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09 December/Webfiles/"/>
    </mc:Choice>
  </mc:AlternateContent>
  <xr:revisionPtr revIDLastSave="43" documentId="8_{616B62A5-3105-4A13-AF4A-BDF8354703C6}" xr6:coauthVersionLast="47" xr6:coauthVersionMax="47" xr10:uidLastSave="{05C767CA-1224-4344-818D-6883A54DDCB0}"/>
  <bookViews>
    <workbookView xWindow="-28920" yWindow="-120" windowWidth="29040" windowHeight="15840" tabRatio="798" activeTab="1" xr2:uid="{00000000-000D-0000-FFFF-FFFF00000000}"/>
  </bookViews>
  <sheets>
    <sheet name="Provider" sheetId="13" r:id="rId1"/>
    <sheet name="Region" sheetId="30" r:id="rId2"/>
    <sheet name="Notes" sheetId="33" r:id="rId3"/>
  </sheets>
  <definedNames>
    <definedName name="_xlnm._FilterDatabase" localSheetId="2" hidden="1">Notes!$D$13:$I$190</definedName>
    <definedName name="_xlnm._FilterDatabase" localSheetId="0" hidden="1">Provider!$B$17:$K$395</definedName>
    <definedName name="_xlnm._FilterDatabase" localSheetId="1" hidden="1">Region!$D$17:$I$201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3" l="1"/>
  <c r="H15" i="13"/>
  <c r="G20" i="30"/>
  <c r="B406" i="13"/>
  <c r="B407" i="13"/>
  <c r="F17" i="30"/>
  <c r="F18" i="30"/>
  <c r="F24" i="30"/>
  <c r="K15" i="13"/>
  <c r="G24" i="30"/>
  <c r="H24" i="30"/>
  <c r="I24" i="30"/>
  <c r="G18" i="30"/>
  <c r="H18" i="30"/>
  <c r="I18" i="30"/>
  <c r="F19" i="30"/>
  <c r="G19" i="30"/>
  <c r="H19" i="30"/>
  <c r="I19" i="30"/>
  <c r="F20" i="30"/>
  <c r="H20" i="30"/>
  <c r="I20" i="30"/>
  <c r="F21" i="30"/>
  <c r="G21" i="30"/>
  <c r="H21" i="30"/>
  <c r="I21" i="30"/>
  <c r="F22" i="30"/>
  <c r="G22" i="30"/>
  <c r="H22" i="30"/>
  <c r="I22" i="30"/>
  <c r="F23" i="30"/>
  <c r="G23" i="30"/>
  <c r="H23" i="30"/>
  <c r="I23" i="30"/>
  <c r="G17" i="30"/>
  <c r="H17" i="30"/>
  <c r="I17" i="30"/>
  <c r="F15" i="30" l="1"/>
  <c r="C15" i="13"/>
  <c r="I15" i="13"/>
  <c r="B400" i="13"/>
  <c r="B401" i="13"/>
  <c r="B402" i="13"/>
  <c r="B403" i="13"/>
  <c r="B399" i="13"/>
  <c r="B398" i="13"/>
  <c r="B397" i="13"/>
  <c r="B396" i="13"/>
  <c r="B395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405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404" i="13"/>
  <c r="G15" i="30"/>
  <c r="H15" i="30"/>
  <c r="I15" i="30"/>
  <c r="B15" i="30"/>
  <c r="B19" i="30" s="1"/>
  <c r="C3" i="33"/>
  <c r="C3" i="30"/>
  <c r="C11" i="33"/>
  <c r="C10" i="33"/>
  <c r="C9" i="33"/>
  <c r="C8" i="33"/>
  <c r="C7" i="33"/>
  <c r="C6" i="33"/>
  <c r="C5" i="33"/>
  <c r="C11" i="30"/>
  <c r="C10" i="30"/>
  <c r="C9" i="30"/>
  <c r="C8" i="30"/>
  <c r="C7" i="30"/>
  <c r="C6" i="30"/>
  <c r="C5" i="30"/>
  <c r="C403" i="13" l="1"/>
  <c r="C407" i="13"/>
  <c r="C406" i="13"/>
  <c r="C401" i="13"/>
  <c r="C400" i="13"/>
  <c r="C405" i="13"/>
  <c r="C402" i="13"/>
  <c r="C395" i="13"/>
  <c r="C399" i="13"/>
  <c r="C398" i="13"/>
  <c r="C396" i="13"/>
  <c r="C397" i="13"/>
  <c r="C231" i="13"/>
  <c r="C263" i="13"/>
  <c r="C199" i="13"/>
  <c r="C15" i="30"/>
  <c r="C23" i="30" s="1"/>
  <c r="C167" i="13"/>
  <c r="C391" i="13"/>
  <c r="C135" i="13"/>
  <c r="C359" i="13"/>
  <c r="C103" i="13"/>
  <c r="C327" i="13"/>
  <c r="C71" i="13"/>
  <c r="C295" i="13"/>
  <c r="C39" i="13"/>
  <c r="B18" i="30"/>
  <c r="C367" i="13"/>
  <c r="C335" i="13"/>
  <c r="C303" i="13"/>
  <c r="C271" i="13"/>
  <c r="C239" i="13"/>
  <c r="C207" i="13"/>
  <c r="C175" i="13"/>
  <c r="C143" i="13"/>
  <c r="C111" i="13"/>
  <c r="C79" i="13"/>
  <c r="C47" i="13"/>
  <c r="B23" i="30"/>
  <c r="B20" i="30"/>
  <c r="B21" i="30"/>
  <c r="B24" i="30"/>
  <c r="B22" i="30"/>
  <c r="C365" i="13"/>
  <c r="C333" i="13"/>
  <c r="C301" i="13"/>
  <c r="C269" i="13"/>
  <c r="C237" i="13"/>
  <c r="C205" i="13"/>
  <c r="C173" i="13"/>
  <c r="C141" i="13"/>
  <c r="C109" i="13"/>
  <c r="C77" i="13"/>
  <c r="C45" i="13"/>
  <c r="B17" i="30"/>
  <c r="C389" i="13"/>
  <c r="C357" i="13"/>
  <c r="C325" i="13"/>
  <c r="C293" i="13"/>
  <c r="C261" i="13"/>
  <c r="C229" i="13"/>
  <c r="C197" i="13"/>
  <c r="C165" i="13"/>
  <c r="C133" i="13"/>
  <c r="C101" i="13"/>
  <c r="C69" i="13"/>
  <c r="C37" i="13"/>
  <c r="C383" i="13"/>
  <c r="C351" i="13"/>
  <c r="C319" i="13"/>
  <c r="C287" i="13"/>
  <c r="C255" i="13"/>
  <c r="C223" i="13"/>
  <c r="C191" i="13"/>
  <c r="C159" i="13"/>
  <c r="C127" i="13"/>
  <c r="C95" i="13"/>
  <c r="C63" i="13"/>
  <c r="C31" i="13"/>
  <c r="C381" i="13"/>
  <c r="C349" i="13"/>
  <c r="C317" i="13"/>
  <c r="C285" i="13"/>
  <c r="C253" i="13"/>
  <c r="C221" i="13"/>
  <c r="C189" i="13"/>
  <c r="C157" i="13"/>
  <c r="C125" i="13"/>
  <c r="C93" i="13"/>
  <c r="C61" i="13"/>
  <c r="C29" i="13"/>
  <c r="C375" i="13"/>
  <c r="C343" i="13"/>
  <c r="C311" i="13"/>
  <c r="C279" i="13"/>
  <c r="C247" i="13"/>
  <c r="C215" i="13"/>
  <c r="C183" i="13"/>
  <c r="C151" i="13"/>
  <c r="C119" i="13"/>
  <c r="C87" i="13"/>
  <c r="C55" i="13"/>
  <c r="C23" i="13"/>
  <c r="C373" i="13"/>
  <c r="C341" i="13"/>
  <c r="C309" i="13"/>
  <c r="C277" i="13"/>
  <c r="C245" i="13"/>
  <c r="C213" i="13"/>
  <c r="C181" i="13"/>
  <c r="C149" i="13"/>
  <c r="C117" i="13"/>
  <c r="C85" i="13"/>
  <c r="C53" i="13"/>
  <c r="C21" i="13"/>
  <c r="C390" i="13"/>
  <c r="C382" i="13"/>
  <c r="C374" i="13"/>
  <c r="C366" i="13"/>
  <c r="C358" i="13"/>
  <c r="C350" i="13"/>
  <c r="C342" i="13"/>
  <c r="C334" i="13"/>
  <c r="C326" i="13"/>
  <c r="C318" i="13"/>
  <c r="C310" i="13"/>
  <c r="C302" i="13"/>
  <c r="C294" i="13"/>
  <c r="C286" i="13"/>
  <c r="C278" i="13"/>
  <c r="C270" i="13"/>
  <c r="C262" i="13"/>
  <c r="C254" i="13"/>
  <c r="C246" i="13"/>
  <c r="C238" i="13"/>
  <c r="C230" i="13"/>
  <c r="C222" i="13"/>
  <c r="C214" i="13"/>
  <c r="C206" i="13"/>
  <c r="C198" i="13"/>
  <c r="C190" i="13"/>
  <c r="C182" i="13"/>
  <c r="C174" i="13"/>
  <c r="C166" i="13"/>
  <c r="C158" i="13"/>
  <c r="C150" i="13"/>
  <c r="C142" i="13"/>
  <c r="C134" i="13"/>
  <c r="C126" i="13"/>
  <c r="C118" i="13"/>
  <c r="C110" i="13"/>
  <c r="C102" i="13"/>
  <c r="C94" i="13"/>
  <c r="C86" i="13"/>
  <c r="C78" i="13"/>
  <c r="C70" i="13"/>
  <c r="C62" i="13"/>
  <c r="C54" i="13"/>
  <c r="C46" i="13"/>
  <c r="C38" i="13"/>
  <c r="C30" i="13"/>
  <c r="C22" i="13"/>
  <c r="C388" i="13"/>
  <c r="C380" i="13"/>
  <c r="C372" i="13"/>
  <c r="C364" i="13"/>
  <c r="C356" i="13"/>
  <c r="C348" i="13"/>
  <c r="C340" i="13"/>
  <c r="C332" i="13"/>
  <c r="C324" i="13"/>
  <c r="C316" i="13"/>
  <c r="C308" i="13"/>
  <c r="C300" i="13"/>
  <c r="C292" i="13"/>
  <c r="C284" i="13"/>
  <c r="C276" i="13"/>
  <c r="C268" i="13"/>
  <c r="C260" i="13"/>
  <c r="C252" i="13"/>
  <c r="C244" i="13"/>
  <c r="C236" i="13"/>
  <c r="C228" i="13"/>
  <c r="C220" i="13"/>
  <c r="C212" i="13"/>
  <c r="C204" i="13"/>
  <c r="C196" i="13"/>
  <c r="C188" i="13"/>
  <c r="C180" i="13"/>
  <c r="C172" i="13"/>
  <c r="C164" i="13"/>
  <c r="C156" i="13"/>
  <c r="C148" i="13"/>
  <c r="C140" i="13"/>
  <c r="C132" i="13"/>
  <c r="C124" i="13"/>
  <c r="C116" i="13"/>
  <c r="C108" i="13"/>
  <c r="C100" i="13"/>
  <c r="C92" i="13"/>
  <c r="C84" i="13"/>
  <c r="C76" i="13"/>
  <c r="C68" i="13"/>
  <c r="C60" i="13"/>
  <c r="C52" i="13"/>
  <c r="C44" i="13"/>
  <c r="C36" i="13"/>
  <c r="C28" i="13"/>
  <c r="C20" i="13"/>
  <c r="C404" i="13"/>
  <c r="C387" i="13"/>
  <c r="C379" i="13"/>
  <c r="C371" i="13"/>
  <c r="C363" i="13"/>
  <c r="C355" i="13"/>
  <c r="C347" i="13"/>
  <c r="C339" i="13"/>
  <c r="C331" i="13"/>
  <c r="C323" i="13"/>
  <c r="C315" i="13"/>
  <c r="C307" i="13"/>
  <c r="C299" i="13"/>
  <c r="C291" i="13"/>
  <c r="C283" i="13"/>
  <c r="C275" i="13"/>
  <c r="C267" i="13"/>
  <c r="C259" i="13"/>
  <c r="C251" i="13"/>
  <c r="C243" i="13"/>
  <c r="C235" i="13"/>
  <c r="C227" i="13"/>
  <c r="C219" i="13"/>
  <c r="C211" i="13"/>
  <c r="C203" i="13"/>
  <c r="C195" i="13"/>
  <c r="C187" i="13"/>
  <c r="C179" i="13"/>
  <c r="C171" i="13"/>
  <c r="C163" i="13"/>
  <c r="C155" i="13"/>
  <c r="C147" i="13"/>
  <c r="C139" i="13"/>
  <c r="C131" i="13"/>
  <c r="C123" i="13"/>
  <c r="C115" i="13"/>
  <c r="C107" i="13"/>
  <c r="C99" i="13"/>
  <c r="C91" i="13"/>
  <c r="C83" i="13"/>
  <c r="C75" i="13"/>
  <c r="C67" i="13"/>
  <c r="C59" i="13"/>
  <c r="C51" i="13"/>
  <c r="C43" i="13"/>
  <c r="C35" i="13"/>
  <c r="C27" i="13"/>
  <c r="C19" i="13"/>
  <c r="C394" i="13"/>
  <c r="C386" i="13"/>
  <c r="C378" i="13"/>
  <c r="C370" i="13"/>
  <c r="C362" i="13"/>
  <c r="C354" i="13"/>
  <c r="C346" i="13"/>
  <c r="C338" i="13"/>
  <c r="C330" i="13"/>
  <c r="C322" i="13"/>
  <c r="C314" i="13"/>
  <c r="C306" i="13"/>
  <c r="C298" i="13"/>
  <c r="C290" i="13"/>
  <c r="C282" i="13"/>
  <c r="C274" i="13"/>
  <c r="C266" i="13"/>
  <c r="C258" i="13"/>
  <c r="C250" i="13"/>
  <c r="C242" i="13"/>
  <c r="C234" i="13"/>
  <c r="C226" i="13"/>
  <c r="C218" i="13"/>
  <c r="C210" i="13"/>
  <c r="C202" i="13"/>
  <c r="C194" i="13"/>
  <c r="C186" i="13"/>
  <c r="C178" i="13"/>
  <c r="C170" i="13"/>
  <c r="C162" i="13"/>
  <c r="C154" i="13"/>
  <c r="C146" i="13"/>
  <c r="C138" i="13"/>
  <c r="C130" i="13"/>
  <c r="C122" i="13"/>
  <c r="C114" i="13"/>
  <c r="C106" i="13"/>
  <c r="C98" i="13"/>
  <c r="C90" i="13"/>
  <c r="C82" i="13"/>
  <c r="C74" i="13"/>
  <c r="C66" i="13"/>
  <c r="C58" i="13"/>
  <c r="C50" i="13"/>
  <c r="C42" i="13"/>
  <c r="C34" i="13"/>
  <c r="C26" i="13"/>
  <c r="C18" i="13"/>
  <c r="C393" i="13"/>
  <c r="C385" i="13"/>
  <c r="C377" i="13"/>
  <c r="C369" i="13"/>
  <c r="C361" i="13"/>
  <c r="C353" i="13"/>
  <c r="C345" i="13"/>
  <c r="C337" i="13"/>
  <c r="C329" i="13"/>
  <c r="C321" i="13"/>
  <c r="C313" i="13"/>
  <c r="C305" i="13"/>
  <c r="C297" i="13"/>
  <c r="C289" i="13"/>
  <c r="C281" i="13"/>
  <c r="C273" i="13"/>
  <c r="C265" i="13"/>
  <c r="C257" i="13"/>
  <c r="C249" i="13"/>
  <c r="C241" i="13"/>
  <c r="C233" i="13"/>
  <c r="C225" i="13"/>
  <c r="C217" i="13"/>
  <c r="C209" i="13"/>
  <c r="C201" i="13"/>
  <c r="C193" i="13"/>
  <c r="C185" i="13"/>
  <c r="C177" i="13"/>
  <c r="C169" i="13"/>
  <c r="C161" i="13"/>
  <c r="C153" i="13"/>
  <c r="C145" i="13"/>
  <c r="C137" i="13"/>
  <c r="C129" i="13"/>
  <c r="C121" i="13"/>
  <c r="C113" i="13"/>
  <c r="C105" i="13"/>
  <c r="C97" i="13"/>
  <c r="C89" i="13"/>
  <c r="C81" i="13"/>
  <c r="C73" i="13"/>
  <c r="C65" i="13"/>
  <c r="C57" i="13"/>
  <c r="C49" i="13"/>
  <c r="C41" i="13"/>
  <c r="C33" i="13"/>
  <c r="C25" i="13"/>
  <c r="C17" i="13"/>
  <c r="C392" i="13"/>
  <c r="C384" i="13"/>
  <c r="C376" i="13"/>
  <c r="C368" i="13"/>
  <c r="C360" i="13"/>
  <c r="C352" i="13"/>
  <c r="C344" i="13"/>
  <c r="C336" i="13"/>
  <c r="C328" i="13"/>
  <c r="C320" i="13"/>
  <c r="C312" i="13"/>
  <c r="C304" i="13"/>
  <c r="C296" i="13"/>
  <c r="C288" i="13"/>
  <c r="C280" i="13"/>
  <c r="C272" i="13"/>
  <c r="C264" i="13"/>
  <c r="C256" i="13"/>
  <c r="C248" i="13"/>
  <c r="C240" i="13"/>
  <c r="C232" i="13"/>
  <c r="C224" i="13"/>
  <c r="C216" i="13"/>
  <c r="C208" i="13"/>
  <c r="C200" i="13"/>
  <c r="C192" i="13"/>
  <c r="C184" i="13"/>
  <c r="C176" i="13"/>
  <c r="C168" i="13"/>
  <c r="C160" i="13"/>
  <c r="C152" i="13"/>
  <c r="C144" i="13"/>
  <c r="C136" i="13"/>
  <c r="C128" i="13"/>
  <c r="C120" i="13"/>
  <c r="C112" i="13"/>
  <c r="C104" i="13"/>
  <c r="C96" i="13"/>
  <c r="C88" i="13"/>
  <c r="C80" i="13"/>
  <c r="C72" i="13"/>
  <c r="C64" i="13"/>
  <c r="C56" i="13"/>
  <c r="C48" i="13"/>
  <c r="C40" i="13"/>
  <c r="C32" i="13"/>
  <c r="C24" i="13"/>
  <c r="C17" i="30" l="1"/>
  <c r="C18" i="30"/>
  <c r="C19" i="30"/>
  <c r="C24" i="30"/>
  <c r="C21" i="30"/>
  <c r="C22" i="30"/>
  <c r="C20" i="30"/>
</calcChain>
</file>

<file path=xl/sharedStrings.xml><?xml version="1.0" encoding="utf-8"?>
<sst xmlns="http://schemas.openxmlformats.org/spreadsheetml/2006/main" count="1649" uniqueCount="838">
  <si>
    <t>Title:</t>
  </si>
  <si>
    <t>Monthly Referral Return</t>
  </si>
  <si>
    <t>Summary:</t>
  </si>
  <si>
    <t>Monthly data relating to referrals for first consultant-led outpatient appointments.</t>
  </si>
  <si>
    <t>Period:</t>
  </si>
  <si>
    <t>Source:</t>
  </si>
  <si>
    <t>Monthly Referral Return, NHS England, collected via SDCS</t>
  </si>
  <si>
    <t>Basis:</t>
  </si>
  <si>
    <t>Provider</t>
  </si>
  <si>
    <t>Published:</t>
  </si>
  <si>
    <t>Revised:</t>
  </si>
  <si>
    <t>-</t>
  </si>
  <si>
    <t>Status:</t>
  </si>
  <si>
    <t>Public</t>
  </si>
  <si>
    <t>Contact:</t>
  </si>
  <si>
    <t>england.nhsdata@nhs.net</t>
  </si>
  <si>
    <t>Provider Level Data</t>
  </si>
  <si>
    <t>Year</t>
  </si>
  <si>
    <t>Period</t>
  </si>
  <si>
    <t>Region Code</t>
  </si>
  <si>
    <t>Region Name</t>
  </si>
  <si>
    <t>Org Code</t>
  </si>
  <si>
    <t>Org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</si>
  <si>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</si>
  <si>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</si>
  <si>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</si>
  <si>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</si>
  <si>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</si>
  <si>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7A1</t>
  </si>
  <si>
    <t>BETSI CADWALADR UNIVERSITY LHB</t>
  </si>
  <si>
    <t>Y56</t>
  </si>
  <si>
    <t>LONDON COMMISSIONING REGION</t>
  </si>
  <si>
    <t>B4N1U</t>
  </si>
  <si>
    <t>SPAMEDICA ROMFORD</t>
  </si>
  <si>
    <t>DX1</t>
  </si>
  <si>
    <t>THE NEW FOSCOTE HOSPITAL LTD</t>
  </si>
  <si>
    <t>G3Q3Z</t>
  </si>
  <si>
    <t>NUFFIELD HEALTH HIGHGATE HOSPITAL</t>
  </si>
  <si>
    <t>NLG</t>
  </si>
  <si>
    <t>COMMUNITAS CLINICS</t>
  </si>
  <si>
    <t>NQV</t>
  </si>
  <si>
    <t>BROMLEY HEALTHCARE</t>
  </si>
  <si>
    <t>NT314</t>
  </si>
  <si>
    <t>SPIRE LONDON EAST</t>
  </si>
  <si>
    <t>NT3X3</t>
  </si>
  <si>
    <t>SPIRE ST ANTHONY'S HOSPITAL</t>
  </si>
  <si>
    <t>NT405</t>
  </si>
  <si>
    <t>BISHOPS WOOD HOSPITAL</t>
  </si>
  <si>
    <t>NT406</t>
  </si>
  <si>
    <t>BLACKHEATH HOSPITAL</t>
  </si>
  <si>
    <t>NT409</t>
  </si>
  <si>
    <t>CHELSFIELD PARK HOSPITAL</t>
  </si>
  <si>
    <t>NT411</t>
  </si>
  <si>
    <t>CLEMENTINE CHURCHILL HOSPITAL</t>
  </si>
  <si>
    <t>NT416</t>
  </si>
  <si>
    <t>HENDON HOSPITAL</t>
  </si>
  <si>
    <t>NT421</t>
  </si>
  <si>
    <t>KINGS OAK HOSPITAL</t>
  </si>
  <si>
    <t>NT422</t>
  </si>
  <si>
    <t>LONDON INDEPENDENT HOSPITAL</t>
  </si>
  <si>
    <t>NT436</t>
  </si>
  <si>
    <t>SHIRLEY OAKS HOSPITAL</t>
  </si>
  <si>
    <t>NT437</t>
  </si>
  <si>
    <t>SLOANE HOSPITAL</t>
  </si>
  <si>
    <t>NT451</t>
  </si>
  <si>
    <t>CAVELL HOSPITAL</t>
  </si>
  <si>
    <t>NTP15</t>
  </si>
  <si>
    <t>PRACTICE PLUS GROUP HOSPITAL - ILFORD</t>
  </si>
  <si>
    <t>NVC0M</t>
  </si>
  <si>
    <t>WEST VALLEY HOSPITAL</t>
  </si>
  <si>
    <t>R0F4N</t>
  </si>
  <si>
    <t>NUFFIELD HEALTH PARKSIDE HOSPITAL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</si>
  <si>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</si>
  <si>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</si>
  <si>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</si>
  <si>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</si>
  <si>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</si>
  <si>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</si>
  <si>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</si>
  <si>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</si>
  <si>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</si>
  <si>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</si>
  <si>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</si>
  <si>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</si>
  <si>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</si>
  <si>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</si>
  <si>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</si>
  <si>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</si>
  <si>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</si>
  <si>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</si>
  <si>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</si>
  <si>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</si>
  <si>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</si>
  <si>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</si>
  <si>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</si>
  <si>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</si>
  <si>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</si>
  <si>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</si>
  <si>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</si>
  <si>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</si>
  <si>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</si>
  <si>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</si>
  <si>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</si>
  <si>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</si>
  <si>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</si>
  <si>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</si>
  <si>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</si>
  <si>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</si>
  <si>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</si>
  <si>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</si>
  <si>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</si>
  <si>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</si>
  <si>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</si>
  <si>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</si>
  <si>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</si>
  <si>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</si>
  <si>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</si>
  <si>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</si>
  <si>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</si>
  <si>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</si>
  <si>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</si>
  <si>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</si>
  <si>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</si>
  <si>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</si>
  <si>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</si>
  <si>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T8R5I</t>
  </si>
  <si>
    <t>SPAMEDICA WOKINGHAM</t>
  </si>
  <si>
    <t>Y58</t>
  </si>
  <si>
    <t>SOUTH WEST COMMISSIONING REGION</t>
  </si>
  <si>
    <t>A0C5S</t>
  </si>
  <si>
    <t>SPAMEDICA GLOUCESTER</t>
  </si>
  <si>
    <t>AAH</t>
  </si>
  <si>
    <t>TETBURY HOSPITAL TRUST LTD</t>
  </si>
  <si>
    <t>AXG</t>
  </si>
  <si>
    <t>WILTSHIRE HEALTH &amp; CARE</t>
  </si>
  <si>
    <t>E3D4A</t>
  </si>
  <si>
    <t>SPAMEDICA TRURO</t>
  </si>
  <si>
    <t>G3Z1Q</t>
  </si>
  <si>
    <t>SULIS HOSPITAL BATH (FOXCOTE AVENUE)</t>
  </si>
  <si>
    <t>L6O7H</t>
  </si>
  <si>
    <t>SPAMEDICA POOLE</t>
  </si>
  <si>
    <t>M5E1S</t>
  </si>
  <si>
    <t>SPAMEDICA EXETER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</si>
  <si>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</si>
  <si>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</si>
  <si>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</si>
  <si>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</si>
  <si>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</si>
  <si>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</si>
  <si>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</si>
  <si>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</si>
  <si>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NT233</t>
  </si>
  <si>
    <t>NUFFIELD HEALTH, PLYMOUTH HOSPITAL</t>
  </si>
  <si>
    <t>NT238</t>
  </si>
  <si>
    <t>NUFFIELD HEALTH, TAUNTON HOSPITAL</t>
  </si>
  <si>
    <t>NT302</t>
  </si>
  <si>
    <t>SPIRE BRISTOL HOSPITAL</t>
  </si>
  <si>
    <t>NT402</t>
  </si>
  <si>
    <t>BATH CLINIC</t>
  </si>
  <si>
    <t>NT419</t>
  </si>
  <si>
    <t>HARBOUR HOSPITAL</t>
  </si>
  <si>
    <t>NT430</t>
  </si>
  <si>
    <t>RIDGEWAY HOSPITAL</t>
  </si>
  <si>
    <t>NT443</t>
  </si>
  <si>
    <t>WINTERBOURNE HOSPITAL</t>
  </si>
  <si>
    <t>NTPH1</t>
  </si>
  <si>
    <t>PRACTICE PLUS GROUP HOSPITAL - SHEPTON MALLET</t>
  </si>
  <si>
    <t>NTPH2</t>
  </si>
  <si>
    <t>PRACTICE PLUS GROUP HOSPITAL - EMERSONS GREEN</t>
  </si>
  <si>
    <t>NTPH3</t>
  </si>
  <si>
    <t>PRACTICE PLUS GROUP SURGICAL CENTRE - DEVIZES</t>
  </si>
  <si>
    <t>NTPH5</t>
  </si>
  <si>
    <t>PRACTICE PLUS GROUP HOSPITAL - PLYMOUTH</t>
  </si>
  <si>
    <t>NVC04</t>
  </si>
  <si>
    <t>DUCHY HOSPITAL</t>
  </si>
  <si>
    <t>NVC08</t>
  </si>
  <si>
    <t>MOUNT STUART HOSPITAL</t>
  </si>
  <si>
    <t>NVC09</t>
  </si>
  <si>
    <t>NEW HALL HOSPITAL</t>
  </si>
  <si>
    <t>NVC0Y</t>
  </si>
  <si>
    <t>EXETER MEDICAL</t>
  </si>
  <si>
    <t>NVC22</t>
  </si>
  <si>
    <t>WINFIELD HOSPITAL</t>
  </si>
  <si>
    <t>NXP</t>
  </si>
  <si>
    <t>INDEPENDENT HEALTH GROUP</t>
  </si>
  <si>
    <t>P1B7M</t>
  </si>
  <si>
    <t>SPAMEDICA BRISTOL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</si>
  <si>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</si>
  <si>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</si>
  <si>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</si>
  <si>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</si>
  <si>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</si>
  <si>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</si>
  <si>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</si>
  <si>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</si>
  <si>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</si>
  <si>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</si>
  <si>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</si>
  <si>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</si>
  <si>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</si>
  <si>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</si>
  <si>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</si>
  <si>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</si>
  <si>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</si>
  <si>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</si>
  <si>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</si>
  <si>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</si>
  <si>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</si>
  <si>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</si>
  <si>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</si>
  <si>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</si>
  <si>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</si>
  <si>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</si>
  <si>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</si>
  <si>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</si>
  <si>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</si>
  <si>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</si>
  <si>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Y59</t>
  </si>
  <si>
    <t>SOUTH EAST COMMISSIONING REGION</t>
  </si>
  <si>
    <t>ACG</t>
  </si>
  <si>
    <t>NEW MEDICAL SYSTEMS LIMITED</t>
  </si>
  <si>
    <t>ADP02</t>
  </si>
  <si>
    <t>KIMS HOSPITAL (NEWNHAM COURT)</t>
  </si>
  <si>
    <t>AJX</t>
  </si>
  <si>
    <t>SUSSEX MSK PARTNERSHIP 2</t>
  </si>
  <si>
    <t>B9M3W</t>
  </si>
  <si>
    <t>SPAMEDICA SOUTHAMPTON</t>
  </si>
  <si>
    <t>D5P5H</t>
  </si>
  <si>
    <t>SPAMEDICA BEXHILL</t>
  </si>
  <si>
    <t>I9A4A</t>
  </si>
  <si>
    <t>SPAMEDICA BRIGHTON</t>
  </si>
  <si>
    <t>M0N7E</t>
  </si>
  <si>
    <t>SPAMEDICA SITTINGBOURNE</t>
  </si>
  <si>
    <t>M7C9Q</t>
  </si>
  <si>
    <t>SPAMEDICA EPSOM</t>
  </si>
  <si>
    <t>NNE</t>
  </si>
  <si>
    <t>DORKING HEALTHCARE LIMITED (DHC)</t>
  </si>
  <si>
    <t>NT212</t>
  </si>
  <si>
    <t>NUFFIELD HEALTH, CHICHESTER HOSPITAL</t>
  </si>
  <si>
    <t>NT214</t>
  </si>
  <si>
    <t>NUFFIELD HEALTH, WESSEX HOSPITAL</t>
  </si>
  <si>
    <t>NT218</t>
  </si>
  <si>
    <t>NUFFIELD HEALTH, HAYWARDS HEATH HOSPITAL</t>
  </si>
  <si>
    <t>NT241</t>
  </si>
  <si>
    <t>NUFFIELD HEALTH, WOKING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</si>
  <si>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</si>
  <si>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</si>
  <si>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</si>
  <si>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</si>
  <si>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</si>
  <si>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</si>
  <si>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</si>
  <si>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</si>
  <si>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</si>
  <si>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</si>
  <si>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</si>
  <si>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</si>
  <si>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</si>
  <si>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</si>
  <si>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</si>
  <si>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</si>
  <si>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</si>
  <si>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</si>
  <si>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NT408</t>
  </si>
  <si>
    <t>CHAUCER HOSPITAL</t>
  </si>
  <si>
    <t>NT410</t>
  </si>
  <si>
    <t>CHILTERN HOSPITAL</t>
  </si>
  <si>
    <t>NT417</t>
  </si>
  <si>
    <t>GORING HALL HOSPITAL</t>
  </si>
  <si>
    <t>NT418</t>
  </si>
  <si>
    <t>HAMPSHIRE CLINIC</t>
  </si>
  <si>
    <t>NT428</t>
  </si>
  <si>
    <t>PRINCESS MARGARET HOSPITAL</t>
  </si>
  <si>
    <t>NT431</t>
  </si>
  <si>
    <t>RUNNYMEDE HOSPITAL</t>
  </si>
  <si>
    <t>NT433</t>
  </si>
  <si>
    <t>SARUM ROAD HOSPITAL</t>
  </si>
  <si>
    <t>NT435</t>
  </si>
  <si>
    <t>SHELBURNE HOSPITAL</t>
  </si>
  <si>
    <t>NT455</t>
  </si>
  <si>
    <t>MOUNT ALVERNIA HOSPITAL</t>
  </si>
  <si>
    <t>NTP11</t>
  </si>
  <si>
    <t>PRACTICE PLUS GROUP HOSPITAL - SOUTHAMPTON</t>
  </si>
  <si>
    <t>NTP16</t>
  </si>
  <si>
    <t>PRACTICE PLUS GROUP SURGICAL CENTRE - GILLINGHAM</t>
  </si>
  <si>
    <t>NTPAD</t>
  </si>
  <si>
    <t>PRACTICE PLUS GROUP SURGICAL CENTRE - ST MARYS PORTSMOUTH</t>
  </si>
  <si>
    <t>NV1</t>
  </si>
  <si>
    <t>INHEALTH LIMITED</t>
  </si>
  <si>
    <t>CIRCLE READING HOSPITAL</t>
  </si>
  <si>
    <t>NVC01</t>
  </si>
  <si>
    <t>ASHTEAD HOSPITAL</t>
  </si>
  <si>
    <t>NVC02</t>
  </si>
  <si>
    <t>THE BERKSHIRE INDEPENDENT HOSPITAL</t>
  </si>
  <si>
    <t>NVC11</t>
  </si>
  <si>
    <t>NORTH DOWNS HOSPITAL</t>
  </si>
  <si>
    <t>NVC25</t>
  </si>
  <si>
    <t>THE CHERWELL HOSPITAL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</si>
  <si>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</si>
  <si>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</si>
  <si>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</si>
  <si>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</si>
  <si>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</si>
  <si>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</si>
  <si>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</si>
  <si>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</si>
  <si>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O5Y9D</t>
  </si>
  <si>
    <t>SPAMEDICA OXFORD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</si>
  <si>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</si>
  <si>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</si>
  <si>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</si>
  <si>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</si>
  <si>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</si>
  <si>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</si>
  <si>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</si>
  <si>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</si>
  <si>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</si>
  <si>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</si>
  <si>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</si>
  <si>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</si>
  <si>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</si>
  <si>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</si>
  <si>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</si>
  <si>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</si>
  <si>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</si>
  <si>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</si>
  <si>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</si>
  <si>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</si>
  <si>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</si>
  <si>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</si>
  <si>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</si>
  <si>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</si>
  <si>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</si>
  <si>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</si>
  <si>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</si>
  <si>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</si>
  <si>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</si>
  <si>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</si>
  <si>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</si>
  <si>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</si>
  <si>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</si>
  <si>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</si>
  <si>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</si>
  <si>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</si>
  <si>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</si>
  <si>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</si>
  <si>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</si>
  <si>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</si>
  <si>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</si>
  <si>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</si>
  <si>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</si>
  <si>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</si>
  <si>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RYY</t>
  </si>
  <si>
    <t>KENT COMMUNITY HEALTH NHS FOUNDATION TRUST</t>
  </si>
  <si>
    <t>Y8L9S</t>
  </si>
  <si>
    <t>SPAMEDICA BROMLEY</t>
  </si>
  <si>
    <t>Y60</t>
  </si>
  <si>
    <t>MIDLANDS COMMISSIONING REGION</t>
  </si>
  <si>
    <t>G3O5P</t>
  </si>
  <si>
    <t>SPAMEDICA NEWARK</t>
  </si>
  <si>
    <t>J7V1N</t>
  </si>
  <si>
    <t>SPAMEDICA SOLIHULL</t>
  </si>
  <si>
    <t>L9D3Z</t>
  </si>
  <si>
    <t>SPAMEDICA LEICESTER</t>
  </si>
  <si>
    <t>NPG11</t>
  </si>
  <si>
    <t>SPAMEDICA BIRMINGHAM</t>
  </si>
  <si>
    <t>NPG15</t>
  </si>
  <si>
    <t>SPAMEDICA NEWCASTLE-UNDER-LYME</t>
  </si>
  <si>
    <t>NPG20</t>
  </si>
  <si>
    <t>SPAMEDICA WOLVERHAMPTON</t>
  </si>
  <si>
    <t>NPG21</t>
  </si>
  <si>
    <t>SPAMEDICA COVENTRY</t>
  </si>
  <si>
    <t>NPG23</t>
  </si>
  <si>
    <t>SPAMEDICA DERBY</t>
  </si>
  <si>
    <t>NT213</t>
  </si>
  <si>
    <t>NUFFIELD HEALTH, DERBY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</si>
  <si>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</si>
  <si>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</si>
  <si>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</si>
  <si>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</si>
  <si>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</si>
  <si>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</si>
  <si>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</si>
  <si>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</si>
  <si>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</si>
  <si>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</si>
  <si>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NT30A</t>
  </si>
  <si>
    <t>SPIRE NOTTINGHAM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</si>
  <si>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</si>
  <si>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</si>
  <si>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</si>
  <si>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</si>
  <si>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</si>
  <si>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</si>
  <si>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</si>
  <si>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DROITWICH SPA HOSPITAL</t>
  </si>
  <si>
    <t>NT424</t>
  </si>
  <si>
    <t>MERIDEN HOSPITAL</t>
  </si>
  <si>
    <t>NT427</t>
  </si>
  <si>
    <t>PARK HOSPITAL</t>
  </si>
  <si>
    <t>NT429</t>
  </si>
  <si>
    <t>PRIORY HOSPITAL</t>
  </si>
  <si>
    <t>NT441</t>
  </si>
  <si>
    <t>THREE SHIRES HOSPITAL</t>
  </si>
  <si>
    <t>NT445</t>
  </si>
  <si>
    <t>EDGBASTON HOSPITAL</t>
  </si>
  <si>
    <t>NT450</t>
  </si>
  <si>
    <t>LINCOLN HOSPITAL</t>
  </si>
  <si>
    <t>NTP13</t>
  </si>
  <si>
    <t>PRACTICE PLUS GROUP HOSPITAL - BARLBOROUGH</t>
  </si>
  <si>
    <t>NTX</t>
  </si>
  <si>
    <t>NVC0I</t>
  </si>
  <si>
    <t>BEACON PARK HOSPITAL</t>
  </si>
  <si>
    <t>NVC17</t>
  </si>
  <si>
    <t>ROWLEY HALL HOSPITAL</t>
  </si>
  <si>
    <t>NVC1H</t>
  </si>
  <si>
    <t>STOURSIDE HOSPITAL</t>
  </si>
  <si>
    <t>NVC21</t>
  </si>
  <si>
    <t>WEST MIDLANDS HOSPITAL</t>
  </si>
  <si>
    <t>NVC23</t>
  </si>
  <si>
    <t>WOODLAND HOSPITAL</t>
  </si>
  <si>
    <t>NVC27</t>
  </si>
  <si>
    <t>BOSTON WEST HOSPITAL</t>
  </si>
  <si>
    <t>NVC40</t>
  </si>
  <si>
    <t>WOODTHORPE HOSPITAL</t>
  </si>
  <si>
    <t>NVC44</t>
  </si>
  <si>
    <t>THE WESTBOURNE CENTRE</t>
  </si>
  <si>
    <t>NYW17</t>
  </si>
  <si>
    <t>ASPEN HEALTHCARE - MIDLAND EYE</t>
  </si>
  <si>
    <t>R1A</t>
  </si>
  <si>
    <t>HEREFORDSHIRE AND WORCESTERSHIRE HEALTH AND CARE NHS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</si>
  <si>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</si>
  <si>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</si>
  <si>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</si>
  <si>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</si>
  <si>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</si>
  <si>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</si>
  <si>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</si>
  <si>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</si>
  <si>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</si>
  <si>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</si>
  <si>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</si>
  <si>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</si>
  <si>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</si>
  <si>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</si>
  <si>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</si>
  <si>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</si>
  <si>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</si>
  <si>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</si>
  <si>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</si>
  <si>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</si>
  <si>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</si>
  <si>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</si>
  <si>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</si>
  <si>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</si>
  <si>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</si>
  <si>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</si>
  <si>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</si>
  <si>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</si>
  <si>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</si>
  <si>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</si>
  <si>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</si>
  <si>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</si>
  <si>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</si>
  <si>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</si>
  <si>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</si>
  <si>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</si>
  <si>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</si>
  <si>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</si>
  <si>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</si>
  <si>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</si>
  <si>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</si>
  <si>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</si>
  <si>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</si>
  <si>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</si>
  <si>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</si>
  <si>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</si>
  <si>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</si>
  <si>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</si>
  <si>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</si>
  <si>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</si>
  <si>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</si>
  <si>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</si>
  <si>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</si>
  <si>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</si>
  <si>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</si>
  <si>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</si>
  <si>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</si>
  <si>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</si>
  <si>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</si>
  <si>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</si>
  <si>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RYG</t>
  </si>
  <si>
    <t>COVENTRY AND WARWICKSHIRE PARTNERSHIP NHS TRUST</t>
  </si>
  <si>
    <t>RYW</t>
  </si>
  <si>
    <t>BIRMINGHAM COMMUNITY HEALTHCARE NHS FOUNDATION TRUST</t>
  </si>
  <si>
    <t>Y61</t>
  </si>
  <si>
    <t>EAST OF ENGLAND COMMISSIONING REGION</t>
  </si>
  <si>
    <t>B9J4U</t>
  </si>
  <si>
    <t>SPAMEDICA PETERBOROUGH</t>
  </si>
  <si>
    <t>H4I8B</t>
  </si>
  <si>
    <t>NUFFIELD HEALTH THE HOLLY HOSPITAL</t>
  </si>
  <si>
    <t>M3R0W</t>
  </si>
  <si>
    <t>SPAMEDICA NORWICH</t>
  </si>
  <si>
    <t>NPG16</t>
  </si>
  <si>
    <t>SPAMEDICA CHELMSFORD</t>
  </si>
  <si>
    <t>NPG19</t>
  </si>
  <si>
    <t>SPAMEDICA BEDFORD</t>
  </si>
  <si>
    <t>NQA</t>
  </si>
  <si>
    <t>PROVIDE</t>
  </si>
  <si>
    <t>NQM01</t>
  </si>
  <si>
    <t>ORTHOPAEDICS &amp; SPINE SPECIALIST HOSPITAL SITE</t>
  </si>
  <si>
    <t>NT209</t>
  </si>
  <si>
    <t>NUFFIELD HEALTH, CAMBRIDGE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</si>
  <si>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</si>
  <si>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</si>
  <si>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</si>
  <si>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</si>
  <si>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</si>
  <si>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</si>
  <si>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</si>
  <si>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</si>
  <si>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</si>
  <si>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</si>
  <si>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NT423</t>
  </si>
  <si>
    <t>MANOR HOSPITAL</t>
  </si>
  <si>
    <t>NT434</t>
  </si>
  <si>
    <t>SAXON CLINIC</t>
  </si>
  <si>
    <t>NT446</t>
  </si>
  <si>
    <t>ST EDMUNDS HOSPITAL</t>
  </si>
  <si>
    <t>NT490</t>
  </si>
  <si>
    <t>SOUTHEND PRIVATE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</si>
  <si>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</si>
  <si>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</si>
  <si>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</si>
  <si>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</si>
  <si>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</si>
  <si>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</si>
  <si>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</si>
  <si>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</si>
  <si>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</si>
  <si>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</si>
  <si>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NVC31</t>
  </si>
  <si>
    <t>BLAKELANDS HOSPITAL</t>
  </si>
  <si>
    <t>Q1W6P</t>
  </si>
  <si>
    <t>SPAMEDICA WATFORD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</si>
  <si>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</si>
  <si>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</si>
  <si>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</si>
  <si>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</si>
  <si>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</si>
  <si>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</si>
  <si>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</si>
  <si>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</si>
  <si>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</si>
  <si>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</si>
  <si>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</si>
  <si>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</si>
  <si>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</si>
  <si>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</si>
  <si>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</si>
  <si>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</si>
  <si>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</si>
  <si>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</si>
  <si>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</si>
  <si>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</si>
  <si>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</si>
  <si>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</si>
  <si>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</si>
  <si>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</si>
  <si>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</si>
  <si>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</si>
  <si>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</si>
  <si>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</si>
  <si>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</si>
  <si>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</si>
  <si>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RY4</t>
  </si>
  <si>
    <t>HERTFORDSHIRE COMMUNITY NHS TRUST</t>
  </si>
  <si>
    <t>RYV</t>
  </si>
  <si>
    <t>CAMBRIDGESHIRE COMMUNITY SERVICES NHS TRUST</t>
  </si>
  <si>
    <t>Y62</t>
  </si>
  <si>
    <t>NORTH WEST COMMISSIONING REGION</t>
  </si>
  <si>
    <t>A4M8P</t>
  </si>
  <si>
    <t>BUCKSHAW HOSPITAL</t>
  </si>
  <si>
    <t>C3Y0A</t>
  </si>
  <si>
    <t>SPAMEDICA BLACKPOOL</t>
  </si>
  <si>
    <t>NCR</t>
  </si>
  <si>
    <t>ISIGHT</t>
  </si>
  <si>
    <t>NPG01</t>
  </si>
  <si>
    <t>SPAMEDICA MANCHESTER</t>
  </si>
  <si>
    <t>NPG02</t>
  </si>
  <si>
    <t>SPAMEDICA WIRRAL</t>
  </si>
  <si>
    <t>NPG06</t>
  </si>
  <si>
    <t>SPAMEDICA LIVERPOOL</t>
  </si>
  <si>
    <t>NPG08</t>
  </si>
  <si>
    <t>SPAMEDICA BOLTON</t>
  </si>
  <si>
    <t>NPG13</t>
  </si>
  <si>
    <t>SPAMEDICA SKELMERSDALE</t>
  </si>
  <si>
    <t>NPG14</t>
  </si>
  <si>
    <t>SPAMEDICA WIDNES</t>
  </si>
  <si>
    <t>NPG17</t>
  </si>
  <si>
    <t>SPAMEDICA PRESTON</t>
  </si>
  <si>
    <t>NQT</t>
  </si>
  <si>
    <t>HCRG CARE LTD</t>
  </si>
  <si>
    <t>NT210</t>
  </si>
  <si>
    <t>NUFFIELD HEALTH, THE GROSVENOR HOSPITAL, CHESTER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</si>
  <si>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</si>
  <si>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</si>
  <si>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</si>
  <si>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</si>
  <si>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</si>
  <si>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</si>
  <si>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</si>
  <si>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</si>
  <si>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</si>
  <si>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</si>
  <si>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</si>
  <si>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</si>
  <si>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NT401</t>
  </si>
  <si>
    <t>ALEXANDRA HOSPITAL</t>
  </si>
  <si>
    <t>NT403</t>
  </si>
  <si>
    <t>BEARDWOOD HOSPITAL</t>
  </si>
  <si>
    <t>NT404</t>
  </si>
  <si>
    <t>BEAUMONT HOSPITAL</t>
  </si>
  <si>
    <t>NT420</t>
  </si>
  <si>
    <t>HIGHFIELD HOSPITAL</t>
  </si>
  <si>
    <t>NT449</t>
  </si>
  <si>
    <t>LANCASTER HOSPITAL</t>
  </si>
  <si>
    <t>NTPAE</t>
  </si>
  <si>
    <t>PRACTICE PLUS GROUP OPHTHALMOLOGY - NORTH WEST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</si>
  <si>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</si>
  <si>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</si>
  <si>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</si>
  <si>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</si>
  <si>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</si>
  <si>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</si>
  <si>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</si>
  <si>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</si>
  <si>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NVG01</t>
  </si>
  <si>
    <t>FAIRFIELD HOSPITAL</t>
  </si>
  <si>
    <t>O1P6X</t>
  </si>
  <si>
    <t>SPAMEDICA OLDHAM</t>
  </si>
  <si>
    <t>R0A</t>
  </si>
  <si>
    <t>MANCHESTER UNIVERSITY NHS FOUNDATION TRUST</t>
  </si>
  <si>
    <t>R1G7E</t>
  </si>
  <si>
    <t>SPAMEDICA KENDAL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</si>
  <si>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</si>
  <si>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</si>
  <si>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</si>
  <si>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</si>
  <si>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</si>
  <si>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</si>
  <si>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</si>
  <si>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</si>
  <si>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</si>
  <si>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</si>
  <si>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</si>
  <si>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</si>
  <si>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</si>
  <si>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</si>
  <si>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</si>
  <si>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</si>
  <si>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</si>
  <si>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</si>
  <si>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</si>
  <si>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</si>
  <si>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</si>
  <si>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</si>
  <si>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</si>
  <si>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</si>
  <si>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</si>
  <si>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</si>
  <si>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</si>
  <si>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</si>
  <si>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</si>
  <si>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</si>
  <si>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</si>
  <si>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</si>
  <si>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</si>
  <si>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</si>
  <si>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</si>
  <si>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</si>
  <si>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</si>
  <si>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</si>
  <si>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</si>
  <si>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</si>
  <si>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</si>
  <si>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</si>
  <si>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</si>
  <si>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</si>
  <si>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</si>
  <si>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</si>
  <si>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</si>
  <si>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RY2</t>
  </si>
  <si>
    <t>BRIDGEWATER COMMUNITY HEALTHCARE NHS FOUNDATION TRUST</t>
  </si>
  <si>
    <t>V4U1Y</t>
  </si>
  <si>
    <t>SPAMEDICA CHESTER</t>
  </si>
  <si>
    <t>Y63</t>
  </si>
  <si>
    <t>NORTH EAST AND YORKSHIRE COMMISSIONING REGION</t>
  </si>
  <si>
    <t>AJ8</t>
  </si>
  <si>
    <t>THE GRANGE MEDICAL CENTRE HQ</t>
  </si>
  <si>
    <t>B3M1X</t>
  </si>
  <si>
    <t>CLAREMONT PRIVATE HOSPITAL</t>
  </si>
  <si>
    <t>I2C7H</t>
  </si>
  <si>
    <t>SPAMEDICA BRADFORD</t>
  </si>
  <si>
    <t>NEY</t>
  </si>
  <si>
    <t>PIONEER HEALTHCARE LIMITED</t>
  </si>
  <si>
    <t>NMG</t>
  </si>
  <si>
    <t>CONNECT HEALTH LIMITED</t>
  </si>
  <si>
    <t>NPG07</t>
  </si>
  <si>
    <t>SPAMEDICA EYE HOSPITAL (WAKEFIELD)</t>
  </si>
  <si>
    <t>NPG10</t>
  </si>
  <si>
    <t>SPAMEDICA SHEFFIELD</t>
  </si>
  <si>
    <t>NPG18</t>
  </si>
  <si>
    <t>SPAMEDICA HULL</t>
  </si>
  <si>
    <t>NPG22</t>
  </si>
  <si>
    <t>SPAMEDICA STOCKTON-ON-TEES</t>
  </si>
  <si>
    <t>NQH</t>
  </si>
  <si>
    <t>NOVUS HEALTH LTD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</si>
  <si>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</si>
  <si>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</si>
  <si>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</si>
  <si>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</si>
  <si>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</si>
  <si>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</si>
  <si>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NT332</t>
  </si>
  <si>
    <t>SPIRE LEEDS HOSPITAL</t>
  </si>
  <si>
    <t>NT333</t>
  </si>
  <si>
    <t>SPIRE WASHINGTON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</si>
  <si>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</si>
  <si>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</si>
  <si>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</si>
  <si>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</si>
  <si>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</si>
  <si>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</si>
  <si>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NT440</t>
  </si>
  <si>
    <t>THORNBURY HOSPITAL</t>
  </si>
  <si>
    <t>NT447</t>
  </si>
  <si>
    <t>NT448</t>
  </si>
  <si>
    <t>HUDDERSFIELD HOSPITAL</t>
  </si>
  <si>
    <t>NT457</t>
  </si>
  <si>
    <t>WOODLANDS HOSPITAL</t>
  </si>
  <si>
    <t>NVC0R</t>
  </si>
  <si>
    <t>TEES VALLEY HOSPITAL</t>
  </si>
  <si>
    <t>NVC14</t>
  </si>
  <si>
    <t>PARK HILL HOSPITAL</t>
  </si>
  <si>
    <t>NVC20</t>
  </si>
  <si>
    <t>THE YORKSHIRE CLINIC</t>
  </si>
  <si>
    <t>NVC28</t>
  </si>
  <si>
    <t>CLIFTON PARK HOSPITAL</t>
  </si>
  <si>
    <t>NVC29</t>
  </si>
  <si>
    <t>COBALT HOSPITAL</t>
  </si>
  <si>
    <t>P0C3F</t>
  </si>
  <si>
    <t>SPAMEDICA LEEDS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</si>
  <si>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</si>
  <si>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</si>
  <si>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</si>
  <si>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</si>
  <si>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</si>
  <si>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</si>
  <si>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</si>
  <si>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</si>
  <si>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</si>
  <si>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</si>
  <si>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</si>
  <si>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</si>
  <si>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</si>
  <si>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</si>
  <si>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</si>
  <si>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</si>
  <si>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</si>
  <si>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</si>
  <si>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</si>
  <si>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</si>
  <si>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</si>
  <si>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</si>
  <si>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</si>
  <si>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</si>
  <si>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</si>
  <si>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</si>
  <si>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</si>
  <si>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</si>
  <si>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</si>
  <si>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</si>
  <si>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</si>
  <si>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</si>
  <si>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</si>
  <si>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</si>
  <si>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</si>
  <si>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</si>
  <si>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</si>
  <si>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</si>
  <si>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</si>
  <si>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</si>
  <si>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RX4</t>
  </si>
  <si>
    <t>CUMBRIA, NORTHUMBERLAND, TYNE AND WEAR NHS FOUNDATION TRUST</t>
  </si>
  <si>
    <t>RXF</t>
  </si>
  <si>
    <t>MID YORKSHIRE TEACHING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</si>
  <si>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</si>
  <si>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</si>
  <si>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</si>
  <si>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</si>
  <si>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</si>
  <si>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</si>
  <si>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T8V3L</t>
  </si>
  <si>
    <t>SPAMEDICA DONCASTER</t>
  </si>
  <si>
    <t>TAD</t>
  </si>
  <si>
    <t>BRADFORD DISTRICT CARE NHS FOUNDATION TRUST</t>
  </si>
  <si>
    <t>Z9Z1G</t>
  </si>
  <si>
    <t>SPAMEDICA GATESHEAD</t>
  </si>
  <si>
    <t>Note:</t>
  </si>
  <si>
    <t>1. Excludes non-English commissioned activity and includes all providers who have submitted data.</t>
  </si>
  <si>
    <t>NON ENGLISH PROVIDERS</t>
  </si>
  <si>
    <t>Notes</t>
  </si>
  <si>
    <t>F9Z4V</t>
  </si>
  <si>
    <t>V5F1D</t>
  </si>
  <si>
    <t>SPAMEDICA TELFORD</t>
  </si>
  <si>
    <t>2023-24</t>
  </si>
  <si>
    <t>Y7R5Y</t>
  </si>
  <si>
    <t>SPAMEDICA SWANSEA</t>
  </si>
  <si>
    <t>MERSEY AND WEST LANCASHIRE TEACHING HOSPITALS NHS TRUST</t>
  </si>
  <si>
    <t>K8I4X</t>
  </si>
  <si>
    <t>GLENDON WOOD HOSPITAL</t>
  </si>
  <si>
    <t>THE ONE HEALTH GROUP PLC</t>
  </si>
  <si>
    <t>NT318</t>
  </si>
  <si>
    <t>SPIRE NORWICH HOSPITAL</t>
  </si>
  <si>
    <t>The following organisation did not submit data this month:</t>
  </si>
  <si>
    <t>Code</t>
  </si>
  <si>
    <t>E1U4T</t>
  </si>
  <si>
    <t>SPAMEDICA CARLISLE</t>
  </si>
  <si>
    <t>G5X2Q</t>
  </si>
  <si>
    <t>SPAMEDICA NORTH TYNESIDE</t>
  </si>
  <si>
    <t>AY1</t>
  </si>
  <si>
    <t>MEDEFER</t>
  </si>
  <si>
    <t>NT215</t>
  </si>
  <si>
    <t>NUFFIELD HEALTH, EXETER HOSPITAL</t>
  </si>
  <si>
    <t>December 2023</t>
  </si>
  <si>
    <t>8th February 2024</t>
  </si>
  <si>
    <t xml:space="preserve">WHITTINGTON HEALTH NHS TRUST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</si>
</sst>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71">
    <xf numFmtId="0" fontId="0" fillId="0" borderId="0" xfId="0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2" xfId="0" applyFont="1" applyBorder="1" applyAlignment="1">
      <alignment vertical="center" wrapText="1"/>
    </xf>
    <xf numFmtId="3" fontId="2" fillId="2" borderId="3" xfId="0" applyNumberFormat="1" applyFont="1" applyFill="1" applyBorder="1"/>
    <xf numFmtId="0" fontId="2" fillId="0" borderId="0" xfId="0" applyFont="1"/>
    <xf numFmtId="3" fontId="5" fillId="0" borderId="4" xfId="0" applyNumberFormat="1" applyFont="1" applyBorder="1" applyAlignment="1">
      <alignment vertical="center" wrapText="1"/>
    </xf>
    <xf numFmtId="0" fontId="2" fillId="2" borderId="5" xfId="0" applyFont="1" applyFill="1" applyBorder="1"/>
    <xf numFmtId="0" fontId="5" fillId="0" borderId="6" xfId="0" applyFont="1" applyBorder="1" applyAlignment="1">
      <alignment vertical="center" wrapText="1"/>
    </xf>
    <xf numFmtId="0" fontId="2" fillId="2" borderId="3" xfId="0" applyFont="1" applyFill="1" applyBorder="1"/>
    <xf numFmtId="0" fontId="2" fillId="2" borderId="7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8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6" fillId="2" borderId="9" xfId="0" applyFont="1" applyFill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3" fontId="6" fillId="0" borderId="8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3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3" fillId="2" borderId="0" xfId="0" applyNumberFormat="1" applyFont="1" applyFill="1"/>
    <xf numFmtId="3" fontId="6" fillId="0" borderId="8" xfId="0" applyNumberFormat="1" applyFont="1" applyBorder="1" applyAlignment="1">
      <alignment horizontal="right" wrapText="1"/>
    </xf>
    <xf numFmtId="3" fontId="2" fillId="0" borderId="9" xfId="1" applyNumberFormat="1" applyFont="1" applyBorder="1"/>
    <xf numFmtId="3" fontId="2" fillId="0" borderId="11" xfId="1" applyNumberFormat="1" applyFont="1" applyBorder="1"/>
    <xf numFmtId="3" fontId="2" fillId="0" borderId="14" xfId="1" applyNumberFormat="1" applyFont="1" applyBorder="1"/>
    <xf numFmtId="3" fontId="2" fillId="0" borderId="1" xfId="1" applyNumberFormat="1" applyFont="1" applyBorder="1"/>
    <xf numFmtId="3" fontId="2" fillId="0" borderId="15" xfId="1" applyNumberFormat="1" applyFont="1" applyBorder="1"/>
    <xf numFmtId="166" fontId="2" fillId="0" borderId="1" xfId="1" applyNumberFormat="1" applyFont="1" applyBorder="1"/>
    <xf numFmtId="166" fontId="2" fillId="0" borderId="3" xfId="1" applyNumberFormat="1" applyFont="1" applyBorder="1"/>
    <xf numFmtId="165" fontId="2" fillId="0" borderId="9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10" fillId="2" borderId="0" xfId="0" applyNumberFormat="1" applyFont="1" applyFill="1"/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5" fillId="0" borderId="0" xfId="0" applyNumberFormat="1" applyFont="1" applyAlignment="1">
      <alignment vertical="center" wrapText="1"/>
    </xf>
    <xf numFmtId="165" fontId="2" fillId="0" borderId="9" xfId="1" applyNumberFormat="1" applyFont="1" applyBorder="1" applyAlignment="1">
      <alignment horizontal="left"/>
    </xf>
    <xf numFmtId="3" fontId="2" fillId="2" borderId="9" xfId="0" applyNumberFormat="1" applyFont="1" applyFill="1" applyBorder="1"/>
    <xf numFmtId="3" fontId="2" fillId="2" borderId="13" xfId="0" applyNumberFormat="1" applyFont="1" applyFill="1" applyBorder="1"/>
    <xf numFmtId="3" fontId="2" fillId="0" borderId="13" xfId="1" applyNumberFormat="1" applyFont="1" applyBorder="1"/>
    <xf numFmtId="3" fontId="2" fillId="0" borderId="16" xfId="1" applyNumberFormat="1" applyFont="1" applyBorder="1"/>
    <xf numFmtId="165" fontId="2" fillId="0" borderId="16" xfId="1" applyNumberFormat="1" applyFont="1" applyBorder="1" applyAlignment="1">
      <alignment horizontal="left" vertical="top"/>
    </xf>
    <xf numFmtId="165" fontId="2" fillId="0" borderId="16" xfId="1" applyNumberFormat="1" applyFont="1" applyBorder="1" applyAlignment="1">
      <alignment horizontal="left"/>
    </xf>
    <xf numFmtId="3" fontId="2" fillId="2" borderId="16" xfId="0" applyNumberFormat="1" applyFont="1" applyFill="1" applyBorder="1"/>
    <xf numFmtId="0" fontId="1" fillId="4" borderId="0" xfId="0" applyFont="1" applyFill="1"/>
    <xf numFmtId="165" fontId="2" fillId="0" borderId="0" xfId="1" applyNumberFormat="1" applyFont="1" applyBorder="1" applyAlignment="1">
      <alignment horizontal="left"/>
    </xf>
    <xf numFmtId="165" fontId="2" fillId="0" borderId="0" xfId="1" applyNumberFormat="1" applyFont="1" applyBorder="1" applyAlignment="1">
      <alignment horizontal="left" vertical="top"/>
    </xf>
    <xf numFmtId="3" fontId="2" fillId="0" borderId="0" xfId="1" applyNumberFormat="1" applyFont="1" applyBorder="1"/>
    <xf numFmtId="165" fontId="2" fillId="0" borderId="3" xfId="1" applyNumberFormat="1" applyFont="1" applyBorder="1" applyAlignment="1">
      <alignment horizontal="left"/>
    </xf>
    <xf numFmtId="165" fontId="2" fillId="0" borderId="3" xfId="1" applyNumberFormat="1" applyFont="1" applyBorder="1" applyAlignment="1">
      <alignment horizontal="left" vertical="top"/>
    </xf>
    <xf numFmtId="3" fontId="2" fillId="0" borderId="3" xfId="1" applyNumberFormat="1" applyFont="1" applyBorder="1"/>
    <xf numFmtId="166" fontId="2" fillId="2" borderId="0" xfId="0" applyNumberFormat="1" applyFont="1" applyFill="1"/>
    <xf numFmtId="0" fontId="3" fillId="2" borderId="4" xfId="0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O411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" style="3" customWidth="1"/>
    <col min="4" max="4" width="8.7109375" style="3" customWidth="1"/>
    <col min="5" max="5" width="62.140625" style="3" bestFit="1" customWidth="1"/>
    <col min="6" max="6" width="12.7109375" style="3" customWidth="1"/>
    <col min="7" max="7" width="92.5703125" style="3" bestFit="1" customWidth="1"/>
    <col min="8" max="11" width="23.28515625" style="3" customWidth="1"/>
    <col min="12" max="16384" width="9.140625" style="3"/>
  </cols>
  <sheetData>
    <row r="1" spans="2:11" s="4" customFormat="1" ht="13.5" customHeight="1" x14ac:dyDescent="0.25"/>
    <row r="2" spans="2:11" ht="19.5" customHeight="1" x14ac:dyDescent="0.2">
      <c r="B2" s="5" t="s">
        <v>0</v>
      </c>
      <c r="C2" s="6" t="s">
        <v>1</v>
      </c>
      <c r="F2" s="9"/>
    </row>
    <row r="3" spans="2:11" ht="13.5" customHeight="1" x14ac:dyDescent="0.2">
      <c r="B3" s="5" t="s">
        <v>2</v>
      </c>
      <c r="C3" s="3" t="s">
        <v>3</v>
      </c>
      <c r="D3" s="23"/>
      <c r="E3" s="23"/>
      <c r="F3" s="23"/>
      <c r="G3" s="23"/>
    </row>
    <row r="4" spans="2:11" ht="19.5" customHeight="1" x14ac:dyDescent="0.2">
      <c r="B4" s="5"/>
      <c r="D4" s="24"/>
      <c r="E4" s="24"/>
      <c r="F4" s="24"/>
      <c r="G4" s="24"/>
    </row>
    <row r="5" spans="2:11" ht="19.5" customHeight="1" x14ac:dyDescent="0.2">
      <c r="B5" s="5" t="s">
        <v>4</v>
      </c>
      <c r="C5" s="29" t="s">
        <v>835</v>
      </c>
      <c r="D5" s="6"/>
      <c r="E5" s="6"/>
      <c r="F5" s="6"/>
      <c r="G5" s="6"/>
    </row>
    <row r="6" spans="2:11" ht="13.5" customHeight="1" x14ac:dyDescent="0.2">
      <c r="B6" s="5" t="s">
        <v>5</v>
      </c>
      <c r="C6" s="9" t="s">
        <v>6</v>
      </c>
      <c r="F6" s="9"/>
    </row>
    <row r="7" spans="2:11" x14ac:dyDescent="0.2">
      <c r="B7" s="5" t="s">
        <v>7</v>
      </c>
      <c r="C7" s="9" t="s">
        <v>8</v>
      </c>
      <c r="F7" s="9"/>
    </row>
    <row r="8" spans="2:11" x14ac:dyDescent="0.2">
      <c r="B8" s="5" t="s">
        <v>9</v>
      </c>
      <c r="C8" s="9" t="s">
        <v>836</v>
      </c>
      <c r="F8" s="9"/>
    </row>
    <row r="9" spans="2:11" x14ac:dyDescent="0.2">
      <c r="B9" s="5" t="s">
        <v>10</v>
      </c>
      <c r="C9" s="3" t="s">
        <v>11</v>
      </c>
      <c r="F9" s="9"/>
    </row>
    <row r="10" spans="2:11" ht="13.5" customHeight="1" x14ac:dyDescent="0.2">
      <c r="B10" s="5" t="s">
        <v>12</v>
      </c>
      <c r="C10" s="3" t="s">
        <v>13</v>
      </c>
      <c r="F10" s="9"/>
    </row>
    <row r="11" spans="2:11" x14ac:dyDescent="0.2">
      <c r="B11" s="5" t="s">
        <v>14</v>
      </c>
      <c r="C11" s="3" t="s">
        <v>15</v>
      </c>
      <c r="F11" s="9"/>
    </row>
    <row r="12" spans="2:11" x14ac:dyDescent="0.2">
      <c r="B12" s="5"/>
      <c r="F12" s="9"/>
    </row>
    <row r="13" spans="2:11" ht="19.5" customHeight="1" x14ac:dyDescent="0.2">
      <c r="B13" s="66" t="s">
        <v>16</v>
      </c>
      <c r="C13" s="66"/>
      <c r="D13" s="66"/>
      <c r="H13" s="15"/>
      <c r="I13" s="15"/>
      <c r="J13" s="15"/>
      <c r="K13" s="15"/>
    </row>
    <row r="14" spans="2:11" s="18" customFormat="1" ht="27" customHeight="1" x14ac:dyDescent="0.2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21</v>
      </c>
      <c r="G14" s="17" t="s">
        <v>22</v>
      </c>
      <c r="H14" s="17" t="s">
        <v>23</v>
      </c>
      <c r="I14" s="25" t="s">
        <v>24</v>
      </c>
      <c r="J14" s="17" t="s">
        <v>25</v>
      </c>
      <c r="K14" s="17" t="s">
        <v>26</v>
      </c>
    </row>
    <row r="15" spans="2:11" x14ac:dyDescent="0.2">
      <c r="B15" s="19" t="s">
        <v>816</v>
      </c>
      <c r="C15" s="19" t="str">
        <f>UPPER(LEFT(C5,FIND(" ",C5)-1))</f>
        <v>DECEMBER</v>
      </c>
      <c r="D15" s="20"/>
      <c r="E15" s="19"/>
      <c r="F15" s="19"/>
      <c r="G15" s="19" t="s">
        <v>27</v>
      </c>
      <c r="H15" s="30">
        <f>SUM(H17:H448)</f>
        <v>867665</v>
      </c>
      <c r="I15" s="30">
        <f>SUM(I17:I448)</f>
        <v>753071</v>
      </c>
      <c r="J15" s="30">
        <f>SUM(J17:J448)</f>
        <v>816247</v>
      </c>
      <c r="K15" s="30">
        <f>SUM(K17:K448)</f>
        <v>671290</v>
      </c>
    </row>
    <row r="16" spans="2:11" x14ac:dyDescent="0.2">
      <c r="B16" s="12"/>
      <c r="C16" s="12"/>
      <c r="D16" s="12"/>
      <c r="E16" s="12"/>
      <c r="F16" s="12"/>
      <c r="G16" s="12"/>
      <c r="H16" s="49"/>
      <c r="I16" s="49"/>
      <c r="J16" s="49"/>
      <c r="K16" s="49"/>
    </row>
    <row r="17" spans="2:11" x14ac:dyDescent="0.2">
      <c r="B17" s="2" t="str">
        <f t="shared" ref="B17:B80" si="0">$B$15</f>
        <v>2023-24</v>
      </c>
      <c r="C17" s="2" t="str">
        <f t="shared" ref="C17:C80" si="1">$C$15</f>
        <v>DECEMBER</v>
      </c>
      <c r="D17" s="50"/>
      <c r="E17" s="51"/>
      <c r="F17" s="38" t="s">
        <v>28</v>
      </c>
      <c r="G17" s="51" t="s">
        <v>29</v>
      </c>
      <c r="H17" s="31">
        <v>3</v>
      </c>
      <c r="I17" s="31">
        <v>0</v>
      </c>
      <c r="J17" s="31">
        <v>2</v>
      </c>
      <c r="K17" s="31">
        <v>0</v>
      </c>
    </row>
    <row r="18" spans="2:11" x14ac:dyDescent="0.2">
      <c r="B18" s="2" t="str">
        <f t="shared" si="0"/>
        <v>2023-24</v>
      </c>
      <c r="C18" s="2" t="str">
        <f t="shared" si="1"/>
        <v>DECEMBER</v>
      </c>
      <c r="D18" s="41"/>
      <c r="E18" s="26"/>
      <c r="F18" s="39" t="s">
        <v>817</v>
      </c>
      <c r="G18" s="2" t="s">
        <v>818</v>
      </c>
      <c r="H18" s="32">
        <v>0</v>
      </c>
      <c r="I18" s="32">
        <v>0</v>
      </c>
      <c r="J18" s="32">
        <v>0</v>
      </c>
      <c r="K18" s="33">
        <v>0</v>
      </c>
    </row>
    <row r="19" spans="2:11" x14ac:dyDescent="0.2">
      <c r="B19" s="2" t="str">
        <f t="shared" si="0"/>
        <v>2023-24</v>
      </c>
      <c r="C19" s="2" t="str">
        <f t="shared" si="1"/>
        <v>DECEMBER</v>
      </c>
      <c r="D19" s="41" t="s">
        <v>30</v>
      </c>
      <c r="E19" s="26" t="s">
        <v>31</v>
      </c>
      <c r="F19" s="39" t="s">
        <v>831</v>
      </c>
      <c r="G19" s="2" t="s">
        <v>832</v>
      </c>
      <c r="H19" s="32">
        <v>222</v>
      </c>
      <c r="I19" s="32">
        <v>0</v>
      </c>
      <c r="J19" s="32">
        <v>222</v>
      </c>
      <c r="K19" s="33">
        <v>0</v>
      </c>
    </row>
    <row r="20" spans="2:11" x14ac:dyDescent="0.2">
      <c r="B20" s="2" t="str">
        <f t="shared" si="0"/>
        <v>2023-24</v>
      </c>
      <c r="C20" s="2" t="str">
        <f t="shared" si="1"/>
        <v>DECEMBER</v>
      </c>
      <c r="D20" s="41" t="s">
        <v>30</v>
      </c>
      <c r="E20" s="26" t="s">
        <v>31</v>
      </c>
      <c r="F20" s="39" t="s">
        <v>32</v>
      </c>
      <c r="G20" s="2" t="s">
        <v>33</v>
      </c>
      <c r="H20" s="32">
        <v>16</v>
      </c>
      <c r="I20" s="32">
        <v>376</v>
      </c>
      <c r="J20" s="32">
        <v>16</v>
      </c>
      <c r="K20" s="33">
        <v>376</v>
      </c>
    </row>
    <row r="21" spans="2:11" x14ac:dyDescent="0.2">
      <c r="B21" s="2" t="str">
        <f t="shared" si="0"/>
        <v>2023-24</v>
      </c>
      <c r="C21" s="2" t="str">
        <f t="shared" si="1"/>
        <v>DECEMBER</v>
      </c>
      <c r="D21" s="41" t="s">
        <v>30</v>
      </c>
      <c r="E21" s="26" t="s">
        <v>31</v>
      </c>
      <c r="F21" s="39" t="s">
        <v>34</v>
      </c>
      <c r="G21" s="2" t="s">
        <v>35</v>
      </c>
      <c r="H21" s="32">
        <v>74</v>
      </c>
      <c r="I21" s="32">
        <v>12</v>
      </c>
      <c r="J21" s="32">
        <v>74</v>
      </c>
      <c r="K21" s="33">
        <v>12</v>
      </c>
    </row>
    <row r="22" spans="2:11" x14ac:dyDescent="0.2">
      <c r="B22" s="2" t="str">
        <f t="shared" si="0"/>
        <v>2023-24</v>
      </c>
      <c r="C22" s="2" t="str">
        <f t="shared" si="1"/>
        <v>DECEMBER</v>
      </c>
      <c r="D22" s="41" t="s">
        <v>30</v>
      </c>
      <c r="E22" s="26" t="s">
        <v>31</v>
      </c>
      <c r="F22" s="39" t="s">
        <v>36</v>
      </c>
      <c r="G22" s="2" t="s">
        <v>37</v>
      </c>
      <c r="H22" s="32">
        <v>238</v>
      </c>
      <c r="I22" s="32">
        <v>0</v>
      </c>
      <c r="J22" s="32">
        <v>238</v>
      </c>
      <c r="K22" s="33">
        <v>0</v>
      </c>
    </row>
    <row r="23" spans="2:11" x14ac:dyDescent="0.2">
      <c r="B23" s="2" t="str">
        <f t="shared" si="0"/>
        <v>2023-24</v>
      </c>
      <c r="C23" s="2" t="str">
        <f t="shared" si="1"/>
        <v>DECEMBER</v>
      </c>
      <c r="D23" s="41" t="s">
        <v>30</v>
      </c>
      <c r="E23" s="26" t="s">
        <v>31</v>
      </c>
      <c r="F23" s="39" t="s">
        <v>38</v>
      </c>
      <c r="G23" s="2" t="s">
        <v>39</v>
      </c>
      <c r="H23" s="32">
        <v>81</v>
      </c>
      <c r="I23" s="32">
        <v>0</v>
      </c>
      <c r="J23" s="32">
        <v>81</v>
      </c>
      <c r="K23" s="33">
        <v>0</v>
      </c>
    </row>
    <row r="24" spans="2:11" x14ac:dyDescent="0.2">
      <c r="B24" s="2" t="str">
        <f t="shared" si="0"/>
        <v>2023-24</v>
      </c>
      <c r="C24" s="2" t="str">
        <f t="shared" si="1"/>
        <v>DECEMBER</v>
      </c>
      <c r="D24" s="41" t="s">
        <v>30</v>
      </c>
      <c r="E24" s="26" t="s">
        <v>31</v>
      </c>
      <c r="F24" s="39" t="s">
        <v>40</v>
      </c>
      <c r="G24" s="2" t="s">
        <v>41</v>
      </c>
      <c r="H24" s="32">
        <v>134</v>
      </c>
      <c r="I24" s="32">
        <v>285</v>
      </c>
      <c r="J24" s="32">
        <v>134</v>
      </c>
      <c r="K24" s="33">
        <v>285</v>
      </c>
    </row>
    <row r="25" spans="2:11" x14ac:dyDescent="0.2">
      <c r="B25" s="2" t="str">
        <f t="shared" si="0"/>
        <v>2023-24</v>
      </c>
      <c r="C25" s="2" t="str">
        <f t="shared" si="1"/>
        <v>DECEMBER</v>
      </c>
      <c r="D25" s="41" t="s">
        <v>30</v>
      </c>
      <c r="E25" s="26" t="s">
        <v>31</v>
      </c>
      <c r="F25" s="39" t="s">
        <v>42</v>
      </c>
      <c r="G25" s="2" t="s">
        <v>43</v>
      </c>
      <c r="H25" s="32">
        <v>458</v>
      </c>
      <c r="I25" s="32">
        <v>0</v>
      </c>
      <c r="J25" s="32">
        <v>458</v>
      </c>
      <c r="K25" s="33">
        <v>0</v>
      </c>
    </row>
    <row r="26" spans="2:11" x14ac:dyDescent="0.2">
      <c r="B26" s="2" t="str">
        <f t="shared" si="0"/>
        <v>2023-24</v>
      </c>
      <c r="C26" s="2" t="str">
        <f t="shared" si="1"/>
        <v>DECEMBER</v>
      </c>
      <c r="D26" s="41" t="s">
        <v>30</v>
      </c>
      <c r="E26" s="26" t="s">
        <v>31</v>
      </c>
      <c r="F26" s="39" t="s">
        <v>44</v>
      </c>
      <c r="G26" s="2" t="s">
        <v>45</v>
      </c>
      <c r="H26" s="32">
        <v>189</v>
      </c>
      <c r="I26" s="32">
        <v>0</v>
      </c>
      <c r="J26" s="32">
        <v>189</v>
      </c>
      <c r="K26" s="33">
        <v>0</v>
      </c>
    </row>
    <row r="27" spans="2:11" x14ac:dyDescent="0.2">
      <c r="B27" s="2" t="str">
        <f t="shared" si="0"/>
        <v>2023-24</v>
      </c>
      <c r="C27" s="2" t="str">
        <f t="shared" si="1"/>
        <v>DECEMBER</v>
      </c>
      <c r="D27" s="41" t="s">
        <v>30</v>
      </c>
      <c r="E27" s="26" t="s">
        <v>31</v>
      </c>
      <c r="F27" s="39" t="s">
        <v>46</v>
      </c>
      <c r="G27" s="2" t="s">
        <v>47</v>
      </c>
      <c r="H27" s="32">
        <v>157</v>
      </c>
      <c r="I27" s="32">
        <v>13</v>
      </c>
      <c r="J27" s="32">
        <v>157</v>
      </c>
      <c r="K27" s="33">
        <v>13</v>
      </c>
    </row>
    <row r="28" spans="2:11" x14ac:dyDescent="0.2">
      <c r="B28" s="2" t="str">
        <f t="shared" si="0"/>
        <v>2023-24</v>
      </c>
      <c r="C28" s="2" t="str">
        <f t="shared" si="1"/>
        <v>DECEMBER</v>
      </c>
      <c r="D28" s="41" t="s">
        <v>30</v>
      </c>
      <c r="E28" s="26" t="s">
        <v>31</v>
      </c>
      <c r="F28" s="39" t="s">
        <v>48</v>
      </c>
      <c r="G28" s="2" t="s">
        <v>49</v>
      </c>
      <c r="H28" s="32">
        <v>268</v>
      </c>
      <c r="I28" s="32">
        <v>54</v>
      </c>
      <c r="J28" s="32">
        <v>268</v>
      </c>
      <c r="K28" s="33">
        <v>54</v>
      </c>
    </row>
    <row r="29" spans="2:11" x14ac:dyDescent="0.2">
      <c r="B29" s="2" t="str">
        <f t="shared" si="0"/>
        <v>2023-24</v>
      </c>
      <c r="C29" s="2" t="str">
        <f t="shared" si="1"/>
        <v>DECEMBER</v>
      </c>
      <c r="D29" s="41" t="s">
        <v>30</v>
      </c>
      <c r="E29" s="26" t="s">
        <v>31</v>
      </c>
      <c r="F29" s="39" t="s">
        <v>50</v>
      </c>
      <c r="G29" s="2" t="s">
        <v>51</v>
      </c>
      <c r="H29" s="32">
        <v>135</v>
      </c>
      <c r="I29" s="32">
        <v>3</v>
      </c>
      <c r="J29" s="32">
        <v>135</v>
      </c>
      <c r="K29" s="33">
        <v>3</v>
      </c>
    </row>
    <row r="30" spans="2:11" x14ac:dyDescent="0.2">
      <c r="B30" s="2" t="str">
        <f t="shared" si="0"/>
        <v>2023-24</v>
      </c>
      <c r="C30" s="2" t="str">
        <f t="shared" si="1"/>
        <v>DECEMBER</v>
      </c>
      <c r="D30" s="41" t="s">
        <v>30</v>
      </c>
      <c r="E30" s="26" t="s">
        <v>31</v>
      </c>
      <c r="F30" s="39" t="s">
        <v>52</v>
      </c>
      <c r="G30" s="2" t="s">
        <v>53</v>
      </c>
      <c r="H30" s="32">
        <v>587</v>
      </c>
      <c r="I30" s="32">
        <v>22</v>
      </c>
      <c r="J30" s="32">
        <v>587</v>
      </c>
      <c r="K30" s="33">
        <v>22</v>
      </c>
    </row>
    <row r="31" spans="2:11" x14ac:dyDescent="0.2">
      <c r="B31" s="2" t="str">
        <f t="shared" si="0"/>
        <v>2023-24</v>
      </c>
      <c r="C31" s="2" t="str">
        <f t="shared" si="1"/>
        <v>DECEMBER</v>
      </c>
      <c r="D31" s="41" t="s">
        <v>30</v>
      </c>
      <c r="E31" s="26" t="s">
        <v>31</v>
      </c>
      <c r="F31" s="39" t="s">
        <v>54</v>
      </c>
      <c r="G31" s="2" t="s">
        <v>55</v>
      </c>
      <c r="H31" s="32">
        <v>117</v>
      </c>
      <c r="I31" s="32">
        <v>3</v>
      </c>
      <c r="J31" s="32">
        <v>117</v>
      </c>
      <c r="K31" s="33">
        <v>3</v>
      </c>
    </row>
    <row r="32" spans="2:11" x14ac:dyDescent="0.2">
      <c r="B32" s="2" t="str">
        <f t="shared" si="0"/>
        <v>2023-24</v>
      </c>
      <c r="C32" s="2" t="str">
        <f t="shared" si="1"/>
        <v>DECEMBER</v>
      </c>
      <c r="D32" s="41" t="s">
        <v>30</v>
      </c>
      <c r="E32" s="26" t="s">
        <v>31</v>
      </c>
      <c r="F32" s="39" t="s">
        <v>56</v>
      </c>
      <c r="G32" s="2" t="s">
        <v>57</v>
      </c>
      <c r="H32" s="32">
        <v>221</v>
      </c>
      <c r="I32" s="32">
        <v>5</v>
      </c>
      <c r="J32" s="32">
        <v>221</v>
      </c>
      <c r="K32" s="33">
        <v>5</v>
      </c>
    </row>
    <row r="33" spans="2:11" x14ac:dyDescent="0.2">
      <c r="B33" s="2" t="str">
        <f t="shared" si="0"/>
        <v>2023-24</v>
      </c>
      <c r="C33" s="2" t="str">
        <f t="shared" si="1"/>
        <v>DECEMBER</v>
      </c>
      <c r="D33" s="41" t="s">
        <v>30</v>
      </c>
      <c r="E33" s="26" t="s">
        <v>31</v>
      </c>
      <c r="F33" s="39" t="s">
        <v>58</v>
      </c>
      <c r="G33" s="2" t="s">
        <v>59</v>
      </c>
      <c r="H33" s="32">
        <v>829</v>
      </c>
      <c r="I33" s="32">
        <v>3</v>
      </c>
      <c r="J33" s="32">
        <v>829</v>
      </c>
      <c r="K33" s="33">
        <v>3</v>
      </c>
    </row>
    <row r="34" spans="2:11" x14ac:dyDescent="0.2">
      <c r="B34" s="2" t="str">
        <f t="shared" si="0"/>
        <v>2023-24</v>
      </c>
      <c r="C34" s="2" t="str">
        <f t="shared" si="1"/>
        <v>DECEMBER</v>
      </c>
      <c r="D34" s="41" t="s">
        <v>30</v>
      </c>
      <c r="E34" s="26" t="s">
        <v>31</v>
      </c>
      <c r="F34" s="39" t="s">
        <v>60</v>
      </c>
      <c r="G34" s="2" t="s">
        <v>61</v>
      </c>
      <c r="H34" s="32">
        <v>318</v>
      </c>
      <c r="I34" s="32">
        <v>59</v>
      </c>
      <c r="J34" s="32">
        <v>318</v>
      </c>
      <c r="K34" s="33">
        <v>59</v>
      </c>
    </row>
    <row r="35" spans="2:11" x14ac:dyDescent="0.2">
      <c r="B35" s="2" t="str">
        <f t="shared" si="0"/>
        <v>2023-24</v>
      </c>
      <c r="C35" s="2" t="str">
        <f t="shared" si="1"/>
        <v>DECEMBER</v>
      </c>
      <c r="D35" s="41" t="s">
        <v>30</v>
      </c>
      <c r="E35" s="26" t="s">
        <v>31</v>
      </c>
      <c r="F35" s="39" t="s">
        <v>62</v>
      </c>
      <c r="G35" s="2" t="s">
        <v>63</v>
      </c>
      <c r="H35" s="32">
        <v>195</v>
      </c>
      <c r="I35" s="32">
        <v>18</v>
      </c>
      <c r="J35" s="32">
        <v>195</v>
      </c>
      <c r="K35" s="33">
        <v>18</v>
      </c>
    </row>
    <row r="36" spans="2:11" x14ac:dyDescent="0.2">
      <c r="B36" s="2" t="str">
        <f t="shared" si="0"/>
        <v>2023-24</v>
      </c>
      <c r="C36" s="2" t="str">
        <f t="shared" si="1"/>
        <v>DECEMBER</v>
      </c>
      <c r="D36" s="41" t="s">
        <v>30</v>
      </c>
      <c r="E36" s="26" t="s">
        <v>31</v>
      </c>
      <c r="F36" s="39" t="s">
        <v>64</v>
      </c>
      <c r="G36" s="2" t="s">
        <v>65</v>
      </c>
      <c r="H36" s="32">
        <v>185</v>
      </c>
      <c r="I36" s="32">
        <v>8</v>
      </c>
      <c r="J36" s="32">
        <v>185</v>
      </c>
      <c r="K36" s="33">
        <v>8</v>
      </c>
    </row>
    <row r="37" spans="2:11" x14ac:dyDescent="0.2">
      <c r="B37" s="2" t="str">
        <f t="shared" si="0"/>
        <v>2023-24</v>
      </c>
      <c r="C37" s="2" t="str">
        <f t="shared" si="1"/>
        <v>DECEMBER</v>
      </c>
      <c r="D37" s="41" t="s">
        <v>30</v>
      </c>
      <c r="E37" s="26" t="s">
        <v>31</v>
      </c>
      <c r="F37" s="39" t="s">
        <v>66</v>
      </c>
      <c r="G37" s="2" t="s">
        <v>67</v>
      </c>
      <c r="H37" s="32">
        <v>995</v>
      </c>
      <c r="I37" s="32">
        <v>251</v>
      </c>
      <c r="J37" s="32">
        <v>995</v>
      </c>
      <c r="K37" s="33">
        <v>251</v>
      </c>
    </row>
    <row r="38" spans="2:11" x14ac:dyDescent="0.2">
      <c r="B38" s="2" t="str">
        <f t="shared" si="0"/>
        <v>2023-24</v>
      </c>
      <c r="C38" s="2" t="str">
        <f t="shared" si="1"/>
        <v>DECEMBER</v>
      </c>
      <c r="D38" s="41" t="s">
        <v>30</v>
      </c>
      <c r="E38" s="26" t="s">
        <v>31</v>
      </c>
      <c r="F38" s="39" t="s">
        <v>68</v>
      </c>
      <c r="G38" s="2" t="s">
        <v>69</v>
      </c>
      <c r="H38" s="32">
        <v>1</v>
      </c>
      <c r="I38" s="32">
        <v>0</v>
      </c>
      <c r="J38" s="32">
        <v>1</v>
      </c>
      <c r="K38" s="33">
        <v>0</v>
      </c>
    </row>
    <row r="39" spans="2:11" x14ac:dyDescent="0.2">
      <c r="B39" s="2" t="str">
        <f t="shared" si="0"/>
        <v>2023-24</v>
      </c>
      <c r="C39" s="2" t="str">
        <f t="shared" si="1"/>
        <v>DECEMBER</v>
      </c>
      <c r="D39" s="41" t="s">
        <v>30</v>
      </c>
      <c r="E39" s="26" t="s">
        <v>31</v>
      </c>
      <c r="F39" s="39" t="s">
        <v>70</v>
      </c>
      <c r="G39" s="2" t="s">
        <v>71</v>
      </c>
      <c r="H39" s="32">
        <v>135</v>
      </c>
      <c r="I39" s="32">
        <v>0</v>
      </c>
      <c r="J39" s="32">
        <v>135</v>
      </c>
      <c r="K39" s="33">
        <v>0</v>
      </c>
    </row>
    <row r="40" spans="2:11" x14ac:dyDescent="0.2">
      <c r="B40" s="2" t="str">
        <f t="shared" si="0"/>
        <v>2023-24</v>
      </c>
      <c r="C40" s="2" t="str">
        <f t="shared" si="1"/>
        <v>DECEMBER</v>
      </c>
      <c r="D40" s="41" t="s">
        <v>30</v>
      </c>
      <c r="E40" s="26" t="s">
        <v>31</v>
      </c>
      <c r="F40" s="39" t="s">
        <v>72</v>
      </c>
      <c r="G40" s="2" t="s">
        <v>73</v>
      </c>
      <c r="H40" s="32">
        <v>17490</v>
      </c>
      <c r="I40" s="32">
        <v>17093</v>
      </c>
      <c r="J40" s="32">
        <v>14596</v>
      </c>
      <c r="K40" s="33">
        <v>9211</v>
      </c>
    </row>
    <row r="41" spans="2:11" x14ac:dyDescent="0.2">
      <c r="B41" s="2" t="str">
        <f t="shared" si="0"/>
        <v>2023-24</v>
      </c>
      <c r="C41" s="2" t="str">
        <f t="shared" si="1"/>
        <v>DECEMBER</v>
      </c>
      <c r="D41" s="41" t="s">
        <v>30</v>
      </c>
      <c r="E41" s="26" t="s">
        <v>31</v>
      </c>
      <c r="F41" s="39" t="s">
        <v>74</v>
      </c>
      <c r="G41" s="2" t="s">
        <v>75</v>
      </c>
      <c r="H41" s="32">
        <v>12209</v>
      </c>
      <c r="I41" s="32">
        <v>11664</v>
      </c>
      <c r="J41" s="32">
        <v>12202</v>
      </c>
      <c r="K41" s="33">
        <v>11642</v>
      </c>
    </row>
    <row r="42" spans="2:11" x14ac:dyDescent="0.2">
      <c r="B42" s="2" t="str">
        <f t="shared" si="0"/>
        <v>2023-24</v>
      </c>
      <c r="C42" s="2" t="str">
        <f t="shared" si="1"/>
        <v>DECEMBER</v>
      </c>
      <c r="D42" s="41" t="s">
        <v>30</v>
      </c>
      <c r="E42" s="26" t="s">
        <v>31</v>
      </c>
      <c r="F42" s="39" t="s">
        <v>76</v>
      </c>
      <c r="G42" s="2" t="s">
        <v>77</v>
      </c>
      <c r="H42" s="32">
        <v>13254</v>
      </c>
      <c r="I42" s="32">
        <v>17561</v>
      </c>
      <c r="J42" s="32">
        <v>13119</v>
      </c>
      <c r="K42" s="33">
        <v>15909</v>
      </c>
    </row>
    <row r="43" spans="2:11" x14ac:dyDescent="0.2">
      <c r="B43" s="2" t="str">
        <f t="shared" si="0"/>
        <v>2023-24</v>
      </c>
      <c r="C43" s="2" t="str">
        <f t="shared" si="1"/>
        <v>DECEMBER</v>
      </c>
      <c r="D43" s="41" t="s">
        <v>30</v>
      </c>
      <c r="E43" s="26" t="s">
        <v>31</v>
      </c>
      <c r="F43" s="39" t="s">
        <v>78</v>
      </c>
      <c r="G43" s="2" t="s">
        <v>79</v>
      </c>
      <c r="H43" s="32">
        <v>855</v>
      </c>
      <c r="I43" s="32">
        <v>1321</v>
      </c>
      <c r="J43" s="32">
        <v>846</v>
      </c>
      <c r="K43" s="33">
        <v>1183</v>
      </c>
    </row>
    <row r="44" spans="2:11" x14ac:dyDescent="0.2">
      <c r="B44" s="2" t="str">
        <f t="shared" si="0"/>
        <v>2023-24</v>
      </c>
      <c r="C44" s="2" t="str">
        <f t="shared" si="1"/>
        <v>DECEMBER</v>
      </c>
      <c r="D44" s="41" t="s">
        <v>30</v>
      </c>
      <c r="E44" s="26" t="s">
        <v>31</v>
      </c>
      <c r="F44" s="39" t="s">
        <v>80</v>
      </c>
      <c r="G44" s="2" t="s">
        <v>81</v>
      </c>
      <c r="H44" s="32">
        <v>3996</v>
      </c>
      <c r="I44" s="32">
        <v>3464</v>
      </c>
      <c r="J44" s="32">
        <v>3959</v>
      </c>
      <c r="K44" s="33">
        <v>3249</v>
      </c>
    </row>
    <row r="45" spans="2:11" x14ac:dyDescent="0.2">
      <c r="B45" s="2" t="str">
        <f t="shared" si="0"/>
        <v>2023-24</v>
      </c>
      <c r="C45" s="2" t="str">
        <f t="shared" si="1"/>
        <v>DECEMBER</v>
      </c>
      <c r="D45" s="41" t="s">
        <v>30</v>
      </c>
      <c r="E45" s="26" t="s">
        <v>31</v>
      </c>
      <c r="F45" s="39" t="s">
        <v>82</v>
      </c>
      <c r="G45" s="2" t="s">
        <v>83</v>
      </c>
      <c r="H45" s="32">
        <v>3935</v>
      </c>
      <c r="I45" s="32">
        <v>3212</v>
      </c>
      <c r="J45" s="32">
        <v>3835</v>
      </c>
      <c r="K45" s="33">
        <v>3104</v>
      </c>
    </row>
    <row r="46" spans="2:11" x14ac:dyDescent="0.2">
      <c r="B46" s="2" t="str">
        <f t="shared" si="0"/>
        <v>2023-24</v>
      </c>
      <c r="C46" s="2" t="str">
        <f t="shared" si="1"/>
        <v>DECEMBER</v>
      </c>
      <c r="D46" s="41" t="s">
        <v>30</v>
      </c>
      <c r="E46" s="26" t="s">
        <v>31</v>
      </c>
      <c r="F46" s="39" t="s">
        <v>84</v>
      </c>
      <c r="G46" s="2" t="s">
        <v>85</v>
      </c>
      <c r="H46" s="32">
        <v>239</v>
      </c>
      <c r="I46" s="32">
        <v>895</v>
      </c>
      <c r="J46" s="32">
        <v>239</v>
      </c>
      <c r="K46" s="33">
        <v>895</v>
      </c>
    </row>
    <row r="47" spans="2:11" x14ac:dyDescent="0.2">
      <c r="B47" s="2" t="str">
        <f t="shared" si="0"/>
        <v>2023-24</v>
      </c>
      <c r="C47" s="2" t="str">
        <f t="shared" si="1"/>
        <v>DECEMBER</v>
      </c>
      <c r="D47" s="41" t="s">
        <v>30</v>
      </c>
      <c r="E47" s="26" t="s">
        <v>31</v>
      </c>
      <c r="F47" s="39" t="s">
        <v>86</v>
      </c>
      <c r="G47" s="2" t="s">
        <v>87</v>
      </c>
      <c r="H47" s="32">
        <v>5340</v>
      </c>
      <c r="I47" s="32">
        <v>6170</v>
      </c>
      <c r="J47" s="32">
        <v>4724</v>
      </c>
      <c r="K47" s="33">
        <v>4486</v>
      </c>
    </row>
    <row r="48" spans="2:11" x14ac:dyDescent="0.2">
      <c r="B48" s="2" t="str">
        <f t="shared" si="0"/>
        <v>2023-24</v>
      </c>
      <c r="C48" s="2" t="str">
        <f t="shared" si="1"/>
        <v>DECEMBER</v>
      </c>
      <c r="D48" s="41" t="s">
        <v>30</v>
      </c>
      <c r="E48" s="26" t="s">
        <v>31</v>
      </c>
      <c r="F48" s="39" t="s">
        <v>88</v>
      </c>
      <c r="G48" s="2" t="s">
        <v>89</v>
      </c>
      <c r="H48" s="32">
        <v>8786</v>
      </c>
      <c r="I48" s="32">
        <v>7818</v>
      </c>
      <c r="J48" s="32">
        <v>8148</v>
      </c>
      <c r="K48" s="33">
        <v>7494</v>
      </c>
    </row>
    <row r="49" spans="2:11" x14ac:dyDescent="0.2">
      <c r="B49" s="2" t="str">
        <f t="shared" si="0"/>
        <v>2023-24</v>
      </c>
      <c r="C49" s="2" t="str">
        <f t="shared" si="1"/>
        <v>DECEMBER</v>
      </c>
      <c r="D49" s="41" t="s">
        <v>30</v>
      </c>
      <c r="E49" s="26" t="s">
        <v>31</v>
      </c>
      <c r="F49" s="39" t="s">
        <v>92</v>
      </c>
      <c r="G49" s="2" t="s">
        <v>93</v>
      </c>
      <c r="H49" s="32">
        <v>8456</v>
      </c>
      <c r="I49" s="32">
        <v>7414</v>
      </c>
      <c r="J49" s="32">
        <v>8249</v>
      </c>
      <c r="K49" s="33">
        <v>6491</v>
      </c>
    </row>
    <row r="50" spans="2:11" x14ac:dyDescent="0.2">
      <c r="B50" s="2" t="str">
        <f t="shared" si="0"/>
        <v>2023-24</v>
      </c>
      <c r="C50" s="2" t="str">
        <f t="shared" si="1"/>
        <v>DECEMBER</v>
      </c>
      <c r="D50" s="41" t="s">
        <v>30</v>
      </c>
      <c r="E50" s="26" t="s">
        <v>31</v>
      </c>
      <c r="F50" s="39" t="s">
        <v>94</v>
      </c>
      <c r="G50" s="2" t="s">
        <v>95</v>
      </c>
      <c r="H50" s="32">
        <v>5781</v>
      </c>
      <c r="I50" s="32">
        <v>3481</v>
      </c>
      <c r="J50" s="32">
        <v>5771</v>
      </c>
      <c r="K50" s="33">
        <v>3419</v>
      </c>
    </row>
    <row r="51" spans="2:11" x14ac:dyDescent="0.2">
      <c r="B51" s="2" t="str">
        <f t="shared" si="0"/>
        <v>2023-24</v>
      </c>
      <c r="C51" s="2" t="str">
        <f t="shared" si="1"/>
        <v>DECEMBER</v>
      </c>
      <c r="D51" s="41" t="s">
        <v>30</v>
      </c>
      <c r="E51" s="26" t="s">
        <v>31</v>
      </c>
      <c r="F51" s="39" t="s">
        <v>96</v>
      </c>
      <c r="G51" s="2" t="s">
        <v>97</v>
      </c>
      <c r="H51" s="32">
        <v>7769</v>
      </c>
      <c r="I51" s="32">
        <v>8992</v>
      </c>
      <c r="J51" s="32">
        <v>7759</v>
      </c>
      <c r="K51" s="33">
        <v>8937</v>
      </c>
    </row>
    <row r="52" spans="2:11" x14ac:dyDescent="0.2">
      <c r="B52" s="2" t="str">
        <f t="shared" si="0"/>
        <v>2023-24</v>
      </c>
      <c r="C52" s="2" t="str">
        <f t="shared" si="1"/>
        <v>DECEMBER</v>
      </c>
      <c r="D52" s="41" t="s">
        <v>30</v>
      </c>
      <c r="E52" s="26" t="s">
        <v>31</v>
      </c>
      <c r="F52" s="39" t="s">
        <v>101</v>
      </c>
      <c r="G52" s="2" t="s">
        <v>102</v>
      </c>
      <c r="H52" s="32">
        <v>508</v>
      </c>
      <c r="I52" s="32">
        <v>2109</v>
      </c>
      <c r="J52" s="32">
        <v>501</v>
      </c>
      <c r="K52" s="33">
        <v>1914</v>
      </c>
    </row>
    <row r="53" spans="2:11" x14ac:dyDescent="0.2">
      <c r="B53" s="2" t="str">
        <f t="shared" si="0"/>
        <v>2023-24</v>
      </c>
      <c r="C53" s="2" t="str">
        <f t="shared" si="1"/>
        <v>DECEMBER</v>
      </c>
      <c r="D53" s="41" t="s">
        <v>30</v>
      </c>
      <c r="E53" s="26" t="s">
        <v>31</v>
      </c>
      <c r="F53" s="39" t="s">
        <v>103</v>
      </c>
      <c r="G53" s="2" t="s">
        <v>104</v>
      </c>
      <c r="H53" s="32">
        <v>4389</v>
      </c>
      <c r="I53" s="32">
        <v>2505</v>
      </c>
      <c r="J53" s="32">
        <v>4389</v>
      </c>
      <c r="K53" s="33">
        <v>2505</v>
      </c>
    </row>
    <row r="54" spans="2:11" x14ac:dyDescent="0.2">
      <c r="B54" s="2" t="str">
        <f t="shared" si="0"/>
        <v>2023-24</v>
      </c>
      <c r="C54" s="2" t="str">
        <f t="shared" si="1"/>
        <v>DECEMBER</v>
      </c>
      <c r="D54" s="41" t="s">
        <v>30</v>
      </c>
      <c r="E54" s="26" t="s">
        <v>31</v>
      </c>
      <c r="F54" s="39" t="s">
        <v>105</v>
      </c>
      <c r="G54" s="2" t="s">
        <v>106</v>
      </c>
      <c r="H54" s="32">
        <v>73</v>
      </c>
      <c r="I54" s="32">
        <v>346</v>
      </c>
      <c r="J54" s="32">
        <v>0</v>
      </c>
      <c r="K54" s="33">
        <v>0</v>
      </c>
    </row>
    <row r="55" spans="2:11" x14ac:dyDescent="0.2">
      <c r="B55" s="2" t="str">
        <f t="shared" si="0"/>
        <v>2023-24</v>
      </c>
      <c r="C55" s="2" t="str">
        <f t="shared" si="1"/>
        <v>DECEMBER</v>
      </c>
      <c r="D55" s="41" t="s">
        <v>30</v>
      </c>
      <c r="E55" s="26" t="s">
        <v>31</v>
      </c>
      <c r="F55" s="39" t="s">
        <v>107</v>
      </c>
      <c r="G55" s="2" t="s">
        <v>108</v>
      </c>
      <c r="H55" s="32">
        <v>737</v>
      </c>
      <c r="I55" s="32">
        <v>1047</v>
      </c>
      <c r="J55" s="32">
        <v>737</v>
      </c>
      <c r="K55" s="33">
        <v>1047</v>
      </c>
    </row>
    <row r="56" spans="2:11" x14ac:dyDescent="0.2">
      <c r="B56" s="2" t="str">
        <f t="shared" si="0"/>
        <v>2023-24</v>
      </c>
      <c r="C56" s="2" t="str">
        <f t="shared" si="1"/>
        <v>DECEMBER</v>
      </c>
      <c r="D56" s="41" t="s">
        <v>30</v>
      </c>
      <c r="E56" s="26" t="s">
        <v>31</v>
      </c>
      <c r="F56" s="39" t="s">
        <v>109</v>
      </c>
      <c r="G56" s="2" t="s">
        <v>110</v>
      </c>
      <c r="H56" s="32">
        <v>6534</v>
      </c>
      <c r="I56" s="32">
        <v>7830</v>
      </c>
      <c r="J56" s="32">
        <v>6399</v>
      </c>
      <c r="K56" s="33">
        <v>7444</v>
      </c>
    </row>
    <row r="57" spans="2:11" x14ac:dyDescent="0.2">
      <c r="B57" s="2" t="str">
        <f t="shared" si="0"/>
        <v>2023-24</v>
      </c>
      <c r="C57" s="2" t="str">
        <f t="shared" si="1"/>
        <v>DECEMBER</v>
      </c>
      <c r="D57" s="41" t="s">
        <v>30</v>
      </c>
      <c r="E57" s="26" t="s">
        <v>31</v>
      </c>
      <c r="F57" s="39" t="s">
        <v>111</v>
      </c>
      <c r="G57" s="2" t="s">
        <v>112</v>
      </c>
      <c r="H57" s="32">
        <v>5815</v>
      </c>
      <c r="I57" s="32">
        <v>3163</v>
      </c>
      <c r="J57" s="32">
        <v>5724</v>
      </c>
      <c r="K57" s="33">
        <v>3132</v>
      </c>
    </row>
    <row r="58" spans="2:11" x14ac:dyDescent="0.2">
      <c r="B58" s="2" t="str">
        <f t="shared" si="0"/>
        <v>2023-24</v>
      </c>
      <c r="C58" s="2" t="str">
        <f t="shared" si="1"/>
        <v>DECEMBER</v>
      </c>
      <c r="D58" s="41" t="s">
        <v>30</v>
      </c>
      <c r="E58" s="26" t="s">
        <v>31</v>
      </c>
      <c r="F58" s="39" t="s">
        <v>113</v>
      </c>
      <c r="G58" s="2" t="s">
        <v>114</v>
      </c>
      <c r="H58" s="32">
        <v>1267</v>
      </c>
      <c r="I58" s="32">
        <v>2100</v>
      </c>
      <c r="J58" s="32">
        <v>0</v>
      </c>
      <c r="K58" s="33">
        <v>0</v>
      </c>
    </row>
    <row r="59" spans="2:11" x14ac:dyDescent="0.2">
      <c r="B59" s="2" t="str">
        <f t="shared" si="0"/>
        <v>2023-24</v>
      </c>
      <c r="C59" s="2" t="str">
        <f t="shared" si="1"/>
        <v>DECEMBER</v>
      </c>
      <c r="D59" s="41" t="s">
        <v>30</v>
      </c>
      <c r="E59" s="26" t="s">
        <v>31</v>
      </c>
      <c r="F59" s="39" t="s">
        <v>115</v>
      </c>
      <c r="G59" s="2" t="s">
        <v>116</v>
      </c>
      <c r="H59" s="32">
        <v>9168</v>
      </c>
      <c r="I59" s="32">
        <v>11596</v>
      </c>
      <c r="J59" s="32">
        <v>7277</v>
      </c>
      <c r="K59" s="33">
        <v>6773</v>
      </c>
    </row>
    <row r="60" spans="2:11" x14ac:dyDescent="0.2">
      <c r="B60" s="2" t="str">
        <f t="shared" si="0"/>
        <v>2023-24</v>
      </c>
      <c r="C60" s="2" t="str">
        <f t="shared" si="1"/>
        <v>DECEMBER</v>
      </c>
      <c r="D60" s="41" t="s">
        <v>30</v>
      </c>
      <c r="E60" s="26" t="s">
        <v>31</v>
      </c>
      <c r="F60" s="39" t="s">
        <v>117</v>
      </c>
      <c r="G60" s="2" t="s">
        <v>118</v>
      </c>
      <c r="H60" s="32">
        <v>149</v>
      </c>
      <c r="I60" s="32">
        <v>209</v>
      </c>
      <c r="J60" s="32">
        <v>0</v>
      </c>
      <c r="K60" s="33">
        <v>0</v>
      </c>
    </row>
    <row r="61" spans="2:11" x14ac:dyDescent="0.2">
      <c r="B61" s="2" t="str">
        <f t="shared" si="0"/>
        <v>2023-24</v>
      </c>
      <c r="C61" s="2" t="str">
        <f t="shared" si="1"/>
        <v>DECEMBER</v>
      </c>
      <c r="D61" s="41" t="s">
        <v>30</v>
      </c>
      <c r="E61" s="26" t="s">
        <v>31</v>
      </c>
      <c r="F61" s="39" t="s">
        <v>119</v>
      </c>
      <c r="G61" s="2" t="s">
        <v>120</v>
      </c>
      <c r="H61" s="32">
        <v>7475</v>
      </c>
      <c r="I61" s="32">
        <v>1524</v>
      </c>
      <c r="J61" s="32">
        <v>7475</v>
      </c>
      <c r="K61" s="33">
        <v>1524</v>
      </c>
    </row>
    <row r="62" spans="2:11" x14ac:dyDescent="0.2">
      <c r="B62" s="2" t="str">
        <f t="shared" si="0"/>
        <v>2023-24</v>
      </c>
      <c r="C62" s="2" t="str">
        <f t="shared" si="1"/>
        <v>DECEMBER</v>
      </c>
      <c r="D62" s="41" t="s">
        <v>30</v>
      </c>
      <c r="E62" s="26" t="s">
        <v>31</v>
      </c>
      <c r="F62" s="39" t="s">
        <v>121</v>
      </c>
      <c r="G62" s="2" t="s">
        <v>122</v>
      </c>
      <c r="H62" s="32">
        <v>777</v>
      </c>
      <c r="I62" s="32">
        <v>297</v>
      </c>
      <c r="J62" s="32">
        <v>0</v>
      </c>
      <c r="K62" s="33">
        <v>0</v>
      </c>
    </row>
    <row r="63" spans="2:11" x14ac:dyDescent="0.2">
      <c r="B63" s="2" t="str">
        <f t="shared" si="0"/>
        <v>2023-24</v>
      </c>
      <c r="C63" s="2" t="str">
        <f t="shared" si="1"/>
        <v>DECEMBER</v>
      </c>
      <c r="D63" s="41" t="s">
        <v>30</v>
      </c>
      <c r="E63" s="26" t="s">
        <v>31</v>
      </c>
      <c r="F63" s="39" t="s">
        <v>123</v>
      </c>
      <c r="G63" s="2" t="s">
        <v>124</v>
      </c>
      <c r="H63" s="32">
        <v>9760</v>
      </c>
      <c r="I63" s="32">
        <v>10317</v>
      </c>
      <c r="J63" s="32">
        <v>9677</v>
      </c>
      <c r="K63" s="33">
        <v>9898</v>
      </c>
    </row>
    <row r="64" spans="2:11" x14ac:dyDescent="0.2">
      <c r="B64" s="2" t="str">
        <f t="shared" si="0"/>
        <v>2023-24</v>
      </c>
      <c r="C64" s="2" t="str">
        <f t="shared" si="1"/>
        <v>DECEMBER</v>
      </c>
      <c r="D64" s="41" t="s">
        <v>30</v>
      </c>
      <c r="E64" s="26" t="s">
        <v>31</v>
      </c>
      <c r="F64" s="39" t="s">
        <v>354</v>
      </c>
      <c r="G64" s="2" t="s">
        <v>355</v>
      </c>
      <c r="H64" s="32">
        <v>9</v>
      </c>
      <c r="I64" s="32">
        <v>242</v>
      </c>
      <c r="J64" s="32">
        <v>9</v>
      </c>
      <c r="K64" s="33">
        <v>242</v>
      </c>
    </row>
    <row r="65" spans="2:11" x14ac:dyDescent="0.2">
      <c r="B65" s="2" t="str">
        <f t="shared" si="0"/>
        <v>2023-24</v>
      </c>
      <c r="C65" s="2" t="str">
        <f t="shared" si="1"/>
        <v>DECEMBER</v>
      </c>
      <c r="D65" s="41" t="s">
        <v>127</v>
      </c>
      <c r="E65" s="26" t="s">
        <v>128</v>
      </c>
      <c r="F65" s="39" t="s">
        <v>129</v>
      </c>
      <c r="G65" s="2" t="s">
        <v>130</v>
      </c>
      <c r="H65" s="32">
        <v>4</v>
      </c>
      <c r="I65" s="32">
        <v>115</v>
      </c>
      <c r="J65" s="32">
        <v>4</v>
      </c>
      <c r="K65" s="33">
        <v>115</v>
      </c>
    </row>
    <row r="66" spans="2:11" x14ac:dyDescent="0.2">
      <c r="B66" s="2" t="str">
        <f t="shared" si="0"/>
        <v>2023-24</v>
      </c>
      <c r="C66" s="2" t="str">
        <f t="shared" si="1"/>
        <v>DECEMBER</v>
      </c>
      <c r="D66" s="41" t="s">
        <v>127</v>
      </c>
      <c r="E66" s="26" t="s">
        <v>128</v>
      </c>
      <c r="F66" s="39" t="s">
        <v>131</v>
      </c>
      <c r="G66" s="2" t="s">
        <v>132</v>
      </c>
      <c r="H66" s="32">
        <v>253</v>
      </c>
      <c r="I66" s="32">
        <v>149</v>
      </c>
      <c r="J66" s="32">
        <v>253</v>
      </c>
      <c r="K66" s="33">
        <v>149</v>
      </c>
    </row>
    <row r="67" spans="2:11" x14ac:dyDescent="0.2">
      <c r="B67" s="2" t="str">
        <f t="shared" si="0"/>
        <v>2023-24</v>
      </c>
      <c r="C67" s="2" t="str">
        <f t="shared" si="1"/>
        <v>DECEMBER</v>
      </c>
      <c r="D67" s="41" t="s">
        <v>127</v>
      </c>
      <c r="E67" s="26" t="s">
        <v>128</v>
      </c>
      <c r="F67" s="39" t="s">
        <v>133</v>
      </c>
      <c r="G67" s="2" t="s">
        <v>134</v>
      </c>
      <c r="H67" s="32">
        <v>578</v>
      </c>
      <c r="I67" s="32">
        <v>59</v>
      </c>
      <c r="J67" s="32">
        <v>578</v>
      </c>
      <c r="K67" s="33">
        <v>59</v>
      </c>
    </row>
    <row r="68" spans="2:11" x14ac:dyDescent="0.2">
      <c r="B68" s="2" t="str">
        <f t="shared" si="0"/>
        <v>2023-24</v>
      </c>
      <c r="C68" s="2" t="str">
        <f t="shared" si="1"/>
        <v>DECEMBER</v>
      </c>
      <c r="D68" s="41" t="s">
        <v>127</v>
      </c>
      <c r="E68" s="26" t="s">
        <v>128</v>
      </c>
      <c r="F68" s="39" t="s">
        <v>135</v>
      </c>
      <c r="G68" s="2" t="s">
        <v>136</v>
      </c>
      <c r="H68" s="32">
        <v>8</v>
      </c>
      <c r="I68" s="32">
        <v>125</v>
      </c>
      <c r="J68" s="32">
        <v>8</v>
      </c>
      <c r="K68" s="33">
        <v>125</v>
      </c>
    </row>
    <row r="69" spans="2:11" x14ac:dyDescent="0.2">
      <c r="B69" s="2" t="str">
        <f t="shared" si="0"/>
        <v>2023-24</v>
      </c>
      <c r="C69" s="2" t="str">
        <f t="shared" si="1"/>
        <v>DECEMBER</v>
      </c>
      <c r="D69" s="41" t="s">
        <v>127</v>
      </c>
      <c r="E69" s="26" t="s">
        <v>128</v>
      </c>
      <c r="F69" s="39" t="s">
        <v>137</v>
      </c>
      <c r="G69" s="2" t="s">
        <v>138</v>
      </c>
      <c r="H69" s="32">
        <v>620</v>
      </c>
      <c r="I69" s="32">
        <v>0</v>
      </c>
      <c r="J69" s="32">
        <v>574</v>
      </c>
      <c r="K69" s="33">
        <v>0</v>
      </c>
    </row>
    <row r="70" spans="2:11" x14ac:dyDescent="0.2">
      <c r="B70" s="2" t="str">
        <f t="shared" si="0"/>
        <v>2023-24</v>
      </c>
      <c r="C70" s="2" t="str">
        <f t="shared" si="1"/>
        <v>DECEMBER</v>
      </c>
      <c r="D70" s="41" t="s">
        <v>127</v>
      </c>
      <c r="E70" s="26" t="s">
        <v>128</v>
      </c>
      <c r="F70" s="39" t="s">
        <v>139</v>
      </c>
      <c r="G70" s="2" t="s">
        <v>140</v>
      </c>
      <c r="H70" s="32">
        <v>24</v>
      </c>
      <c r="I70" s="32">
        <v>392</v>
      </c>
      <c r="J70" s="32">
        <v>24</v>
      </c>
      <c r="K70" s="33">
        <v>392</v>
      </c>
    </row>
    <row r="71" spans="2:11" x14ac:dyDescent="0.2">
      <c r="B71" s="2" t="str">
        <f t="shared" si="0"/>
        <v>2023-24</v>
      </c>
      <c r="C71" s="2" t="str">
        <f t="shared" si="1"/>
        <v>DECEMBER</v>
      </c>
      <c r="D71" s="41" t="s">
        <v>127</v>
      </c>
      <c r="E71" s="26" t="s">
        <v>128</v>
      </c>
      <c r="F71" s="39" t="s">
        <v>141</v>
      </c>
      <c r="G71" s="2" t="s">
        <v>142</v>
      </c>
      <c r="H71" s="32">
        <v>2</v>
      </c>
      <c r="I71" s="32">
        <v>253</v>
      </c>
      <c r="J71" s="32">
        <v>2</v>
      </c>
      <c r="K71" s="33">
        <v>253</v>
      </c>
    </row>
    <row r="72" spans="2:11" x14ac:dyDescent="0.2">
      <c r="B72" s="2" t="str">
        <f t="shared" si="0"/>
        <v>2023-24</v>
      </c>
      <c r="C72" s="2" t="str">
        <f t="shared" si="1"/>
        <v>DECEMBER</v>
      </c>
      <c r="D72" s="41" t="s">
        <v>127</v>
      </c>
      <c r="E72" s="26" t="s">
        <v>128</v>
      </c>
      <c r="F72" s="39" t="s">
        <v>143</v>
      </c>
      <c r="G72" s="2" t="s">
        <v>144</v>
      </c>
      <c r="H72" s="32">
        <v>332</v>
      </c>
      <c r="I72" s="32">
        <v>129</v>
      </c>
      <c r="J72" s="32">
        <v>285</v>
      </c>
      <c r="K72" s="33">
        <v>54</v>
      </c>
    </row>
    <row r="73" spans="2:11" x14ac:dyDescent="0.2">
      <c r="B73" s="2" t="str">
        <f t="shared" si="0"/>
        <v>2023-24</v>
      </c>
      <c r="C73" s="2" t="str">
        <f t="shared" si="1"/>
        <v>DECEMBER</v>
      </c>
      <c r="D73" s="41" t="s">
        <v>127</v>
      </c>
      <c r="E73" s="26" t="s">
        <v>128</v>
      </c>
      <c r="F73" s="39" t="s">
        <v>145</v>
      </c>
      <c r="G73" s="2" t="s">
        <v>146</v>
      </c>
      <c r="H73" s="32">
        <v>18</v>
      </c>
      <c r="I73" s="32">
        <v>21</v>
      </c>
      <c r="J73" s="32">
        <v>18</v>
      </c>
      <c r="K73" s="33">
        <v>21</v>
      </c>
    </row>
    <row r="74" spans="2:11" x14ac:dyDescent="0.2">
      <c r="B74" s="2" t="str">
        <f t="shared" si="0"/>
        <v>2023-24</v>
      </c>
      <c r="C74" s="2" t="str">
        <f t="shared" si="1"/>
        <v>DECEMBER</v>
      </c>
      <c r="D74" s="41" t="s">
        <v>127</v>
      </c>
      <c r="E74" s="26" t="s">
        <v>128</v>
      </c>
      <c r="F74" s="39" t="s">
        <v>147</v>
      </c>
      <c r="G74" s="2" t="s">
        <v>148</v>
      </c>
      <c r="H74" s="32">
        <v>98</v>
      </c>
      <c r="I74" s="32">
        <v>0</v>
      </c>
      <c r="J74" s="32">
        <v>98</v>
      </c>
      <c r="K74" s="33">
        <v>0</v>
      </c>
    </row>
    <row r="75" spans="2:11" x14ac:dyDescent="0.2">
      <c r="B75" s="2" t="str">
        <f t="shared" si="0"/>
        <v>2023-24</v>
      </c>
      <c r="C75" s="2" t="str">
        <f t="shared" si="1"/>
        <v>DECEMBER</v>
      </c>
      <c r="D75" s="41" t="s">
        <v>127</v>
      </c>
      <c r="E75" s="26" t="s">
        <v>128</v>
      </c>
      <c r="F75" s="39" t="s">
        <v>149</v>
      </c>
      <c r="G75" s="2" t="s">
        <v>150</v>
      </c>
      <c r="H75" s="32">
        <v>13</v>
      </c>
      <c r="I75" s="32">
        <v>0</v>
      </c>
      <c r="J75" s="32">
        <v>13</v>
      </c>
      <c r="K75" s="33">
        <v>0</v>
      </c>
    </row>
    <row r="76" spans="2:11" x14ac:dyDescent="0.2">
      <c r="B76" s="2" t="str">
        <f t="shared" si="0"/>
        <v>2023-24</v>
      </c>
      <c r="C76" s="2" t="str">
        <f t="shared" si="1"/>
        <v>DECEMBER</v>
      </c>
      <c r="D76" s="41" t="s">
        <v>127</v>
      </c>
      <c r="E76" s="26" t="s">
        <v>128</v>
      </c>
      <c r="F76" s="39" t="s">
        <v>833</v>
      </c>
      <c r="G76" s="2" t="s">
        <v>834</v>
      </c>
      <c r="H76" s="32">
        <v>17</v>
      </c>
      <c r="I76" s="32">
        <v>4</v>
      </c>
      <c r="J76" s="32">
        <v>0</v>
      </c>
      <c r="K76" s="33">
        <v>0</v>
      </c>
    </row>
    <row r="77" spans="2:11" x14ac:dyDescent="0.2">
      <c r="B77" s="2" t="str">
        <f t="shared" si="0"/>
        <v>2023-24</v>
      </c>
      <c r="C77" s="2" t="str">
        <f t="shared" si="1"/>
        <v>DECEMBER</v>
      </c>
      <c r="D77" s="41" t="s">
        <v>127</v>
      </c>
      <c r="E77" s="26" t="s">
        <v>128</v>
      </c>
      <c r="F77" s="39" t="s">
        <v>151</v>
      </c>
      <c r="G77" s="2" t="s">
        <v>152</v>
      </c>
      <c r="H77" s="32">
        <v>359</v>
      </c>
      <c r="I77" s="32">
        <v>0</v>
      </c>
      <c r="J77" s="32">
        <v>359</v>
      </c>
      <c r="K77" s="33">
        <v>0</v>
      </c>
    </row>
    <row r="78" spans="2:11" x14ac:dyDescent="0.2">
      <c r="B78" s="2" t="str">
        <f t="shared" si="0"/>
        <v>2023-24</v>
      </c>
      <c r="C78" s="2" t="str">
        <f t="shared" si="1"/>
        <v>DECEMBER</v>
      </c>
      <c r="D78" s="41" t="s">
        <v>127</v>
      </c>
      <c r="E78" s="26" t="s">
        <v>128</v>
      </c>
      <c r="F78" s="39" t="s">
        <v>153</v>
      </c>
      <c r="G78" s="2" t="s">
        <v>154</v>
      </c>
      <c r="H78" s="32">
        <v>45</v>
      </c>
      <c r="I78" s="32">
        <v>0</v>
      </c>
      <c r="J78" s="32">
        <v>0</v>
      </c>
      <c r="K78" s="33">
        <v>0</v>
      </c>
    </row>
    <row r="79" spans="2:11" x14ac:dyDescent="0.2">
      <c r="B79" s="2" t="str">
        <f t="shared" si="0"/>
        <v>2023-24</v>
      </c>
      <c r="C79" s="2" t="str">
        <f t="shared" si="1"/>
        <v>DECEMBER</v>
      </c>
      <c r="D79" s="41" t="s">
        <v>127</v>
      </c>
      <c r="E79" s="26" t="s">
        <v>128</v>
      </c>
      <c r="F79" s="39" t="s">
        <v>155</v>
      </c>
      <c r="G79" s="2" t="s">
        <v>156</v>
      </c>
      <c r="H79" s="32">
        <v>195</v>
      </c>
      <c r="I79" s="32">
        <v>0</v>
      </c>
      <c r="J79" s="32">
        <v>195</v>
      </c>
      <c r="K79" s="33">
        <v>0</v>
      </c>
    </row>
    <row r="80" spans="2:11" x14ac:dyDescent="0.2">
      <c r="B80" s="2" t="str">
        <f t="shared" si="0"/>
        <v>2023-24</v>
      </c>
      <c r="C80" s="2" t="str">
        <f t="shared" si="1"/>
        <v>DECEMBER</v>
      </c>
      <c r="D80" s="41" t="s">
        <v>127</v>
      </c>
      <c r="E80" s="26" t="s">
        <v>128</v>
      </c>
      <c r="F80" s="39" t="s">
        <v>157</v>
      </c>
      <c r="G80" s="2" t="s">
        <v>158</v>
      </c>
      <c r="H80" s="32">
        <v>118</v>
      </c>
      <c r="I80" s="32">
        <v>2</v>
      </c>
      <c r="J80" s="32">
        <v>118</v>
      </c>
      <c r="K80" s="33">
        <v>2</v>
      </c>
    </row>
    <row r="81" spans="2:11" x14ac:dyDescent="0.2">
      <c r="B81" s="2" t="str">
        <f t="shared" ref="B81:B144" si="2">$B$15</f>
        <v>2023-24</v>
      </c>
      <c r="C81" s="2" t="str">
        <f t="shared" ref="C81:C144" si="3">$C$15</f>
        <v>DECEMBER</v>
      </c>
      <c r="D81" s="41" t="s">
        <v>127</v>
      </c>
      <c r="E81" s="26" t="s">
        <v>128</v>
      </c>
      <c r="F81" s="39" t="s">
        <v>159</v>
      </c>
      <c r="G81" s="2" t="s">
        <v>160</v>
      </c>
      <c r="H81" s="32">
        <v>28</v>
      </c>
      <c r="I81" s="32">
        <v>0</v>
      </c>
      <c r="J81" s="32">
        <v>28</v>
      </c>
      <c r="K81" s="33">
        <v>0</v>
      </c>
    </row>
    <row r="82" spans="2:11" x14ac:dyDescent="0.2">
      <c r="B82" s="2" t="str">
        <f t="shared" si="2"/>
        <v>2023-24</v>
      </c>
      <c r="C82" s="2" t="str">
        <f t="shared" si="3"/>
        <v>DECEMBER</v>
      </c>
      <c r="D82" s="41" t="s">
        <v>127</v>
      </c>
      <c r="E82" s="26" t="s">
        <v>128</v>
      </c>
      <c r="F82" s="39" t="s">
        <v>161</v>
      </c>
      <c r="G82" s="2" t="s">
        <v>162</v>
      </c>
      <c r="H82" s="32">
        <v>213</v>
      </c>
      <c r="I82" s="32">
        <v>0</v>
      </c>
      <c r="J82" s="32">
        <v>213</v>
      </c>
      <c r="K82" s="33">
        <v>0</v>
      </c>
    </row>
    <row r="83" spans="2:11" x14ac:dyDescent="0.2">
      <c r="B83" s="2" t="str">
        <f t="shared" si="2"/>
        <v>2023-24</v>
      </c>
      <c r="C83" s="2" t="str">
        <f t="shared" si="3"/>
        <v>DECEMBER</v>
      </c>
      <c r="D83" s="41" t="s">
        <v>127</v>
      </c>
      <c r="E83" s="26" t="s">
        <v>128</v>
      </c>
      <c r="F83" s="39" t="s">
        <v>163</v>
      </c>
      <c r="G83" s="2" t="s">
        <v>164</v>
      </c>
      <c r="H83" s="32">
        <v>100</v>
      </c>
      <c r="I83" s="32">
        <v>5</v>
      </c>
      <c r="J83" s="32">
        <v>100</v>
      </c>
      <c r="K83" s="33">
        <v>5</v>
      </c>
    </row>
    <row r="84" spans="2:11" x14ac:dyDescent="0.2">
      <c r="B84" s="2" t="str">
        <f t="shared" si="2"/>
        <v>2023-24</v>
      </c>
      <c r="C84" s="2" t="str">
        <f t="shared" si="3"/>
        <v>DECEMBER</v>
      </c>
      <c r="D84" s="41" t="s">
        <v>127</v>
      </c>
      <c r="E84" s="26" t="s">
        <v>128</v>
      </c>
      <c r="F84" s="39" t="s">
        <v>165</v>
      </c>
      <c r="G84" s="2" t="s">
        <v>166</v>
      </c>
      <c r="H84" s="32">
        <v>610</v>
      </c>
      <c r="I84" s="32">
        <v>325</v>
      </c>
      <c r="J84" s="32">
        <v>610</v>
      </c>
      <c r="K84" s="33">
        <v>325</v>
      </c>
    </row>
    <row r="85" spans="2:11" x14ac:dyDescent="0.2">
      <c r="B85" s="2" t="str">
        <f t="shared" si="2"/>
        <v>2023-24</v>
      </c>
      <c r="C85" s="2" t="str">
        <f t="shared" si="3"/>
        <v>DECEMBER</v>
      </c>
      <c r="D85" s="41" t="s">
        <v>127</v>
      </c>
      <c r="E85" s="26" t="s">
        <v>128</v>
      </c>
      <c r="F85" s="39" t="s">
        <v>167</v>
      </c>
      <c r="G85" s="2" t="s">
        <v>168</v>
      </c>
      <c r="H85" s="32">
        <v>543</v>
      </c>
      <c r="I85" s="32">
        <v>654</v>
      </c>
      <c r="J85" s="32">
        <v>543</v>
      </c>
      <c r="K85" s="33">
        <v>654</v>
      </c>
    </row>
    <row r="86" spans="2:11" x14ac:dyDescent="0.2">
      <c r="B86" s="2" t="str">
        <f t="shared" si="2"/>
        <v>2023-24</v>
      </c>
      <c r="C86" s="2" t="str">
        <f t="shared" si="3"/>
        <v>DECEMBER</v>
      </c>
      <c r="D86" s="41" t="s">
        <v>127</v>
      </c>
      <c r="E86" s="26" t="s">
        <v>128</v>
      </c>
      <c r="F86" s="39" t="s">
        <v>169</v>
      </c>
      <c r="G86" s="2" t="s">
        <v>170</v>
      </c>
      <c r="H86" s="32">
        <v>237</v>
      </c>
      <c r="I86" s="32">
        <v>474</v>
      </c>
      <c r="J86" s="32">
        <v>237</v>
      </c>
      <c r="K86" s="33">
        <v>474</v>
      </c>
    </row>
    <row r="87" spans="2:11" x14ac:dyDescent="0.2">
      <c r="B87" s="2" t="str">
        <f t="shared" si="2"/>
        <v>2023-24</v>
      </c>
      <c r="C87" s="2" t="str">
        <f t="shared" si="3"/>
        <v>DECEMBER</v>
      </c>
      <c r="D87" s="41" t="s">
        <v>127</v>
      </c>
      <c r="E87" s="26" t="s">
        <v>128</v>
      </c>
      <c r="F87" s="39" t="s">
        <v>171</v>
      </c>
      <c r="G87" s="2" t="s">
        <v>172</v>
      </c>
      <c r="H87" s="32">
        <v>305</v>
      </c>
      <c r="I87" s="32">
        <v>345</v>
      </c>
      <c r="J87" s="32">
        <v>305</v>
      </c>
      <c r="K87" s="33">
        <v>345</v>
      </c>
    </row>
    <row r="88" spans="2:11" x14ac:dyDescent="0.2">
      <c r="B88" s="2" t="str">
        <f t="shared" si="2"/>
        <v>2023-24</v>
      </c>
      <c r="C88" s="2" t="str">
        <f t="shared" si="3"/>
        <v>DECEMBER</v>
      </c>
      <c r="D88" s="41" t="s">
        <v>127</v>
      </c>
      <c r="E88" s="26" t="s">
        <v>128</v>
      </c>
      <c r="F88" s="39" t="s">
        <v>173</v>
      </c>
      <c r="G88" s="2" t="s">
        <v>174</v>
      </c>
      <c r="H88" s="32">
        <v>64</v>
      </c>
      <c r="I88" s="32">
        <v>0</v>
      </c>
      <c r="J88" s="32">
        <v>64</v>
      </c>
      <c r="K88" s="33">
        <v>0</v>
      </c>
    </row>
    <row r="89" spans="2:11" x14ac:dyDescent="0.2">
      <c r="B89" s="2" t="str">
        <f t="shared" si="2"/>
        <v>2023-24</v>
      </c>
      <c r="C89" s="2" t="str">
        <f t="shared" si="3"/>
        <v>DECEMBER</v>
      </c>
      <c r="D89" s="41" t="s">
        <v>127</v>
      </c>
      <c r="E89" s="26" t="s">
        <v>128</v>
      </c>
      <c r="F89" s="39" t="s">
        <v>175</v>
      </c>
      <c r="G89" s="2" t="s">
        <v>176</v>
      </c>
      <c r="H89" s="32">
        <v>6</v>
      </c>
      <c r="I89" s="32">
        <v>0</v>
      </c>
      <c r="J89" s="32">
        <v>6</v>
      </c>
      <c r="K89" s="33">
        <v>0</v>
      </c>
    </row>
    <row r="90" spans="2:11" x14ac:dyDescent="0.2">
      <c r="B90" s="2" t="str">
        <f t="shared" si="2"/>
        <v>2023-24</v>
      </c>
      <c r="C90" s="2" t="str">
        <f t="shared" si="3"/>
        <v>DECEMBER</v>
      </c>
      <c r="D90" s="41" t="s">
        <v>127</v>
      </c>
      <c r="E90" s="26" t="s">
        <v>128</v>
      </c>
      <c r="F90" s="39" t="s">
        <v>177</v>
      </c>
      <c r="G90" s="2" t="s">
        <v>178</v>
      </c>
      <c r="H90" s="32">
        <v>224</v>
      </c>
      <c r="I90" s="32">
        <v>0</v>
      </c>
      <c r="J90" s="32">
        <v>224</v>
      </c>
      <c r="K90" s="33">
        <v>0</v>
      </c>
    </row>
    <row r="91" spans="2:11" x14ac:dyDescent="0.2">
      <c r="B91" s="2" t="str">
        <f t="shared" si="2"/>
        <v>2023-24</v>
      </c>
      <c r="C91" s="2" t="str">
        <f t="shared" si="3"/>
        <v>DECEMBER</v>
      </c>
      <c r="D91" s="41" t="s">
        <v>127</v>
      </c>
      <c r="E91" s="26" t="s">
        <v>128</v>
      </c>
      <c r="F91" s="39" t="s">
        <v>179</v>
      </c>
      <c r="G91" s="2" t="s">
        <v>180</v>
      </c>
      <c r="H91" s="32">
        <v>24</v>
      </c>
      <c r="I91" s="32">
        <v>0</v>
      </c>
      <c r="J91" s="32">
        <v>24</v>
      </c>
      <c r="K91" s="33">
        <v>0</v>
      </c>
    </row>
    <row r="92" spans="2:11" x14ac:dyDescent="0.2">
      <c r="B92" s="2" t="str">
        <f t="shared" si="2"/>
        <v>2023-24</v>
      </c>
      <c r="C92" s="2" t="str">
        <f t="shared" si="3"/>
        <v>DECEMBER</v>
      </c>
      <c r="D92" s="41" t="s">
        <v>127</v>
      </c>
      <c r="E92" s="26" t="s">
        <v>128</v>
      </c>
      <c r="F92" s="39" t="s">
        <v>181</v>
      </c>
      <c r="G92" s="2" t="s">
        <v>182</v>
      </c>
      <c r="H92" s="32">
        <v>59</v>
      </c>
      <c r="I92" s="32">
        <v>0</v>
      </c>
      <c r="J92" s="32">
        <v>59</v>
      </c>
      <c r="K92" s="33">
        <v>0</v>
      </c>
    </row>
    <row r="93" spans="2:11" x14ac:dyDescent="0.2">
      <c r="B93" s="2" t="str">
        <f t="shared" si="2"/>
        <v>2023-24</v>
      </c>
      <c r="C93" s="2" t="str">
        <f t="shared" si="3"/>
        <v>DECEMBER</v>
      </c>
      <c r="D93" s="41" t="s">
        <v>127</v>
      </c>
      <c r="E93" s="26" t="s">
        <v>128</v>
      </c>
      <c r="F93" s="39" t="s">
        <v>183</v>
      </c>
      <c r="G93" s="2" t="s">
        <v>184</v>
      </c>
      <c r="H93" s="32">
        <v>582</v>
      </c>
      <c r="I93" s="32">
        <v>0</v>
      </c>
      <c r="J93" s="32">
        <v>582</v>
      </c>
      <c r="K93" s="33">
        <v>0</v>
      </c>
    </row>
    <row r="94" spans="2:11" x14ac:dyDescent="0.2">
      <c r="B94" s="2" t="str">
        <f t="shared" si="2"/>
        <v>2023-24</v>
      </c>
      <c r="C94" s="2" t="str">
        <f t="shared" si="3"/>
        <v>DECEMBER</v>
      </c>
      <c r="D94" s="41" t="s">
        <v>127</v>
      </c>
      <c r="E94" s="26" t="s">
        <v>128</v>
      </c>
      <c r="F94" s="39" t="s">
        <v>185</v>
      </c>
      <c r="G94" s="2" t="s">
        <v>186</v>
      </c>
      <c r="H94" s="32">
        <v>4</v>
      </c>
      <c r="I94" s="32">
        <v>135</v>
      </c>
      <c r="J94" s="32">
        <v>4</v>
      </c>
      <c r="K94" s="33">
        <v>135</v>
      </c>
    </row>
    <row r="95" spans="2:11" x14ac:dyDescent="0.2">
      <c r="B95" s="2" t="str">
        <f t="shared" si="2"/>
        <v>2023-24</v>
      </c>
      <c r="C95" s="2" t="str">
        <f t="shared" si="3"/>
        <v>DECEMBER</v>
      </c>
      <c r="D95" s="41" t="s">
        <v>127</v>
      </c>
      <c r="E95" s="26" t="s">
        <v>128</v>
      </c>
      <c r="F95" s="39" t="s">
        <v>187</v>
      </c>
      <c r="G95" s="2" t="s">
        <v>188</v>
      </c>
      <c r="H95" s="32">
        <v>8960</v>
      </c>
      <c r="I95" s="32">
        <v>6337</v>
      </c>
      <c r="J95" s="32">
        <v>8614</v>
      </c>
      <c r="K95" s="33">
        <v>4632</v>
      </c>
    </row>
    <row r="96" spans="2:11" x14ac:dyDescent="0.2">
      <c r="B96" s="2" t="str">
        <f t="shared" si="2"/>
        <v>2023-24</v>
      </c>
      <c r="C96" s="2" t="str">
        <f t="shared" si="3"/>
        <v>DECEMBER</v>
      </c>
      <c r="D96" s="41" t="s">
        <v>127</v>
      </c>
      <c r="E96" s="26" t="s">
        <v>128</v>
      </c>
      <c r="F96" s="39" t="s">
        <v>189</v>
      </c>
      <c r="G96" s="2" t="s">
        <v>190</v>
      </c>
      <c r="H96" s="32">
        <v>6579</v>
      </c>
      <c r="I96" s="32">
        <v>10672</v>
      </c>
      <c r="J96" s="32">
        <v>6535</v>
      </c>
      <c r="K96" s="33">
        <v>8750</v>
      </c>
    </row>
    <row r="97" spans="2:11" x14ac:dyDescent="0.2">
      <c r="B97" s="2" t="str">
        <f t="shared" si="2"/>
        <v>2023-24</v>
      </c>
      <c r="C97" s="2" t="str">
        <f t="shared" si="3"/>
        <v>DECEMBER</v>
      </c>
      <c r="D97" s="41" t="s">
        <v>127</v>
      </c>
      <c r="E97" s="26" t="s">
        <v>128</v>
      </c>
      <c r="F97" s="39" t="s">
        <v>191</v>
      </c>
      <c r="G97" s="2" t="s">
        <v>192</v>
      </c>
      <c r="H97" s="32">
        <v>4324</v>
      </c>
      <c r="I97" s="32">
        <v>3603</v>
      </c>
      <c r="J97" s="32">
        <v>4320</v>
      </c>
      <c r="K97" s="33">
        <v>3590</v>
      </c>
    </row>
    <row r="98" spans="2:11" x14ac:dyDescent="0.2">
      <c r="B98" s="2" t="str">
        <f t="shared" si="2"/>
        <v>2023-24</v>
      </c>
      <c r="C98" s="2" t="str">
        <f t="shared" si="3"/>
        <v>DECEMBER</v>
      </c>
      <c r="D98" s="41" t="s">
        <v>127</v>
      </c>
      <c r="E98" s="26" t="s">
        <v>128</v>
      </c>
      <c r="F98" s="39" t="s">
        <v>193</v>
      </c>
      <c r="G98" s="2" t="s">
        <v>194</v>
      </c>
      <c r="H98" s="32">
        <v>2907</v>
      </c>
      <c r="I98" s="32">
        <v>2171</v>
      </c>
      <c r="J98" s="32">
        <v>2907</v>
      </c>
      <c r="K98" s="33">
        <v>2169</v>
      </c>
    </row>
    <row r="99" spans="2:11" x14ac:dyDescent="0.2">
      <c r="B99" s="2" t="str">
        <f t="shared" si="2"/>
        <v>2023-24</v>
      </c>
      <c r="C99" s="2" t="str">
        <f t="shared" si="3"/>
        <v>DECEMBER</v>
      </c>
      <c r="D99" s="41" t="s">
        <v>127</v>
      </c>
      <c r="E99" s="26" t="s">
        <v>128</v>
      </c>
      <c r="F99" s="39" t="s">
        <v>195</v>
      </c>
      <c r="G99" s="2" t="s">
        <v>196</v>
      </c>
      <c r="H99" s="32">
        <v>4940</v>
      </c>
      <c r="I99" s="32">
        <v>5748</v>
      </c>
      <c r="J99" s="32">
        <v>4939</v>
      </c>
      <c r="K99" s="33">
        <v>5731</v>
      </c>
    </row>
    <row r="100" spans="2:11" x14ac:dyDescent="0.2">
      <c r="B100" s="2" t="str">
        <f t="shared" si="2"/>
        <v>2023-24</v>
      </c>
      <c r="C100" s="2" t="str">
        <f t="shared" si="3"/>
        <v>DECEMBER</v>
      </c>
      <c r="D100" s="41" t="s">
        <v>127</v>
      </c>
      <c r="E100" s="26" t="s">
        <v>128</v>
      </c>
      <c r="F100" s="39" t="s">
        <v>197</v>
      </c>
      <c r="G100" s="2" t="s">
        <v>198</v>
      </c>
      <c r="H100" s="32">
        <v>0</v>
      </c>
      <c r="I100" s="32">
        <v>0</v>
      </c>
      <c r="J100" s="32">
        <v>0</v>
      </c>
      <c r="K100" s="33">
        <v>0</v>
      </c>
    </row>
    <row r="101" spans="2:11" x14ac:dyDescent="0.2">
      <c r="B101" s="2" t="str">
        <f t="shared" si="2"/>
        <v>2023-24</v>
      </c>
      <c r="C101" s="2" t="str">
        <f t="shared" si="3"/>
        <v>DECEMBER</v>
      </c>
      <c r="D101" s="41" t="s">
        <v>127</v>
      </c>
      <c r="E101" s="26" t="s">
        <v>128</v>
      </c>
      <c r="F101" s="39" t="s">
        <v>199</v>
      </c>
      <c r="G101" s="2" t="s">
        <v>200</v>
      </c>
      <c r="H101" s="32">
        <v>7196</v>
      </c>
      <c r="I101" s="32">
        <v>6097</v>
      </c>
      <c r="J101" s="32">
        <v>7196</v>
      </c>
      <c r="K101" s="33">
        <v>5657</v>
      </c>
    </row>
    <row r="102" spans="2:11" x14ac:dyDescent="0.2">
      <c r="B102" s="2" t="str">
        <f t="shared" si="2"/>
        <v>2023-24</v>
      </c>
      <c r="C102" s="2" t="str">
        <f t="shared" si="3"/>
        <v>DECEMBER</v>
      </c>
      <c r="D102" s="41" t="s">
        <v>127</v>
      </c>
      <c r="E102" s="26" t="s">
        <v>128</v>
      </c>
      <c r="F102" s="39" t="s">
        <v>201</v>
      </c>
      <c r="G102" s="2" t="s">
        <v>202</v>
      </c>
      <c r="H102" s="32">
        <v>7139</v>
      </c>
      <c r="I102" s="32">
        <v>4233</v>
      </c>
      <c r="J102" s="32">
        <v>7138</v>
      </c>
      <c r="K102" s="33">
        <v>3936</v>
      </c>
    </row>
    <row r="103" spans="2:11" x14ac:dyDescent="0.2">
      <c r="B103" s="2" t="str">
        <f t="shared" si="2"/>
        <v>2023-24</v>
      </c>
      <c r="C103" s="2" t="str">
        <f t="shared" si="3"/>
        <v>DECEMBER</v>
      </c>
      <c r="D103" s="41" t="s">
        <v>127</v>
      </c>
      <c r="E103" s="26" t="s">
        <v>128</v>
      </c>
      <c r="F103" s="39" t="s">
        <v>203</v>
      </c>
      <c r="G103" s="2" t="s">
        <v>204</v>
      </c>
      <c r="H103" s="32">
        <v>8934</v>
      </c>
      <c r="I103" s="32">
        <v>3517</v>
      </c>
      <c r="J103" s="32">
        <v>8677</v>
      </c>
      <c r="K103" s="33">
        <v>3135</v>
      </c>
    </row>
    <row r="104" spans="2:11" x14ac:dyDescent="0.2">
      <c r="B104" s="2" t="str">
        <f t="shared" si="2"/>
        <v>2023-24</v>
      </c>
      <c r="C104" s="2" t="str">
        <f t="shared" si="3"/>
        <v>DECEMBER</v>
      </c>
      <c r="D104" s="41" t="s">
        <v>127</v>
      </c>
      <c r="E104" s="26" t="s">
        <v>128</v>
      </c>
      <c r="F104" s="39" t="s">
        <v>205</v>
      </c>
      <c r="G104" s="2" t="s">
        <v>206</v>
      </c>
      <c r="H104" s="32">
        <v>86</v>
      </c>
      <c r="I104" s="32">
        <v>101</v>
      </c>
      <c r="J104" s="32">
        <v>86</v>
      </c>
      <c r="K104" s="33">
        <v>101</v>
      </c>
    </row>
    <row r="105" spans="2:11" x14ac:dyDescent="0.2">
      <c r="B105" s="2" t="str">
        <f t="shared" si="2"/>
        <v>2023-24</v>
      </c>
      <c r="C105" s="2" t="str">
        <f t="shared" si="3"/>
        <v>DECEMBER</v>
      </c>
      <c r="D105" s="41" t="s">
        <v>127</v>
      </c>
      <c r="E105" s="26" t="s">
        <v>128</v>
      </c>
      <c r="F105" s="39" t="s">
        <v>207</v>
      </c>
      <c r="G105" s="2" t="s">
        <v>208</v>
      </c>
      <c r="H105" s="32">
        <v>6595</v>
      </c>
      <c r="I105" s="32">
        <v>3403</v>
      </c>
      <c r="J105" s="32">
        <v>6595</v>
      </c>
      <c r="K105" s="33">
        <v>3179</v>
      </c>
    </row>
    <row r="106" spans="2:11" x14ac:dyDescent="0.2">
      <c r="B106" s="2" t="str">
        <f t="shared" si="2"/>
        <v>2023-24</v>
      </c>
      <c r="C106" s="2" t="str">
        <f t="shared" si="3"/>
        <v>DECEMBER</v>
      </c>
      <c r="D106" s="41" t="s">
        <v>127</v>
      </c>
      <c r="E106" s="26" t="s">
        <v>128</v>
      </c>
      <c r="F106" s="39" t="s">
        <v>209</v>
      </c>
      <c r="G106" s="2" t="s">
        <v>210</v>
      </c>
      <c r="H106" s="32">
        <v>5239</v>
      </c>
      <c r="I106" s="32">
        <v>5059</v>
      </c>
      <c r="J106" s="32">
        <v>4778</v>
      </c>
      <c r="K106" s="33">
        <v>4859</v>
      </c>
    </row>
    <row r="107" spans="2:11" x14ac:dyDescent="0.2">
      <c r="B107" s="2" t="str">
        <f t="shared" si="2"/>
        <v>2023-24</v>
      </c>
      <c r="C107" s="2" t="str">
        <f t="shared" si="3"/>
        <v>DECEMBER</v>
      </c>
      <c r="D107" s="41" t="s">
        <v>127</v>
      </c>
      <c r="E107" s="26" t="s">
        <v>128</v>
      </c>
      <c r="F107" s="39" t="s">
        <v>211</v>
      </c>
      <c r="G107" s="2" t="s">
        <v>212</v>
      </c>
      <c r="H107" s="32">
        <v>3482</v>
      </c>
      <c r="I107" s="32">
        <v>2906</v>
      </c>
      <c r="J107" s="32">
        <v>3482</v>
      </c>
      <c r="K107" s="33">
        <v>2855</v>
      </c>
    </row>
    <row r="108" spans="2:11" x14ac:dyDescent="0.2">
      <c r="B108" s="2" t="str">
        <f t="shared" si="2"/>
        <v>2023-24</v>
      </c>
      <c r="C108" s="2" t="str">
        <f t="shared" si="3"/>
        <v>DECEMBER</v>
      </c>
      <c r="D108" s="41" t="s">
        <v>127</v>
      </c>
      <c r="E108" s="26" t="s">
        <v>128</v>
      </c>
      <c r="F108" s="39" t="s">
        <v>213</v>
      </c>
      <c r="G108" s="2" t="s">
        <v>214</v>
      </c>
      <c r="H108" s="32">
        <v>6733</v>
      </c>
      <c r="I108" s="32">
        <v>5088</v>
      </c>
      <c r="J108" s="32">
        <v>6722</v>
      </c>
      <c r="K108" s="33">
        <v>5087</v>
      </c>
    </row>
    <row r="109" spans="2:11" x14ac:dyDescent="0.2">
      <c r="B109" s="2" t="str">
        <f t="shared" si="2"/>
        <v>2023-24</v>
      </c>
      <c r="C109" s="2" t="str">
        <f t="shared" si="3"/>
        <v>DECEMBER</v>
      </c>
      <c r="D109" s="41" t="s">
        <v>127</v>
      </c>
      <c r="E109" s="26" t="s">
        <v>128</v>
      </c>
      <c r="F109" s="39" t="s">
        <v>215</v>
      </c>
      <c r="G109" s="2" t="s">
        <v>216</v>
      </c>
      <c r="H109" s="32">
        <v>5106</v>
      </c>
      <c r="I109" s="32">
        <v>4828</v>
      </c>
      <c r="J109" s="32">
        <v>4958</v>
      </c>
      <c r="K109" s="33">
        <v>4807</v>
      </c>
    </row>
    <row r="110" spans="2:11" x14ac:dyDescent="0.2">
      <c r="B110" s="2" t="str">
        <f t="shared" si="2"/>
        <v>2023-24</v>
      </c>
      <c r="C110" s="2" t="str">
        <f t="shared" si="3"/>
        <v>DECEMBER</v>
      </c>
      <c r="D110" s="41" t="s">
        <v>217</v>
      </c>
      <c r="E110" s="26" t="s">
        <v>218</v>
      </c>
      <c r="F110" s="39" t="s">
        <v>219</v>
      </c>
      <c r="G110" s="2" t="s">
        <v>220</v>
      </c>
      <c r="H110" s="32">
        <v>2355</v>
      </c>
      <c r="I110" s="32">
        <v>3223</v>
      </c>
      <c r="J110" s="32">
        <v>2355</v>
      </c>
      <c r="K110" s="33">
        <v>3223</v>
      </c>
    </row>
    <row r="111" spans="2:11" x14ac:dyDescent="0.2">
      <c r="B111" s="2" t="str">
        <f t="shared" si="2"/>
        <v>2023-24</v>
      </c>
      <c r="C111" s="2" t="str">
        <f t="shared" si="3"/>
        <v>DECEMBER</v>
      </c>
      <c r="D111" s="41" t="s">
        <v>217</v>
      </c>
      <c r="E111" s="26" t="s">
        <v>218</v>
      </c>
      <c r="F111" s="39" t="s">
        <v>221</v>
      </c>
      <c r="G111" s="2" t="s">
        <v>222</v>
      </c>
      <c r="H111" s="32">
        <v>326</v>
      </c>
      <c r="I111" s="32">
        <v>0</v>
      </c>
      <c r="J111" s="32">
        <v>326</v>
      </c>
      <c r="K111" s="33">
        <v>0</v>
      </c>
    </row>
    <row r="112" spans="2:11" x14ac:dyDescent="0.2">
      <c r="B112" s="2" t="str">
        <f t="shared" si="2"/>
        <v>2023-24</v>
      </c>
      <c r="C112" s="2" t="str">
        <f t="shared" si="3"/>
        <v>DECEMBER</v>
      </c>
      <c r="D112" s="41" t="s">
        <v>217</v>
      </c>
      <c r="E112" s="26" t="s">
        <v>218</v>
      </c>
      <c r="F112" s="39" t="s">
        <v>223</v>
      </c>
      <c r="G112" s="2" t="s">
        <v>224</v>
      </c>
      <c r="H112" s="32">
        <v>180</v>
      </c>
      <c r="I112" s="32">
        <v>12</v>
      </c>
      <c r="J112" s="32">
        <v>180</v>
      </c>
      <c r="K112" s="33">
        <v>12</v>
      </c>
    </row>
    <row r="113" spans="2:11" x14ac:dyDescent="0.2">
      <c r="B113" s="2" t="str">
        <f t="shared" si="2"/>
        <v>2023-24</v>
      </c>
      <c r="C113" s="2" t="str">
        <f t="shared" si="3"/>
        <v>DECEMBER</v>
      </c>
      <c r="D113" s="41" t="s">
        <v>217</v>
      </c>
      <c r="E113" s="26" t="s">
        <v>218</v>
      </c>
      <c r="F113" s="39" t="s">
        <v>225</v>
      </c>
      <c r="G113" s="2" t="s">
        <v>226</v>
      </c>
      <c r="H113" s="32">
        <v>2</v>
      </c>
      <c r="I113" s="32">
        <v>280</v>
      </c>
      <c r="J113" s="32">
        <v>2</v>
      </c>
      <c r="K113" s="33">
        <v>280</v>
      </c>
    </row>
    <row r="114" spans="2:11" x14ac:dyDescent="0.2">
      <c r="B114" s="2" t="str">
        <f t="shared" si="2"/>
        <v>2023-24</v>
      </c>
      <c r="C114" s="2" t="str">
        <f t="shared" si="3"/>
        <v>DECEMBER</v>
      </c>
      <c r="D114" s="41" t="s">
        <v>217</v>
      </c>
      <c r="E114" s="26" t="s">
        <v>218</v>
      </c>
      <c r="F114" s="39" t="s">
        <v>227</v>
      </c>
      <c r="G114" s="2" t="s">
        <v>228</v>
      </c>
      <c r="H114" s="32">
        <v>2</v>
      </c>
      <c r="I114" s="32">
        <v>123</v>
      </c>
      <c r="J114" s="32">
        <v>2</v>
      </c>
      <c r="K114" s="33">
        <v>123</v>
      </c>
    </row>
    <row r="115" spans="2:11" x14ac:dyDescent="0.2">
      <c r="B115" s="2" t="str">
        <f t="shared" si="2"/>
        <v>2023-24</v>
      </c>
      <c r="C115" s="2" t="str">
        <f t="shared" si="3"/>
        <v>DECEMBER</v>
      </c>
      <c r="D115" s="41" t="s">
        <v>217</v>
      </c>
      <c r="E115" s="26" t="s">
        <v>218</v>
      </c>
      <c r="F115" s="39" t="s">
        <v>813</v>
      </c>
      <c r="G115" s="2" t="s">
        <v>289</v>
      </c>
      <c r="H115" s="32">
        <v>349</v>
      </c>
      <c r="I115" s="32">
        <v>21</v>
      </c>
      <c r="J115" s="32">
        <v>349</v>
      </c>
      <c r="K115" s="33">
        <v>21</v>
      </c>
    </row>
    <row r="116" spans="2:11" x14ac:dyDescent="0.2">
      <c r="B116" s="2" t="str">
        <f t="shared" si="2"/>
        <v>2023-24</v>
      </c>
      <c r="C116" s="2" t="str">
        <f t="shared" si="3"/>
        <v>DECEMBER</v>
      </c>
      <c r="D116" s="41" t="s">
        <v>217</v>
      </c>
      <c r="E116" s="26" t="s">
        <v>218</v>
      </c>
      <c r="F116" s="39" t="s">
        <v>229</v>
      </c>
      <c r="G116" s="2" t="s">
        <v>230</v>
      </c>
      <c r="H116" s="32">
        <v>19</v>
      </c>
      <c r="I116" s="32">
        <v>252</v>
      </c>
      <c r="J116" s="32">
        <v>19</v>
      </c>
      <c r="K116" s="33">
        <v>252</v>
      </c>
    </row>
    <row r="117" spans="2:11" x14ac:dyDescent="0.2">
      <c r="B117" s="2" t="str">
        <f t="shared" si="2"/>
        <v>2023-24</v>
      </c>
      <c r="C117" s="2" t="str">
        <f t="shared" si="3"/>
        <v>DECEMBER</v>
      </c>
      <c r="D117" s="41" t="s">
        <v>217</v>
      </c>
      <c r="E117" s="26" t="s">
        <v>218</v>
      </c>
      <c r="F117" s="39" t="s">
        <v>231</v>
      </c>
      <c r="G117" s="2" t="s">
        <v>232</v>
      </c>
      <c r="H117" s="32">
        <v>2</v>
      </c>
      <c r="I117" s="32">
        <v>91</v>
      </c>
      <c r="J117" s="32">
        <v>2</v>
      </c>
      <c r="K117" s="33">
        <v>91</v>
      </c>
    </row>
    <row r="118" spans="2:11" x14ac:dyDescent="0.2">
      <c r="B118" s="2" t="str">
        <f t="shared" si="2"/>
        <v>2023-24</v>
      </c>
      <c r="C118" s="2" t="str">
        <f t="shared" si="3"/>
        <v>DECEMBER</v>
      </c>
      <c r="D118" s="41" t="s">
        <v>217</v>
      </c>
      <c r="E118" s="26" t="s">
        <v>218</v>
      </c>
      <c r="F118" s="39" t="s">
        <v>233</v>
      </c>
      <c r="G118" s="2" t="s">
        <v>234</v>
      </c>
      <c r="H118" s="32">
        <v>0</v>
      </c>
      <c r="I118" s="32">
        <v>153</v>
      </c>
      <c r="J118" s="32">
        <v>0</v>
      </c>
      <c r="K118" s="33">
        <v>153</v>
      </c>
    </row>
    <row r="119" spans="2:11" x14ac:dyDescent="0.2">
      <c r="B119" s="2" t="str">
        <f t="shared" si="2"/>
        <v>2023-24</v>
      </c>
      <c r="C119" s="2" t="str">
        <f t="shared" si="3"/>
        <v>DECEMBER</v>
      </c>
      <c r="D119" s="41" t="s">
        <v>217</v>
      </c>
      <c r="E119" s="26" t="s">
        <v>218</v>
      </c>
      <c r="F119" s="39" t="s">
        <v>235</v>
      </c>
      <c r="G119" s="2" t="s">
        <v>236</v>
      </c>
      <c r="H119" s="32">
        <v>1172</v>
      </c>
      <c r="I119" s="32">
        <v>81</v>
      </c>
      <c r="J119" s="32">
        <v>1172</v>
      </c>
      <c r="K119" s="33">
        <v>81</v>
      </c>
    </row>
    <row r="120" spans="2:11" x14ac:dyDescent="0.2">
      <c r="B120" s="2" t="str">
        <f t="shared" si="2"/>
        <v>2023-24</v>
      </c>
      <c r="C120" s="2" t="str">
        <f t="shared" si="3"/>
        <v>DECEMBER</v>
      </c>
      <c r="D120" s="41" t="s">
        <v>217</v>
      </c>
      <c r="E120" s="26" t="s">
        <v>218</v>
      </c>
      <c r="F120" s="39" t="s">
        <v>237</v>
      </c>
      <c r="G120" s="2" t="s">
        <v>238</v>
      </c>
      <c r="H120" s="32">
        <v>60</v>
      </c>
      <c r="I120" s="32">
        <v>0</v>
      </c>
      <c r="J120" s="32">
        <v>0</v>
      </c>
      <c r="K120" s="33">
        <v>0</v>
      </c>
    </row>
    <row r="121" spans="2:11" x14ac:dyDescent="0.2">
      <c r="B121" s="2" t="str">
        <f t="shared" si="2"/>
        <v>2023-24</v>
      </c>
      <c r="C121" s="2" t="str">
        <f t="shared" si="3"/>
        <v>DECEMBER</v>
      </c>
      <c r="D121" s="41" t="s">
        <v>217</v>
      </c>
      <c r="E121" s="26" t="s">
        <v>218</v>
      </c>
      <c r="F121" s="39" t="s">
        <v>239</v>
      </c>
      <c r="G121" s="2" t="s">
        <v>240</v>
      </c>
      <c r="H121" s="32">
        <v>130</v>
      </c>
      <c r="I121" s="32">
        <v>0</v>
      </c>
      <c r="J121" s="32">
        <v>130</v>
      </c>
      <c r="K121" s="33">
        <v>0</v>
      </c>
    </row>
    <row r="122" spans="2:11" x14ac:dyDescent="0.2">
      <c r="B122" s="2" t="str">
        <f t="shared" si="2"/>
        <v>2023-24</v>
      </c>
      <c r="C122" s="2" t="str">
        <f t="shared" si="3"/>
        <v>DECEMBER</v>
      </c>
      <c r="D122" s="41" t="s">
        <v>217</v>
      </c>
      <c r="E122" s="26" t="s">
        <v>218</v>
      </c>
      <c r="F122" s="39" t="s">
        <v>241</v>
      </c>
      <c r="G122" s="2" t="s">
        <v>242</v>
      </c>
      <c r="H122" s="32">
        <v>9</v>
      </c>
      <c r="I122" s="32">
        <v>0</v>
      </c>
      <c r="J122" s="32">
        <v>9</v>
      </c>
      <c r="K122" s="33">
        <v>0</v>
      </c>
    </row>
    <row r="123" spans="2:11" x14ac:dyDescent="0.2">
      <c r="B123" s="2" t="str">
        <f t="shared" si="2"/>
        <v>2023-24</v>
      </c>
      <c r="C123" s="2" t="str">
        <f t="shared" si="3"/>
        <v>DECEMBER</v>
      </c>
      <c r="D123" s="41" t="s">
        <v>217</v>
      </c>
      <c r="E123" s="26" t="s">
        <v>218</v>
      </c>
      <c r="F123" s="39" t="s">
        <v>243</v>
      </c>
      <c r="G123" s="2" t="s">
        <v>244</v>
      </c>
      <c r="H123" s="32">
        <v>107</v>
      </c>
      <c r="I123" s="32">
        <v>50</v>
      </c>
      <c r="J123" s="32">
        <v>107</v>
      </c>
      <c r="K123" s="33">
        <v>50</v>
      </c>
    </row>
    <row r="124" spans="2:11" x14ac:dyDescent="0.2">
      <c r="B124" s="2" t="str">
        <f t="shared" si="2"/>
        <v>2023-24</v>
      </c>
      <c r="C124" s="2" t="str">
        <f t="shared" si="3"/>
        <v>DECEMBER</v>
      </c>
      <c r="D124" s="41" t="s">
        <v>217</v>
      </c>
      <c r="E124" s="26" t="s">
        <v>218</v>
      </c>
      <c r="F124" s="39" t="s">
        <v>245</v>
      </c>
      <c r="G124" s="2" t="s">
        <v>246</v>
      </c>
      <c r="H124" s="32">
        <v>199</v>
      </c>
      <c r="I124" s="32">
        <v>0</v>
      </c>
      <c r="J124" s="32">
        <v>199</v>
      </c>
      <c r="K124" s="33">
        <v>0</v>
      </c>
    </row>
    <row r="125" spans="2:11" x14ac:dyDescent="0.2">
      <c r="B125" s="2" t="str">
        <f t="shared" si="2"/>
        <v>2023-24</v>
      </c>
      <c r="C125" s="2" t="str">
        <f t="shared" si="3"/>
        <v>DECEMBER</v>
      </c>
      <c r="D125" s="41" t="s">
        <v>217</v>
      </c>
      <c r="E125" s="26" t="s">
        <v>218</v>
      </c>
      <c r="F125" s="39" t="s">
        <v>247</v>
      </c>
      <c r="G125" s="2" t="s">
        <v>248</v>
      </c>
      <c r="H125" s="32">
        <v>60</v>
      </c>
      <c r="I125" s="32">
        <v>0</v>
      </c>
      <c r="J125" s="32">
        <v>60</v>
      </c>
      <c r="K125" s="33">
        <v>0</v>
      </c>
    </row>
    <row r="126" spans="2:11" x14ac:dyDescent="0.2">
      <c r="B126" s="2" t="str">
        <f t="shared" si="2"/>
        <v>2023-24</v>
      </c>
      <c r="C126" s="2" t="str">
        <f t="shared" si="3"/>
        <v>DECEMBER</v>
      </c>
      <c r="D126" s="41" t="s">
        <v>217</v>
      </c>
      <c r="E126" s="26" t="s">
        <v>218</v>
      </c>
      <c r="F126" s="39" t="s">
        <v>249</v>
      </c>
      <c r="G126" s="2" t="s">
        <v>250</v>
      </c>
      <c r="H126" s="32">
        <v>245</v>
      </c>
      <c r="I126" s="32">
        <v>0</v>
      </c>
      <c r="J126" s="32">
        <v>245</v>
      </c>
      <c r="K126" s="33">
        <v>0</v>
      </c>
    </row>
    <row r="127" spans="2:11" x14ac:dyDescent="0.2">
      <c r="B127" s="2" t="str">
        <f t="shared" si="2"/>
        <v>2023-24</v>
      </c>
      <c r="C127" s="2" t="str">
        <f t="shared" si="3"/>
        <v>DECEMBER</v>
      </c>
      <c r="D127" s="41" t="s">
        <v>217</v>
      </c>
      <c r="E127" s="26" t="s">
        <v>218</v>
      </c>
      <c r="F127" s="39" t="s">
        <v>251</v>
      </c>
      <c r="G127" s="2" t="s">
        <v>252</v>
      </c>
      <c r="H127" s="32">
        <v>138</v>
      </c>
      <c r="I127" s="32">
        <v>0</v>
      </c>
      <c r="J127" s="32">
        <v>138</v>
      </c>
      <c r="K127" s="33">
        <v>0</v>
      </c>
    </row>
    <row r="128" spans="2:11" x14ac:dyDescent="0.2">
      <c r="B128" s="2" t="str">
        <f t="shared" si="2"/>
        <v>2023-24</v>
      </c>
      <c r="C128" s="2" t="str">
        <f t="shared" si="3"/>
        <v>DECEMBER</v>
      </c>
      <c r="D128" s="41" t="s">
        <v>217</v>
      </c>
      <c r="E128" s="26" t="s">
        <v>218</v>
      </c>
      <c r="F128" s="39" t="s">
        <v>253</v>
      </c>
      <c r="G128" s="2" t="s">
        <v>254</v>
      </c>
      <c r="H128" s="32">
        <v>394</v>
      </c>
      <c r="I128" s="32">
        <v>0</v>
      </c>
      <c r="J128" s="32">
        <v>394</v>
      </c>
      <c r="K128" s="33">
        <v>0</v>
      </c>
    </row>
    <row r="129" spans="2:11" x14ac:dyDescent="0.2">
      <c r="B129" s="2" t="str">
        <f t="shared" si="2"/>
        <v>2023-24</v>
      </c>
      <c r="C129" s="2" t="str">
        <f t="shared" si="3"/>
        <v>DECEMBER</v>
      </c>
      <c r="D129" s="41" t="s">
        <v>217</v>
      </c>
      <c r="E129" s="26" t="s">
        <v>218</v>
      </c>
      <c r="F129" s="39" t="s">
        <v>255</v>
      </c>
      <c r="G129" s="2" t="s">
        <v>256</v>
      </c>
      <c r="H129" s="32">
        <v>55</v>
      </c>
      <c r="I129" s="32">
        <v>0</v>
      </c>
      <c r="J129" s="32">
        <v>55</v>
      </c>
      <c r="K129" s="33">
        <v>0</v>
      </c>
    </row>
    <row r="130" spans="2:11" x14ac:dyDescent="0.2">
      <c r="B130" s="2" t="str">
        <f t="shared" si="2"/>
        <v>2023-24</v>
      </c>
      <c r="C130" s="2" t="str">
        <f t="shared" si="3"/>
        <v>DECEMBER</v>
      </c>
      <c r="D130" s="41" t="s">
        <v>217</v>
      </c>
      <c r="E130" s="26" t="s">
        <v>218</v>
      </c>
      <c r="F130" s="39" t="s">
        <v>257</v>
      </c>
      <c r="G130" s="2" t="s">
        <v>258</v>
      </c>
      <c r="H130" s="32">
        <v>86</v>
      </c>
      <c r="I130" s="32">
        <v>0</v>
      </c>
      <c r="J130" s="32">
        <v>86</v>
      </c>
      <c r="K130" s="33">
        <v>0</v>
      </c>
    </row>
    <row r="131" spans="2:11" x14ac:dyDescent="0.2">
      <c r="B131" s="2" t="str">
        <f t="shared" si="2"/>
        <v>2023-24</v>
      </c>
      <c r="C131" s="2" t="str">
        <f t="shared" si="3"/>
        <v>DECEMBER</v>
      </c>
      <c r="D131" s="41" t="s">
        <v>217</v>
      </c>
      <c r="E131" s="26" t="s">
        <v>218</v>
      </c>
      <c r="F131" s="39" t="s">
        <v>259</v>
      </c>
      <c r="G131" s="2" t="s">
        <v>260</v>
      </c>
      <c r="H131" s="32">
        <v>119</v>
      </c>
      <c r="I131" s="32">
        <v>0</v>
      </c>
      <c r="J131" s="32">
        <v>119</v>
      </c>
      <c r="K131" s="33">
        <v>0</v>
      </c>
    </row>
    <row r="132" spans="2:11" x14ac:dyDescent="0.2">
      <c r="B132" s="2" t="str">
        <f t="shared" si="2"/>
        <v>2023-24</v>
      </c>
      <c r="C132" s="2" t="str">
        <f t="shared" si="3"/>
        <v>DECEMBER</v>
      </c>
      <c r="D132" s="41" t="s">
        <v>217</v>
      </c>
      <c r="E132" s="26" t="s">
        <v>218</v>
      </c>
      <c r="F132" s="39" t="s">
        <v>261</v>
      </c>
      <c r="G132" s="2" t="s">
        <v>262</v>
      </c>
      <c r="H132" s="32">
        <v>82</v>
      </c>
      <c r="I132" s="32">
        <v>0</v>
      </c>
      <c r="J132" s="32">
        <v>82</v>
      </c>
      <c r="K132" s="33">
        <v>0</v>
      </c>
    </row>
    <row r="133" spans="2:11" x14ac:dyDescent="0.2">
      <c r="B133" s="2" t="str">
        <f t="shared" si="2"/>
        <v>2023-24</v>
      </c>
      <c r="C133" s="2" t="str">
        <f t="shared" si="3"/>
        <v>DECEMBER</v>
      </c>
      <c r="D133" s="41" t="s">
        <v>217</v>
      </c>
      <c r="E133" s="26" t="s">
        <v>218</v>
      </c>
      <c r="F133" s="39" t="s">
        <v>263</v>
      </c>
      <c r="G133" s="2" t="s">
        <v>264</v>
      </c>
      <c r="H133" s="32">
        <v>162</v>
      </c>
      <c r="I133" s="32">
        <v>20</v>
      </c>
      <c r="J133" s="32">
        <v>162</v>
      </c>
      <c r="K133" s="33">
        <v>20</v>
      </c>
    </row>
    <row r="134" spans="2:11" x14ac:dyDescent="0.2">
      <c r="B134" s="2" t="str">
        <f t="shared" si="2"/>
        <v>2023-24</v>
      </c>
      <c r="C134" s="2" t="str">
        <f t="shared" si="3"/>
        <v>DECEMBER</v>
      </c>
      <c r="D134" s="41" t="s">
        <v>217</v>
      </c>
      <c r="E134" s="26" t="s">
        <v>218</v>
      </c>
      <c r="F134" s="39" t="s">
        <v>265</v>
      </c>
      <c r="G134" s="2" t="s">
        <v>266</v>
      </c>
      <c r="H134" s="32">
        <v>98</v>
      </c>
      <c r="I134" s="32">
        <v>0</v>
      </c>
      <c r="J134" s="32">
        <v>98</v>
      </c>
      <c r="K134" s="33">
        <v>0</v>
      </c>
    </row>
    <row r="135" spans="2:11" x14ac:dyDescent="0.2">
      <c r="B135" s="2" t="str">
        <f t="shared" si="2"/>
        <v>2023-24</v>
      </c>
      <c r="C135" s="2" t="str">
        <f t="shared" si="3"/>
        <v>DECEMBER</v>
      </c>
      <c r="D135" s="41" t="s">
        <v>217</v>
      </c>
      <c r="E135" s="26" t="s">
        <v>218</v>
      </c>
      <c r="F135" s="39" t="s">
        <v>267</v>
      </c>
      <c r="G135" s="2" t="s">
        <v>268</v>
      </c>
      <c r="H135" s="32">
        <v>97</v>
      </c>
      <c r="I135" s="32">
        <v>17</v>
      </c>
      <c r="J135" s="32">
        <v>97</v>
      </c>
      <c r="K135" s="33">
        <v>17</v>
      </c>
    </row>
    <row r="136" spans="2:11" x14ac:dyDescent="0.2">
      <c r="B136" s="2" t="str">
        <f t="shared" si="2"/>
        <v>2023-24</v>
      </c>
      <c r="C136" s="2" t="str">
        <f t="shared" si="3"/>
        <v>DECEMBER</v>
      </c>
      <c r="D136" s="41" t="s">
        <v>217</v>
      </c>
      <c r="E136" s="26" t="s">
        <v>218</v>
      </c>
      <c r="F136" s="39" t="s">
        <v>269</v>
      </c>
      <c r="G136" s="2" t="s">
        <v>270</v>
      </c>
      <c r="H136" s="32">
        <v>72</v>
      </c>
      <c r="I136" s="32">
        <v>15</v>
      </c>
      <c r="J136" s="32">
        <v>72</v>
      </c>
      <c r="K136" s="33">
        <v>15</v>
      </c>
    </row>
    <row r="137" spans="2:11" x14ac:dyDescent="0.2">
      <c r="B137" s="2" t="str">
        <f t="shared" si="2"/>
        <v>2023-24</v>
      </c>
      <c r="C137" s="2" t="str">
        <f t="shared" si="3"/>
        <v>DECEMBER</v>
      </c>
      <c r="D137" s="41" t="s">
        <v>217</v>
      </c>
      <c r="E137" s="26" t="s">
        <v>218</v>
      </c>
      <c r="F137" s="39" t="s">
        <v>271</v>
      </c>
      <c r="G137" s="2" t="s">
        <v>272</v>
      </c>
      <c r="H137" s="32">
        <v>53</v>
      </c>
      <c r="I137" s="32">
        <v>1</v>
      </c>
      <c r="J137" s="32">
        <v>53</v>
      </c>
      <c r="K137" s="33">
        <v>1</v>
      </c>
    </row>
    <row r="138" spans="2:11" x14ac:dyDescent="0.2">
      <c r="B138" s="2" t="str">
        <f t="shared" si="2"/>
        <v>2023-24</v>
      </c>
      <c r="C138" s="2" t="str">
        <f t="shared" si="3"/>
        <v>DECEMBER</v>
      </c>
      <c r="D138" s="41" t="s">
        <v>217</v>
      </c>
      <c r="E138" s="26" t="s">
        <v>218</v>
      </c>
      <c r="F138" s="39" t="s">
        <v>273</v>
      </c>
      <c r="G138" s="2" t="s">
        <v>274</v>
      </c>
      <c r="H138" s="32">
        <v>43</v>
      </c>
      <c r="I138" s="32">
        <v>0</v>
      </c>
      <c r="J138" s="32">
        <v>43</v>
      </c>
      <c r="K138" s="33">
        <v>0</v>
      </c>
    </row>
    <row r="139" spans="2:11" x14ac:dyDescent="0.2">
      <c r="B139" s="2" t="str">
        <f t="shared" si="2"/>
        <v>2023-24</v>
      </c>
      <c r="C139" s="2" t="str">
        <f t="shared" si="3"/>
        <v>DECEMBER</v>
      </c>
      <c r="D139" s="41" t="s">
        <v>217</v>
      </c>
      <c r="E139" s="26" t="s">
        <v>218</v>
      </c>
      <c r="F139" s="39" t="s">
        <v>275</v>
      </c>
      <c r="G139" s="2" t="s">
        <v>276</v>
      </c>
      <c r="H139" s="32">
        <v>60</v>
      </c>
      <c r="I139" s="32">
        <v>0</v>
      </c>
      <c r="J139" s="32">
        <v>60</v>
      </c>
      <c r="K139" s="33">
        <v>0</v>
      </c>
    </row>
    <row r="140" spans="2:11" x14ac:dyDescent="0.2">
      <c r="B140" s="2" t="str">
        <f t="shared" si="2"/>
        <v>2023-24</v>
      </c>
      <c r="C140" s="2" t="str">
        <f t="shared" si="3"/>
        <v>DECEMBER</v>
      </c>
      <c r="D140" s="41" t="s">
        <v>217</v>
      </c>
      <c r="E140" s="26" t="s">
        <v>218</v>
      </c>
      <c r="F140" s="39" t="s">
        <v>277</v>
      </c>
      <c r="G140" s="2" t="s">
        <v>278</v>
      </c>
      <c r="H140" s="32">
        <v>33</v>
      </c>
      <c r="I140" s="32">
        <v>0</v>
      </c>
      <c r="J140" s="32">
        <v>33</v>
      </c>
      <c r="K140" s="33">
        <v>0</v>
      </c>
    </row>
    <row r="141" spans="2:11" x14ac:dyDescent="0.2">
      <c r="B141" s="2" t="str">
        <f t="shared" si="2"/>
        <v>2023-24</v>
      </c>
      <c r="C141" s="2" t="str">
        <f t="shared" si="3"/>
        <v>DECEMBER</v>
      </c>
      <c r="D141" s="41" t="s">
        <v>217</v>
      </c>
      <c r="E141" s="26" t="s">
        <v>218</v>
      </c>
      <c r="F141" s="39" t="s">
        <v>279</v>
      </c>
      <c r="G141" s="2" t="s">
        <v>280</v>
      </c>
      <c r="H141" s="32">
        <v>68</v>
      </c>
      <c r="I141" s="32">
        <v>0</v>
      </c>
      <c r="J141" s="32">
        <v>68</v>
      </c>
      <c r="K141" s="33">
        <v>0</v>
      </c>
    </row>
    <row r="142" spans="2:11" x14ac:dyDescent="0.2">
      <c r="B142" s="2" t="str">
        <f t="shared" si="2"/>
        <v>2023-24</v>
      </c>
      <c r="C142" s="2" t="str">
        <f t="shared" si="3"/>
        <v>DECEMBER</v>
      </c>
      <c r="D142" s="41" t="s">
        <v>217</v>
      </c>
      <c r="E142" s="26" t="s">
        <v>218</v>
      </c>
      <c r="F142" s="39" t="s">
        <v>281</v>
      </c>
      <c r="G142" s="2" t="s">
        <v>282</v>
      </c>
      <c r="H142" s="32">
        <v>508</v>
      </c>
      <c r="I142" s="32">
        <v>738</v>
      </c>
      <c r="J142" s="32">
        <v>508</v>
      </c>
      <c r="K142" s="33">
        <v>738</v>
      </c>
    </row>
    <row r="143" spans="2:11" x14ac:dyDescent="0.2">
      <c r="B143" s="2" t="str">
        <f t="shared" si="2"/>
        <v>2023-24</v>
      </c>
      <c r="C143" s="2" t="str">
        <f t="shared" si="3"/>
        <v>DECEMBER</v>
      </c>
      <c r="D143" s="41" t="s">
        <v>217</v>
      </c>
      <c r="E143" s="26" t="s">
        <v>218</v>
      </c>
      <c r="F143" s="39" t="s">
        <v>283</v>
      </c>
      <c r="G143" s="2" t="s">
        <v>284</v>
      </c>
      <c r="H143" s="32">
        <v>995</v>
      </c>
      <c r="I143" s="32">
        <v>251</v>
      </c>
      <c r="J143" s="32">
        <v>995</v>
      </c>
      <c r="K143" s="33">
        <v>251</v>
      </c>
    </row>
    <row r="144" spans="2:11" x14ac:dyDescent="0.2">
      <c r="B144" s="2" t="str">
        <f t="shared" si="2"/>
        <v>2023-24</v>
      </c>
      <c r="C144" s="2" t="str">
        <f t="shared" si="3"/>
        <v>DECEMBER</v>
      </c>
      <c r="D144" s="41" t="s">
        <v>217</v>
      </c>
      <c r="E144" s="26" t="s">
        <v>218</v>
      </c>
      <c r="F144" s="39" t="s">
        <v>285</v>
      </c>
      <c r="G144" s="2" t="s">
        <v>286</v>
      </c>
      <c r="H144" s="32">
        <v>806</v>
      </c>
      <c r="I144" s="32">
        <v>262</v>
      </c>
      <c r="J144" s="32">
        <v>806</v>
      </c>
      <c r="K144" s="33">
        <v>262</v>
      </c>
    </row>
    <row r="145" spans="2:11" x14ac:dyDescent="0.2">
      <c r="B145" s="2" t="str">
        <f t="shared" ref="B145:B208" si="4">$B$15</f>
        <v>2023-24</v>
      </c>
      <c r="C145" s="2" t="str">
        <f t="shared" ref="C145:C208" si="5">$C$15</f>
        <v>DECEMBER</v>
      </c>
      <c r="D145" s="41" t="s">
        <v>217</v>
      </c>
      <c r="E145" s="26" t="s">
        <v>218</v>
      </c>
      <c r="F145" s="39" t="s">
        <v>287</v>
      </c>
      <c r="G145" s="2" t="s">
        <v>288</v>
      </c>
      <c r="H145" s="32">
        <v>1600</v>
      </c>
      <c r="I145" s="32">
        <v>168</v>
      </c>
      <c r="J145" s="32">
        <v>1600</v>
      </c>
      <c r="K145" s="33">
        <v>168</v>
      </c>
    </row>
    <row r="146" spans="2:11" x14ac:dyDescent="0.2">
      <c r="B146" s="2" t="str">
        <f t="shared" si="4"/>
        <v>2023-24</v>
      </c>
      <c r="C146" s="2" t="str">
        <f t="shared" si="5"/>
        <v>DECEMBER</v>
      </c>
      <c r="D146" s="41" t="s">
        <v>217</v>
      </c>
      <c r="E146" s="26" t="s">
        <v>218</v>
      </c>
      <c r="F146" s="39" t="s">
        <v>290</v>
      </c>
      <c r="G146" s="2" t="s">
        <v>291</v>
      </c>
      <c r="H146" s="32">
        <v>78</v>
      </c>
      <c r="I146" s="32">
        <v>0</v>
      </c>
      <c r="J146" s="32">
        <v>78</v>
      </c>
      <c r="K146" s="33">
        <v>0</v>
      </c>
    </row>
    <row r="147" spans="2:11" x14ac:dyDescent="0.2">
      <c r="B147" s="2" t="str">
        <f t="shared" si="4"/>
        <v>2023-24</v>
      </c>
      <c r="C147" s="2" t="str">
        <f t="shared" si="5"/>
        <v>DECEMBER</v>
      </c>
      <c r="D147" s="41" t="s">
        <v>217</v>
      </c>
      <c r="E147" s="26" t="s">
        <v>218</v>
      </c>
      <c r="F147" s="39" t="s">
        <v>292</v>
      </c>
      <c r="G147" s="2" t="s">
        <v>293</v>
      </c>
      <c r="H147" s="32">
        <v>142</v>
      </c>
      <c r="I147" s="32">
        <v>0</v>
      </c>
      <c r="J147" s="32">
        <v>142</v>
      </c>
      <c r="K147" s="33">
        <v>0</v>
      </c>
    </row>
    <row r="148" spans="2:11" x14ac:dyDescent="0.2">
      <c r="B148" s="2" t="str">
        <f t="shared" si="4"/>
        <v>2023-24</v>
      </c>
      <c r="C148" s="2" t="str">
        <f t="shared" si="5"/>
        <v>DECEMBER</v>
      </c>
      <c r="D148" s="41" t="s">
        <v>217</v>
      </c>
      <c r="E148" s="26" t="s">
        <v>218</v>
      </c>
      <c r="F148" s="39" t="s">
        <v>294</v>
      </c>
      <c r="G148" s="2" t="s">
        <v>295</v>
      </c>
      <c r="H148" s="32">
        <v>73</v>
      </c>
      <c r="I148" s="32">
        <v>0</v>
      </c>
      <c r="J148" s="32">
        <v>73</v>
      </c>
      <c r="K148" s="33">
        <v>0</v>
      </c>
    </row>
    <row r="149" spans="2:11" x14ac:dyDescent="0.2">
      <c r="B149" s="2" t="str">
        <f t="shared" si="4"/>
        <v>2023-24</v>
      </c>
      <c r="C149" s="2" t="str">
        <f t="shared" si="5"/>
        <v>DECEMBER</v>
      </c>
      <c r="D149" s="41" t="s">
        <v>217</v>
      </c>
      <c r="E149" s="26" t="s">
        <v>218</v>
      </c>
      <c r="F149" s="39" t="s">
        <v>296</v>
      </c>
      <c r="G149" s="2" t="s">
        <v>297</v>
      </c>
      <c r="H149" s="32">
        <v>77</v>
      </c>
      <c r="I149" s="32">
        <v>0</v>
      </c>
      <c r="J149" s="32">
        <v>77</v>
      </c>
      <c r="K149" s="33">
        <v>0</v>
      </c>
    </row>
    <row r="150" spans="2:11" x14ac:dyDescent="0.2">
      <c r="B150" s="2" t="str">
        <f t="shared" si="4"/>
        <v>2023-24</v>
      </c>
      <c r="C150" s="2" t="str">
        <f t="shared" si="5"/>
        <v>DECEMBER</v>
      </c>
      <c r="D150" s="41" t="s">
        <v>217</v>
      </c>
      <c r="E150" s="26" t="s">
        <v>218</v>
      </c>
      <c r="F150" s="39" t="s">
        <v>298</v>
      </c>
      <c r="G150" s="2" t="s">
        <v>299</v>
      </c>
      <c r="H150" s="32">
        <v>798</v>
      </c>
      <c r="I150" s="32">
        <v>47</v>
      </c>
      <c r="J150" s="32">
        <v>798</v>
      </c>
      <c r="K150" s="33">
        <v>47</v>
      </c>
    </row>
    <row r="151" spans="2:11" x14ac:dyDescent="0.2">
      <c r="B151" s="2" t="str">
        <f t="shared" si="4"/>
        <v>2023-24</v>
      </c>
      <c r="C151" s="2" t="str">
        <f t="shared" si="5"/>
        <v>DECEMBER</v>
      </c>
      <c r="D151" s="41" t="s">
        <v>217</v>
      </c>
      <c r="E151" s="26" t="s">
        <v>218</v>
      </c>
      <c r="F151" s="39" t="s">
        <v>300</v>
      </c>
      <c r="G151" s="2" t="s">
        <v>301</v>
      </c>
      <c r="H151" s="32">
        <v>283</v>
      </c>
      <c r="I151" s="32">
        <v>45</v>
      </c>
      <c r="J151" s="32">
        <v>277</v>
      </c>
      <c r="K151" s="33">
        <v>39</v>
      </c>
    </row>
    <row r="152" spans="2:11" x14ac:dyDescent="0.2">
      <c r="B152" s="2" t="str">
        <f t="shared" si="4"/>
        <v>2023-24</v>
      </c>
      <c r="C152" s="2" t="str">
        <f t="shared" si="5"/>
        <v>DECEMBER</v>
      </c>
      <c r="D152" s="41" t="s">
        <v>217</v>
      </c>
      <c r="E152" s="26" t="s">
        <v>218</v>
      </c>
      <c r="F152" s="39" t="s">
        <v>302</v>
      </c>
      <c r="G152" s="2" t="s">
        <v>303</v>
      </c>
      <c r="H152" s="32">
        <v>108</v>
      </c>
      <c r="I152" s="32">
        <v>10</v>
      </c>
      <c r="J152" s="32">
        <v>108</v>
      </c>
      <c r="K152" s="33">
        <v>10</v>
      </c>
    </row>
    <row r="153" spans="2:11" x14ac:dyDescent="0.2">
      <c r="B153" s="2" t="str">
        <f t="shared" si="4"/>
        <v>2023-24</v>
      </c>
      <c r="C153" s="2" t="str">
        <f t="shared" si="5"/>
        <v>DECEMBER</v>
      </c>
      <c r="D153" s="41" t="s">
        <v>217</v>
      </c>
      <c r="E153" s="26" t="s">
        <v>218</v>
      </c>
      <c r="F153" s="39" t="s">
        <v>304</v>
      </c>
      <c r="G153" s="2" t="s">
        <v>305</v>
      </c>
      <c r="H153" s="32">
        <v>4166</v>
      </c>
      <c r="I153" s="32">
        <v>0</v>
      </c>
      <c r="J153" s="32">
        <v>4166</v>
      </c>
      <c r="K153" s="33">
        <v>0</v>
      </c>
    </row>
    <row r="154" spans="2:11" x14ac:dyDescent="0.2">
      <c r="B154" s="2" t="str">
        <f t="shared" si="4"/>
        <v>2023-24</v>
      </c>
      <c r="C154" s="2" t="str">
        <f t="shared" si="5"/>
        <v>DECEMBER</v>
      </c>
      <c r="D154" s="41" t="s">
        <v>217</v>
      </c>
      <c r="E154" s="26" t="s">
        <v>218</v>
      </c>
      <c r="F154" s="39" t="s">
        <v>306</v>
      </c>
      <c r="G154" s="2" t="s">
        <v>307</v>
      </c>
      <c r="H154" s="32">
        <v>1</v>
      </c>
      <c r="I154" s="32">
        <v>153</v>
      </c>
      <c r="J154" s="32">
        <v>1</v>
      </c>
      <c r="K154" s="33">
        <v>153</v>
      </c>
    </row>
    <row r="155" spans="2:11" x14ac:dyDescent="0.2">
      <c r="B155" s="2" t="str">
        <f t="shared" si="4"/>
        <v>2023-24</v>
      </c>
      <c r="C155" s="2" t="str">
        <f t="shared" si="5"/>
        <v>DECEMBER</v>
      </c>
      <c r="D155" s="41" t="s">
        <v>217</v>
      </c>
      <c r="E155" s="26" t="s">
        <v>218</v>
      </c>
      <c r="F155" s="39" t="s">
        <v>308</v>
      </c>
      <c r="G155" s="2" t="s">
        <v>309</v>
      </c>
      <c r="H155" s="32">
        <v>185</v>
      </c>
      <c r="I155" s="32">
        <v>587</v>
      </c>
      <c r="J155" s="32">
        <v>120</v>
      </c>
      <c r="K155" s="33">
        <v>556</v>
      </c>
    </row>
    <row r="156" spans="2:11" x14ac:dyDescent="0.2">
      <c r="B156" s="2" t="str">
        <f t="shared" si="4"/>
        <v>2023-24</v>
      </c>
      <c r="C156" s="2" t="str">
        <f t="shared" si="5"/>
        <v>DECEMBER</v>
      </c>
      <c r="D156" s="41" t="s">
        <v>217</v>
      </c>
      <c r="E156" s="26" t="s">
        <v>218</v>
      </c>
      <c r="F156" s="39" t="s">
        <v>310</v>
      </c>
      <c r="G156" s="2" t="s">
        <v>311</v>
      </c>
      <c r="H156" s="32">
        <v>1871</v>
      </c>
      <c r="I156" s="32">
        <v>2140</v>
      </c>
      <c r="J156" s="32">
        <v>1821</v>
      </c>
      <c r="K156" s="33">
        <v>2027</v>
      </c>
    </row>
    <row r="157" spans="2:11" x14ac:dyDescent="0.2">
      <c r="B157" s="2" t="str">
        <f t="shared" si="4"/>
        <v>2023-24</v>
      </c>
      <c r="C157" s="2" t="str">
        <f t="shared" si="5"/>
        <v>DECEMBER</v>
      </c>
      <c r="D157" s="41" t="s">
        <v>217</v>
      </c>
      <c r="E157" s="26" t="s">
        <v>218</v>
      </c>
      <c r="F157" s="39" t="s">
        <v>312</v>
      </c>
      <c r="G157" s="2" t="s">
        <v>313</v>
      </c>
      <c r="H157" s="32">
        <v>3459</v>
      </c>
      <c r="I157" s="32">
        <v>3531</v>
      </c>
      <c r="J157" s="32">
        <v>3325</v>
      </c>
      <c r="K157" s="33">
        <v>3248</v>
      </c>
    </row>
    <row r="158" spans="2:11" x14ac:dyDescent="0.2">
      <c r="B158" s="2" t="str">
        <f t="shared" si="4"/>
        <v>2023-24</v>
      </c>
      <c r="C158" s="2" t="str">
        <f t="shared" si="5"/>
        <v>DECEMBER</v>
      </c>
      <c r="D158" s="41" t="s">
        <v>217</v>
      </c>
      <c r="E158" s="26" t="s">
        <v>218</v>
      </c>
      <c r="F158" s="39" t="s">
        <v>314</v>
      </c>
      <c r="G158" s="2" t="s">
        <v>315</v>
      </c>
      <c r="H158" s="32">
        <v>107</v>
      </c>
      <c r="I158" s="32">
        <v>191</v>
      </c>
      <c r="J158" s="32">
        <v>107</v>
      </c>
      <c r="K158" s="33">
        <v>191</v>
      </c>
    </row>
    <row r="159" spans="2:11" x14ac:dyDescent="0.2">
      <c r="B159" s="2" t="str">
        <f t="shared" si="4"/>
        <v>2023-24</v>
      </c>
      <c r="C159" s="2" t="str">
        <f t="shared" si="5"/>
        <v>DECEMBER</v>
      </c>
      <c r="D159" s="41" t="s">
        <v>217</v>
      </c>
      <c r="E159" s="26" t="s">
        <v>218</v>
      </c>
      <c r="F159" s="39" t="s">
        <v>316</v>
      </c>
      <c r="G159" s="2" t="s">
        <v>317</v>
      </c>
      <c r="H159" s="32">
        <v>10403</v>
      </c>
      <c r="I159" s="32">
        <v>5910</v>
      </c>
      <c r="J159" s="32">
        <v>10258</v>
      </c>
      <c r="K159" s="33">
        <v>5288</v>
      </c>
    </row>
    <row r="160" spans="2:11" x14ac:dyDescent="0.2">
      <c r="B160" s="2" t="str">
        <f t="shared" si="4"/>
        <v>2023-24</v>
      </c>
      <c r="C160" s="2" t="str">
        <f t="shared" si="5"/>
        <v>DECEMBER</v>
      </c>
      <c r="D160" s="41" t="s">
        <v>217</v>
      </c>
      <c r="E160" s="26" t="s">
        <v>218</v>
      </c>
      <c r="F160" s="39" t="s">
        <v>318</v>
      </c>
      <c r="G160" s="2" t="s">
        <v>319</v>
      </c>
      <c r="H160" s="32">
        <v>6892</v>
      </c>
      <c r="I160" s="32">
        <v>10970</v>
      </c>
      <c r="J160" s="32">
        <v>6671</v>
      </c>
      <c r="K160" s="33">
        <v>10554</v>
      </c>
    </row>
    <row r="161" spans="2:11" x14ac:dyDescent="0.2">
      <c r="B161" s="2" t="str">
        <f t="shared" si="4"/>
        <v>2023-24</v>
      </c>
      <c r="C161" s="2" t="str">
        <f t="shared" si="5"/>
        <v>DECEMBER</v>
      </c>
      <c r="D161" s="41" t="s">
        <v>217</v>
      </c>
      <c r="E161" s="26" t="s">
        <v>218</v>
      </c>
      <c r="F161" s="39" t="s">
        <v>320</v>
      </c>
      <c r="G161" s="2" t="s">
        <v>321</v>
      </c>
      <c r="H161" s="32">
        <v>7511</v>
      </c>
      <c r="I161" s="32">
        <v>5819</v>
      </c>
      <c r="J161" s="32">
        <v>6674</v>
      </c>
      <c r="K161" s="33">
        <v>5561</v>
      </c>
    </row>
    <row r="162" spans="2:11" x14ac:dyDescent="0.2">
      <c r="B162" s="2" t="str">
        <f t="shared" si="4"/>
        <v>2023-24</v>
      </c>
      <c r="C162" s="2" t="str">
        <f t="shared" si="5"/>
        <v>DECEMBER</v>
      </c>
      <c r="D162" s="41" t="s">
        <v>217</v>
      </c>
      <c r="E162" s="26" t="s">
        <v>218</v>
      </c>
      <c r="F162" s="39" t="s">
        <v>322</v>
      </c>
      <c r="G162" s="2" t="s">
        <v>323</v>
      </c>
      <c r="H162" s="32">
        <v>8268</v>
      </c>
      <c r="I162" s="32">
        <v>10255</v>
      </c>
      <c r="J162" s="32">
        <v>7621</v>
      </c>
      <c r="K162" s="33">
        <v>7782</v>
      </c>
    </row>
    <row r="163" spans="2:11" x14ac:dyDescent="0.2">
      <c r="B163" s="2" t="str">
        <f t="shared" si="4"/>
        <v>2023-24</v>
      </c>
      <c r="C163" s="2" t="str">
        <f t="shared" si="5"/>
        <v>DECEMBER</v>
      </c>
      <c r="D163" s="41" t="s">
        <v>217</v>
      </c>
      <c r="E163" s="26" t="s">
        <v>218</v>
      </c>
      <c r="F163" s="39" t="s">
        <v>324</v>
      </c>
      <c r="G163" s="2" t="s">
        <v>325</v>
      </c>
      <c r="H163" s="32">
        <v>5120</v>
      </c>
      <c r="I163" s="32">
        <v>3418</v>
      </c>
      <c r="J163" s="32">
        <v>5120</v>
      </c>
      <c r="K163" s="33">
        <v>3155</v>
      </c>
    </row>
    <row r="164" spans="2:11" x14ac:dyDescent="0.2">
      <c r="B164" s="2" t="str">
        <f t="shared" si="4"/>
        <v>2023-24</v>
      </c>
      <c r="C164" s="2" t="str">
        <f t="shared" si="5"/>
        <v>DECEMBER</v>
      </c>
      <c r="D164" s="41" t="s">
        <v>217</v>
      </c>
      <c r="E164" s="26" t="s">
        <v>218</v>
      </c>
      <c r="F164" s="39" t="s">
        <v>326</v>
      </c>
      <c r="G164" s="2" t="s">
        <v>327</v>
      </c>
      <c r="H164" s="32">
        <v>4756</v>
      </c>
      <c r="I164" s="32">
        <v>2795</v>
      </c>
      <c r="J164" s="32">
        <v>3891</v>
      </c>
      <c r="K164" s="33">
        <v>2540</v>
      </c>
    </row>
    <row r="165" spans="2:11" x14ac:dyDescent="0.2">
      <c r="B165" s="2" t="str">
        <f t="shared" si="4"/>
        <v>2023-24</v>
      </c>
      <c r="C165" s="2" t="str">
        <f t="shared" si="5"/>
        <v>DECEMBER</v>
      </c>
      <c r="D165" s="41" t="s">
        <v>217</v>
      </c>
      <c r="E165" s="26" t="s">
        <v>218</v>
      </c>
      <c r="F165" s="39" t="s">
        <v>328</v>
      </c>
      <c r="G165" s="2" t="s">
        <v>329</v>
      </c>
      <c r="H165" s="32">
        <v>5282</v>
      </c>
      <c r="I165" s="32">
        <v>2673</v>
      </c>
      <c r="J165" s="32">
        <v>5210</v>
      </c>
      <c r="K165" s="33">
        <v>2403</v>
      </c>
    </row>
    <row r="166" spans="2:11" x14ac:dyDescent="0.2">
      <c r="B166" s="2" t="str">
        <f t="shared" si="4"/>
        <v>2023-24</v>
      </c>
      <c r="C166" s="2" t="str">
        <f t="shared" si="5"/>
        <v>DECEMBER</v>
      </c>
      <c r="D166" s="41" t="s">
        <v>217</v>
      </c>
      <c r="E166" s="26" t="s">
        <v>218</v>
      </c>
      <c r="F166" s="39" t="s">
        <v>330</v>
      </c>
      <c r="G166" s="2" t="s">
        <v>331</v>
      </c>
      <c r="H166" s="32">
        <v>1794</v>
      </c>
      <c r="I166" s="32">
        <v>1362</v>
      </c>
      <c r="J166" s="32">
        <v>1794</v>
      </c>
      <c r="K166" s="33">
        <v>1362</v>
      </c>
    </row>
    <row r="167" spans="2:11" x14ac:dyDescent="0.2">
      <c r="B167" s="2" t="str">
        <f t="shared" si="4"/>
        <v>2023-24</v>
      </c>
      <c r="C167" s="2" t="str">
        <f t="shared" si="5"/>
        <v>DECEMBER</v>
      </c>
      <c r="D167" s="41" t="s">
        <v>217</v>
      </c>
      <c r="E167" s="26" t="s">
        <v>218</v>
      </c>
      <c r="F167" s="39" t="s">
        <v>332</v>
      </c>
      <c r="G167" s="2" t="s">
        <v>333</v>
      </c>
      <c r="H167" s="32">
        <v>15150</v>
      </c>
      <c r="I167" s="32">
        <v>11212</v>
      </c>
      <c r="J167" s="32">
        <v>14023</v>
      </c>
      <c r="K167" s="33">
        <v>8665</v>
      </c>
    </row>
    <row r="168" spans="2:11" x14ac:dyDescent="0.2">
      <c r="B168" s="2" t="str">
        <f t="shared" si="4"/>
        <v>2023-24</v>
      </c>
      <c r="C168" s="2" t="str">
        <f t="shared" si="5"/>
        <v>DECEMBER</v>
      </c>
      <c r="D168" s="41" t="s">
        <v>217</v>
      </c>
      <c r="E168" s="26" t="s">
        <v>218</v>
      </c>
      <c r="F168" s="39" t="s">
        <v>334</v>
      </c>
      <c r="G168" s="2" t="s">
        <v>335</v>
      </c>
      <c r="H168" s="32">
        <v>7899</v>
      </c>
      <c r="I168" s="32">
        <v>7922</v>
      </c>
      <c r="J168" s="32">
        <v>6298</v>
      </c>
      <c r="K168" s="33">
        <v>6572</v>
      </c>
    </row>
    <row r="169" spans="2:11" x14ac:dyDescent="0.2">
      <c r="B169" s="2" t="str">
        <f t="shared" si="4"/>
        <v>2023-24</v>
      </c>
      <c r="C169" s="2" t="str">
        <f t="shared" si="5"/>
        <v>DECEMBER</v>
      </c>
      <c r="D169" s="41" t="s">
        <v>217</v>
      </c>
      <c r="E169" s="26" t="s">
        <v>218</v>
      </c>
      <c r="F169" s="39" t="s">
        <v>336</v>
      </c>
      <c r="G169" s="2" t="s">
        <v>337</v>
      </c>
      <c r="H169" s="32">
        <v>2723</v>
      </c>
      <c r="I169" s="32">
        <v>2940</v>
      </c>
      <c r="J169" s="32">
        <v>2723</v>
      </c>
      <c r="K169" s="33">
        <v>2940</v>
      </c>
    </row>
    <row r="170" spans="2:11" x14ac:dyDescent="0.2">
      <c r="B170" s="2" t="str">
        <f t="shared" si="4"/>
        <v>2023-24</v>
      </c>
      <c r="C170" s="2" t="str">
        <f t="shared" si="5"/>
        <v>DECEMBER</v>
      </c>
      <c r="D170" s="41" t="s">
        <v>217</v>
      </c>
      <c r="E170" s="26" t="s">
        <v>218</v>
      </c>
      <c r="F170" s="39" t="s">
        <v>338</v>
      </c>
      <c r="G170" s="2" t="s">
        <v>339</v>
      </c>
      <c r="H170" s="32">
        <v>10345</v>
      </c>
      <c r="I170" s="32">
        <v>12315</v>
      </c>
      <c r="J170" s="32">
        <v>9744</v>
      </c>
      <c r="K170" s="33">
        <v>10498</v>
      </c>
    </row>
    <row r="171" spans="2:11" x14ac:dyDescent="0.2">
      <c r="B171" s="2" t="str">
        <f t="shared" si="4"/>
        <v>2023-24</v>
      </c>
      <c r="C171" s="2" t="str">
        <f t="shared" si="5"/>
        <v>DECEMBER</v>
      </c>
      <c r="D171" s="41" t="s">
        <v>217</v>
      </c>
      <c r="E171" s="26" t="s">
        <v>218</v>
      </c>
      <c r="F171" s="39" t="s">
        <v>340</v>
      </c>
      <c r="G171" s="2" t="s">
        <v>341</v>
      </c>
      <c r="H171" s="32">
        <v>334</v>
      </c>
      <c r="I171" s="32">
        <v>162</v>
      </c>
      <c r="J171" s="32">
        <v>334</v>
      </c>
      <c r="K171" s="33">
        <v>152</v>
      </c>
    </row>
    <row r="172" spans="2:11" x14ac:dyDescent="0.2">
      <c r="B172" s="2" t="str">
        <f t="shared" si="4"/>
        <v>2023-24</v>
      </c>
      <c r="C172" s="2" t="str">
        <f t="shared" si="5"/>
        <v>DECEMBER</v>
      </c>
      <c r="D172" s="41" t="s">
        <v>217</v>
      </c>
      <c r="E172" s="26" t="s">
        <v>218</v>
      </c>
      <c r="F172" s="39" t="s">
        <v>342</v>
      </c>
      <c r="G172" s="2" t="s">
        <v>343</v>
      </c>
      <c r="H172" s="32">
        <v>7141</v>
      </c>
      <c r="I172" s="32">
        <v>8013</v>
      </c>
      <c r="J172" s="32">
        <v>7139</v>
      </c>
      <c r="K172" s="33">
        <v>6974</v>
      </c>
    </row>
    <row r="173" spans="2:11" x14ac:dyDescent="0.2">
      <c r="B173" s="2" t="str">
        <f t="shared" si="4"/>
        <v>2023-24</v>
      </c>
      <c r="C173" s="2" t="str">
        <f t="shared" si="5"/>
        <v>DECEMBER</v>
      </c>
      <c r="D173" s="41" t="s">
        <v>217</v>
      </c>
      <c r="E173" s="26" t="s">
        <v>218</v>
      </c>
      <c r="F173" s="39" t="s">
        <v>344</v>
      </c>
      <c r="G173" s="2" t="s">
        <v>345</v>
      </c>
      <c r="H173" s="32">
        <v>90</v>
      </c>
      <c r="I173" s="32">
        <v>190</v>
      </c>
      <c r="J173" s="32">
        <v>90</v>
      </c>
      <c r="K173" s="33">
        <v>190</v>
      </c>
    </row>
    <row r="174" spans="2:11" x14ac:dyDescent="0.2">
      <c r="B174" s="2" t="str">
        <f t="shared" si="4"/>
        <v>2023-24</v>
      </c>
      <c r="C174" s="2" t="str">
        <f t="shared" si="5"/>
        <v>DECEMBER</v>
      </c>
      <c r="D174" s="41" t="s">
        <v>217</v>
      </c>
      <c r="E174" s="26" t="s">
        <v>218</v>
      </c>
      <c r="F174" s="39" t="s">
        <v>346</v>
      </c>
      <c r="G174" s="2" t="s">
        <v>347</v>
      </c>
      <c r="H174" s="32">
        <v>5280</v>
      </c>
      <c r="I174" s="32">
        <v>3124</v>
      </c>
      <c r="J174" s="32">
        <v>5271</v>
      </c>
      <c r="K174" s="33">
        <v>3008</v>
      </c>
    </row>
    <row r="175" spans="2:11" x14ac:dyDescent="0.2">
      <c r="B175" s="2" t="str">
        <f t="shared" si="4"/>
        <v>2023-24</v>
      </c>
      <c r="C175" s="2" t="str">
        <f t="shared" si="5"/>
        <v>DECEMBER</v>
      </c>
      <c r="D175" s="41" t="s">
        <v>217</v>
      </c>
      <c r="E175" s="26" t="s">
        <v>218</v>
      </c>
      <c r="F175" s="39" t="s">
        <v>348</v>
      </c>
      <c r="G175" s="2" t="s">
        <v>349</v>
      </c>
      <c r="H175" s="32">
        <v>5360</v>
      </c>
      <c r="I175" s="32">
        <v>2270</v>
      </c>
      <c r="J175" s="32">
        <v>5057</v>
      </c>
      <c r="K175" s="33">
        <v>2267</v>
      </c>
    </row>
    <row r="176" spans="2:11" x14ac:dyDescent="0.2">
      <c r="B176" s="2" t="str">
        <f t="shared" si="4"/>
        <v>2023-24</v>
      </c>
      <c r="C176" s="2" t="str">
        <f t="shared" si="5"/>
        <v>DECEMBER</v>
      </c>
      <c r="D176" s="41" t="s">
        <v>217</v>
      </c>
      <c r="E176" s="26" t="s">
        <v>218</v>
      </c>
      <c r="F176" s="39" t="s">
        <v>350</v>
      </c>
      <c r="G176" s="2" t="s">
        <v>351</v>
      </c>
      <c r="H176" s="32">
        <v>10518</v>
      </c>
      <c r="I176" s="32">
        <v>4620</v>
      </c>
      <c r="J176" s="32">
        <v>9974</v>
      </c>
      <c r="K176" s="33">
        <v>4243</v>
      </c>
    </row>
    <row r="177" spans="2:11" x14ac:dyDescent="0.2">
      <c r="B177" s="2" t="str">
        <f t="shared" si="4"/>
        <v>2023-24</v>
      </c>
      <c r="C177" s="2" t="str">
        <f t="shared" si="5"/>
        <v>DECEMBER</v>
      </c>
      <c r="D177" s="41" t="s">
        <v>217</v>
      </c>
      <c r="E177" s="26" t="s">
        <v>218</v>
      </c>
      <c r="F177" s="39" t="s">
        <v>352</v>
      </c>
      <c r="G177" s="2" t="s">
        <v>353</v>
      </c>
      <c r="H177" s="32">
        <v>789</v>
      </c>
      <c r="I177" s="32">
        <v>513</v>
      </c>
      <c r="J177" s="32">
        <v>0</v>
      </c>
      <c r="K177" s="33">
        <v>0</v>
      </c>
    </row>
    <row r="178" spans="2:11" x14ac:dyDescent="0.2">
      <c r="B178" s="2" t="str">
        <f t="shared" si="4"/>
        <v>2023-24</v>
      </c>
      <c r="C178" s="2" t="str">
        <f t="shared" si="5"/>
        <v>DECEMBER</v>
      </c>
      <c r="D178" s="41" t="s">
        <v>217</v>
      </c>
      <c r="E178" s="26" t="s">
        <v>218</v>
      </c>
      <c r="F178" s="39" t="s">
        <v>125</v>
      </c>
      <c r="G178" s="2" t="s">
        <v>126</v>
      </c>
      <c r="H178" s="32">
        <v>9</v>
      </c>
      <c r="I178" s="32">
        <v>284</v>
      </c>
      <c r="J178" s="32">
        <v>9</v>
      </c>
      <c r="K178" s="33">
        <v>284</v>
      </c>
    </row>
    <row r="179" spans="2:11" x14ac:dyDescent="0.2">
      <c r="B179" s="2" t="str">
        <f t="shared" si="4"/>
        <v>2023-24</v>
      </c>
      <c r="C179" s="2" t="str">
        <f t="shared" si="5"/>
        <v>DECEMBER</v>
      </c>
      <c r="D179" s="41" t="s">
        <v>356</v>
      </c>
      <c r="E179" s="26" t="s">
        <v>357</v>
      </c>
      <c r="F179" s="39" t="s">
        <v>358</v>
      </c>
      <c r="G179" s="2" t="s">
        <v>359</v>
      </c>
      <c r="H179" s="32">
        <v>5</v>
      </c>
      <c r="I179" s="32">
        <v>187</v>
      </c>
      <c r="J179" s="32">
        <v>5</v>
      </c>
      <c r="K179" s="33">
        <v>187</v>
      </c>
    </row>
    <row r="180" spans="2:11" x14ac:dyDescent="0.2">
      <c r="B180" s="2" t="str">
        <f t="shared" si="4"/>
        <v>2023-24</v>
      </c>
      <c r="C180" s="2" t="str">
        <f t="shared" si="5"/>
        <v>DECEMBER</v>
      </c>
      <c r="D180" s="41" t="s">
        <v>356</v>
      </c>
      <c r="E180" s="26" t="s">
        <v>357</v>
      </c>
      <c r="F180" s="39" t="s">
        <v>360</v>
      </c>
      <c r="G180" s="2" t="s">
        <v>361</v>
      </c>
      <c r="H180" s="32">
        <v>1</v>
      </c>
      <c r="I180" s="32">
        <v>218</v>
      </c>
      <c r="J180" s="32">
        <v>1</v>
      </c>
      <c r="K180" s="33">
        <v>218</v>
      </c>
    </row>
    <row r="181" spans="2:11" x14ac:dyDescent="0.2">
      <c r="B181" s="2" t="str">
        <f t="shared" si="4"/>
        <v>2023-24</v>
      </c>
      <c r="C181" s="2" t="str">
        <f t="shared" si="5"/>
        <v>DECEMBER</v>
      </c>
      <c r="D181" s="41" t="s">
        <v>356</v>
      </c>
      <c r="E181" s="26" t="s">
        <v>357</v>
      </c>
      <c r="F181" s="39" t="s">
        <v>820</v>
      </c>
      <c r="G181" s="2" t="s">
        <v>821</v>
      </c>
      <c r="H181" s="32">
        <v>181</v>
      </c>
      <c r="I181" s="32">
        <v>0</v>
      </c>
      <c r="J181" s="32">
        <v>181</v>
      </c>
      <c r="K181" s="33">
        <v>0</v>
      </c>
    </row>
    <row r="182" spans="2:11" x14ac:dyDescent="0.2">
      <c r="B182" s="2" t="str">
        <f t="shared" si="4"/>
        <v>2023-24</v>
      </c>
      <c r="C182" s="2" t="str">
        <f t="shared" si="5"/>
        <v>DECEMBER</v>
      </c>
      <c r="D182" s="41" t="s">
        <v>356</v>
      </c>
      <c r="E182" s="26" t="s">
        <v>357</v>
      </c>
      <c r="F182" s="39" t="s">
        <v>362</v>
      </c>
      <c r="G182" s="2" t="s">
        <v>363</v>
      </c>
      <c r="H182" s="32">
        <v>4</v>
      </c>
      <c r="I182" s="32">
        <v>246</v>
      </c>
      <c r="J182" s="32">
        <v>4</v>
      </c>
      <c r="K182" s="33">
        <v>246</v>
      </c>
    </row>
    <row r="183" spans="2:11" x14ac:dyDescent="0.2">
      <c r="B183" s="2" t="str">
        <f t="shared" si="4"/>
        <v>2023-24</v>
      </c>
      <c r="C183" s="2" t="str">
        <f t="shared" si="5"/>
        <v>DECEMBER</v>
      </c>
      <c r="D183" s="41" t="s">
        <v>356</v>
      </c>
      <c r="E183" s="26" t="s">
        <v>357</v>
      </c>
      <c r="F183" s="39" t="s">
        <v>364</v>
      </c>
      <c r="G183" s="2" t="s">
        <v>365</v>
      </c>
      <c r="H183" s="32">
        <v>4</v>
      </c>
      <c r="I183" s="32">
        <v>334</v>
      </c>
      <c r="J183" s="32">
        <v>4</v>
      </c>
      <c r="K183" s="33">
        <v>334</v>
      </c>
    </row>
    <row r="184" spans="2:11" x14ac:dyDescent="0.2">
      <c r="B184" s="2" t="str">
        <f t="shared" si="4"/>
        <v>2023-24</v>
      </c>
      <c r="C184" s="2" t="str">
        <f t="shared" si="5"/>
        <v>DECEMBER</v>
      </c>
      <c r="D184" s="41" t="s">
        <v>356</v>
      </c>
      <c r="E184" s="26" t="s">
        <v>357</v>
      </c>
      <c r="F184" s="39" t="s">
        <v>366</v>
      </c>
      <c r="G184" s="2" t="s">
        <v>367</v>
      </c>
      <c r="H184" s="32">
        <v>1</v>
      </c>
      <c r="I184" s="32">
        <v>259</v>
      </c>
      <c r="J184" s="32">
        <v>1</v>
      </c>
      <c r="K184" s="33">
        <v>259</v>
      </c>
    </row>
    <row r="185" spans="2:11" x14ac:dyDescent="0.2">
      <c r="B185" s="2" t="str">
        <f t="shared" si="4"/>
        <v>2023-24</v>
      </c>
      <c r="C185" s="2" t="str">
        <f t="shared" si="5"/>
        <v>DECEMBER</v>
      </c>
      <c r="D185" s="41" t="s">
        <v>356</v>
      </c>
      <c r="E185" s="26" t="s">
        <v>357</v>
      </c>
      <c r="F185" s="39" t="s">
        <v>368</v>
      </c>
      <c r="G185" s="2" t="s">
        <v>369</v>
      </c>
      <c r="H185" s="32">
        <v>2</v>
      </c>
      <c r="I185" s="32">
        <v>315</v>
      </c>
      <c r="J185" s="32">
        <v>2</v>
      </c>
      <c r="K185" s="33">
        <v>315</v>
      </c>
    </row>
    <row r="186" spans="2:11" x14ac:dyDescent="0.2">
      <c r="B186" s="2" t="str">
        <f t="shared" si="4"/>
        <v>2023-24</v>
      </c>
      <c r="C186" s="2" t="str">
        <f t="shared" si="5"/>
        <v>DECEMBER</v>
      </c>
      <c r="D186" s="41" t="s">
        <v>356</v>
      </c>
      <c r="E186" s="26" t="s">
        <v>357</v>
      </c>
      <c r="F186" s="39" t="s">
        <v>370</v>
      </c>
      <c r="G186" s="2" t="s">
        <v>371</v>
      </c>
      <c r="H186" s="32">
        <v>2</v>
      </c>
      <c r="I186" s="32">
        <v>333</v>
      </c>
      <c r="J186" s="32">
        <v>2</v>
      </c>
      <c r="K186" s="33">
        <v>333</v>
      </c>
    </row>
    <row r="187" spans="2:11" x14ac:dyDescent="0.2">
      <c r="B187" s="2" t="str">
        <f t="shared" si="4"/>
        <v>2023-24</v>
      </c>
      <c r="C187" s="2" t="str">
        <f t="shared" si="5"/>
        <v>DECEMBER</v>
      </c>
      <c r="D187" s="41" t="s">
        <v>356</v>
      </c>
      <c r="E187" s="26" t="s">
        <v>357</v>
      </c>
      <c r="F187" s="39" t="s">
        <v>372</v>
      </c>
      <c r="G187" s="2" t="s">
        <v>373</v>
      </c>
      <c r="H187" s="32">
        <v>1</v>
      </c>
      <c r="I187" s="32">
        <v>274</v>
      </c>
      <c r="J187" s="32">
        <v>1</v>
      </c>
      <c r="K187" s="33">
        <v>274</v>
      </c>
    </row>
    <row r="188" spans="2:11" x14ac:dyDescent="0.2">
      <c r="B188" s="2" t="str">
        <f t="shared" si="4"/>
        <v>2023-24</v>
      </c>
      <c r="C188" s="2" t="str">
        <f t="shared" si="5"/>
        <v>DECEMBER</v>
      </c>
      <c r="D188" s="41" t="s">
        <v>356</v>
      </c>
      <c r="E188" s="26" t="s">
        <v>357</v>
      </c>
      <c r="F188" s="39" t="s">
        <v>374</v>
      </c>
      <c r="G188" s="2" t="s">
        <v>375</v>
      </c>
      <c r="H188" s="32">
        <v>144</v>
      </c>
      <c r="I188" s="32">
        <v>0</v>
      </c>
      <c r="J188" s="32">
        <v>0</v>
      </c>
      <c r="K188" s="33">
        <v>0</v>
      </c>
    </row>
    <row r="189" spans="2:11" x14ac:dyDescent="0.2">
      <c r="B189" s="2" t="str">
        <f t="shared" si="4"/>
        <v>2023-24</v>
      </c>
      <c r="C189" s="2" t="str">
        <f t="shared" si="5"/>
        <v>DECEMBER</v>
      </c>
      <c r="D189" s="41" t="s">
        <v>356</v>
      </c>
      <c r="E189" s="26" t="s">
        <v>357</v>
      </c>
      <c r="F189" s="39" t="s">
        <v>376</v>
      </c>
      <c r="G189" s="2" t="s">
        <v>377</v>
      </c>
      <c r="H189" s="32">
        <v>63</v>
      </c>
      <c r="I189" s="32">
        <v>0</v>
      </c>
      <c r="J189" s="32">
        <v>0</v>
      </c>
      <c r="K189" s="33">
        <v>0</v>
      </c>
    </row>
    <row r="190" spans="2:11" x14ac:dyDescent="0.2">
      <c r="B190" s="2" t="str">
        <f t="shared" si="4"/>
        <v>2023-24</v>
      </c>
      <c r="C190" s="2" t="str">
        <f t="shared" si="5"/>
        <v>DECEMBER</v>
      </c>
      <c r="D190" s="41" t="s">
        <v>356</v>
      </c>
      <c r="E190" s="26" t="s">
        <v>357</v>
      </c>
      <c r="F190" s="39" t="s">
        <v>378</v>
      </c>
      <c r="G190" s="2" t="s">
        <v>379</v>
      </c>
      <c r="H190" s="32">
        <v>230</v>
      </c>
      <c r="I190" s="32">
        <v>0</v>
      </c>
      <c r="J190" s="32">
        <v>230</v>
      </c>
      <c r="K190" s="33">
        <v>0</v>
      </c>
    </row>
    <row r="191" spans="2:11" x14ac:dyDescent="0.2">
      <c r="B191" s="2" t="str">
        <f t="shared" si="4"/>
        <v>2023-24</v>
      </c>
      <c r="C191" s="2" t="str">
        <f t="shared" si="5"/>
        <v>DECEMBER</v>
      </c>
      <c r="D191" s="41" t="s">
        <v>356</v>
      </c>
      <c r="E191" s="26" t="s">
        <v>357</v>
      </c>
      <c r="F191" s="39" t="s">
        <v>380</v>
      </c>
      <c r="G191" s="2" t="s">
        <v>381</v>
      </c>
      <c r="H191" s="32">
        <v>22</v>
      </c>
      <c r="I191" s="32">
        <v>0</v>
      </c>
      <c r="J191" s="32">
        <v>0</v>
      </c>
      <c r="K191" s="33">
        <v>0</v>
      </c>
    </row>
    <row r="192" spans="2:11" x14ac:dyDescent="0.2">
      <c r="B192" s="2" t="str">
        <f t="shared" si="4"/>
        <v>2023-24</v>
      </c>
      <c r="C192" s="2" t="str">
        <f t="shared" si="5"/>
        <v>DECEMBER</v>
      </c>
      <c r="D192" s="41" t="s">
        <v>356</v>
      </c>
      <c r="E192" s="26" t="s">
        <v>357</v>
      </c>
      <c r="F192" s="39" t="s">
        <v>382</v>
      </c>
      <c r="G192" s="2" t="s">
        <v>383</v>
      </c>
      <c r="H192" s="32">
        <v>179</v>
      </c>
      <c r="I192" s="32">
        <v>103</v>
      </c>
      <c r="J192" s="32">
        <v>179</v>
      </c>
      <c r="K192" s="33">
        <v>103</v>
      </c>
    </row>
    <row r="193" spans="2:11" x14ac:dyDescent="0.2">
      <c r="B193" s="2" t="str">
        <f t="shared" si="4"/>
        <v>2023-24</v>
      </c>
      <c r="C193" s="2" t="str">
        <f t="shared" si="5"/>
        <v>DECEMBER</v>
      </c>
      <c r="D193" s="41" t="s">
        <v>356</v>
      </c>
      <c r="E193" s="26" t="s">
        <v>357</v>
      </c>
      <c r="F193" s="39" t="s">
        <v>384</v>
      </c>
      <c r="G193" s="2" t="s">
        <v>385</v>
      </c>
      <c r="H193" s="32">
        <v>217</v>
      </c>
      <c r="I193" s="32">
        <v>0</v>
      </c>
      <c r="J193" s="32">
        <v>217</v>
      </c>
      <c r="K193" s="33">
        <v>0</v>
      </c>
    </row>
    <row r="194" spans="2:11" x14ac:dyDescent="0.2">
      <c r="B194" s="2" t="str">
        <f t="shared" si="4"/>
        <v>2023-24</v>
      </c>
      <c r="C194" s="2" t="str">
        <f t="shared" si="5"/>
        <v>DECEMBER</v>
      </c>
      <c r="D194" s="41" t="s">
        <v>356</v>
      </c>
      <c r="E194" s="26" t="s">
        <v>357</v>
      </c>
      <c r="F194" s="39" t="s">
        <v>386</v>
      </c>
      <c r="G194" s="2" t="s">
        <v>387</v>
      </c>
      <c r="H194" s="32">
        <v>133</v>
      </c>
      <c r="I194" s="32">
        <v>0</v>
      </c>
      <c r="J194" s="32">
        <v>133</v>
      </c>
      <c r="K194" s="33">
        <v>0</v>
      </c>
    </row>
    <row r="195" spans="2:11" x14ac:dyDescent="0.2">
      <c r="B195" s="2" t="str">
        <f t="shared" si="4"/>
        <v>2023-24</v>
      </c>
      <c r="C195" s="2" t="str">
        <f t="shared" si="5"/>
        <v>DECEMBER</v>
      </c>
      <c r="D195" s="41" t="s">
        <v>356</v>
      </c>
      <c r="E195" s="26" t="s">
        <v>357</v>
      </c>
      <c r="F195" s="39" t="s">
        <v>388</v>
      </c>
      <c r="G195" s="2" t="s">
        <v>389</v>
      </c>
      <c r="H195" s="32">
        <v>180</v>
      </c>
      <c r="I195" s="32">
        <v>0</v>
      </c>
      <c r="J195" s="32">
        <v>180</v>
      </c>
      <c r="K195" s="33">
        <v>0</v>
      </c>
    </row>
    <row r="196" spans="2:11" x14ac:dyDescent="0.2">
      <c r="B196" s="2" t="str">
        <f t="shared" si="4"/>
        <v>2023-24</v>
      </c>
      <c r="C196" s="2" t="str">
        <f t="shared" si="5"/>
        <v>DECEMBER</v>
      </c>
      <c r="D196" s="41" t="s">
        <v>356</v>
      </c>
      <c r="E196" s="26" t="s">
        <v>357</v>
      </c>
      <c r="F196" s="39" t="s">
        <v>390</v>
      </c>
      <c r="G196" s="2" t="s">
        <v>391</v>
      </c>
      <c r="H196" s="32">
        <v>339</v>
      </c>
      <c r="I196" s="32">
        <v>0</v>
      </c>
      <c r="J196" s="32">
        <v>339</v>
      </c>
      <c r="K196" s="33">
        <v>0</v>
      </c>
    </row>
    <row r="197" spans="2:11" x14ac:dyDescent="0.2">
      <c r="B197" s="2" t="str">
        <f t="shared" si="4"/>
        <v>2023-24</v>
      </c>
      <c r="C197" s="2" t="str">
        <f t="shared" si="5"/>
        <v>DECEMBER</v>
      </c>
      <c r="D197" s="41" t="s">
        <v>356</v>
      </c>
      <c r="E197" s="26" t="s">
        <v>357</v>
      </c>
      <c r="F197" s="39" t="s">
        <v>392</v>
      </c>
      <c r="G197" s="2" t="s">
        <v>393</v>
      </c>
      <c r="H197" s="32">
        <v>187</v>
      </c>
      <c r="I197" s="32">
        <v>0</v>
      </c>
      <c r="J197" s="32">
        <v>187</v>
      </c>
      <c r="K197" s="33">
        <v>0</v>
      </c>
    </row>
    <row r="198" spans="2:11" x14ac:dyDescent="0.2">
      <c r="B198" s="2" t="str">
        <f t="shared" si="4"/>
        <v>2023-24</v>
      </c>
      <c r="C198" s="2" t="str">
        <f t="shared" si="5"/>
        <v>DECEMBER</v>
      </c>
      <c r="D198" s="41" t="s">
        <v>356</v>
      </c>
      <c r="E198" s="26" t="s">
        <v>357</v>
      </c>
      <c r="F198" s="39" t="s">
        <v>394</v>
      </c>
      <c r="G198" s="2" t="s">
        <v>395</v>
      </c>
      <c r="H198" s="32">
        <v>236</v>
      </c>
      <c r="I198" s="32">
        <v>18</v>
      </c>
      <c r="J198" s="32">
        <v>236</v>
      </c>
      <c r="K198" s="33">
        <v>18</v>
      </c>
    </row>
    <row r="199" spans="2:11" x14ac:dyDescent="0.2">
      <c r="B199" s="2" t="str">
        <f t="shared" si="4"/>
        <v>2023-24</v>
      </c>
      <c r="C199" s="2" t="str">
        <f t="shared" si="5"/>
        <v>DECEMBER</v>
      </c>
      <c r="D199" s="41" t="s">
        <v>356</v>
      </c>
      <c r="E199" s="26" t="s">
        <v>357</v>
      </c>
      <c r="F199" s="39" t="s">
        <v>396</v>
      </c>
      <c r="G199" s="2" t="s">
        <v>397</v>
      </c>
      <c r="H199" s="32">
        <v>387</v>
      </c>
      <c r="I199" s="32">
        <v>24</v>
      </c>
      <c r="J199" s="32">
        <v>387</v>
      </c>
      <c r="K199" s="33">
        <v>24</v>
      </c>
    </row>
    <row r="200" spans="2:11" x14ac:dyDescent="0.2">
      <c r="B200" s="2" t="str">
        <f t="shared" si="4"/>
        <v>2023-24</v>
      </c>
      <c r="C200" s="2" t="str">
        <f t="shared" si="5"/>
        <v>DECEMBER</v>
      </c>
      <c r="D200" s="41" t="s">
        <v>356</v>
      </c>
      <c r="E200" s="26" t="s">
        <v>357</v>
      </c>
      <c r="F200" s="39" t="s">
        <v>398</v>
      </c>
      <c r="G200" s="2" t="s">
        <v>399</v>
      </c>
      <c r="H200" s="32">
        <v>196</v>
      </c>
      <c r="I200" s="32">
        <v>54</v>
      </c>
      <c r="J200" s="32">
        <v>196</v>
      </c>
      <c r="K200" s="33">
        <v>54</v>
      </c>
    </row>
    <row r="201" spans="2:11" x14ac:dyDescent="0.2">
      <c r="B201" s="2" t="str">
        <f t="shared" si="4"/>
        <v>2023-24</v>
      </c>
      <c r="C201" s="2" t="str">
        <f t="shared" si="5"/>
        <v>DECEMBER</v>
      </c>
      <c r="D201" s="41" t="s">
        <v>356</v>
      </c>
      <c r="E201" s="26" t="s">
        <v>357</v>
      </c>
      <c r="F201" s="39" t="s">
        <v>400</v>
      </c>
      <c r="G201" s="2" t="s">
        <v>401</v>
      </c>
      <c r="H201" s="32">
        <v>283</v>
      </c>
      <c r="I201" s="32">
        <v>8</v>
      </c>
      <c r="J201" s="32">
        <v>283</v>
      </c>
      <c r="K201" s="33">
        <v>8</v>
      </c>
    </row>
    <row r="202" spans="2:11" x14ac:dyDescent="0.2">
      <c r="B202" s="2" t="str">
        <f t="shared" si="4"/>
        <v>2023-24</v>
      </c>
      <c r="C202" s="2" t="str">
        <f t="shared" si="5"/>
        <v>DECEMBER</v>
      </c>
      <c r="D202" s="41" t="s">
        <v>356</v>
      </c>
      <c r="E202" s="26" t="s">
        <v>357</v>
      </c>
      <c r="F202" s="39" t="s">
        <v>402</v>
      </c>
      <c r="G202" s="2" t="s">
        <v>403</v>
      </c>
      <c r="H202" s="32">
        <v>463</v>
      </c>
      <c r="I202" s="32">
        <v>39</v>
      </c>
      <c r="J202" s="32">
        <v>463</v>
      </c>
      <c r="K202" s="33">
        <v>39</v>
      </c>
    </row>
    <row r="203" spans="2:11" x14ac:dyDescent="0.2">
      <c r="B203" s="2" t="str">
        <f t="shared" si="4"/>
        <v>2023-24</v>
      </c>
      <c r="C203" s="2" t="str">
        <f t="shared" si="5"/>
        <v>DECEMBER</v>
      </c>
      <c r="D203" s="41" t="s">
        <v>356</v>
      </c>
      <c r="E203" s="26" t="s">
        <v>357</v>
      </c>
      <c r="F203" s="39" t="s">
        <v>404</v>
      </c>
      <c r="G203" s="2" t="s">
        <v>405</v>
      </c>
      <c r="H203" s="32">
        <v>0</v>
      </c>
      <c r="I203" s="32">
        <v>0</v>
      </c>
      <c r="J203" s="32">
        <v>0</v>
      </c>
      <c r="K203" s="33">
        <v>0</v>
      </c>
    </row>
    <row r="204" spans="2:11" x14ac:dyDescent="0.2">
      <c r="B204" s="2" t="str">
        <f t="shared" si="4"/>
        <v>2023-24</v>
      </c>
      <c r="C204" s="2" t="str">
        <f t="shared" si="5"/>
        <v>DECEMBER</v>
      </c>
      <c r="D204" s="41" t="s">
        <v>356</v>
      </c>
      <c r="E204" s="26" t="s">
        <v>357</v>
      </c>
      <c r="F204" s="39" t="s">
        <v>406</v>
      </c>
      <c r="G204" s="2" t="s">
        <v>407</v>
      </c>
      <c r="H204" s="32">
        <v>364</v>
      </c>
      <c r="I204" s="32">
        <v>8</v>
      </c>
      <c r="J204" s="32">
        <v>364</v>
      </c>
      <c r="K204" s="33">
        <v>8</v>
      </c>
    </row>
    <row r="205" spans="2:11" x14ac:dyDescent="0.2">
      <c r="B205" s="2" t="str">
        <f t="shared" si="4"/>
        <v>2023-24</v>
      </c>
      <c r="C205" s="2" t="str">
        <f t="shared" si="5"/>
        <v>DECEMBER</v>
      </c>
      <c r="D205" s="41" t="s">
        <v>356</v>
      </c>
      <c r="E205" s="26" t="s">
        <v>357</v>
      </c>
      <c r="F205" s="39" t="s">
        <v>408</v>
      </c>
      <c r="G205" s="2" t="s">
        <v>409</v>
      </c>
      <c r="H205" s="32">
        <v>276</v>
      </c>
      <c r="I205" s="32">
        <v>34</v>
      </c>
      <c r="J205" s="32">
        <v>276</v>
      </c>
      <c r="K205" s="33">
        <v>34</v>
      </c>
    </row>
    <row r="206" spans="2:11" x14ac:dyDescent="0.2">
      <c r="B206" s="2" t="str">
        <f t="shared" si="4"/>
        <v>2023-24</v>
      </c>
      <c r="C206" s="2" t="str">
        <f t="shared" si="5"/>
        <v>DECEMBER</v>
      </c>
      <c r="D206" s="41" t="s">
        <v>356</v>
      </c>
      <c r="E206" s="26" t="s">
        <v>357</v>
      </c>
      <c r="F206" s="39" t="s">
        <v>411</v>
      </c>
      <c r="G206" s="2" t="s">
        <v>412</v>
      </c>
      <c r="H206" s="32">
        <v>78</v>
      </c>
      <c r="I206" s="32">
        <v>0</v>
      </c>
      <c r="J206" s="32">
        <v>78</v>
      </c>
      <c r="K206" s="33">
        <v>0</v>
      </c>
    </row>
    <row r="207" spans="2:11" x14ac:dyDescent="0.2">
      <c r="B207" s="2" t="str">
        <f t="shared" si="4"/>
        <v>2023-24</v>
      </c>
      <c r="C207" s="2" t="str">
        <f t="shared" si="5"/>
        <v>DECEMBER</v>
      </c>
      <c r="D207" s="41" t="s">
        <v>356</v>
      </c>
      <c r="E207" s="26" t="s">
        <v>357</v>
      </c>
      <c r="F207" s="39" t="s">
        <v>413</v>
      </c>
      <c r="G207" s="2" t="s">
        <v>414</v>
      </c>
      <c r="H207" s="32">
        <v>156</v>
      </c>
      <c r="I207" s="32">
        <v>0</v>
      </c>
      <c r="J207" s="32">
        <v>156</v>
      </c>
      <c r="K207" s="33">
        <v>0</v>
      </c>
    </row>
    <row r="208" spans="2:11" x14ac:dyDescent="0.2">
      <c r="B208" s="2" t="str">
        <f t="shared" si="4"/>
        <v>2023-24</v>
      </c>
      <c r="C208" s="2" t="str">
        <f t="shared" si="5"/>
        <v>DECEMBER</v>
      </c>
      <c r="D208" s="41" t="s">
        <v>356</v>
      </c>
      <c r="E208" s="26" t="s">
        <v>357</v>
      </c>
      <c r="F208" s="39" t="s">
        <v>415</v>
      </c>
      <c r="G208" s="2" t="s">
        <v>416</v>
      </c>
      <c r="H208" s="32">
        <v>259</v>
      </c>
      <c r="I208" s="32">
        <v>0</v>
      </c>
      <c r="J208" s="32">
        <v>259</v>
      </c>
      <c r="K208" s="33">
        <v>0</v>
      </c>
    </row>
    <row r="209" spans="2:11" x14ac:dyDescent="0.2">
      <c r="B209" s="2" t="str">
        <f t="shared" ref="B209:B272" si="6">$B$15</f>
        <v>2023-24</v>
      </c>
      <c r="C209" s="2" t="str">
        <f t="shared" ref="C209:C272" si="7">$C$15</f>
        <v>DECEMBER</v>
      </c>
      <c r="D209" s="41" t="s">
        <v>356</v>
      </c>
      <c r="E209" s="26" t="s">
        <v>357</v>
      </c>
      <c r="F209" s="39" t="s">
        <v>417</v>
      </c>
      <c r="G209" s="2" t="s">
        <v>418</v>
      </c>
      <c r="H209" s="32">
        <v>24</v>
      </c>
      <c r="I209" s="32">
        <v>0</v>
      </c>
      <c r="J209" s="32">
        <v>24</v>
      </c>
      <c r="K209" s="33">
        <v>0</v>
      </c>
    </row>
    <row r="210" spans="2:11" x14ac:dyDescent="0.2">
      <c r="B210" s="2" t="str">
        <f t="shared" si="6"/>
        <v>2023-24</v>
      </c>
      <c r="C210" s="2" t="str">
        <f t="shared" si="7"/>
        <v>DECEMBER</v>
      </c>
      <c r="D210" s="41" t="s">
        <v>356</v>
      </c>
      <c r="E210" s="26" t="s">
        <v>357</v>
      </c>
      <c r="F210" s="39" t="s">
        <v>419</v>
      </c>
      <c r="G210" s="2" t="s">
        <v>420</v>
      </c>
      <c r="H210" s="32">
        <v>293</v>
      </c>
      <c r="I210" s="32">
        <v>0</v>
      </c>
      <c r="J210" s="32">
        <v>293</v>
      </c>
      <c r="K210" s="33">
        <v>0</v>
      </c>
    </row>
    <row r="211" spans="2:11" x14ac:dyDescent="0.2">
      <c r="B211" s="2" t="str">
        <f t="shared" si="6"/>
        <v>2023-24</v>
      </c>
      <c r="C211" s="2" t="str">
        <f t="shared" si="7"/>
        <v>DECEMBER</v>
      </c>
      <c r="D211" s="41" t="s">
        <v>356</v>
      </c>
      <c r="E211" s="26" t="s">
        <v>357</v>
      </c>
      <c r="F211" s="39" t="s">
        <v>421</v>
      </c>
      <c r="G211" s="2" t="s">
        <v>422</v>
      </c>
      <c r="H211" s="32">
        <v>90</v>
      </c>
      <c r="I211" s="32">
        <v>0</v>
      </c>
      <c r="J211" s="32">
        <v>90</v>
      </c>
      <c r="K211" s="33">
        <v>0</v>
      </c>
    </row>
    <row r="212" spans="2:11" x14ac:dyDescent="0.2">
      <c r="B212" s="2" t="str">
        <f t="shared" si="6"/>
        <v>2023-24</v>
      </c>
      <c r="C212" s="2" t="str">
        <f t="shared" si="7"/>
        <v>DECEMBER</v>
      </c>
      <c r="D212" s="41" t="s">
        <v>356</v>
      </c>
      <c r="E212" s="26" t="s">
        <v>357</v>
      </c>
      <c r="F212" s="39" t="s">
        <v>423</v>
      </c>
      <c r="G212" s="2" t="s">
        <v>424</v>
      </c>
      <c r="H212" s="32">
        <v>502</v>
      </c>
      <c r="I212" s="32">
        <v>0</v>
      </c>
      <c r="J212" s="32">
        <v>502</v>
      </c>
      <c r="K212" s="33">
        <v>0</v>
      </c>
    </row>
    <row r="213" spans="2:11" x14ac:dyDescent="0.2">
      <c r="B213" s="2" t="str">
        <f t="shared" si="6"/>
        <v>2023-24</v>
      </c>
      <c r="C213" s="2" t="str">
        <f t="shared" si="7"/>
        <v>DECEMBER</v>
      </c>
      <c r="D213" s="41" t="s">
        <v>356</v>
      </c>
      <c r="E213" s="26" t="s">
        <v>357</v>
      </c>
      <c r="F213" s="39" t="s">
        <v>425</v>
      </c>
      <c r="G213" s="2" t="s">
        <v>426</v>
      </c>
      <c r="H213" s="32">
        <v>47</v>
      </c>
      <c r="I213" s="32">
        <v>0</v>
      </c>
      <c r="J213" s="32">
        <v>47</v>
      </c>
      <c r="K213" s="33">
        <v>0</v>
      </c>
    </row>
    <row r="214" spans="2:11" x14ac:dyDescent="0.2">
      <c r="B214" s="2" t="str">
        <f t="shared" si="6"/>
        <v>2023-24</v>
      </c>
      <c r="C214" s="2" t="str">
        <f t="shared" si="7"/>
        <v>DECEMBER</v>
      </c>
      <c r="D214" s="41" t="s">
        <v>356</v>
      </c>
      <c r="E214" s="26" t="s">
        <v>357</v>
      </c>
      <c r="F214" s="39" t="s">
        <v>427</v>
      </c>
      <c r="G214" s="2" t="s">
        <v>428</v>
      </c>
      <c r="H214" s="32">
        <v>101</v>
      </c>
      <c r="I214" s="32">
        <v>0</v>
      </c>
      <c r="J214" s="32">
        <v>101</v>
      </c>
      <c r="K214" s="33">
        <v>0</v>
      </c>
    </row>
    <row r="215" spans="2:11" x14ac:dyDescent="0.2">
      <c r="B215" s="2" t="str">
        <f t="shared" si="6"/>
        <v>2023-24</v>
      </c>
      <c r="C215" s="2" t="str">
        <f t="shared" si="7"/>
        <v>DECEMBER</v>
      </c>
      <c r="D215" s="41" t="s">
        <v>356</v>
      </c>
      <c r="E215" s="26" t="s">
        <v>357</v>
      </c>
      <c r="F215" s="39" t="s">
        <v>429</v>
      </c>
      <c r="G215" s="2" t="s">
        <v>430</v>
      </c>
      <c r="H215" s="32">
        <v>1105</v>
      </c>
      <c r="I215" s="32">
        <v>124</v>
      </c>
      <c r="J215" s="32">
        <v>63</v>
      </c>
      <c r="K215" s="33">
        <v>124</v>
      </c>
    </row>
    <row r="216" spans="2:11" x14ac:dyDescent="0.2">
      <c r="B216" s="2" t="str">
        <f t="shared" si="6"/>
        <v>2023-24</v>
      </c>
      <c r="C216" s="2" t="str">
        <f t="shared" si="7"/>
        <v>DECEMBER</v>
      </c>
      <c r="D216" s="41" t="s">
        <v>356</v>
      </c>
      <c r="E216" s="26" t="s">
        <v>357</v>
      </c>
      <c r="F216" s="39" t="s">
        <v>431</v>
      </c>
      <c r="G216" s="2" t="s">
        <v>432</v>
      </c>
      <c r="H216" s="32">
        <v>109</v>
      </c>
      <c r="I216" s="32">
        <v>128</v>
      </c>
      <c r="J216" s="32">
        <v>75</v>
      </c>
      <c r="K216" s="33">
        <v>19</v>
      </c>
    </row>
    <row r="217" spans="2:11" x14ac:dyDescent="0.2">
      <c r="B217" s="2" t="str">
        <f t="shared" si="6"/>
        <v>2023-24</v>
      </c>
      <c r="C217" s="2" t="str">
        <f t="shared" si="7"/>
        <v>DECEMBER</v>
      </c>
      <c r="D217" s="41" t="s">
        <v>356</v>
      </c>
      <c r="E217" s="26" t="s">
        <v>357</v>
      </c>
      <c r="F217" s="39" t="s">
        <v>433</v>
      </c>
      <c r="G217" s="2" t="s">
        <v>434</v>
      </c>
      <c r="H217" s="32">
        <v>3619</v>
      </c>
      <c r="I217" s="32">
        <v>2418</v>
      </c>
      <c r="J217" s="32">
        <v>3566</v>
      </c>
      <c r="K217" s="33">
        <v>2349</v>
      </c>
    </row>
    <row r="218" spans="2:11" x14ac:dyDescent="0.2">
      <c r="B218" s="2" t="str">
        <f t="shared" si="6"/>
        <v>2023-24</v>
      </c>
      <c r="C218" s="2" t="str">
        <f t="shared" si="7"/>
        <v>DECEMBER</v>
      </c>
      <c r="D218" s="41" t="s">
        <v>356</v>
      </c>
      <c r="E218" s="26" t="s">
        <v>357</v>
      </c>
      <c r="F218" s="39" t="s">
        <v>435</v>
      </c>
      <c r="G218" s="2" t="s">
        <v>436</v>
      </c>
      <c r="H218" s="32">
        <v>2104</v>
      </c>
      <c r="I218" s="32">
        <v>2072</v>
      </c>
      <c r="J218" s="32">
        <v>1900</v>
      </c>
      <c r="K218" s="33">
        <v>2017</v>
      </c>
    </row>
    <row r="219" spans="2:11" x14ac:dyDescent="0.2">
      <c r="B219" s="2" t="str">
        <f t="shared" si="6"/>
        <v>2023-24</v>
      </c>
      <c r="C219" s="2" t="str">
        <f t="shared" si="7"/>
        <v>DECEMBER</v>
      </c>
      <c r="D219" s="41" t="s">
        <v>356</v>
      </c>
      <c r="E219" s="26" t="s">
        <v>357</v>
      </c>
      <c r="F219" s="39" t="s">
        <v>437</v>
      </c>
      <c r="G219" s="2" t="s">
        <v>438</v>
      </c>
      <c r="H219" s="32">
        <v>0</v>
      </c>
      <c r="I219" s="32">
        <v>17</v>
      </c>
      <c r="J219" s="32">
        <v>0</v>
      </c>
      <c r="K219" s="33">
        <v>17</v>
      </c>
    </row>
    <row r="220" spans="2:11" x14ac:dyDescent="0.2">
      <c r="B220" s="2" t="str">
        <f t="shared" si="6"/>
        <v>2023-24</v>
      </c>
      <c r="C220" s="2" t="str">
        <f t="shared" si="7"/>
        <v>DECEMBER</v>
      </c>
      <c r="D220" s="41" t="s">
        <v>356</v>
      </c>
      <c r="E220" s="26" t="s">
        <v>357</v>
      </c>
      <c r="F220" s="39" t="s">
        <v>439</v>
      </c>
      <c r="G220" s="2" t="s">
        <v>440</v>
      </c>
      <c r="H220" s="32">
        <v>3441</v>
      </c>
      <c r="I220" s="32">
        <v>1609</v>
      </c>
      <c r="J220" s="32">
        <v>3416</v>
      </c>
      <c r="K220" s="33">
        <v>1609</v>
      </c>
    </row>
    <row r="221" spans="2:11" x14ac:dyDescent="0.2">
      <c r="B221" s="2" t="str">
        <f t="shared" si="6"/>
        <v>2023-24</v>
      </c>
      <c r="C221" s="2" t="str">
        <f t="shared" si="7"/>
        <v>DECEMBER</v>
      </c>
      <c r="D221" s="41" t="s">
        <v>356</v>
      </c>
      <c r="E221" s="26" t="s">
        <v>357</v>
      </c>
      <c r="F221" s="39" t="s">
        <v>441</v>
      </c>
      <c r="G221" s="2" t="s">
        <v>442</v>
      </c>
      <c r="H221" s="32">
        <v>7853</v>
      </c>
      <c r="I221" s="32">
        <v>11065</v>
      </c>
      <c r="J221" s="32">
        <v>7615</v>
      </c>
      <c r="K221" s="33">
        <v>10941</v>
      </c>
    </row>
    <row r="222" spans="2:11" x14ac:dyDescent="0.2">
      <c r="B222" s="2" t="str">
        <f t="shared" si="6"/>
        <v>2023-24</v>
      </c>
      <c r="C222" s="2" t="str">
        <f t="shared" si="7"/>
        <v>DECEMBER</v>
      </c>
      <c r="D222" s="41" t="s">
        <v>356</v>
      </c>
      <c r="E222" s="26" t="s">
        <v>357</v>
      </c>
      <c r="F222" s="39" t="s">
        <v>443</v>
      </c>
      <c r="G222" s="2" t="s">
        <v>444</v>
      </c>
      <c r="H222" s="32">
        <v>4461</v>
      </c>
      <c r="I222" s="32">
        <v>3589</v>
      </c>
      <c r="J222" s="32">
        <v>4459</v>
      </c>
      <c r="K222" s="33">
        <v>3268</v>
      </c>
    </row>
    <row r="223" spans="2:11" x14ac:dyDescent="0.2">
      <c r="B223" s="2" t="str">
        <f t="shared" si="6"/>
        <v>2023-24</v>
      </c>
      <c r="C223" s="2" t="str">
        <f t="shared" si="7"/>
        <v>DECEMBER</v>
      </c>
      <c r="D223" s="41" t="s">
        <v>356</v>
      </c>
      <c r="E223" s="26" t="s">
        <v>357</v>
      </c>
      <c r="F223" s="39" t="s">
        <v>445</v>
      </c>
      <c r="G223" s="2" t="s">
        <v>446</v>
      </c>
      <c r="H223" s="32">
        <v>9467</v>
      </c>
      <c r="I223" s="32">
        <v>7727</v>
      </c>
      <c r="J223" s="32">
        <v>9406</v>
      </c>
      <c r="K223" s="33">
        <v>7185</v>
      </c>
    </row>
    <row r="224" spans="2:11" x14ac:dyDescent="0.2">
      <c r="B224" s="2" t="str">
        <f t="shared" si="6"/>
        <v>2023-24</v>
      </c>
      <c r="C224" s="2" t="str">
        <f t="shared" si="7"/>
        <v>DECEMBER</v>
      </c>
      <c r="D224" s="41" t="s">
        <v>356</v>
      </c>
      <c r="E224" s="26" t="s">
        <v>357</v>
      </c>
      <c r="F224" s="39" t="s">
        <v>447</v>
      </c>
      <c r="G224" s="2" t="s">
        <v>448</v>
      </c>
      <c r="H224" s="32">
        <v>937</v>
      </c>
      <c r="I224" s="32">
        <v>529</v>
      </c>
      <c r="J224" s="32">
        <v>937</v>
      </c>
      <c r="K224" s="33">
        <v>529</v>
      </c>
    </row>
    <row r="225" spans="2:11" x14ac:dyDescent="0.2">
      <c r="B225" s="2" t="str">
        <f t="shared" si="6"/>
        <v>2023-24</v>
      </c>
      <c r="C225" s="2" t="str">
        <f t="shared" si="7"/>
        <v>DECEMBER</v>
      </c>
      <c r="D225" s="41" t="s">
        <v>356</v>
      </c>
      <c r="E225" s="26" t="s">
        <v>357</v>
      </c>
      <c r="F225" s="39" t="s">
        <v>449</v>
      </c>
      <c r="G225" s="2" t="s">
        <v>450</v>
      </c>
      <c r="H225" s="32">
        <v>6937</v>
      </c>
      <c r="I225" s="32">
        <v>8338</v>
      </c>
      <c r="J225" s="32">
        <v>6511</v>
      </c>
      <c r="K225" s="33">
        <v>8232</v>
      </c>
    </row>
    <row r="226" spans="2:11" x14ac:dyDescent="0.2">
      <c r="B226" s="2" t="str">
        <f t="shared" si="6"/>
        <v>2023-24</v>
      </c>
      <c r="C226" s="2" t="str">
        <f t="shared" si="7"/>
        <v>DECEMBER</v>
      </c>
      <c r="D226" s="41" t="s">
        <v>356</v>
      </c>
      <c r="E226" s="26" t="s">
        <v>357</v>
      </c>
      <c r="F226" s="39" t="s">
        <v>451</v>
      </c>
      <c r="G226" s="2" t="s">
        <v>452</v>
      </c>
      <c r="H226" s="32">
        <v>2767</v>
      </c>
      <c r="I226" s="32">
        <v>3169</v>
      </c>
      <c r="J226" s="32">
        <v>2474</v>
      </c>
      <c r="K226" s="33">
        <v>2451</v>
      </c>
    </row>
    <row r="227" spans="2:11" x14ac:dyDescent="0.2">
      <c r="B227" s="2" t="str">
        <f t="shared" si="6"/>
        <v>2023-24</v>
      </c>
      <c r="C227" s="2" t="str">
        <f t="shared" si="7"/>
        <v>DECEMBER</v>
      </c>
      <c r="D227" s="41" t="s">
        <v>356</v>
      </c>
      <c r="E227" s="26" t="s">
        <v>357</v>
      </c>
      <c r="F227" s="39" t="s">
        <v>453</v>
      </c>
      <c r="G227" s="2" t="s">
        <v>454</v>
      </c>
      <c r="H227" s="32">
        <v>1938</v>
      </c>
      <c r="I227" s="32">
        <v>1509</v>
      </c>
      <c r="J227" s="32">
        <v>1938</v>
      </c>
      <c r="K227" s="33">
        <v>1415</v>
      </c>
    </row>
    <row r="228" spans="2:11" x14ac:dyDescent="0.2">
      <c r="B228" s="2" t="str">
        <f t="shared" si="6"/>
        <v>2023-24</v>
      </c>
      <c r="C228" s="2" t="str">
        <f t="shared" si="7"/>
        <v>DECEMBER</v>
      </c>
      <c r="D228" s="41" t="s">
        <v>356</v>
      </c>
      <c r="E228" s="26" t="s">
        <v>357</v>
      </c>
      <c r="F228" s="39" t="s">
        <v>455</v>
      </c>
      <c r="G228" s="2" t="s">
        <v>456</v>
      </c>
      <c r="H228" s="32">
        <v>5351</v>
      </c>
      <c r="I228" s="32">
        <v>3884</v>
      </c>
      <c r="J228" s="32">
        <v>5350</v>
      </c>
      <c r="K228" s="33">
        <v>3566</v>
      </c>
    </row>
    <row r="229" spans="2:11" x14ac:dyDescent="0.2">
      <c r="B229" s="2" t="str">
        <f t="shared" si="6"/>
        <v>2023-24</v>
      </c>
      <c r="C229" s="2" t="str">
        <f t="shared" si="7"/>
        <v>DECEMBER</v>
      </c>
      <c r="D229" s="41" t="s">
        <v>356</v>
      </c>
      <c r="E229" s="26" t="s">
        <v>357</v>
      </c>
      <c r="F229" s="39" t="s">
        <v>457</v>
      </c>
      <c r="G229" s="2" t="s">
        <v>458</v>
      </c>
      <c r="H229" s="32">
        <v>4032</v>
      </c>
      <c r="I229" s="32">
        <v>7394</v>
      </c>
      <c r="J229" s="32">
        <v>3798</v>
      </c>
      <c r="K229" s="33">
        <v>5937</v>
      </c>
    </row>
    <row r="230" spans="2:11" x14ac:dyDescent="0.2">
      <c r="B230" s="2" t="str">
        <f t="shared" si="6"/>
        <v>2023-24</v>
      </c>
      <c r="C230" s="2" t="str">
        <f t="shared" si="7"/>
        <v>DECEMBER</v>
      </c>
      <c r="D230" s="41" t="s">
        <v>356</v>
      </c>
      <c r="E230" s="26" t="s">
        <v>357</v>
      </c>
      <c r="F230" s="39" t="s">
        <v>459</v>
      </c>
      <c r="G230" s="2" t="s">
        <v>460</v>
      </c>
      <c r="H230" s="32">
        <v>5355</v>
      </c>
      <c r="I230" s="32">
        <v>2893</v>
      </c>
      <c r="J230" s="32">
        <v>5189</v>
      </c>
      <c r="K230" s="33">
        <v>2889</v>
      </c>
    </row>
    <row r="231" spans="2:11" x14ac:dyDescent="0.2">
      <c r="B231" s="2" t="str">
        <f t="shared" si="6"/>
        <v>2023-24</v>
      </c>
      <c r="C231" s="2" t="str">
        <f t="shared" si="7"/>
        <v>DECEMBER</v>
      </c>
      <c r="D231" s="41" t="s">
        <v>356</v>
      </c>
      <c r="E231" s="26" t="s">
        <v>357</v>
      </c>
      <c r="F231" s="39" t="s">
        <v>461</v>
      </c>
      <c r="G231" s="2" t="s">
        <v>462</v>
      </c>
      <c r="H231" s="32">
        <v>3</v>
      </c>
      <c r="I231" s="32">
        <v>91</v>
      </c>
      <c r="J231" s="32">
        <v>3</v>
      </c>
      <c r="K231" s="33">
        <v>0</v>
      </c>
    </row>
    <row r="232" spans="2:11" x14ac:dyDescent="0.2">
      <c r="B232" s="2" t="str">
        <f t="shared" si="6"/>
        <v>2023-24</v>
      </c>
      <c r="C232" s="2" t="str">
        <f t="shared" si="7"/>
        <v>DECEMBER</v>
      </c>
      <c r="D232" s="41" t="s">
        <v>356</v>
      </c>
      <c r="E232" s="26" t="s">
        <v>357</v>
      </c>
      <c r="F232" s="39" t="s">
        <v>463</v>
      </c>
      <c r="G232" s="2" t="s">
        <v>464</v>
      </c>
      <c r="H232" s="32">
        <v>3359</v>
      </c>
      <c r="I232" s="32">
        <v>2958</v>
      </c>
      <c r="J232" s="32">
        <v>2577</v>
      </c>
      <c r="K232" s="33">
        <v>2824</v>
      </c>
    </row>
    <row r="233" spans="2:11" x14ac:dyDescent="0.2">
      <c r="B233" s="2" t="str">
        <f t="shared" si="6"/>
        <v>2023-24</v>
      </c>
      <c r="C233" s="2" t="str">
        <f t="shared" si="7"/>
        <v>DECEMBER</v>
      </c>
      <c r="D233" s="41" t="s">
        <v>356</v>
      </c>
      <c r="E233" s="26" t="s">
        <v>357</v>
      </c>
      <c r="F233" s="39" t="s">
        <v>465</v>
      </c>
      <c r="G233" s="2" t="s">
        <v>466</v>
      </c>
      <c r="H233" s="32">
        <v>198</v>
      </c>
      <c r="I233" s="32">
        <v>114</v>
      </c>
      <c r="J233" s="32">
        <v>198</v>
      </c>
      <c r="K233" s="33">
        <v>114</v>
      </c>
    </row>
    <row r="234" spans="2:11" x14ac:dyDescent="0.2">
      <c r="B234" s="2" t="str">
        <f t="shared" si="6"/>
        <v>2023-24</v>
      </c>
      <c r="C234" s="2" t="str">
        <f t="shared" si="7"/>
        <v>DECEMBER</v>
      </c>
      <c r="D234" s="41" t="s">
        <v>356</v>
      </c>
      <c r="E234" s="26" t="s">
        <v>357</v>
      </c>
      <c r="F234" s="39" t="s">
        <v>467</v>
      </c>
      <c r="G234" s="2" t="s">
        <v>468</v>
      </c>
      <c r="H234" s="32">
        <v>1591</v>
      </c>
      <c r="I234" s="32">
        <v>956</v>
      </c>
      <c r="J234" s="32">
        <v>1591</v>
      </c>
      <c r="K234" s="33">
        <v>956</v>
      </c>
    </row>
    <row r="235" spans="2:11" x14ac:dyDescent="0.2">
      <c r="B235" s="2" t="str">
        <f t="shared" si="6"/>
        <v>2023-24</v>
      </c>
      <c r="C235" s="2" t="str">
        <f t="shared" si="7"/>
        <v>DECEMBER</v>
      </c>
      <c r="D235" s="41" t="s">
        <v>356</v>
      </c>
      <c r="E235" s="26" t="s">
        <v>357</v>
      </c>
      <c r="F235" s="39" t="s">
        <v>469</v>
      </c>
      <c r="G235" s="2" t="s">
        <v>470</v>
      </c>
      <c r="H235" s="32">
        <v>15076</v>
      </c>
      <c r="I235" s="32">
        <v>22246</v>
      </c>
      <c r="J235" s="32">
        <v>14048</v>
      </c>
      <c r="K235" s="33">
        <v>19076</v>
      </c>
    </row>
    <row r="236" spans="2:11" x14ac:dyDescent="0.2">
      <c r="B236" s="2" t="str">
        <f t="shared" si="6"/>
        <v>2023-24</v>
      </c>
      <c r="C236" s="2" t="str">
        <f t="shared" si="7"/>
        <v>DECEMBER</v>
      </c>
      <c r="D236" s="42" t="s">
        <v>356</v>
      </c>
      <c r="E236" s="2" t="s">
        <v>357</v>
      </c>
      <c r="F236" s="40" t="s">
        <v>471</v>
      </c>
      <c r="G236" s="2" t="s">
        <v>472</v>
      </c>
      <c r="H236" s="34">
        <v>9612</v>
      </c>
      <c r="I236" s="34">
        <v>9050</v>
      </c>
      <c r="J236" s="34">
        <v>9594</v>
      </c>
      <c r="K236" s="35">
        <v>8660</v>
      </c>
    </row>
    <row r="237" spans="2:11" x14ac:dyDescent="0.2">
      <c r="B237" s="2" t="str">
        <f t="shared" si="6"/>
        <v>2023-24</v>
      </c>
      <c r="C237" s="2" t="str">
        <f t="shared" si="7"/>
        <v>DECEMBER</v>
      </c>
      <c r="D237" s="42" t="s">
        <v>356</v>
      </c>
      <c r="E237" s="2" t="s">
        <v>357</v>
      </c>
      <c r="F237" s="40" t="s">
        <v>473</v>
      </c>
      <c r="G237" s="2" t="s">
        <v>474</v>
      </c>
      <c r="H237" s="34">
        <v>6946</v>
      </c>
      <c r="I237" s="34">
        <v>4568</v>
      </c>
      <c r="J237" s="34">
        <v>6945</v>
      </c>
      <c r="K237" s="35">
        <v>4525</v>
      </c>
    </row>
    <row r="238" spans="2:11" x14ac:dyDescent="0.2">
      <c r="B238" s="2" t="str">
        <f t="shared" si="6"/>
        <v>2023-24</v>
      </c>
      <c r="C238" s="2" t="str">
        <f t="shared" si="7"/>
        <v>DECEMBER</v>
      </c>
      <c r="D238" s="42" t="s">
        <v>356</v>
      </c>
      <c r="E238" s="2" t="s">
        <v>357</v>
      </c>
      <c r="F238" s="40" t="s">
        <v>475</v>
      </c>
      <c r="G238" s="2" t="s">
        <v>476</v>
      </c>
      <c r="H238" s="34">
        <v>11856</v>
      </c>
      <c r="I238" s="34">
        <v>15399</v>
      </c>
      <c r="J238" s="34">
        <v>11856</v>
      </c>
      <c r="K238" s="35">
        <v>13680</v>
      </c>
    </row>
    <row r="239" spans="2:11" x14ac:dyDescent="0.2">
      <c r="B239" s="2" t="str">
        <f t="shared" si="6"/>
        <v>2023-24</v>
      </c>
      <c r="C239" s="2" t="str">
        <f t="shared" si="7"/>
        <v>DECEMBER</v>
      </c>
      <c r="D239" s="42" t="s">
        <v>356</v>
      </c>
      <c r="E239" s="2" t="s">
        <v>357</v>
      </c>
      <c r="F239" s="40" t="s">
        <v>477</v>
      </c>
      <c r="G239" s="2" t="s">
        <v>478</v>
      </c>
      <c r="H239" s="34">
        <v>6047</v>
      </c>
      <c r="I239" s="34">
        <v>4041</v>
      </c>
      <c r="J239" s="34">
        <v>5999</v>
      </c>
      <c r="K239" s="35">
        <v>3912</v>
      </c>
    </row>
    <row r="240" spans="2:11" x14ac:dyDescent="0.2">
      <c r="B240" s="2" t="str">
        <f t="shared" si="6"/>
        <v>2023-24</v>
      </c>
      <c r="C240" s="2" t="str">
        <f t="shared" si="7"/>
        <v>DECEMBER</v>
      </c>
      <c r="D240" s="42" t="s">
        <v>356</v>
      </c>
      <c r="E240" s="2" t="s">
        <v>357</v>
      </c>
      <c r="F240" s="40" t="s">
        <v>479</v>
      </c>
      <c r="G240" s="2" t="s">
        <v>480</v>
      </c>
      <c r="H240" s="34">
        <v>5617</v>
      </c>
      <c r="I240" s="34">
        <v>6195</v>
      </c>
      <c r="J240" s="34">
        <v>5471</v>
      </c>
      <c r="K240" s="35">
        <v>5925</v>
      </c>
    </row>
    <row r="241" spans="2:11" x14ac:dyDescent="0.2">
      <c r="B241" s="2" t="str">
        <f t="shared" si="6"/>
        <v>2023-24</v>
      </c>
      <c r="C241" s="2" t="str">
        <f t="shared" si="7"/>
        <v>DECEMBER</v>
      </c>
      <c r="D241" s="42" t="s">
        <v>356</v>
      </c>
      <c r="E241" s="2" t="s">
        <v>357</v>
      </c>
      <c r="F241" s="40" t="s">
        <v>481</v>
      </c>
      <c r="G241" s="2" t="s">
        <v>482</v>
      </c>
      <c r="H241" s="34">
        <v>8787</v>
      </c>
      <c r="I241" s="34">
        <v>8207</v>
      </c>
      <c r="J241" s="34">
        <v>8264</v>
      </c>
      <c r="K241" s="35">
        <v>7855</v>
      </c>
    </row>
    <row r="242" spans="2:11" x14ac:dyDescent="0.2">
      <c r="B242" s="2" t="str">
        <f t="shared" si="6"/>
        <v>2023-24</v>
      </c>
      <c r="C242" s="2" t="str">
        <f t="shared" si="7"/>
        <v>DECEMBER</v>
      </c>
      <c r="D242" s="42" t="s">
        <v>356</v>
      </c>
      <c r="E242" s="2" t="s">
        <v>357</v>
      </c>
      <c r="F242" s="40" t="s">
        <v>483</v>
      </c>
      <c r="G242" s="2" t="s">
        <v>484</v>
      </c>
      <c r="H242" s="34">
        <v>594</v>
      </c>
      <c r="I242" s="34">
        <v>59</v>
      </c>
      <c r="J242" s="34">
        <v>0</v>
      </c>
      <c r="K242" s="35">
        <v>0</v>
      </c>
    </row>
    <row r="243" spans="2:11" x14ac:dyDescent="0.2">
      <c r="B243" s="2" t="str">
        <f t="shared" si="6"/>
        <v>2023-24</v>
      </c>
      <c r="C243" s="2" t="str">
        <f t="shared" si="7"/>
        <v>DECEMBER</v>
      </c>
      <c r="D243" s="42" t="s">
        <v>356</v>
      </c>
      <c r="E243" s="2" t="s">
        <v>357</v>
      </c>
      <c r="F243" s="40" t="s">
        <v>485</v>
      </c>
      <c r="G243" s="2" t="s">
        <v>486</v>
      </c>
      <c r="H243" s="34">
        <v>241</v>
      </c>
      <c r="I243" s="34">
        <v>662</v>
      </c>
      <c r="J243" s="34">
        <v>0</v>
      </c>
      <c r="K243" s="35">
        <v>0</v>
      </c>
    </row>
    <row r="244" spans="2:11" x14ac:dyDescent="0.2">
      <c r="B244" s="2" t="str">
        <f t="shared" si="6"/>
        <v>2023-24</v>
      </c>
      <c r="C244" s="2" t="str">
        <f t="shared" si="7"/>
        <v>DECEMBER</v>
      </c>
      <c r="D244" s="42" t="s">
        <v>356</v>
      </c>
      <c r="E244" s="2" t="s">
        <v>357</v>
      </c>
      <c r="F244" s="40" t="s">
        <v>487</v>
      </c>
      <c r="G244" s="2" t="s">
        <v>488</v>
      </c>
      <c r="H244" s="34">
        <v>3974</v>
      </c>
      <c r="I244" s="34">
        <v>4584</v>
      </c>
      <c r="J244" s="34">
        <v>3974</v>
      </c>
      <c r="K244" s="35">
        <v>4583</v>
      </c>
    </row>
    <row r="245" spans="2:11" x14ac:dyDescent="0.2">
      <c r="B245" s="2" t="str">
        <f t="shared" si="6"/>
        <v>2023-24</v>
      </c>
      <c r="C245" s="2" t="str">
        <f t="shared" si="7"/>
        <v>DECEMBER</v>
      </c>
      <c r="D245" s="42" t="s">
        <v>356</v>
      </c>
      <c r="E245" s="2" t="s">
        <v>357</v>
      </c>
      <c r="F245" s="40" t="s">
        <v>489</v>
      </c>
      <c r="G245" s="2" t="s">
        <v>490</v>
      </c>
      <c r="H245" s="34">
        <v>0</v>
      </c>
      <c r="I245" s="34">
        <v>9</v>
      </c>
      <c r="J245" s="34">
        <v>0</v>
      </c>
      <c r="K245" s="35">
        <v>9</v>
      </c>
    </row>
    <row r="246" spans="2:11" x14ac:dyDescent="0.2">
      <c r="B246" s="2" t="str">
        <f t="shared" si="6"/>
        <v>2023-24</v>
      </c>
      <c r="C246" s="2" t="str">
        <f t="shared" si="7"/>
        <v>DECEMBER</v>
      </c>
      <c r="D246" s="42" t="s">
        <v>356</v>
      </c>
      <c r="E246" s="2" t="s">
        <v>357</v>
      </c>
      <c r="F246" s="40" t="s">
        <v>491</v>
      </c>
      <c r="G246" s="2" t="s">
        <v>492</v>
      </c>
      <c r="H246" s="34">
        <v>48</v>
      </c>
      <c r="I246" s="34">
        <v>87</v>
      </c>
      <c r="J246" s="34">
        <v>48</v>
      </c>
      <c r="K246" s="35">
        <v>87</v>
      </c>
    </row>
    <row r="247" spans="2:11" x14ac:dyDescent="0.2">
      <c r="B247" s="2" t="str">
        <f t="shared" si="6"/>
        <v>2023-24</v>
      </c>
      <c r="C247" s="2" t="str">
        <f t="shared" si="7"/>
        <v>DECEMBER</v>
      </c>
      <c r="D247" s="42" t="s">
        <v>356</v>
      </c>
      <c r="E247" s="2" t="s">
        <v>357</v>
      </c>
      <c r="F247" s="40" t="s">
        <v>493</v>
      </c>
      <c r="G247" s="2" t="s">
        <v>494</v>
      </c>
      <c r="H247" s="34">
        <v>2188</v>
      </c>
      <c r="I247" s="34">
        <v>848</v>
      </c>
      <c r="J247" s="34">
        <v>2188</v>
      </c>
      <c r="K247" s="35">
        <v>848</v>
      </c>
    </row>
    <row r="248" spans="2:11" x14ac:dyDescent="0.2">
      <c r="B248" s="2" t="str">
        <f t="shared" si="6"/>
        <v>2023-24</v>
      </c>
      <c r="C248" s="2" t="str">
        <f t="shared" si="7"/>
        <v>DECEMBER</v>
      </c>
      <c r="D248" s="42" t="s">
        <v>356</v>
      </c>
      <c r="E248" s="2" t="s">
        <v>357</v>
      </c>
      <c r="F248" s="40" t="s">
        <v>814</v>
      </c>
      <c r="G248" s="2" t="s">
        <v>815</v>
      </c>
      <c r="H248" s="34">
        <v>4</v>
      </c>
      <c r="I248" s="34">
        <v>177</v>
      </c>
      <c r="J248" s="34">
        <v>4</v>
      </c>
      <c r="K248" s="35">
        <v>177</v>
      </c>
    </row>
    <row r="249" spans="2:11" x14ac:dyDescent="0.2">
      <c r="B249" s="2" t="str">
        <f t="shared" si="6"/>
        <v>2023-24</v>
      </c>
      <c r="C249" s="2" t="str">
        <f t="shared" si="7"/>
        <v>DECEMBER</v>
      </c>
      <c r="D249" s="42" t="s">
        <v>495</v>
      </c>
      <c r="E249" s="2" t="s">
        <v>496</v>
      </c>
      <c r="F249" s="40" t="s">
        <v>497</v>
      </c>
      <c r="G249" s="2" t="s">
        <v>498</v>
      </c>
      <c r="H249" s="34">
        <v>4</v>
      </c>
      <c r="I249" s="34">
        <v>259</v>
      </c>
      <c r="J249" s="34">
        <v>4</v>
      </c>
      <c r="K249" s="35">
        <v>259</v>
      </c>
    </row>
    <row r="250" spans="2:11" x14ac:dyDescent="0.2">
      <c r="B250" s="2" t="str">
        <f t="shared" si="6"/>
        <v>2023-24</v>
      </c>
      <c r="C250" s="2" t="str">
        <f t="shared" si="7"/>
        <v>DECEMBER</v>
      </c>
      <c r="D250" s="42" t="s">
        <v>495</v>
      </c>
      <c r="E250" s="2" t="s">
        <v>496</v>
      </c>
      <c r="F250" s="40" t="s">
        <v>499</v>
      </c>
      <c r="G250" s="2" t="s">
        <v>500</v>
      </c>
      <c r="H250" s="34">
        <v>1148</v>
      </c>
      <c r="I250" s="34">
        <v>0</v>
      </c>
      <c r="J250" s="34">
        <v>1148</v>
      </c>
      <c r="K250" s="35">
        <v>0</v>
      </c>
    </row>
    <row r="251" spans="2:11" x14ac:dyDescent="0.2">
      <c r="B251" s="2" t="str">
        <f t="shared" si="6"/>
        <v>2023-24</v>
      </c>
      <c r="C251" s="2" t="str">
        <f t="shared" si="7"/>
        <v>DECEMBER</v>
      </c>
      <c r="D251" s="42" t="s">
        <v>495</v>
      </c>
      <c r="E251" s="2" t="s">
        <v>496</v>
      </c>
      <c r="F251" s="40" t="s">
        <v>501</v>
      </c>
      <c r="G251" s="2" t="s">
        <v>502</v>
      </c>
      <c r="H251" s="34">
        <v>5</v>
      </c>
      <c r="I251" s="34">
        <v>171</v>
      </c>
      <c r="J251" s="34">
        <v>5</v>
      </c>
      <c r="K251" s="35">
        <v>171</v>
      </c>
    </row>
    <row r="252" spans="2:11" x14ac:dyDescent="0.2">
      <c r="B252" s="2" t="str">
        <f t="shared" si="6"/>
        <v>2023-24</v>
      </c>
      <c r="C252" s="2" t="str">
        <f t="shared" si="7"/>
        <v>DECEMBER</v>
      </c>
      <c r="D252" s="42" t="s">
        <v>495</v>
      </c>
      <c r="E252" s="2" t="s">
        <v>496</v>
      </c>
      <c r="F252" s="40" t="s">
        <v>503</v>
      </c>
      <c r="G252" s="2" t="s">
        <v>504</v>
      </c>
      <c r="H252" s="34">
        <v>4</v>
      </c>
      <c r="I252" s="34">
        <v>443</v>
      </c>
      <c r="J252" s="34">
        <v>4</v>
      </c>
      <c r="K252" s="35">
        <v>443</v>
      </c>
    </row>
    <row r="253" spans="2:11" x14ac:dyDescent="0.2">
      <c r="B253" s="2" t="str">
        <f t="shared" si="6"/>
        <v>2023-24</v>
      </c>
      <c r="C253" s="2" t="str">
        <f t="shared" si="7"/>
        <v>DECEMBER</v>
      </c>
      <c r="D253" s="42" t="s">
        <v>495</v>
      </c>
      <c r="E253" s="2" t="s">
        <v>496</v>
      </c>
      <c r="F253" s="40" t="s">
        <v>505</v>
      </c>
      <c r="G253" s="2" t="s">
        <v>506</v>
      </c>
      <c r="H253" s="34">
        <v>4</v>
      </c>
      <c r="I253" s="34">
        <v>364</v>
      </c>
      <c r="J253" s="34">
        <v>4</v>
      </c>
      <c r="K253" s="35">
        <v>364</v>
      </c>
    </row>
    <row r="254" spans="2:11" x14ac:dyDescent="0.2">
      <c r="B254" s="2" t="str">
        <f t="shared" si="6"/>
        <v>2023-24</v>
      </c>
      <c r="C254" s="2" t="str">
        <f t="shared" si="7"/>
        <v>DECEMBER</v>
      </c>
      <c r="D254" s="42" t="s">
        <v>495</v>
      </c>
      <c r="E254" s="2" t="s">
        <v>496</v>
      </c>
      <c r="F254" s="40" t="s">
        <v>507</v>
      </c>
      <c r="G254" s="2" t="s">
        <v>508</v>
      </c>
      <c r="H254" s="34">
        <v>50</v>
      </c>
      <c r="I254" s="34">
        <v>0</v>
      </c>
      <c r="J254" s="34">
        <v>0</v>
      </c>
      <c r="K254" s="35">
        <v>0</v>
      </c>
    </row>
    <row r="255" spans="2:11" x14ac:dyDescent="0.2">
      <c r="B255" s="2" t="str">
        <f t="shared" si="6"/>
        <v>2023-24</v>
      </c>
      <c r="C255" s="2" t="str">
        <f t="shared" si="7"/>
        <v>DECEMBER</v>
      </c>
      <c r="D255" s="42" t="s">
        <v>495</v>
      </c>
      <c r="E255" s="2" t="s">
        <v>496</v>
      </c>
      <c r="F255" s="40" t="s">
        <v>509</v>
      </c>
      <c r="G255" s="2" t="s">
        <v>510</v>
      </c>
      <c r="H255" s="34">
        <v>93</v>
      </c>
      <c r="I255" s="34">
        <v>0</v>
      </c>
      <c r="J255" s="34">
        <v>93</v>
      </c>
      <c r="K255" s="35">
        <v>0</v>
      </c>
    </row>
    <row r="256" spans="2:11" x14ac:dyDescent="0.2">
      <c r="B256" s="2" t="str">
        <f t="shared" si="6"/>
        <v>2023-24</v>
      </c>
      <c r="C256" s="2" t="str">
        <f t="shared" si="7"/>
        <v>DECEMBER</v>
      </c>
      <c r="D256" s="42" t="s">
        <v>495</v>
      </c>
      <c r="E256" s="2" t="s">
        <v>496</v>
      </c>
      <c r="F256" s="40" t="s">
        <v>511</v>
      </c>
      <c r="G256" s="2" t="s">
        <v>512</v>
      </c>
      <c r="H256" s="34">
        <v>55</v>
      </c>
      <c r="I256" s="34">
        <v>0</v>
      </c>
      <c r="J256" s="34">
        <v>0</v>
      </c>
      <c r="K256" s="35">
        <v>0</v>
      </c>
    </row>
    <row r="257" spans="2:11" x14ac:dyDescent="0.2">
      <c r="B257" s="2" t="str">
        <f t="shared" si="6"/>
        <v>2023-24</v>
      </c>
      <c r="C257" s="2" t="str">
        <f t="shared" si="7"/>
        <v>DECEMBER</v>
      </c>
      <c r="D257" s="42" t="s">
        <v>495</v>
      </c>
      <c r="E257" s="2" t="s">
        <v>496</v>
      </c>
      <c r="F257" s="40" t="s">
        <v>513</v>
      </c>
      <c r="G257" s="2" t="s">
        <v>514</v>
      </c>
      <c r="H257" s="34">
        <v>347</v>
      </c>
      <c r="I257" s="34">
        <v>0</v>
      </c>
      <c r="J257" s="34">
        <v>347</v>
      </c>
      <c r="K257" s="35">
        <v>0</v>
      </c>
    </row>
    <row r="258" spans="2:11" x14ac:dyDescent="0.2">
      <c r="B258" s="2" t="str">
        <f t="shared" si="6"/>
        <v>2023-24</v>
      </c>
      <c r="C258" s="2" t="str">
        <f t="shared" si="7"/>
        <v>DECEMBER</v>
      </c>
      <c r="D258" s="42" t="s">
        <v>495</v>
      </c>
      <c r="E258" s="2" t="s">
        <v>496</v>
      </c>
      <c r="F258" s="40" t="s">
        <v>515</v>
      </c>
      <c r="G258" s="2" t="s">
        <v>516</v>
      </c>
      <c r="H258" s="34">
        <v>242</v>
      </c>
      <c r="I258" s="34">
        <v>0</v>
      </c>
      <c r="J258" s="34">
        <v>242</v>
      </c>
      <c r="K258" s="35">
        <v>0</v>
      </c>
    </row>
    <row r="259" spans="2:11" x14ac:dyDescent="0.2">
      <c r="B259" s="2" t="str">
        <f t="shared" si="6"/>
        <v>2023-24</v>
      </c>
      <c r="C259" s="2" t="str">
        <f t="shared" si="7"/>
        <v>DECEMBER</v>
      </c>
      <c r="D259" s="42" t="s">
        <v>495</v>
      </c>
      <c r="E259" s="2" t="s">
        <v>496</v>
      </c>
      <c r="F259" s="40" t="s">
        <v>517</v>
      </c>
      <c r="G259" s="2" t="s">
        <v>518</v>
      </c>
      <c r="H259" s="34">
        <v>260</v>
      </c>
      <c r="I259" s="34">
        <v>0</v>
      </c>
      <c r="J259" s="34">
        <v>260</v>
      </c>
      <c r="K259" s="35">
        <v>0</v>
      </c>
    </row>
    <row r="260" spans="2:11" x14ac:dyDescent="0.2">
      <c r="B260" s="2" t="str">
        <f t="shared" si="6"/>
        <v>2023-24</v>
      </c>
      <c r="C260" s="2" t="str">
        <f t="shared" si="7"/>
        <v>DECEMBER</v>
      </c>
      <c r="D260" s="42" t="s">
        <v>495</v>
      </c>
      <c r="E260" s="2" t="s">
        <v>496</v>
      </c>
      <c r="F260" s="40" t="s">
        <v>519</v>
      </c>
      <c r="G260" s="2" t="s">
        <v>520</v>
      </c>
      <c r="H260" s="34">
        <v>82</v>
      </c>
      <c r="I260" s="34">
        <v>0</v>
      </c>
      <c r="J260" s="34">
        <v>82</v>
      </c>
      <c r="K260" s="35">
        <v>0</v>
      </c>
    </row>
    <row r="261" spans="2:11" x14ac:dyDescent="0.2">
      <c r="B261" s="2" t="str">
        <f t="shared" si="6"/>
        <v>2023-24</v>
      </c>
      <c r="C261" s="2" t="str">
        <f t="shared" si="7"/>
        <v>DECEMBER</v>
      </c>
      <c r="D261" s="42" t="s">
        <v>495</v>
      </c>
      <c r="E261" s="2" t="s">
        <v>496</v>
      </c>
      <c r="F261" s="40" t="s">
        <v>823</v>
      </c>
      <c r="G261" s="2" t="s">
        <v>824</v>
      </c>
      <c r="H261" s="34">
        <v>92</v>
      </c>
      <c r="I261" s="34">
        <v>0</v>
      </c>
      <c r="J261" s="34">
        <v>92</v>
      </c>
      <c r="K261" s="35">
        <v>0</v>
      </c>
    </row>
    <row r="262" spans="2:11" x14ac:dyDescent="0.2">
      <c r="B262" s="2" t="str">
        <f t="shared" si="6"/>
        <v>2023-24</v>
      </c>
      <c r="C262" s="2" t="str">
        <f t="shared" si="7"/>
        <v>DECEMBER</v>
      </c>
      <c r="D262" s="42" t="s">
        <v>495</v>
      </c>
      <c r="E262" s="2" t="s">
        <v>496</v>
      </c>
      <c r="F262" s="40" t="s">
        <v>521</v>
      </c>
      <c r="G262" s="2" t="s">
        <v>522</v>
      </c>
      <c r="H262" s="34">
        <v>282</v>
      </c>
      <c r="I262" s="34">
        <v>0</v>
      </c>
      <c r="J262" s="34">
        <v>282</v>
      </c>
      <c r="K262" s="35">
        <v>0</v>
      </c>
    </row>
    <row r="263" spans="2:11" x14ac:dyDescent="0.2">
      <c r="B263" s="2" t="str">
        <f t="shared" si="6"/>
        <v>2023-24</v>
      </c>
      <c r="C263" s="2" t="str">
        <f t="shared" si="7"/>
        <v>DECEMBER</v>
      </c>
      <c r="D263" s="42" t="s">
        <v>495</v>
      </c>
      <c r="E263" s="2" t="s">
        <v>496</v>
      </c>
      <c r="F263" s="40" t="s">
        <v>523</v>
      </c>
      <c r="G263" s="2" t="s">
        <v>524</v>
      </c>
      <c r="H263" s="34">
        <v>157</v>
      </c>
      <c r="I263" s="34">
        <v>0</v>
      </c>
      <c r="J263" s="34">
        <v>157</v>
      </c>
      <c r="K263" s="35">
        <v>0</v>
      </c>
    </row>
    <row r="264" spans="2:11" x14ac:dyDescent="0.2">
      <c r="B264" s="2" t="str">
        <f t="shared" si="6"/>
        <v>2023-24</v>
      </c>
      <c r="C264" s="2" t="str">
        <f t="shared" si="7"/>
        <v>DECEMBER</v>
      </c>
      <c r="D264" s="42" t="s">
        <v>495</v>
      </c>
      <c r="E264" s="2" t="s">
        <v>496</v>
      </c>
      <c r="F264" s="40" t="s">
        <v>525</v>
      </c>
      <c r="G264" s="2" t="s">
        <v>526</v>
      </c>
      <c r="H264" s="34">
        <v>118</v>
      </c>
      <c r="I264" s="34">
        <v>0</v>
      </c>
      <c r="J264" s="34">
        <v>118</v>
      </c>
      <c r="K264" s="35">
        <v>0</v>
      </c>
    </row>
    <row r="265" spans="2:11" x14ac:dyDescent="0.2">
      <c r="B265" s="2" t="str">
        <f t="shared" si="6"/>
        <v>2023-24</v>
      </c>
      <c r="C265" s="2" t="str">
        <f t="shared" si="7"/>
        <v>DECEMBER</v>
      </c>
      <c r="D265" s="42" t="s">
        <v>495</v>
      </c>
      <c r="E265" s="2" t="s">
        <v>496</v>
      </c>
      <c r="F265" s="40" t="s">
        <v>527</v>
      </c>
      <c r="G265" s="2" t="s">
        <v>528</v>
      </c>
      <c r="H265" s="34">
        <v>69</v>
      </c>
      <c r="I265" s="34">
        <v>7</v>
      </c>
      <c r="J265" s="34">
        <v>69</v>
      </c>
      <c r="K265" s="35">
        <v>7</v>
      </c>
    </row>
    <row r="266" spans="2:11" x14ac:dyDescent="0.2">
      <c r="B266" s="2" t="str">
        <f t="shared" si="6"/>
        <v>2023-24</v>
      </c>
      <c r="C266" s="2" t="str">
        <f t="shared" si="7"/>
        <v>DECEMBER</v>
      </c>
      <c r="D266" s="42" t="s">
        <v>495</v>
      </c>
      <c r="E266" s="2" t="s">
        <v>496</v>
      </c>
      <c r="F266" s="40" t="s">
        <v>529</v>
      </c>
      <c r="G266" s="2" t="s">
        <v>530</v>
      </c>
      <c r="H266" s="34">
        <v>134</v>
      </c>
      <c r="I266" s="34">
        <v>219</v>
      </c>
      <c r="J266" s="34">
        <v>134</v>
      </c>
      <c r="K266" s="35">
        <v>219</v>
      </c>
    </row>
    <row r="267" spans="2:11" ht="13.5" customHeight="1" x14ac:dyDescent="0.2">
      <c r="B267" s="2" t="str">
        <f t="shared" si="6"/>
        <v>2023-24</v>
      </c>
      <c r="C267" s="2" t="str">
        <f t="shared" si="7"/>
        <v>DECEMBER</v>
      </c>
      <c r="D267" s="42" t="s">
        <v>495</v>
      </c>
      <c r="E267" s="2" t="s">
        <v>496</v>
      </c>
      <c r="F267" s="40" t="s">
        <v>531</v>
      </c>
      <c r="G267" s="2" t="s">
        <v>532</v>
      </c>
      <c r="H267" s="34">
        <v>246</v>
      </c>
      <c r="I267" s="34">
        <v>0</v>
      </c>
      <c r="J267" s="34">
        <v>246</v>
      </c>
      <c r="K267" s="35">
        <v>0</v>
      </c>
    </row>
    <row r="268" spans="2:11" ht="13.5" customHeight="1" x14ac:dyDescent="0.2">
      <c r="B268" s="2" t="str">
        <f t="shared" si="6"/>
        <v>2023-24</v>
      </c>
      <c r="C268" s="2" t="str">
        <f t="shared" si="7"/>
        <v>DECEMBER</v>
      </c>
      <c r="D268" s="42" t="s">
        <v>495</v>
      </c>
      <c r="E268" s="2" t="s">
        <v>496</v>
      </c>
      <c r="F268" s="40" t="s">
        <v>533</v>
      </c>
      <c r="G268" s="2" t="s">
        <v>534</v>
      </c>
      <c r="H268" s="34">
        <v>50</v>
      </c>
      <c r="I268" s="34">
        <v>0</v>
      </c>
      <c r="J268" s="34">
        <v>50</v>
      </c>
      <c r="K268" s="35">
        <v>0</v>
      </c>
    </row>
    <row r="269" spans="2:11" ht="13.5" customHeight="1" x14ac:dyDescent="0.2">
      <c r="B269" s="2" t="str">
        <f t="shared" si="6"/>
        <v>2023-24</v>
      </c>
      <c r="C269" s="2" t="str">
        <f t="shared" si="7"/>
        <v>DECEMBER</v>
      </c>
      <c r="D269" s="42" t="s">
        <v>495</v>
      </c>
      <c r="E269" s="2" t="s">
        <v>496</v>
      </c>
      <c r="F269" s="40" t="s">
        <v>535</v>
      </c>
      <c r="G269" s="2" t="s">
        <v>536</v>
      </c>
      <c r="H269" s="34">
        <v>142</v>
      </c>
      <c r="I269" s="34">
        <v>0</v>
      </c>
      <c r="J269" s="34">
        <v>142</v>
      </c>
      <c r="K269" s="35">
        <v>0</v>
      </c>
    </row>
    <row r="270" spans="2:11" ht="13.5" customHeight="1" x14ac:dyDescent="0.2">
      <c r="B270" s="2" t="str">
        <f t="shared" si="6"/>
        <v>2023-24</v>
      </c>
      <c r="C270" s="2" t="str">
        <f t="shared" si="7"/>
        <v>DECEMBER</v>
      </c>
      <c r="D270" s="42" t="s">
        <v>495</v>
      </c>
      <c r="E270" s="2" t="s">
        <v>496</v>
      </c>
      <c r="F270" s="40" t="s">
        <v>537</v>
      </c>
      <c r="G270" s="2" t="s">
        <v>538</v>
      </c>
      <c r="H270" s="34">
        <v>389</v>
      </c>
      <c r="I270" s="34">
        <v>0</v>
      </c>
      <c r="J270" s="34">
        <v>389</v>
      </c>
      <c r="K270" s="35">
        <v>0</v>
      </c>
    </row>
    <row r="271" spans="2:11" ht="13.5" customHeight="1" x14ac:dyDescent="0.2">
      <c r="B271" s="2" t="str">
        <f t="shared" si="6"/>
        <v>2023-24</v>
      </c>
      <c r="C271" s="2" t="str">
        <f t="shared" si="7"/>
        <v>DECEMBER</v>
      </c>
      <c r="D271" s="42" t="s">
        <v>495</v>
      </c>
      <c r="E271" s="2" t="s">
        <v>496</v>
      </c>
      <c r="F271" s="40" t="s">
        <v>539</v>
      </c>
      <c r="G271" s="2" t="s">
        <v>540</v>
      </c>
      <c r="H271" s="34">
        <v>402</v>
      </c>
      <c r="I271" s="34">
        <v>0</v>
      </c>
      <c r="J271" s="34">
        <v>402</v>
      </c>
      <c r="K271" s="35">
        <v>0</v>
      </c>
    </row>
    <row r="272" spans="2:11" ht="13.5" customHeight="1" x14ac:dyDescent="0.2">
      <c r="B272" s="2" t="str">
        <f t="shared" si="6"/>
        <v>2023-24</v>
      </c>
      <c r="C272" s="2" t="str">
        <f t="shared" si="7"/>
        <v>DECEMBER</v>
      </c>
      <c r="D272" s="42" t="s">
        <v>495</v>
      </c>
      <c r="E272" s="2" t="s">
        <v>496</v>
      </c>
      <c r="F272" s="40" t="s">
        <v>541</v>
      </c>
      <c r="G272" s="2" t="s">
        <v>542</v>
      </c>
      <c r="H272" s="34">
        <v>124</v>
      </c>
      <c r="I272" s="34">
        <v>0</v>
      </c>
      <c r="J272" s="34">
        <v>124</v>
      </c>
      <c r="K272" s="35">
        <v>0</v>
      </c>
    </row>
    <row r="273" spans="2:11" ht="13.5" customHeight="1" x14ac:dyDescent="0.2">
      <c r="B273" s="2" t="str">
        <f t="shared" ref="B273:B336" si="8">$B$15</f>
        <v>2023-24</v>
      </c>
      <c r="C273" s="2" t="str">
        <f t="shared" ref="C273:C336" si="9">$C$15</f>
        <v>DECEMBER</v>
      </c>
      <c r="D273" s="42" t="s">
        <v>495</v>
      </c>
      <c r="E273" s="2" t="s">
        <v>496</v>
      </c>
      <c r="F273" s="40" t="s">
        <v>543</v>
      </c>
      <c r="G273" s="2" t="s">
        <v>544</v>
      </c>
      <c r="H273" s="34">
        <v>0</v>
      </c>
      <c r="I273" s="34">
        <v>270</v>
      </c>
      <c r="J273" s="34">
        <v>0</v>
      </c>
      <c r="K273" s="35">
        <v>270</v>
      </c>
    </row>
    <row r="274" spans="2:11" x14ac:dyDescent="0.2">
      <c r="B274" s="2" t="str">
        <f t="shared" si="8"/>
        <v>2023-24</v>
      </c>
      <c r="C274" s="2" t="str">
        <f t="shared" si="9"/>
        <v>DECEMBER</v>
      </c>
      <c r="D274" s="42" t="s">
        <v>495</v>
      </c>
      <c r="E274" s="2" t="s">
        <v>496</v>
      </c>
      <c r="F274" s="40" t="s">
        <v>545</v>
      </c>
      <c r="G274" s="2" t="s">
        <v>546</v>
      </c>
      <c r="H274" s="34">
        <v>19322</v>
      </c>
      <c r="I274" s="34">
        <v>8802</v>
      </c>
      <c r="J274" s="34">
        <v>19320</v>
      </c>
      <c r="K274" s="35">
        <v>8491</v>
      </c>
    </row>
    <row r="275" spans="2:11" x14ac:dyDescent="0.2">
      <c r="B275" s="2" t="str">
        <f t="shared" si="8"/>
        <v>2023-24</v>
      </c>
      <c r="C275" s="2" t="str">
        <f t="shared" si="9"/>
        <v>DECEMBER</v>
      </c>
      <c r="D275" s="42" t="s">
        <v>495</v>
      </c>
      <c r="E275" s="2" t="s">
        <v>496</v>
      </c>
      <c r="F275" s="40" t="s">
        <v>547</v>
      </c>
      <c r="G275" s="2" t="s">
        <v>548</v>
      </c>
      <c r="H275" s="34">
        <v>10049</v>
      </c>
      <c r="I275" s="34">
        <v>6974</v>
      </c>
      <c r="J275" s="34">
        <v>9949</v>
      </c>
      <c r="K275" s="35">
        <v>6964</v>
      </c>
    </row>
    <row r="276" spans="2:11" x14ac:dyDescent="0.2">
      <c r="B276" s="2" t="str">
        <f t="shared" si="8"/>
        <v>2023-24</v>
      </c>
      <c r="C276" s="2" t="str">
        <f t="shared" si="9"/>
        <v>DECEMBER</v>
      </c>
      <c r="D276" s="42" t="s">
        <v>495</v>
      </c>
      <c r="E276" s="2" t="s">
        <v>496</v>
      </c>
      <c r="F276" s="40" t="s">
        <v>549</v>
      </c>
      <c r="G276" s="2" t="s">
        <v>550</v>
      </c>
      <c r="H276" s="34">
        <v>3743</v>
      </c>
      <c r="I276" s="34">
        <v>2365</v>
      </c>
      <c r="J276" s="34">
        <v>3466</v>
      </c>
      <c r="K276" s="35">
        <v>2199</v>
      </c>
    </row>
    <row r="277" spans="2:11" x14ac:dyDescent="0.2">
      <c r="B277" s="2" t="str">
        <f t="shared" si="8"/>
        <v>2023-24</v>
      </c>
      <c r="C277" s="2" t="str">
        <f t="shared" si="9"/>
        <v>DECEMBER</v>
      </c>
      <c r="D277" s="42" t="s">
        <v>495</v>
      </c>
      <c r="E277" s="2" t="s">
        <v>496</v>
      </c>
      <c r="F277" s="40" t="s">
        <v>551</v>
      </c>
      <c r="G277" s="2" t="s">
        <v>552</v>
      </c>
      <c r="H277" s="34">
        <v>3306</v>
      </c>
      <c r="I277" s="34">
        <v>3808</v>
      </c>
      <c r="J277" s="34">
        <v>3055</v>
      </c>
      <c r="K277" s="35">
        <v>3129</v>
      </c>
    </row>
    <row r="278" spans="2:11" x14ac:dyDescent="0.2">
      <c r="B278" s="2" t="str">
        <f t="shared" si="8"/>
        <v>2023-24</v>
      </c>
      <c r="C278" s="2" t="str">
        <f t="shared" si="9"/>
        <v>DECEMBER</v>
      </c>
      <c r="D278" s="42" t="s">
        <v>495</v>
      </c>
      <c r="E278" s="2" t="s">
        <v>496</v>
      </c>
      <c r="F278" s="40" t="s">
        <v>553</v>
      </c>
      <c r="G278" s="2" t="s">
        <v>554</v>
      </c>
      <c r="H278" s="34">
        <v>7566</v>
      </c>
      <c r="I278" s="34">
        <v>7040</v>
      </c>
      <c r="J278" s="34">
        <v>7566</v>
      </c>
      <c r="K278" s="35">
        <v>7040</v>
      </c>
    </row>
    <row r="279" spans="2:11" x14ac:dyDescent="0.2">
      <c r="B279" s="2" t="str">
        <f t="shared" si="8"/>
        <v>2023-24</v>
      </c>
      <c r="C279" s="2" t="str">
        <f t="shared" si="9"/>
        <v>DECEMBER</v>
      </c>
      <c r="D279" s="42" t="s">
        <v>495</v>
      </c>
      <c r="E279" s="2" t="s">
        <v>496</v>
      </c>
      <c r="F279" s="40" t="s">
        <v>555</v>
      </c>
      <c r="G279" s="2" t="s">
        <v>556</v>
      </c>
      <c r="H279" s="34">
        <v>459</v>
      </c>
      <c r="I279" s="34">
        <v>1579</v>
      </c>
      <c r="J279" s="34">
        <v>459</v>
      </c>
      <c r="K279" s="35">
        <v>1579</v>
      </c>
    </row>
    <row r="280" spans="2:11" x14ac:dyDescent="0.2">
      <c r="B280" s="2" t="str">
        <f t="shared" si="8"/>
        <v>2023-24</v>
      </c>
      <c r="C280" s="2" t="str">
        <f t="shared" si="9"/>
        <v>DECEMBER</v>
      </c>
      <c r="D280" s="42" t="s">
        <v>495</v>
      </c>
      <c r="E280" s="2" t="s">
        <v>496</v>
      </c>
      <c r="F280" s="40" t="s">
        <v>557</v>
      </c>
      <c r="G280" s="2" t="s">
        <v>558</v>
      </c>
      <c r="H280" s="34">
        <v>8474</v>
      </c>
      <c r="I280" s="34">
        <v>10412</v>
      </c>
      <c r="J280" s="34">
        <v>7888</v>
      </c>
      <c r="K280" s="35">
        <v>9335</v>
      </c>
    </row>
    <row r="281" spans="2:11" x14ac:dyDescent="0.2">
      <c r="B281" s="2" t="str">
        <f t="shared" si="8"/>
        <v>2023-24</v>
      </c>
      <c r="C281" s="2" t="str">
        <f t="shared" si="9"/>
        <v>DECEMBER</v>
      </c>
      <c r="D281" s="42" t="s">
        <v>495</v>
      </c>
      <c r="E281" s="2" t="s">
        <v>496</v>
      </c>
      <c r="F281" s="40" t="s">
        <v>559</v>
      </c>
      <c r="G281" s="2" t="s">
        <v>560</v>
      </c>
      <c r="H281" s="34">
        <v>2623</v>
      </c>
      <c r="I281" s="34">
        <v>2589</v>
      </c>
      <c r="J281" s="34">
        <v>2453</v>
      </c>
      <c r="K281" s="35">
        <v>2588</v>
      </c>
    </row>
    <row r="282" spans="2:11" x14ac:dyDescent="0.2">
      <c r="B282" s="2" t="str">
        <f t="shared" si="8"/>
        <v>2023-24</v>
      </c>
      <c r="C282" s="2" t="str">
        <f t="shared" si="9"/>
        <v>DECEMBER</v>
      </c>
      <c r="D282" s="42" t="s">
        <v>495</v>
      </c>
      <c r="E282" s="2" t="s">
        <v>496</v>
      </c>
      <c r="F282" s="40" t="s">
        <v>561</v>
      </c>
      <c r="G282" s="2" t="s">
        <v>562</v>
      </c>
      <c r="H282" s="34">
        <v>3714</v>
      </c>
      <c r="I282" s="34">
        <v>2930</v>
      </c>
      <c r="J282" s="34">
        <v>3685</v>
      </c>
      <c r="K282" s="35">
        <v>2685</v>
      </c>
    </row>
    <row r="283" spans="2:11" x14ac:dyDescent="0.2">
      <c r="B283" s="2" t="str">
        <f t="shared" si="8"/>
        <v>2023-24</v>
      </c>
      <c r="C283" s="2" t="str">
        <f t="shared" si="9"/>
        <v>DECEMBER</v>
      </c>
      <c r="D283" s="42" t="s">
        <v>495</v>
      </c>
      <c r="E283" s="2" t="s">
        <v>496</v>
      </c>
      <c r="F283" s="40" t="s">
        <v>563</v>
      </c>
      <c r="G283" s="2" t="s">
        <v>564</v>
      </c>
      <c r="H283" s="34">
        <v>7062</v>
      </c>
      <c r="I283" s="34">
        <v>8176</v>
      </c>
      <c r="J283" s="34">
        <v>6997</v>
      </c>
      <c r="K283" s="35">
        <v>7142</v>
      </c>
    </row>
    <row r="284" spans="2:11" x14ac:dyDescent="0.2">
      <c r="B284" s="2" t="str">
        <f t="shared" si="8"/>
        <v>2023-24</v>
      </c>
      <c r="C284" s="2" t="str">
        <f t="shared" si="9"/>
        <v>DECEMBER</v>
      </c>
      <c r="D284" s="42" t="s">
        <v>495</v>
      </c>
      <c r="E284" s="2" t="s">
        <v>496</v>
      </c>
      <c r="F284" s="40" t="s">
        <v>565</v>
      </c>
      <c r="G284" s="2" t="s">
        <v>566</v>
      </c>
      <c r="H284" s="34">
        <v>9546</v>
      </c>
      <c r="I284" s="34">
        <v>7074</v>
      </c>
      <c r="J284" s="34">
        <v>9349</v>
      </c>
      <c r="K284" s="35">
        <v>6840</v>
      </c>
    </row>
    <row r="285" spans="2:11" x14ac:dyDescent="0.2">
      <c r="B285" s="2" t="str">
        <f t="shared" si="8"/>
        <v>2023-24</v>
      </c>
      <c r="C285" s="2" t="str">
        <f t="shared" si="9"/>
        <v>DECEMBER</v>
      </c>
      <c r="D285" s="42" t="s">
        <v>495</v>
      </c>
      <c r="E285" s="2" t="s">
        <v>496</v>
      </c>
      <c r="F285" s="40" t="s">
        <v>567</v>
      </c>
      <c r="G285" s="2" t="s">
        <v>568</v>
      </c>
      <c r="H285" s="34">
        <v>2714</v>
      </c>
      <c r="I285" s="34">
        <v>1767</v>
      </c>
      <c r="J285" s="34">
        <v>2708</v>
      </c>
      <c r="K285" s="35">
        <v>1512</v>
      </c>
    </row>
    <row r="286" spans="2:11" x14ac:dyDescent="0.2">
      <c r="B286" s="2" t="str">
        <f t="shared" si="8"/>
        <v>2023-24</v>
      </c>
      <c r="C286" s="2" t="str">
        <f t="shared" si="9"/>
        <v>DECEMBER</v>
      </c>
      <c r="D286" s="42" t="s">
        <v>495</v>
      </c>
      <c r="E286" s="2" t="s">
        <v>496</v>
      </c>
      <c r="F286" s="40" t="s">
        <v>569</v>
      </c>
      <c r="G286" s="2" t="s">
        <v>570</v>
      </c>
      <c r="H286" s="34">
        <v>18</v>
      </c>
      <c r="I286" s="34">
        <v>6</v>
      </c>
      <c r="J286" s="34">
        <v>18</v>
      </c>
      <c r="K286" s="35">
        <v>6</v>
      </c>
    </row>
    <row r="287" spans="2:11" x14ac:dyDescent="0.2">
      <c r="B287" s="2" t="str">
        <f t="shared" si="8"/>
        <v>2023-24</v>
      </c>
      <c r="C287" s="2" t="str">
        <f t="shared" si="9"/>
        <v>DECEMBER</v>
      </c>
      <c r="D287" s="42" t="s">
        <v>495</v>
      </c>
      <c r="E287" s="2" t="s">
        <v>496</v>
      </c>
      <c r="F287" s="40" t="s">
        <v>571</v>
      </c>
      <c r="G287" s="2" t="s">
        <v>572</v>
      </c>
      <c r="H287" s="34">
        <v>4918</v>
      </c>
      <c r="I287" s="34">
        <v>7047</v>
      </c>
      <c r="J287" s="34">
        <v>4913</v>
      </c>
      <c r="K287" s="35">
        <v>6764</v>
      </c>
    </row>
    <row r="288" spans="2:11" x14ac:dyDescent="0.2">
      <c r="B288" s="2" t="str">
        <f t="shared" si="8"/>
        <v>2023-24</v>
      </c>
      <c r="C288" s="2" t="str">
        <f t="shared" si="9"/>
        <v>DECEMBER</v>
      </c>
      <c r="D288" s="42" t="s">
        <v>495</v>
      </c>
      <c r="E288" s="2" t="s">
        <v>496</v>
      </c>
      <c r="F288" s="40" t="s">
        <v>573</v>
      </c>
      <c r="G288" s="2" t="s">
        <v>574</v>
      </c>
      <c r="H288" s="34">
        <v>7637</v>
      </c>
      <c r="I288" s="34">
        <v>3031</v>
      </c>
      <c r="J288" s="34">
        <v>7637</v>
      </c>
      <c r="K288" s="35">
        <v>3017</v>
      </c>
    </row>
    <row r="289" spans="2:15" x14ac:dyDescent="0.2">
      <c r="B289" s="2" t="str">
        <f t="shared" si="8"/>
        <v>2023-24</v>
      </c>
      <c r="C289" s="2" t="str">
        <f t="shared" si="9"/>
        <v>DECEMBER</v>
      </c>
      <c r="D289" s="42" t="s">
        <v>495</v>
      </c>
      <c r="E289" s="2" t="s">
        <v>496</v>
      </c>
      <c r="F289" s="40" t="s">
        <v>575</v>
      </c>
      <c r="G289" s="2" t="s">
        <v>576</v>
      </c>
      <c r="H289" s="34">
        <v>692</v>
      </c>
      <c r="I289" s="34">
        <v>308</v>
      </c>
      <c r="J289" s="34">
        <v>0</v>
      </c>
      <c r="K289" s="35">
        <v>0</v>
      </c>
    </row>
    <row r="290" spans="2:15" x14ac:dyDescent="0.2">
      <c r="B290" s="2" t="str">
        <f t="shared" si="8"/>
        <v>2023-24</v>
      </c>
      <c r="C290" s="2" t="str">
        <f t="shared" si="9"/>
        <v>DECEMBER</v>
      </c>
      <c r="D290" s="42" t="s">
        <v>495</v>
      </c>
      <c r="E290" s="2" t="s">
        <v>496</v>
      </c>
      <c r="F290" s="40" t="s">
        <v>577</v>
      </c>
      <c r="G290" s="2" t="s">
        <v>578</v>
      </c>
      <c r="H290" s="34">
        <v>95</v>
      </c>
      <c r="I290" s="34">
        <v>848</v>
      </c>
      <c r="J290" s="34">
        <v>0</v>
      </c>
      <c r="K290" s="35">
        <v>0</v>
      </c>
    </row>
    <row r="291" spans="2:15" x14ac:dyDescent="0.2">
      <c r="B291" s="2" t="str">
        <f t="shared" si="8"/>
        <v>2023-24</v>
      </c>
      <c r="C291" s="2" t="str">
        <f t="shared" si="9"/>
        <v>DECEMBER</v>
      </c>
      <c r="D291" s="42" t="s">
        <v>579</v>
      </c>
      <c r="E291" s="2" t="s">
        <v>580</v>
      </c>
      <c r="F291" s="40" t="s">
        <v>581</v>
      </c>
      <c r="G291" s="2" t="s">
        <v>582</v>
      </c>
      <c r="H291" s="34">
        <v>262</v>
      </c>
      <c r="I291" s="34">
        <v>0</v>
      </c>
      <c r="J291" s="34">
        <v>262</v>
      </c>
      <c r="K291" s="35">
        <v>0</v>
      </c>
    </row>
    <row r="292" spans="2:15" x14ac:dyDescent="0.2">
      <c r="B292" s="2" t="str">
        <f t="shared" si="8"/>
        <v>2023-24</v>
      </c>
      <c r="C292" s="2" t="str">
        <f t="shared" si="9"/>
        <v>DECEMBER</v>
      </c>
      <c r="D292" s="42" t="s">
        <v>579</v>
      </c>
      <c r="E292" s="2" t="s">
        <v>580</v>
      </c>
      <c r="F292" s="40" t="s">
        <v>583</v>
      </c>
      <c r="G292" s="2" t="s">
        <v>584</v>
      </c>
      <c r="H292" s="34">
        <v>2</v>
      </c>
      <c r="I292" s="34">
        <v>59</v>
      </c>
      <c r="J292" s="34">
        <v>2</v>
      </c>
      <c r="K292" s="35">
        <v>59</v>
      </c>
    </row>
    <row r="293" spans="2:15" x14ac:dyDescent="0.2">
      <c r="B293" s="2" t="str">
        <f t="shared" si="8"/>
        <v>2023-24</v>
      </c>
      <c r="C293" s="2" t="str">
        <f t="shared" si="9"/>
        <v>DECEMBER</v>
      </c>
      <c r="D293" s="42" t="s">
        <v>579</v>
      </c>
      <c r="E293" s="2" t="s">
        <v>580</v>
      </c>
      <c r="F293" s="40" t="s">
        <v>585</v>
      </c>
      <c r="G293" s="2" t="s">
        <v>586</v>
      </c>
      <c r="H293" s="34">
        <v>15</v>
      </c>
      <c r="I293" s="34">
        <v>180</v>
      </c>
      <c r="J293" s="34">
        <v>15</v>
      </c>
      <c r="K293" s="35">
        <v>180</v>
      </c>
    </row>
    <row r="294" spans="2:15" x14ac:dyDescent="0.2">
      <c r="B294" s="2" t="str">
        <f t="shared" si="8"/>
        <v>2023-24</v>
      </c>
      <c r="C294" s="2" t="str">
        <f t="shared" si="9"/>
        <v>DECEMBER</v>
      </c>
      <c r="D294" s="42" t="s">
        <v>579</v>
      </c>
      <c r="E294" s="2" t="s">
        <v>580</v>
      </c>
      <c r="F294" s="40" t="s">
        <v>587</v>
      </c>
      <c r="G294" s="2" t="s">
        <v>588</v>
      </c>
      <c r="H294" s="34">
        <v>9</v>
      </c>
      <c r="I294" s="34">
        <v>247</v>
      </c>
      <c r="J294" s="34">
        <v>9</v>
      </c>
      <c r="K294" s="35">
        <v>247</v>
      </c>
    </row>
    <row r="295" spans="2:15" x14ac:dyDescent="0.2">
      <c r="B295" s="2" t="str">
        <f t="shared" si="8"/>
        <v>2023-24</v>
      </c>
      <c r="C295" s="2" t="str">
        <f t="shared" si="9"/>
        <v>DECEMBER</v>
      </c>
      <c r="D295" s="42" t="s">
        <v>579</v>
      </c>
      <c r="E295" s="2" t="s">
        <v>580</v>
      </c>
      <c r="F295" s="40" t="s">
        <v>589</v>
      </c>
      <c r="G295" s="2" t="s">
        <v>590</v>
      </c>
      <c r="H295" s="34">
        <v>2</v>
      </c>
      <c r="I295" s="34">
        <v>279</v>
      </c>
      <c r="J295" s="34">
        <v>2</v>
      </c>
      <c r="K295" s="35">
        <v>279</v>
      </c>
    </row>
    <row r="296" spans="2:15" x14ac:dyDescent="0.2">
      <c r="B296" s="2" t="str">
        <f t="shared" si="8"/>
        <v>2023-24</v>
      </c>
      <c r="C296" s="2" t="str">
        <f t="shared" si="9"/>
        <v>DECEMBER</v>
      </c>
      <c r="D296" s="42" t="s">
        <v>579</v>
      </c>
      <c r="E296" s="2" t="s">
        <v>580</v>
      </c>
      <c r="F296" s="40" t="s">
        <v>591</v>
      </c>
      <c r="G296" s="2" t="s">
        <v>592</v>
      </c>
      <c r="H296" s="34">
        <v>14</v>
      </c>
      <c r="I296" s="34">
        <v>246</v>
      </c>
      <c r="J296" s="34">
        <v>14</v>
      </c>
      <c r="K296" s="35">
        <v>246</v>
      </c>
      <c r="L296" s="16"/>
      <c r="M296" s="16"/>
      <c r="N296" s="16"/>
      <c r="O296" s="16"/>
    </row>
    <row r="297" spans="2:15" x14ac:dyDescent="0.2">
      <c r="B297" s="2" t="str">
        <f t="shared" si="8"/>
        <v>2023-24</v>
      </c>
      <c r="C297" s="2" t="str">
        <f t="shared" si="9"/>
        <v>DECEMBER</v>
      </c>
      <c r="D297" s="42" t="s">
        <v>579</v>
      </c>
      <c r="E297" s="2" t="s">
        <v>580</v>
      </c>
      <c r="F297" s="40" t="s">
        <v>593</v>
      </c>
      <c r="G297" s="2" t="s">
        <v>594</v>
      </c>
      <c r="H297" s="34">
        <v>7</v>
      </c>
      <c r="I297" s="34">
        <v>413</v>
      </c>
      <c r="J297" s="34">
        <v>7</v>
      </c>
      <c r="K297" s="35">
        <v>413</v>
      </c>
    </row>
    <row r="298" spans="2:15" x14ac:dyDescent="0.2">
      <c r="B298" s="2" t="str">
        <f t="shared" si="8"/>
        <v>2023-24</v>
      </c>
      <c r="C298" s="2" t="str">
        <f t="shared" si="9"/>
        <v>DECEMBER</v>
      </c>
      <c r="D298" s="42" t="s">
        <v>579</v>
      </c>
      <c r="E298" s="2" t="s">
        <v>580</v>
      </c>
      <c r="F298" s="40" t="s">
        <v>595</v>
      </c>
      <c r="G298" s="2" t="s">
        <v>596</v>
      </c>
      <c r="H298" s="34">
        <v>5</v>
      </c>
      <c r="I298" s="34">
        <v>180</v>
      </c>
      <c r="J298" s="34">
        <v>5</v>
      </c>
      <c r="K298" s="35">
        <v>180</v>
      </c>
    </row>
    <row r="299" spans="2:15" x14ac:dyDescent="0.2">
      <c r="B299" s="2" t="str">
        <f t="shared" si="8"/>
        <v>2023-24</v>
      </c>
      <c r="C299" s="2" t="str">
        <f t="shared" si="9"/>
        <v>DECEMBER</v>
      </c>
      <c r="D299" s="42" t="s">
        <v>579</v>
      </c>
      <c r="E299" s="2" t="s">
        <v>580</v>
      </c>
      <c r="F299" s="40" t="s">
        <v>597</v>
      </c>
      <c r="G299" s="2" t="s">
        <v>598</v>
      </c>
      <c r="H299" s="34">
        <v>6</v>
      </c>
      <c r="I299" s="34">
        <v>357</v>
      </c>
      <c r="J299" s="34">
        <v>6</v>
      </c>
      <c r="K299" s="35">
        <v>357</v>
      </c>
    </row>
    <row r="300" spans="2:15" x14ac:dyDescent="0.2">
      <c r="B300" s="2" t="str">
        <f t="shared" si="8"/>
        <v>2023-24</v>
      </c>
      <c r="C300" s="2" t="str">
        <f t="shared" si="9"/>
        <v>DECEMBER</v>
      </c>
      <c r="D300" s="42" t="s">
        <v>579</v>
      </c>
      <c r="E300" s="2" t="s">
        <v>580</v>
      </c>
      <c r="F300" s="40" t="s">
        <v>599</v>
      </c>
      <c r="G300" s="2" t="s">
        <v>600</v>
      </c>
      <c r="H300" s="34">
        <v>0</v>
      </c>
      <c r="I300" s="34">
        <v>266</v>
      </c>
      <c r="J300" s="34">
        <v>0</v>
      </c>
      <c r="K300" s="35">
        <v>266</v>
      </c>
    </row>
    <row r="301" spans="2:15" x14ac:dyDescent="0.2">
      <c r="B301" s="2" t="str">
        <f t="shared" si="8"/>
        <v>2023-24</v>
      </c>
      <c r="C301" s="2" t="str">
        <f t="shared" si="9"/>
        <v>DECEMBER</v>
      </c>
      <c r="D301" s="42" t="s">
        <v>579</v>
      </c>
      <c r="E301" s="2" t="s">
        <v>580</v>
      </c>
      <c r="F301" s="40" t="s">
        <v>601</v>
      </c>
      <c r="G301" s="2" t="s">
        <v>602</v>
      </c>
      <c r="H301" s="34">
        <v>1440</v>
      </c>
      <c r="I301" s="34">
        <v>9</v>
      </c>
      <c r="J301" s="34">
        <v>1440</v>
      </c>
      <c r="K301" s="35">
        <v>9</v>
      </c>
    </row>
    <row r="302" spans="2:15" x14ac:dyDescent="0.2">
      <c r="B302" s="2" t="str">
        <f t="shared" si="8"/>
        <v>2023-24</v>
      </c>
      <c r="C302" s="2" t="str">
        <f t="shared" si="9"/>
        <v>DECEMBER</v>
      </c>
      <c r="D302" s="42" t="s">
        <v>579</v>
      </c>
      <c r="E302" s="2" t="s">
        <v>580</v>
      </c>
      <c r="F302" s="40" t="s">
        <v>603</v>
      </c>
      <c r="G302" s="2" t="s">
        <v>604</v>
      </c>
      <c r="H302" s="34">
        <v>103</v>
      </c>
      <c r="I302" s="34">
        <v>0</v>
      </c>
      <c r="J302" s="34">
        <v>0</v>
      </c>
      <c r="K302" s="35">
        <v>0</v>
      </c>
    </row>
    <row r="303" spans="2:15" x14ac:dyDescent="0.2">
      <c r="B303" s="2" t="str">
        <f t="shared" si="8"/>
        <v>2023-24</v>
      </c>
      <c r="C303" s="2" t="str">
        <f t="shared" si="9"/>
        <v>DECEMBER</v>
      </c>
      <c r="D303" s="42" t="s">
        <v>579</v>
      </c>
      <c r="E303" s="2" t="s">
        <v>580</v>
      </c>
      <c r="F303" s="40" t="s">
        <v>605</v>
      </c>
      <c r="G303" s="2" t="s">
        <v>606</v>
      </c>
      <c r="H303" s="34">
        <v>293</v>
      </c>
      <c r="I303" s="34">
        <v>0</v>
      </c>
      <c r="J303" s="34">
        <v>293</v>
      </c>
      <c r="K303" s="35">
        <v>0</v>
      </c>
    </row>
    <row r="304" spans="2:15" x14ac:dyDescent="0.2">
      <c r="B304" s="2" t="str">
        <f t="shared" si="8"/>
        <v>2023-24</v>
      </c>
      <c r="C304" s="2" t="str">
        <f t="shared" si="9"/>
        <v>DECEMBER</v>
      </c>
      <c r="D304" s="42" t="s">
        <v>579</v>
      </c>
      <c r="E304" s="2" t="s">
        <v>580</v>
      </c>
      <c r="F304" s="40" t="s">
        <v>607</v>
      </c>
      <c r="G304" s="2" t="s">
        <v>608</v>
      </c>
      <c r="H304" s="34">
        <v>209</v>
      </c>
      <c r="I304" s="34">
        <v>0</v>
      </c>
      <c r="J304" s="34">
        <v>209</v>
      </c>
      <c r="K304" s="35">
        <v>0</v>
      </c>
    </row>
    <row r="305" spans="2:11" x14ac:dyDescent="0.2">
      <c r="B305" s="2" t="str">
        <f t="shared" si="8"/>
        <v>2023-24</v>
      </c>
      <c r="C305" s="2" t="str">
        <f t="shared" si="9"/>
        <v>DECEMBER</v>
      </c>
      <c r="D305" s="42" t="s">
        <v>579</v>
      </c>
      <c r="E305" s="2" t="s">
        <v>580</v>
      </c>
      <c r="F305" s="40" t="s">
        <v>609</v>
      </c>
      <c r="G305" s="2" t="s">
        <v>610</v>
      </c>
      <c r="H305" s="34">
        <v>144</v>
      </c>
      <c r="I305" s="34">
        <v>0</v>
      </c>
      <c r="J305" s="34">
        <v>144</v>
      </c>
      <c r="K305" s="35">
        <v>0</v>
      </c>
    </row>
    <row r="306" spans="2:11" x14ac:dyDescent="0.2">
      <c r="B306" s="2" t="str">
        <f t="shared" si="8"/>
        <v>2023-24</v>
      </c>
      <c r="C306" s="2" t="str">
        <f t="shared" si="9"/>
        <v>DECEMBER</v>
      </c>
      <c r="D306" s="42" t="s">
        <v>579</v>
      </c>
      <c r="E306" s="2" t="s">
        <v>580</v>
      </c>
      <c r="F306" s="40" t="s">
        <v>611</v>
      </c>
      <c r="G306" s="2" t="s">
        <v>612</v>
      </c>
      <c r="H306" s="34">
        <v>626</v>
      </c>
      <c r="I306" s="34">
        <v>0</v>
      </c>
      <c r="J306" s="34">
        <v>626</v>
      </c>
      <c r="K306" s="35">
        <v>0</v>
      </c>
    </row>
    <row r="307" spans="2:11" x14ac:dyDescent="0.2">
      <c r="B307" s="2" t="str">
        <f t="shared" si="8"/>
        <v>2023-24</v>
      </c>
      <c r="C307" s="2" t="str">
        <f t="shared" si="9"/>
        <v>DECEMBER</v>
      </c>
      <c r="D307" s="42" t="s">
        <v>579</v>
      </c>
      <c r="E307" s="2" t="s">
        <v>580</v>
      </c>
      <c r="F307" s="40" t="s">
        <v>613</v>
      </c>
      <c r="G307" s="2" t="s">
        <v>614</v>
      </c>
      <c r="H307" s="34">
        <v>530</v>
      </c>
      <c r="I307" s="34">
        <v>0</v>
      </c>
      <c r="J307" s="34">
        <v>530</v>
      </c>
      <c r="K307" s="35">
        <v>0</v>
      </c>
    </row>
    <row r="308" spans="2:11" x14ac:dyDescent="0.2">
      <c r="B308" s="2" t="str">
        <f t="shared" si="8"/>
        <v>2023-24</v>
      </c>
      <c r="C308" s="2" t="str">
        <f t="shared" si="9"/>
        <v>DECEMBER</v>
      </c>
      <c r="D308" s="42" t="s">
        <v>579</v>
      </c>
      <c r="E308" s="2" t="s">
        <v>580</v>
      </c>
      <c r="F308" s="40" t="s">
        <v>615</v>
      </c>
      <c r="G308" s="2" t="s">
        <v>616</v>
      </c>
      <c r="H308" s="34">
        <v>596</v>
      </c>
      <c r="I308" s="34">
        <v>0</v>
      </c>
      <c r="J308" s="34">
        <v>596</v>
      </c>
      <c r="K308" s="35">
        <v>0</v>
      </c>
    </row>
    <row r="309" spans="2:11" x14ac:dyDescent="0.2">
      <c r="B309" s="2" t="str">
        <f t="shared" si="8"/>
        <v>2023-24</v>
      </c>
      <c r="C309" s="2" t="str">
        <f t="shared" si="9"/>
        <v>DECEMBER</v>
      </c>
      <c r="D309" s="42" t="s">
        <v>579</v>
      </c>
      <c r="E309" s="2" t="s">
        <v>580</v>
      </c>
      <c r="F309" s="40" t="s">
        <v>617</v>
      </c>
      <c r="G309" s="2" t="s">
        <v>618</v>
      </c>
      <c r="H309" s="34">
        <v>111</v>
      </c>
      <c r="I309" s="34">
        <v>27</v>
      </c>
      <c r="J309" s="34">
        <v>111</v>
      </c>
      <c r="K309" s="35">
        <v>27</v>
      </c>
    </row>
    <row r="310" spans="2:11" x14ac:dyDescent="0.2">
      <c r="B310" s="2" t="str">
        <f t="shared" si="8"/>
        <v>2023-24</v>
      </c>
      <c r="C310" s="2" t="str">
        <f t="shared" si="9"/>
        <v>DECEMBER</v>
      </c>
      <c r="D310" s="42" t="s">
        <v>579</v>
      </c>
      <c r="E310" s="2" t="s">
        <v>580</v>
      </c>
      <c r="F310" s="40" t="s">
        <v>619</v>
      </c>
      <c r="G310" s="2" t="s">
        <v>620</v>
      </c>
      <c r="H310" s="34">
        <v>469</v>
      </c>
      <c r="I310" s="34">
        <v>66</v>
      </c>
      <c r="J310" s="34">
        <v>469</v>
      </c>
      <c r="K310" s="35">
        <v>66</v>
      </c>
    </row>
    <row r="311" spans="2:11" x14ac:dyDescent="0.2">
      <c r="B311" s="2" t="str">
        <f t="shared" si="8"/>
        <v>2023-24</v>
      </c>
      <c r="C311" s="2" t="str">
        <f t="shared" si="9"/>
        <v>DECEMBER</v>
      </c>
      <c r="D311" s="42" t="s">
        <v>579</v>
      </c>
      <c r="E311" s="2" t="s">
        <v>580</v>
      </c>
      <c r="F311" s="40" t="s">
        <v>621</v>
      </c>
      <c r="G311" s="2" t="s">
        <v>622</v>
      </c>
      <c r="H311" s="34">
        <v>650</v>
      </c>
      <c r="I311" s="34">
        <v>5</v>
      </c>
      <c r="J311" s="34">
        <v>650</v>
      </c>
      <c r="K311" s="35">
        <v>5</v>
      </c>
    </row>
    <row r="312" spans="2:11" x14ac:dyDescent="0.2">
      <c r="B312" s="2" t="str">
        <f t="shared" si="8"/>
        <v>2023-24</v>
      </c>
      <c r="C312" s="2" t="str">
        <f t="shared" si="9"/>
        <v>DECEMBER</v>
      </c>
      <c r="D312" s="42" t="s">
        <v>579</v>
      </c>
      <c r="E312" s="2" t="s">
        <v>580</v>
      </c>
      <c r="F312" s="40" t="s">
        <v>623</v>
      </c>
      <c r="G312" s="2" t="s">
        <v>624</v>
      </c>
      <c r="H312" s="34">
        <v>392</v>
      </c>
      <c r="I312" s="34">
        <v>0</v>
      </c>
      <c r="J312" s="34">
        <v>392</v>
      </c>
      <c r="K312" s="35">
        <v>0</v>
      </c>
    </row>
    <row r="313" spans="2:11" x14ac:dyDescent="0.2">
      <c r="B313" s="2" t="str">
        <f t="shared" si="8"/>
        <v>2023-24</v>
      </c>
      <c r="C313" s="2" t="str">
        <f t="shared" si="9"/>
        <v>DECEMBER</v>
      </c>
      <c r="D313" s="42" t="s">
        <v>579</v>
      </c>
      <c r="E313" s="2" t="s">
        <v>580</v>
      </c>
      <c r="F313" s="40" t="s">
        <v>625</v>
      </c>
      <c r="G313" s="2" t="s">
        <v>626</v>
      </c>
      <c r="H313" s="34">
        <v>85</v>
      </c>
      <c r="I313" s="34">
        <v>19</v>
      </c>
      <c r="J313" s="34">
        <v>85</v>
      </c>
      <c r="K313" s="35">
        <v>19</v>
      </c>
    </row>
    <row r="314" spans="2:11" x14ac:dyDescent="0.2">
      <c r="B314" s="2" t="str">
        <f t="shared" si="8"/>
        <v>2023-24</v>
      </c>
      <c r="C314" s="2" t="str">
        <f t="shared" si="9"/>
        <v>DECEMBER</v>
      </c>
      <c r="D314" s="42" t="s">
        <v>579</v>
      </c>
      <c r="E314" s="2" t="s">
        <v>580</v>
      </c>
      <c r="F314" s="40" t="s">
        <v>627</v>
      </c>
      <c r="G314" s="2" t="s">
        <v>628</v>
      </c>
      <c r="H314" s="34">
        <v>487</v>
      </c>
      <c r="I314" s="34">
        <v>0</v>
      </c>
      <c r="J314" s="34">
        <v>487</v>
      </c>
      <c r="K314" s="35">
        <v>0</v>
      </c>
    </row>
    <row r="315" spans="2:11" x14ac:dyDescent="0.2">
      <c r="B315" s="2" t="str">
        <f t="shared" si="8"/>
        <v>2023-24</v>
      </c>
      <c r="C315" s="2" t="str">
        <f t="shared" si="9"/>
        <v>DECEMBER</v>
      </c>
      <c r="D315" s="42" t="s">
        <v>579</v>
      </c>
      <c r="E315" s="2" t="s">
        <v>580</v>
      </c>
      <c r="F315" s="40" t="s">
        <v>629</v>
      </c>
      <c r="G315" s="2" t="s">
        <v>630</v>
      </c>
      <c r="H315" s="34">
        <v>179</v>
      </c>
      <c r="I315" s="34">
        <v>0</v>
      </c>
      <c r="J315" s="34">
        <v>179</v>
      </c>
      <c r="K315" s="35">
        <v>0</v>
      </c>
    </row>
    <row r="316" spans="2:11" x14ac:dyDescent="0.2">
      <c r="B316" s="2" t="str">
        <f t="shared" si="8"/>
        <v>2023-24</v>
      </c>
      <c r="C316" s="2" t="str">
        <f t="shared" si="9"/>
        <v>DECEMBER</v>
      </c>
      <c r="D316" s="42" t="s">
        <v>579</v>
      </c>
      <c r="E316" s="2" t="s">
        <v>580</v>
      </c>
      <c r="F316" s="40" t="s">
        <v>631</v>
      </c>
      <c r="G316" s="2" t="s">
        <v>632</v>
      </c>
      <c r="H316" s="34">
        <v>206</v>
      </c>
      <c r="I316" s="34">
        <v>0</v>
      </c>
      <c r="J316" s="34">
        <v>206</v>
      </c>
      <c r="K316" s="35">
        <v>0</v>
      </c>
    </row>
    <row r="317" spans="2:11" x14ac:dyDescent="0.2">
      <c r="B317" s="2" t="str">
        <f t="shared" si="8"/>
        <v>2023-24</v>
      </c>
      <c r="C317" s="2" t="str">
        <f t="shared" si="9"/>
        <v>DECEMBER</v>
      </c>
      <c r="D317" s="42" t="s">
        <v>579</v>
      </c>
      <c r="E317" s="2" t="s">
        <v>580</v>
      </c>
      <c r="F317" s="40" t="s">
        <v>633</v>
      </c>
      <c r="G317" s="2" t="s">
        <v>634</v>
      </c>
      <c r="H317" s="34">
        <v>508</v>
      </c>
      <c r="I317" s="34">
        <v>0</v>
      </c>
      <c r="J317" s="34">
        <v>508</v>
      </c>
      <c r="K317" s="35">
        <v>0</v>
      </c>
    </row>
    <row r="318" spans="2:11" x14ac:dyDescent="0.2">
      <c r="B318" s="2" t="str">
        <f t="shared" si="8"/>
        <v>2023-24</v>
      </c>
      <c r="C318" s="2" t="str">
        <f t="shared" si="9"/>
        <v>DECEMBER</v>
      </c>
      <c r="D318" s="42" t="s">
        <v>579</v>
      </c>
      <c r="E318" s="2" t="s">
        <v>580</v>
      </c>
      <c r="F318" s="40" t="s">
        <v>635</v>
      </c>
      <c r="G318" s="2" t="s">
        <v>636</v>
      </c>
      <c r="H318" s="34">
        <v>249</v>
      </c>
      <c r="I318" s="34">
        <v>0</v>
      </c>
      <c r="J318" s="34">
        <v>249</v>
      </c>
      <c r="K318" s="35">
        <v>0</v>
      </c>
    </row>
    <row r="319" spans="2:11" x14ac:dyDescent="0.2">
      <c r="B319" s="2" t="str">
        <f t="shared" si="8"/>
        <v>2023-24</v>
      </c>
      <c r="C319" s="2" t="str">
        <f t="shared" si="9"/>
        <v>DECEMBER</v>
      </c>
      <c r="D319" s="42" t="s">
        <v>579</v>
      </c>
      <c r="E319" s="2" t="s">
        <v>580</v>
      </c>
      <c r="F319" s="40" t="s">
        <v>637</v>
      </c>
      <c r="G319" s="2" t="s">
        <v>638</v>
      </c>
      <c r="H319" s="34">
        <v>397</v>
      </c>
      <c r="I319" s="34">
        <v>5</v>
      </c>
      <c r="J319" s="34">
        <v>397</v>
      </c>
      <c r="K319" s="35">
        <v>5</v>
      </c>
    </row>
    <row r="320" spans="2:11" x14ac:dyDescent="0.2">
      <c r="B320" s="2" t="str">
        <f t="shared" si="8"/>
        <v>2023-24</v>
      </c>
      <c r="C320" s="2" t="str">
        <f t="shared" si="9"/>
        <v>DECEMBER</v>
      </c>
      <c r="D320" s="42" t="s">
        <v>579</v>
      </c>
      <c r="E320" s="2" t="s">
        <v>580</v>
      </c>
      <c r="F320" s="40" t="s">
        <v>639</v>
      </c>
      <c r="G320" s="2" t="s">
        <v>640</v>
      </c>
      <c r="H320" s="34">
        <v>8</v>
      </c>
      <c r="I320" s="34">
        <v>353</v>
      </c>
      <c r="J320" s="34">
        <v>8</v>
      </c>
      <c r="K320" s="35">
        <v>353</v>
      </c>
    </row>
    <row r="321" spans="2:11" x14ac:dyDescent="0.2">
      <c r="B321" s="2" t="str">
        <f t="shared" si="8"/>
        <v>2023-24</v>
      </c>
      <c r="C321" s="2" t="str">
        <f t="shared" si="9"/>
        <v>DECEMBER</v>
      </c>
      <c r="D321" s="42" t="s">
        <v>579</v>
      </c>
      <c r="E321" s="2" t="s">
        <v>580</v>
      </c>
      <c r="F321" s="40" t="s">
        <v>641</v>
      </c>
      <c r="G321" s="2" t="s">
        <v>642</v>
      </c>
      <c r="H321" s="34">
        <v>19982</v>
      </c>
      <c r="I321" s="34">
        <v>15823</v>
      </c>
      <c r="J321" s="34">
        <v>19594</v>
      </c>
      <c r="K321" s="35">
        <v>13181</v>
      </c>
    </row>
    <row r="322" spans="2:11" x14ac:dyDescent="0.2">
      <c r="B322" s="2" t="str">
        <f t="shared" si="8"/>
        <v>2023-24</v>
      </c>
      <c r="C322" s="2" t="str">
        <f t="shared" si="9"/>
        <v>DECEMBER</v>
      </c>
      <c r="D322" s="42" t="s">
        <v>579</v>
      </c>
      <c r="E322" s="2" t="s">
        <v>580</v>
      </c>
      <c r="F322" s="40" t="s">
        <v>643</v>
      </c>
      <c r="G322" s="2" t="s">
        <v>644</v>
      </c>
      <c r="H322" s="34">
        <v>1</v>
      </c>
      <c r="I322" s="34">
        <v>169</v>
      </c>
      <c r="J322" s="34">
        <v>1</v>
      </c>
      <c r="K322" s="35">
        <v>169</v>
      </c>
    </row>
    <row r="323" spans="2:11" x14ac:dyDescent="0.2">
      <c r="B323" s="2" t="str">
        <f t="shared" si="8"/>
        <v>2023-24</v>
      </c>
      <c r="C323" s="2" t="str">
        <f t="shared" si="9"/>
        <v>DECEMBER</v>
      </c>
      <c r="D323" s="42" t="s">
        <v>579</v>
      </c>
      <c r="E323" s="2" t="s">
        <v>580</v>
      </c>
      <c r="F323" s="40" t="s">
        <v>645</v>
      </c>
      <c r="G323" s="2" t="s">
        <v>646</v>
      </c>
      <c r="H323" s="34">
        <v>3066</v>
      </c>
      <c r="I323" s="34">
        <v>3344</v>
      </c>
      <c r="J323" s="34">
        <v>3066</v>
      </c>
      <c r="K323" s="35">
        <v>3344</v>
      </c>
    </row>
    <row r="324" spans="2:11" x14ac:dyDescent="0.2">
      <c r="B324" s="2" t="str">
        <f t="shared" si="8"/>
        <v>2023-24</v>
      </c>
      <c r="C324" s="2" t="str">
        <f t="shared" si="9"/>
        <v>DECEMBER</v>
      </c>
      <c r="D324" s="42" t="s">
        <v>579</v>
      </c>
      <c r="E324" s="2" t="s">
        <v>580</v>
      </c>
      <c r="F324" s="40" t="s">
        <v>647</v>
      </c>
      <c r="G324" s="2" t="s">
        <v>819</v>
      </c>
      <c r="H324" s="34">
        <v>8861</v>
      </c>
      <c r="I324" s="34">
        <v>8132</v>
      </c>
      <c r="J324" s="34">
        <v>8806</v>
      </c>
      <c r="K324" s="35">
        <v>8039</v>
      </c>
    </row>
    <row r="325" spans="2:11" x14ac:dyDescent="0.2">
      <c r="B325" s="2" t="str">
        <f t="shared" si="8"/>
        <v>2023-24</v>
      </c>
      <c r="C325" s="2" t="str">
        <f t="shared" si="9"/>
        <v>DECEMBER</v>
      </c>
      <c r="D325" s="42" t="s">
        <v>579</v>
      </c>
      <c r="E325" s="2" t="s">
        <v>580</v>
      </c>
      <c r="F325" s="40" t="s">
        <v>648</v>
      </c>
      <c r="G325" s="2" t="s">
        <v>649</v>
      </c>
      <c r="H325" s="34">
        <v>971</v>
      </c>
      <c r="I325" s="34">
        <v>2843</v>
      </c>
      <c r="J325" s="34">
        <v>971</v>
      </c>
      <c r="K325" s="35">
        <v>2843</v>
      </c>
    </row>
    <row r="326" spans="2:11" x14ac:dyDescent="0.2">
      <c r="B326" s="2" t="str">
        <f t="shared" si="8"/>
        <v>2023-24</v>
      </c>
      <c r="C326" s="2" t="str">
        <f t="shared" si="9"/>
        <v>DECEMBER</v>
      </c>
      <c r="D326" s="42" t="s">
        <v>579</v>
      </c>
      <c r="E326" s="2" t="s">
        <v>580</v>
      </c>
      <c r="F326" s="40" t="s">
        <v>650</v>
      </c>
      <c r="G326" s="2" t="s">
        <v>651</v>
      </c>
      <c r="H326" s="34">
        <v>1967</v>
      </c>
      <c r="I326" s="34">
        <v>4182</v>
      </c>
      <c r="J326" s="34">
        <v>1677</v>
      </c>
      <c r="K326" s="35">
        <v>2698</v>
      </c>
    </row>
    <row r="327" spans="2:11" x14ac:dyDescent="0.2">
      <c r="B327" s="2" t="str">
        <f t="shared" si="8"/>
        <v>2023-24</v>
      </c>
      <c r="C327" s="2" t="str">
        <f t="shared" si="9"/>
        <v>DECEMBER</v>
      </c>
      <c r="D327" s="42" t="s">
        <v>579</v>
      </c>
      <c r="E327" s="2" t="s">
        <v>580</v>
      </c>
      <c r="F327" s="40" t="s">
        <v>652</v>
      </c>
      <c r="G327" s="2" t="s">
        <v>653</v>
      </c>
      <c r="H327" s="34">
        <v>3450</v>
      </c>
      <c r="I327" s="34">
        <v>2414</v>
      </c>
      <c r="J327" s="34">
        <v>3450</v>
      </c>
      <c r="K327" s="35">
        <v>2414</v>
      </c>
    </row>
    <row r="328" spans="2:11" x14ac:dyDescent="0.2">
      <c r="B328" s="2" t="str">
        <f t="shared" si="8"/>
        <v>2023-24</v>
      </c>
      <c r="C328" s="2" t="str">
        <f t="shared" si="9"/>
        <v>DECEMBER</v>
      </c>
      <c r="D328" s="42" t="s">
        <v>579</v>
      </c>
      <c r="E328" s="2" t="s">
        <v>580</v>
      </c>
      <c r="F328" s="40" t="s">
        <v>654</v>
      </c>
      <c r="G328" s="2" t="s">
        <v>655</v>
      </c>
      <c r="H328" s="34">
        <v>87</v>
      </c>
      <c r="I328" s="34">
        <v>1762</v>
      </c>
      <c r="J328" s="34">
        <v>87</v>
      </c>
      <c r="K328" s="35">
        <v>1762</v>
      </c>
    </row>
    <row r="329" spans="2:11" x14ac:dyDescent="0.2">
      <c r="B329" s="2" t="str">
        <f t="shared" si="8"/>
        <v>2023-24</v>
      </c>
      <c r="C329" s="2" t="str">
        <f t="shared" si="9"/>
        <v>DECEMBER</v>
      </c>
      <c r="D329" s="42" t="s">
        <v>579</v>
      </c>
      <c r="E329" s="2" t="s">
        <v>580</v>
      </c>
      <c r="F329" s="40" t="s">
        <v>656</v>
      </c>
      <c r="G329" s="2" t="s">
        <v>657</v>
      </c>
      <c r="H329" s="34">
        <v>9127</v>
      </c>
      <c r="I329" s="34">
        <v>9620</v>
      </c>
      <c r="J329" s="34">
        <v>9127</v>
      </c>
      <c r="K329" s="35">
        <v>9620</v>
      </c>
    </row>
    <row r="330" spans="2:11" x14ac:dyDescent="0.2">
      <c r="B330" s="2" t="str">
        <f t="shared" si="8"/>
        <v>2023-24</v>
      </c>
      <c r="C330" s="2" t="str">
        <f t="shared" si="9"/>
        <v>DECEMBER</v>
      </c>
      <c r="D330" s="42" t="s">
        <v>579</v>
      </c>
      <c r="E330" s="2" t="s">
        <v>580</v>
      </c>
      <c r="F330" s="40" t="s">
        <v>658</v>
      </c>
      <c r="G330" s="2" t="s">
        <v>659</v>
      </c>
      <c r="H330" s="34">
        <v>62</v>
      </c>
      <c r="I330" s="34">
        <v>930</v>
      </c>
      <c r="J330" s="34">
        <v>61</v>
      </c>
      <c r="K330" s="35">
        <v>929</v>
      </c>
    </row>
    <row r="331" spans="2:11" x14ac:dyDescent="0.2">
      <c r="B331" s="2" t="str">
        <f t="shared" si="8"/>
        <v>2023-24</v>
      </c>
      <c r="C331" s="2" t="str">
        <f t="shared" si="9"/>
        <v>DECEMBER</v>
      </c>
      <c r="D331" s="42" t="s">
        <v>579</v>
      </c>
      <c r="E331" s="2" t="s">
        <v>580</v>
      </c>
      <c r="F331" s="40" t="s">
        <v>660</v>
      </c>
      <c r="G331" s="2" t="s">
        <v>661</v>
      </c>
      <c r="H331" s="34">
        <v>1296</v>
      </c>
      <c r="I331" s="34">
        <v>3289</v>
      </c>
      <c r="J331" s="34">
        <v>1294</v>
      </c>
      <c r="K331" s="35">
        <v>2330</v>
      </c>
    </row>
    <row r="332" spans="2:11" x14ac:dyDescent="0.2">
      <c r="B332" s="2" t="str">
        <f t="shared" si="8"/>
        <v>2023-24</v>
      </c>
      <c r="C332" s="2" t="str">
        <f t="shared" si="9"/>
        <v>DECEMBER</v>
      </c>
      <c r="D332" s="42" t="s">
        <v>579</v>
      </c>
      <c r="E332" s="2" t="s">
        <v>580</v>
      </c>
      <c r="F332" s="40" t="s">
        <v>662</v>
      </c>
      <c r="G332" s="2" t="s">
        <v>663</v>
      </c>
      <c r="H332" s="34">
        <v>1549</v>
      </c>
      <c r="I332" s="34">
        <v>2133</v>
      </c>
      <c r="J332" s="34">
        <v>1549</v>
      </c>
      <c r="K332" s="35">
        <v>2133</v>
      </c>
    </row>
    <row r="333" spans="2:11" x14ac:dyDescent="0.2">
      <c r="B333" s="2" t="str">
        <f t="shared" si="8"/>
        <v>2023-24</v>
      </c>
      <c r="C333" s="2" t="str">
        <f t="shared" si="9"/>
        <v>DECEMBER</v>
      </c>
      <c r="D333" s="42" t="s">
        <v>579</v>
      </c>
      <c r="E333" s="2" t="s">
        <v>580</v>
      </c>
      <c r="F333" s="40" t="s">
        <v>664</v>
      </c>
      <c r="G333" s="2" t="s">
        <v>665</v>
      </c>
      <c r="H333" s="34">
        <v>1431</v>
      </c>
      <c r="I333" s="34">
        <v>1356</v>
      </c>
      <c r="J333" s="34">
        <v>1431</v>
      </c>
      <c r="K333" s="35">
        <v>1218</v>
      </c>
    </row>
    <row r="334" spans="2:11" x14ac:dyDescent="0.2">
      <c r="B334" s="2" t="str">
        <f t="shared" si="8"/>
        <v>2023-24</v>
      </c>
      <c r="C334" s="2" t="str">
        <f t="shared" si="9"/>
        <v>DECEMBER</v>
      </c>
      <c r="D334" s="42" t="s">
        <v>579</v>
      </c>
      <c r="E334" s="2" t="s">
        <v>580</v>
      </c>
      <c r="F334" s="40" t="s">
        <v>666</v>
      </c>
      <c r="G334" s="2" t="s">
        <v>667</v>
      </c>
      <c r="H334" s="34">
        <v>4226</v>
      </c>
      <c r="I334" s="34">
        <v>3207</v>
      </c>
      <c r="J334" s="34">
        <v>3837</v>
      </c>
      <c r="K334" s="35">
        <v>2367</v>
      </c>
    </row>
    <row r="335" spans="2:11" x14ac:dyDescent="0.2">
      <c r="B335" s="2" t="str">
        <f t="shared" si="8"/>
        <v>2023-24</v>
      </c>
      <c r="C335" s="2" t="str">
        <f t="shared" si="9"/>
        <v>DECEMBER</v>
      </c>
      <c r="D335" s="42" t="s">
        <v>579</v>
      </c>
      <c r="E335" s="2" t="s">
        <v>580</v>
      </c>
      <c r="F335" s="40" t="s">
        <v>668</v>
      </c>
      <c r="G335" s="2" t="s">
        <v>669</v>
      </c>
      <c r="H335" s="34">
        <v>11004</v>
      </c>
      <c r="I335" s="34">
        <v>10515</v>
      </c>
      <c r="J335" s="34">
        <v>11000</v>
      </c>
      <c r="K335" s="35">
        <v>10125</v>
      </c>
    </row>
    <row r="336" spans="2:11" x14ac:dyDescent="0.2">
      <c r="B336" s="2" t="str">
        <f t="shared" si="8"/>
        <v>2023-24</v>
      </c>
      <c r="C336" s="2" t="str">
        <f t="shared" si="9"/>
        <v>DECEMBER</v>
      </c>
      <c r="D336" s="42" t="s">
        <v>579</v>
      </c>
      <c r="E336" s="2" t="s">
        <v>580</v>
      </c>
      <c r="F336" s="40" t="s">
        <v>670</v>
      </c>
      <c r="G336" s="2" t="s">
        <v>671</v>
      </c>
      <c r="H336" s="34">
        <v>4382</v>
      </c>
      <c r="I336" s="34">
        <v>2889</v>
      </c>
      <c r="J336" s="34">
        <v>4347</v>
      </c>
      <c r="K336" s="35">
        <v>2827</v>
      </c>
    </row>
    <row r="337" spans="2:11" x14ac:dyDescent="0.2">
      <c r="B337" s="2" t="str">
        <f t="shared" ref="B337:B406" si="10">$B$15</f>
        <v>2023-24</v>
      </c>
      <c r="C337" s="2" t="str">
        <f t="shared" ref="C337:C406" si="11">$C$15</f>
        <v>DECEMBER</v>
      </c>
      <c r="D337" s="42" t="s">
        <v>579</v>
      </c>
      <c r="E337" s="2" t="s">
        <v>580</v>
      </c>
      <c r="F337" s="40" t="s">
        <v>672</v>
      </c>
      <c r="G337" s="2" t="s">
        <v>673</v>
      </c>
      <c r="H337" s="34">
        <v>2463</v>
      </c>
      <c r="I337" s="34">
        <v>1553</v>
      </c>
      <c r="J337" s="34">
        <v>2463</v>
      </c>
      <c r="K337" s="35">
        <v>1550</v>
      </c>
    </row>
    <row r="338" spans="2:11" x14ac:dyDescent="0.2">
      <c r="B338" s="2" t="str">
        <f t="shared" si="10"/>
        <v>2023-24</v>
      </c>
      <c r="C338" s="2" t="str">
        <f t="shared" si="11"/>
        <v>DECEMBER</v>
      </c>
      <c r="D338" s="42" t="s">
        <v>579</v>
      </c>
      <c r="E338" s="2" t="s">
        <v>580</v>
      </c>
      <c r="F338" s="40" t="s">
        <v>674</v>
      </c>
      <c r="G338" s="2" t="s">
        <v>675</v>
      </c>
      <c r="H338" s="34">
        <v>6037</v>
      </c>
      <c r="I338" s="34">
        <v>4055</v>
      </c>
      <c r="J338" s="34">
        <v>5967</v>
      </c>
      <c r="K338" s="35">
        <v>3833</v>
      </c>
    </row>
    <row r="339" spans="2:11" x14ac:dyDescent="0.2">
      <c r="B339" s="2" t="str">
        <f t="shared" si="10"/>
        <v>2023-24</v>
      </c>
      <c r="C339" s="2" t="str">
        <f t="shared" si="11"/>
        <v>DECEMBER</v>
      </c>
      <c r="D339" s="42" t="s">
        <v>579</v>
      </c>
      <c r="E339" s="2" t="s">
        <v>580</v>
      </c>
      <c r="F339" s="40" t="s">
        <v>676</v>
      </c>
      <c r="G339" s="2" t="s">
        <v>677</v>
      </c>
      <c r="H339" s="34">
        <v>4691</v>
      </c>
      <c r="I339" s="34">
        <v>3998</v>
      </c>
      <c r="J339" s="34">
        <v>4689</v>
      </c>
      <c r="K339" s="35">
        <v>3997</v>
      </c>
    </row>
    <row r="340" spans="2:11" x14ac:dyDescent="0.2">
      <c r="B340" s="2" t="str">
        <f t="shared" si="10"/>
        <v>2023-24</v>
      </c>
      <c r="C340" s="2" t="str">
        <f t="shared" si="11"/>
        <v>DECEMBER</v>
      </c>
      <c r="D340" s="42" t="s">
        <v>579</v>
      </c>
      <c r="E340" s="2" t="s">
        <v>580</v>
      </c>
      <c r="F340" s="40" t="s">
        <v>678</v>
      </c>
      <c r="G340" s="2" t="s">
        <v>679</v>
      </c>
      <c r="H340" s="34">
        <v>1981</v>
      </c>
      <c r="I340" s="34">
        <v>1563</v>
      </c>
      <c r="J340" s="34">
        <v>0</v>
      </c>
      <c r="K340" s="35">
        <v>0</v>
      </c>
    </row>
    <row r="341" spans="2:11" x14ac:dyDescent="0.2">
      <c r="B341" s="2" t="str">
        <f t="shared" si="10"/>
        <v>2023-24</v>
      </c>
      <c r="C341" s="2" t="str">
        <f t="shared" si="11"/>
        <v>DECEMBER</v>
      </c>
      <c r="D341" s="42" t="s">
        <v>579</v>
      </c>
      <c r="E341" s="2" t="s">
        <v>580</v>
      </c>
      <c r="F341" s="40" t="s">
        <v>680</v>
      </c>
      <c r="G341" s="2" t="s">
        <v>681</v>
      </c>
      <c r="H341" s="34">
        <v>612</v>
      </c>
      <c r="I341" s="34">
        <v>668</v>
      </c>
      <c r="J341" s="34">
        <v>612</v>
      </c>
      <c r="K341" s="35">
        <v>668</v>
      </c>
    </row>
    <row r="342" spans="2:11" x14ac:dyDescent="0.2">
      <c r="B342" s="2" t="str">
        <f t="shared" si="10"/>
        <v>2023-24</v>
      </c>
      <c r="C342" s="2" t="str">
        <f t="shared" si="11"/>
        <v>DECEMBER</v>
      </c>
      <c r="D342" s="42" t="s">
        <v>579</v>
      </c>
      <c r="E342" s="2" t="s">
        <v>580</v>
      </c>
      <c r="F342" s="40" t="s">
        <v>682</v>
      </c>
      <c r="G342" s="2" t="s">
        <v>683</v>
      </c>
      <c r="H342" s="34">
        <v>4244</v>
      </c>
      <c r="I342" s="34">
        <v>2992</v>
      </c>
      <c r="J342" s="34">
        <v>4236</v>
      </c>
      <c r="K342" s="35">
        <v>2737</v>
      </c>
    </row>
    <row r="343" spans="2:11" x14ac:dyDescent="0.2">
      <c r="B343" s="2" t="str">
        <f t="shared" si="10"/>
        <v>2023-24</v>
      </c>
      <c r="C343" s="2" t="str">
        <f t="shared" si="11"/>
        <v>DECEMBER</v>
      </c>
      <c r="D343" s="42" t="s">
        <v>579</v>
      </c>
      <c r="E343" s="2" t="s">
        <v>580</v>
      </c>
      <c r="F343" s="40" t="s">
        <v>684</v>
      </c>
      <c r="G343" s="2" t="s">
        <v>685</v>
      </c>
      <c r="H343" s="34">
        <v>2664</v>
      </c>
      <c r="I343" s="34">
        <v>3807</v>
      </c>
      <c r="J343" s="34">
        <v>2662</v>
      </c>
      <c r="K343" s="35">
        <v>3778</v>
      </c>
    </row>
    <row r="344" spans="2:11" x14ac:dyDescent="0.2">
      <c r="B344" s="2" t="str">
        <f t="shared" si="10"/>
        <v>2023-24</v>
      </c>
      <c r="C344" s="2" t="str">
        <f t="shared" si="11"/>
        <v>DECEMBER</v>
      </c>
      <c r="D344" s="42" t="s">
        <v>579</v>
      </c>
      <c r="E344" s="2" t="s">
        <v>580</v>
      </c>
      <c r="F344" s="40" t="s">
        <v>686</v>
      </c>
      <c r="G344" s="2" t="s">
        <v>687</v>
      </c>
      <c r="H344" s="34">
        <v>4204</v>
      </c>
      <c r="I344" s="34">
        <v>4216</v>
      </c>
      <c r="J344" s="34">
        <v>4172</v>
      </c>
      <c r="K344" s="35">
        <v>3979</v>
      </c>
    </row>
    <row r="345" spans="2:11" x14ac:dyDescent="0.2">
      <c r="B345" s="2" t="str">
        <f t="shared" si="10"/>
        <v>2023-24</v>
      </c>
      <c r="C345" s="2" t="str">
        <f t="shared" si="11"/>
        <v>DECEMBER</v>
      </c>
      <c r="D345" s="42" t="s">
        <v>579</v>
      </c>
      <c r="E345" s="2" t="s">
        <v>580</v>
      </c>
      <c r="F345" s="40" t="s">
        <v>688</v>
      </c>
      <c r="G345" s="2" t="s">
        <v>689</v>
      </c>
      <c r="H345" s="34">
        <v>6200</v>
      </c>
      <c r="I345" s="34">
        <v>6269</v>
      </c>
      <c r="J345" s="34">
        <v>6198</v>
      </c>
      <c r="K345" s="35">
        <v>5253</v>
      </c>
    </row>
    <row r="346" spans="2:11" x14ac:dyDescent="0.2">
      <c r="B346" s="2" t="str">
        <f t="shared" si="10"/>
        <v>2023-24</v>
      </c>
      <c r="C346" s="2" t="str">
        <f t="shared" si="11"/>
        <v>DECEMBER</v>
      </c>
      <c r="D346" s="42" t="s">
        <v>579</v>
      </c>
      <c r="E346" s="2" t="s">
        <v>580</v>
      </c>
      <c r="F346" s="40" t="s">
        <v>690</v>
      </c>
      <c r="G346" s="2" t="s">
        <v>691</v>
      </c>
      <c r="H346" s="34">
        <v>4071</v>
      </c>
      <c r="I346" s="34">
        <v>5676</v>
      </c>
      <c r="J346" s="34">
        <v>4063</v>
      </c>
      <c r="K346" s="35">
        <v>5288</v>
      </c>
    </row>
    <row r="347" spans="2:11" x14ac:dyDescent="0.2">
      <c r="B347" s="2" t="str">
        <f t="shared" si="10"/>
        <v>2023-24</v>
      </c>
      <c r="C347" s="2" t="str">
        <f t="shared" si="11"/>
        <v>DECEMBER</v>
      </c>
      <c r="D347" s="42" t="s">
        <v>579</v>
      </c>
      <c r="E347" s="2" t="s">
        <v>580</v>
      </c>
      <c r="F347" s="40" t="s">
        <v>692</v>
      </c>
      <c r="G347" s="2" t="s">
        <v>693</v>
      </c>
      <c r="H347" s="34">
        <v>479</v>
      </c>
      <c r="I347" s="34">
        <v>242</v>
      </c>
      <c r="J347" s="34">
        <v>479</v>
      </c>
      <c r="K347" s="35">
        <v>242</v>
      </c>
    </row>
    <row r="348" spans="2:11" x14ac:dyDescent="0.2">
      <c r="B348" s="2" t="str">
        <f t="shared" si="10"/>
        <v>2023-24</v>
      </c>
      <c r="C348" s="2" t="str">
        <f t="shared" si="11"/>
        <v>DECEMBER</v>
      </c>
      <c r="D348" s="42" t="s">
        <v>579</v>
      </c>
      <c r="E348" s="2" t="s">
        <v>580</v>
      </c>
      <c r="F348" s="40" t="s">
        <v>694</v>
      </c>
      <c r="G348" s="2" t="s">
        <v>695</v>
      </c>
      <c r="H348" s="34">
        <v>1</v>
      </c>
      <c r="I348" s="34">
        <v>154</v>
      </c>
      <c r="J348" s="34">
        <v>1</v>
      </c>
      <c r="K348" s="35">
        <v>154</v>
      </c>
    </row>
    <row r="349" spans="2:11" x14ac:dyDescent="0.2">
      <c r="B349" s="2" t="str">
        <f t="shared" si="10"/>
        <v>2023-24</v>
      </c>
      <c r="C349" s="2" t="str">
        <f t="shared" si="11"/>
        <v>DECEMBER</v>
      </c>
      <c r="D349" s="42" t="s">
        <v>696</v>
      </c>
      <c r="E349" s="2" t="s">
        <v>697</v>
      </c>
      <c r="F349" s="40" t="s">
        <v>698</v>
      </c>
      <c r="G349" s="2" t="s">
        <v>699</v>
      </c>
      <c r="H349" s="34">
        <v>141</v>
      </c>
      <c r="I349" s="34">
        <v>0</v>
      </c>
      <c r="J349" s="34">
        <v>141</v>
      </c>
      <c r="K349" s="35">
        <v>0</v>
      </c>
    </row>
    <row r="350" spans="2:11" x14ac:dyDescent="0.2">
      <c r="B350" s="2" t="str">
        <f t="shared" si="10"/>
        <v>2023-24</v>
      </c>
      <c r="C350" s="2" t="str">
        <f t="shared" si="11"/>
        <v>DECEMBER</v>
      </c>
      <c r="D350" s="42" t="s">
        <v>696</v>
      </c>
      <c r="E350" s="2" t="s">
        <v>697</v>
      </c>
      <c r="F350" s="40" t="s">
        <v>700</v>
      </c>
      <c r="G350" s="2" t="s">
        <v>701</v>
      </c>
      <c r="H350" s="34">
        <v>241</v>
      </c>
      <c r="I350" s="34">
        <v>0</v>
      </c>
      <c r="J350" s="34">
        <v>241</v>
      </c>
      <c r="K350" s="35">
        <v>0</v>
      </c>
    </row>
    <row r="351" spans="2:11" x14ac:dyDescent="0.2">
      <c r="B351" s="2" t="str">
        <f t="shared" si="10"/>
        <v>2023-24</v>
      </c>
      <c r="C351" s="2" t="str">
        <f t="shared" si="11"/>
        <v>DECEMBER</v>
      </c>
      <c r="D351" s="42" t="s">
        <v>696</v>
      </c>
      <c r="E351" s="2" t="s">
        <v>697</v>
      </c>
      <c r="F351" s="40" t="s">
        <v>827</v>
      </c>
      <c r="G351" s="2" t="s">
        <v>828</v>
      </c>
      <c r="H351" s="34">
        <v>1</v>
      </c>
      <c r="I351" s="34">
        <v>236</v>
      </c>
      <c r="J351" s="34">
        <v>1</v>
      </c>
      <c r="K351" s="35">
        <v>236</v>
      </c>
    </row>
    <row r="352" spans="2:11" x14ac:dyDescent="0.2">
      <c r="B352" s="2" t="str">
        <f t="shared" si="10"/>
        <v>2023-24</v>
      </c>
      <c r="C352" s="2" t="str">
        <f t="shared" si="11"/>
        <v>DECEMBER</v>
      </c>
      <c r="D352" s="42" t="s">
        <v>696</v>
      </c>
      <c r="E352" s="2" t="s">
        <v>697</v>
      </c>
      <c r="F352" s="40" t="s">
        <v>829</v>
      </c>
      <c r="G352" s="2" t="s">
        <v>830</v>
      </c>
      <c r="H352" s="34">
        <v>2</v>
      </c>
      <c r="I352" s="34">
        <v>85</v>
      </c>
      <c r="J352" s="34">
        <v>2</v>
      </c>
      <c r="K352" s="35">
        <v>85</v>
      </c>
    </row>
    <row r="353" spans="2:11" x14ac:dyDescent="0.2">
      <c r="B353" s="2" t="str">
        <f t="shared" si="10"/>
        <v>2023-24</v>
      </c>
      <c r="C353" s="2" t="str">
        <f t="shared" si="11"/>
        <v>DECEMBER</v>
      </c>
      <c r="D353" s="42" t="s">
        <v>696</v>
      </c>
      <c r="E353" s="2" t="s">
        <v>697</v>
      </c>
      <c r="F353" s="40" t="s">
        <v>702</v>
      </c>
      <c r="G353" s="2" t="s">
        <v>703</v>
      </c>
      <c r="H353" s="34">
        <v>8</v>
      </c>
      <c r="I353" s="34">
        <v>207</v>
      </c>
      <c r="J353" s="34">
        <v>8</v>
      </c>
      <c r="K353" s="35">
        <v>207</v>
      </c>
    </row>
    <row r="354" spans="2:11" x14ac:dyDescent="0.2">
      <c r="B354" s="2" t="str">
        <f t="shared" si="10"/>
        <v>2023-24</v>
      </c>
      <c r="C354" s="2" t="str">
        <f t="shared" si="11"/>
        <v>DECEMBER</v>
      </c>
      <c r="D354" s="42" t="s">
        <v>696</v>
      </c>
      <c r="E354" s="2" t="s">
        <v>697</v>
      </c>
      <c r="F354" s="40" t="s">
        <v>704</v>
      </c>
      <c r="G354" s="2" t="s">
        <v>705</v>
      </c>
      <c r="H354" s="34">
        <v>18</v>
      </c>
      <c r="I354" s="34">
        <v>286</v>
      </c>
      <c r="J354" s="34">
        <v>0</v>
      </c>
      <c r="K354" s="35">
        <v>0</v>
      </c>
    </row>
    <row r="355" spans="2:11" x14ac:dyDescent="0.2">
      <c r="B355" s="2" t="str">
        <f t="shared" si="10"/>
        <v>2023-24</v>
      </c>
      <c r="C355" s="2" t="str">
        <f t="shared" si="11"/>
        <v>DECEMBER</v>
      </c>
      <c r="D355" s="42" t="s">
        <v>696</v>
      </c>
      <c r="E355" s="2" t="s">
        <v>697</v>
      </c>
      <c r="F355" s="40" t="s">
        <v>706</v>
      </c>
      <c r="G355" s="2" t="s">
        <v>707</v>
      </c>
      <c r="H355" s="34">
        <v>16565</v>
      </c>
      <c r="I355" s="34">
        <v>7986</v>
      </c>
      <c r="J355" s="34">
        <v>0</v>
      </c>
      <c r="K355" s="35">
        <v>0</v>
      </c>
    </row>
    <row r="356" spans="2:11" x14ac:dyDescent="0.2">
      <c r="B356" s="2" t="str">
        <f t="shared" si="10"/>
        <v>2023-24</v>
      </c>
      <c r="C356" s="2" t="str">
        <f t="shared" si="11"/>
        <v>DECEMBER</v>
      </c>
      <c r="D356" s="42" t="s">
        <v>696</v>
      </c>
      <c r="E356" s="2" t="s">
        <v>697</v>
      </c>
      <c r="F356" s="40" t="s">
        <v>708</v>
      </c>
      <c r="G356" s="2" t="s">
        <v>709</v>
      </c>
      <c r="H356" s="34">
        <v>4</v>
      </c>
      <c r="I356" s="34">
        <v>355</v>
      </c>
      <c r="J356" s="34">
        <v>4</v>
      </c>
      <c r="K356" s="35">
        <v>355</v>
      </c>
    </row>
    <row r="357" spans="2:11" x14ac:dyDescent="0.2">
      <c r="B357" s="2" t="str">
        <f t="shared" si="10"/>
        <v>2023-24</v>
      </c>
      <c r="C357" s="2" t="str">
        <f t="shared" si="11"/>
        <v>DECEMBER</v>
      </c>
      <c r="D357" s="42" t="s">
        <v>696</v>
      </c>
      <c r="E357" s="2" t="s">
        <v>697</v>
      </c>
      <c r="F357" s="40" t="s">
        <v>710</v>
      </c>
      <c r="G357" s="2" t="s">
        <v>711</v>
      </c>
      <c r="H357" s="34">
        <v>1</v>
      </c>
      <c r="I357" s="34">
        <v>333</v>
      </c>
      <c r="J357" s="34">
        <v>1</v>
      </c>
      <c r="K357" s="35">
        <v>333</v>
      </c>
    </row>
    <row r="358" spans="2:11" x14ac:dyDescent="0.2">
      <c r="B358" s="2" t="str">
        <f t="shared" si="10"/>
        <v>2023-24</v>
      </c>
      <c r="C358" s="2" t="str">
        <f t="shared" si="11"/>
        <v>DECEMBER</v>
      </c>
      <c r="D358" s="42" t="s">
        <v>696</v>
      </c>
      <c r="E358" s="2" t="s">
        <v>697</v>
      </c>
      <c r="F358" s="40" t="s">
        <v>712</v>
      </c>
      <c r="G358" s="2" t="s">
        <v>713</v>
      </c>
      <c r="H358" s="34">
        <v>3</v>
      </c>
      <c r="I358" s="34">
        <v>252</v>
      </c>
      <c r="J358" s="34">
        <v>3</v>
      </c>
      <c r="K358" s="35">
        <v>252</v>
      </c>
    </row>
    <row r="359" spans="2:11" x14ac:dyDescent="0.2">
      <c r="B359" s="2" t="str">
        <f t="shared" si="10"/>
        <v>2023-24</v>
      </c>
      <c r="C359" s="2" t="str">
        <f t="shared" si="11"/>
        <v>DECEMBER</v>
      </c>
      <c r="D359" s="42" t="s">
        <v>696</v>
      </c>
      <c r="E359" s="2" t="s">
        <v>697</v>
      </c>
      <c r="F359" s="40" t="s">
        <v>714</v>
      </c>
      <c r="G359" s="2" t="s">
        <v>715</v>
      </c>
      <c r="H359" s="34">
        <v>7</v>
      </c>
      <c r="I359" s="34">
        <v>144</v>
      </c>
      <c r="J359" s="34">
        <v>7</v>
      </c>
      <c r="K359" s="35">
        <v>144</v>
      </c>
    </row>
    <row r="360" spans="2:11" x14ac:dyDescent="0.2">
      <c r="B360" s="2" t="str">
        <f t="shared" si="10"/>
        <v>2023-24</v>
      </c>
      <c r="C360" s="2" t="str">
        <f t="shared" si="11"/>
        <v>DECEMBER</v>
      </c>
      <c r="D360" s="42" t="s">
        <v>696</v>
      </c>
      <c r="E360" s="2" t="s">
        <v>697</v>
      </c>
      <c r="F360" s="40" t="s">
        <v>716</v>
      </c>
      <c r="G360" s="2" t="s">
        <v>717</v>
      </c>
      <c r="H360" s="34">
        <v>453</v>
      </c>
      <c r="I360" s="34">
        <v>28</v>
      </c>
      <c r="J360" s="34">
        <v>453</v>
      </c>
      <c r="K360" s="35">
        <v>28</v>
      </c>
    </row>
    <row r="361" spans="2:11" x14ac:dyDescent="0.2">
      <c r="B361" s="2" t="str">
        <f t="shared" si="10"/>
        <v>2023-24</v>
      </c>
      <c r="C361" s="2" t="str">
        <f t="shared" si="11"/>
        <v>DECEMBER</v>
      </c>
      <c r="D361" s="42" t="s">
        <v>696</v>
      </c>
      <c r="E361" s="2" t="s">
        <v>697</v>
      </c>
      <c r="F361" s="40" t="s">
        <v>718</v>
      </c>
      <c r="G361" s="2" t="s">
        <v>719</v>
      </c>
      <c r="H361" s="34">
        <v>185</v>
      </c>
      <c r="I361" s="34">
        <v>11</v>
      </c>
      <c r="J361" s="34">
        <v>185</v>
      </c>
      <c r="K361" s="35">
        <v>11</v>
      </c>
    </row>
    <row r="362" spans="2:11" x14ac:dyDescent="0.2">
      <c r="B362" s="2" t="str">
        <f t="shared" si="10"/>
        <v>2023-24</v>
      </c>
      <c r="C362" s="2" t="str">
        <f t="shared" si="11"/>
        <v>DECEMBER</v>
      </c>
      <c r="D362" s="42" t="s">
        <v>696</v>
      </c>
      <c r="E362" s="2" t="s">
        <v>697</v>
      </c>
      <c r="F362" s="40" t="s">
        <v>720</v>
      </c>
      <c r="G362" s="2" t="s">
        <v>721</v>
      </c>
      <c r="H362" s="34">
        <v>363</v>
      </c>
      <c r="I362" s="34">
        <v>0</v>
      </c>
      <c r="J362" s="34">
        <v>0</v>
      </c>
      <c r="K362" s="35">
        <v>0</v>
      </c>
    </row>
    <row r="363" spans="2:11" x14ac:dyDescent="0.2">
      <c r="B363" s="2" t="str">
        <f t="shared" si="10"/>
        <v>2023-24</v>
      </c>
      <c r="C363" s="2" t="str">
        <f t="shared" si="11"/>
        <v>DECEMBER</v>
      </c>
      <c r="D363" s="42" t="s">
        <v>696</v>
      </c>
      <c r="E363" s="2" t="s">
        <v>697</v>
      </c>
      <c r="F363" s="40" t="s">
        <v>722</v>
      </c>
      <c r="G363" s="2" t="s">
        <v>723</v>
      </c>
      <c r="H363" s="34">
        <v>113</v>
      </c>
      <c r="I363" s="34">
        <v>1</v>
      </c>
      <c r="J363" s="34">
        <v>113</v>
      </c>
      <c r="K363" s="35">
        <v>1</v>
      </c>
    </row>
    <row r="364" spans="2:11" x14ac:dyDescent="0.2">
      <c r="B364" s="2" t="str">
        <f t="shared" si="10"/>
        <v>2023-24</v>
      </c>
      <c r="C364" s="2" t="str">
        <f t="shared" si="11"/>
        <v>DECEMBER</v>
      </c>
      <c r="D364" s="42" t="s">
        <v>696</v>
      </c>
      <c r="E364" s="2" t="s">
        <v>697</v>
      </c>
      <c r="F364" s="40" t="s">
        <v>724</v>
      </c>
      <c r="G364" s="2" t="s">
        <v>725</v>
      </c>
      <c r="H364" s="34">
        <v>212</v>
      </c>
      <c r="I364" s="34">
        <v>0</v>
      </c>
      <c r="J364" s="34">
        <v>212</v>
      </c>
      <c r="K364" s="35">
        <v>0</v>
      </c>
    </row>
    <row r="365" spans="2:11" x14ac:dyDescent="0.2">
      <c r="B365" s="2" t="str">
        <f t="shared" si="10"/>
        <v>2023-24</v>
      </c>
      <c r="C365" s="2" t="str">
        <f t="shared" si="11"/>
        <v>DECEMBER</v>
      </c>
      <c r="D365" s="42" t="s">
        <v>696</v>
      </c>
      <c r="E365" s="2" t="s">
        <v>697</v>
      </c>
      <c r="F365" s="40" t="s">
        <v>726</v>
      </c>
      <c r="G365" s="2" t="s">
        <v>727</v>
      </c>
      <c r="H365" s="34">
        <v>260</v>
      </c>
      <c r="I365" s="34">
        <v>0</v>
      </c>
      <c r="J365" s="34">
        <v>260</v>
      </c>
      <c r="K365" s="35">
        <v>0</v>
      </c>
    </row>
    <row r="366" spans="2:11" x14ac:dyDescent="0.2">
      <c r="B366" s="2" t="str">
        <f t="shared" si="10"/>
        <v>2023-24</v>
      </c>
      <c r="C366" s="2" t="str">
        <f t="shared" si="11"/>
        <v>DECEMBER</v>
      </c>
      <c r="D366" s="42" t="s">
        <v>696</v>
      </c>
      <c r="E366" s="2" t="s">
        <v>697</v>
      </c>
      <c r="F366" s="40" t="s">
        <v>728</v>
      </c>
      <c r="G366" s="2" t="s">
        <v>729</v>
      </c>
      <c r="H366" s="34">
        <v>322</v>
      </c>
      <c r="I366" s="34">
        <v>0</v>
      </c>
      <c r="J366" s="34">
        <v>322</v>
      </c>
      <c r="K366" s="35">
        <v>0</v>
      </c>
    </row>
    <row r="367" spans="2:11" x14ac:dyDescent="0.2">
      <c r="B367" s="2" t="str">
        <f t="shared" si="10"/>
        <v>2023-24</v>
      </c>
      <c r="C367" s="2" t="str">
        <f t="shared" si="11"/>
        <v>DECEMBER</v>
      </c>
      <c r="D367" s="42" t="s">
        <v>696</v>
      </c>
      <c r="E367" s="2" t="s">
        <v>697</v>
      </c>
      <c r="F367" s="40" t="s">
        <v>730</v>
      </c>
      <c r="G367" s="2" t="s">
        <v>731</v>
      </c>
      <c r="H367" s="34">
        <v>343</v>
      </c>
      <c r="I367" s="34">
        <v>0</v>
      </c>
      <c r="J367" s="34">
        <v>343</v>
      </c>
      <c r="K367" s="35">
        <v>0</v>
      </c>
    </row>
    <row r="368" spans="2:11" x14ac:dyDescent="0.2">
      <c r="B368" s="2" t="str">
        <f t="shared" si="10"/>
        <v>2023-24</v>
      </c>
      <c r="C368" s="2" t="str">
        <f t="shared" si="11"/>
        <v>DECEMBER</v>
      </c>
      <c r="D368" s="42" t="s">
        <v>696</v>
      </c>
      <c r="E368" s="2" t="s">
        <v>697</v>
      </c>
      <c r="F368" s="40" t="s">
        <v>732</v>
      </c>
      <c r="G368" s="2" t="s">
        <v>733</v>
      </c>
      <c r="H368" s="34">
        <v>735</v>
      </c>
      <c r="I368" s="34">
        <v>0</v>
      </c>
      <c r="J368" s="34">
        <v>735</v>
      </c>
      <c r="K368" s="35">
        <v>0</v>
      </c>
    </row>
    <row r="369" spans="2:11" x14ac:dyDescent="0.2">
      <c r="B369" s="2" t="str">
        <f t="shared" si="10"/>
        <v>2023-24</v>
      </c>
      <c r="C369" s="2" t="str">
        <f t="shared" si="11"/>
        <v>DECEMBER</v>
      </c>
      <c r="D369" s="42" t="s">
        <v>696</v>
      </c>
      <c r="E369" s="2" t="s">
        <v>697</v>
      </c>
      <c r="F369" s="40" t="s">
        <v>734</v>
      </c>
      <c r="G369" s="2" t="s">
        <v>735</v>
      </c>
      <c r="H369" s="34">
        <v>207</v>
      </c>
      <c r="I369" s="34">
        <v>130</v>
      </c>
      <c r="J369" s="34">
        <v>207</v>
      </c>
      <c r="K369" s="35">
        <v>130</v>
      </c>
    </row>
    <row r="370" spans="2:11" x14ac:dyDescent="0.2">
      <c r="B370" s="2" t="str">
        <f t="shared" si="10"/>
        <v>2023-24</v>
      </c>
      <c r="C370" s="2" t="str">
        <f t="shared" si="11"/>
        <v>DECEMBER</v>
      </c>
      <c r="D370" s="42" t="s">
        <v>696</v>
      </c>
      <c r="E370" s="2" t="s">
        <v>697</v>
      </c>
      <c r="F370" s="40" t="s">
        <v>736</v>
      </c>
      <c r="G370" s="2" t="s">
        <v>174</v>
      </c>
      <c r="H370" s="34">
        <v>106</v>
      </c>
      <c r="I370" s="34">
        <v>7</v>
      </c>
      <c r="J370" s="34">
        <v>106</v>
      </c>
      <c r="K370" s="35">
        <v>7</v>
      </c>
    </row>
    <row r="371" spans="2:11" x14ac:dyDescent="0.2">
      <c r="B371" s="2" t="str">
        <f t="shared" si="10"/>
        <v>2023-24</v>
      </c>
      <c r="C371" s="2" t="str">
        <f t="shared" si="11"/>
        <v>DECEMBER</v>
      </c>
      <c r="D371" s="42" t="s">
        <v>696</v>
      </c>
      <c r="E371" s="2" t="s">
        <v>697</v>
      </c>
      <c r="F371" s="40" t="s">
        <v>737</v>
      </c>
      <c r="G371" s="2" t="s">
        <v>738</v>
      </c>
      <c r="H371" s="34">
        <v>365</v>
      </c>
      <c r="I371" s="34">
        <v>7</v>
      </c>
      <c r="J371" s="34">
        <v>365</v>
      </c>
      <c r="K371" s="35">
        <v>7</v>
      </c>
    </row>
    <row r="372" spans="2:11" x14ac:dyDescent="0.2">
      <c r="B372" s="2" t="str">
        <f t="shared" si="10"/>
        <v>2023-24</v>
      </c>
      <c r="C372" s="2" t="str">
        <f t="shared" si="11"/>
        <v>DECEMBER</v>
      </c>
      <c r="D372" s="42" t="s">
        <v>696</v>
      </c>
      <c r="E372" s="2" t="s">
        <v>697</v>
      </c>
      <c r="F372" s="40" t="s">
        <v>739</v>
      </c>
      <c r="G372" s="2" t="s">
        <v>740</v>
      </c>
      <c r="H372" s="34">
        <v>394</v>
      </c>
      <c r="I372" s="34">
        <v>7</v>
      </c>
      <c r="J372" s="34">
        <v>394</v>
      </c>
      <c r="K372" s="35">
        <v>7</v>
      </c>
    </row>
    <row r="373" spans="2:11" x14ac:dyDescent="0.2">
      <c r="B373" s="2" t="str">
        <f t="shared" si="10"/>
        <v>2023-24</v>
      </c>
      <c r="C373" s="2" t="str">
        <f t="shared" si="11"/>
        <v>DECEMBER</v>
      </c>
      <c r="D373" s="42" t="s">
        <v>696</v>
      </c>
      <c r="E373" s="2" t="s">
        <v>697</v>
      </c>
      <c r="F373" s="40" t="s">
        <v>410</v>
      </c>
      <c r="G373" s="2" t="s">
        <v>822</v>
      </c>
      <c r="H373" s="34">
        <v>569</v>
      </c>
      <c r="I373" s="34">
        <v>224</v>
      </c>
      <c r="J373" s="34">
        <v>569</v>
      </c>
      <c r="K373" s="35">
        <v>125</v>
      </c>
    </row>
    <row r="374" spans="2:11" x14ac:dyDescent="0.2">
      <c r="B374" s="2" t="str">
        <f t="shared" si="10"/>
        <v>2023-24</v>
      </c>
      <c r="C374" s="2" t="str">
        <f t="shared" si="11"/>
        <v>DECEMBER</v>
      </c>
      <c r="D374" s="42" t="s">
        <v>696</v>
      </c>
      <c r="E374" s="2" t="s">
        <v>697</v>
      </c>
      <c r="F374" s="40" t="s">
        <v>741</v>
      </c>
      <c r="G374" s="2" t="s">
        <v>742</v>
      </c>
      <c r="H374" s="34">
        <v>674</v>
      </c>
      <c r="I374" s="34">
        <v>0</v>
      </c>
      <c r="J374" s="34">
        <v>674</v>
      </c>
      <c r="K374" s="35">
        <v>0</v>
      </c>
    </row>
    <row r="375" spans="2:11" x14ac:dyDescent="0.2">
      <c r="B375" s="2" t="str">
        <f t="shared" si="10"/>
        <v>2023-24</v>
      </c>
      <c r="C375" s="2" t="str">
        <f t="shared" si="11"/>
        <v>DECEMBER</v>
      </c>
      <c r="D375" s="42" t="s">
        <v>696</v>
      </c>
      <c r="E375" s="2" t="s">
        <v>697</v>
      </c>
      <c r="F375" s="40" t="s">
        <v>743</v>
      </c>
      <c r="G375" s="2" t="s">
        <v>744</v>
      </c>
      <c r="H375" s="34">
        <v>78</v>
      </c>
      <c r="I375" s="34">
        <v>0</v>
      </c>
      <c r="J375" s="34">
        <v>78</v>
      </c>
      <c r="K375" s="35">
        <v>0</v>
      </c>
    </row>
    <row r="376" spans="2:11" x14ac:dyDescent="0.2">
      <c r="B376" s="2" t="str">
        <f t="shared" si="10"/>
        <v>2023-24</v>
      </c>
      <c r="C376" s="2" t="str">
        <f t="shared" si="11"/>
        <v>DECEMBER</v>
      </c>
      <c r="D376" s="42" t="s">
        <v>696</v>
      </c>
      <c r="E376" s="2" t="s">
        <v>697</v>
      </c>
      <c r="F376" s="40" t="s">
        <v>745</v>
      </c>
      <c r="G376" s="2" t="s">
        <v>746</v>
      </c>
      <c r="H376" s="34">
        <v>1079</v>
      </c>
      <c r="I376" s="34">
        <v>0</v>
      </c>
      <c r="J376" s="34">
        <v>1079</v>
      </c>
      <c r="K376" s="35">
        <v>0</v>
      </c>
    </row>
    <row r="377" spans="2:11" x14ac:dyDescent="0.2">
      <c r="B377" s="2" t="str">
        <f t="shared" si="10"/>
        <v>2023-24</v>
      </c>
      <c r="C377" s="2" t="str">
        <f t="shared" si="11"/>
        <v>DECEMBER</v>
      </c>
      <c r="D377" s="42" t="s">
        <v>696</v>
      </c>
      <c r="E377" s="2" t="s">
        <v>697</v>
      </c>
      <c r="F377" s="40" t="s">
        <v>747</v>
      </c>
      <c r="G377" s="2" t="s">
        <v>748</v>
      </c>
      <c r="H377" s="34">
        <v>223</v>
      </c>
      <c r="I377" s="34">
        <v>0</v>
      </c>
      <c r="J377" s="34">
        <v>223</v>
      </c>
      <c r="K377" s="35">
        <v>0</v>
      </c>
    </row>
    <row r="378" spans="2:11" x14ac:dyDescent="0.2">
      <c r="B378" s="2" t="str">
        <f t="shared" si="10"/>
        <v>2023-24</v>
      </c>
      <c r="C378" s="2" t="str">
        <f t="shared" si="11"/>
        <v>DECEMBER</v>
      </c>
      <c r="D378" s="42" t="s">
        <v>696</v>
      </c>
      <c r="E378" s="2" t="s">
        <v>697</v>
      </c>
      <c r="F378" s="40" t="s">
        <v>749</v>
      </c>
      <c r="G378" s="2" t="s">
        <v>750</v>
      </c>
      <c r="H378" s="34">
        <v>265</v>
      </c>
      <c r="I378" s="34">
        <v>0</v>
      </c>
      <c r="J378" s="34">
        <v>265</v>
      </c>
      <c r="K378" s="35">
        <v>0</v>
      </c>
    </row>
    <row r="379" spans="2:11" x14ac:dyDescent="0.2">
      <c r="B379" s="2" t="str">
        <f t="shared" si="10"/>
        <v>2023-24</v>
      </c>
      <c r="C379" s="2" t="str">
        <f t="shared" si="11"/>
        <v>DECEMBER</v>
      </c>
      <c r="D379" s="42" t="s">
        <v>696</v>
      </c>
      <c r="E379" s="2" t="s">
        <v>697</v>
      </c>
      <c r="F379" s="40" t="s">
        <v>751</v>
      </c>
      <c r="G379" s="2" t="s">
        <v>752</v>
      </c>
      <c r="H379" s="34">
        <v>0</v>
      </c>
      <c r="I379" s="34">
        <v>157</v>
      </c>
      <c r="J379" s="34">
        <v>0</v>
      </c>
      <c r="K379" s="35">
        <v>157</v>
      </c>
    </row>
    <row r="380" spans="2:11" x14ac:dyDescent="0.2">
      <c r="B380" s="2" t="str">
        <f t="shared" si="10"/>
        <v>2023-24</v>
      </c>
      <c r="C380" s="2" t="str">
        <f t="shared" si="11"/>
        <v>DECEMBER</v>
      </c>
      <c r="D380" s="42" t="s">
        <v>696</v>
      </c>
      <c r="E380" s="2" t="s">
        <v>697</v>
      </c>
      <c r="F380" s="40" t="s">
        <v>753</v>
      </c>
      <c r="G380" s="2" t="s">
        <v>754</v>
      </c>
      <c r="H380" s="34">
        <v>7828</v>
      </c>
      <c r="I380" s="34">
        <v>5903</v>
      </c>
      <c r="J380" s="34">
        <v>7828</v>
      </c>
      <c r="K380" s="35">
        <v>5442</v>
      </c>
    </row>
    <row r="381" spans="2:11" x14ac:dyDescent="0.2">
      <c r="B381" s="2" t="str">
        <f t="shared" si="10"/>
        <v>2023-24</v>
      </c>
      <c r="C381" s="2" t="str">
        <f t="shared" si="11"/>
        <v>DECEMBER</v>
      </c>
      <c r="D381" s="42" t="s">
        <v>696</v>
      </c>
      <c r="E381" s="2" t="s">
        <v>697</v>
      </c>
      <c r="F381" s="40" t="s">
        <v>755</v>
      </c>
      <c r="G381" s="2" t="s">
        <v>756</v>
      </c>
      <c r="H381" s="34">
        <v>4734</v>
      </c>
      <c r="I381" s="34">
        <v>6051</v>
      </c>
      <c r="J381" s="34">
        <v>4734</v>
      </c>
      <c r="K381" s="35">
        <v>5430</v>
      </c>
    </row>
    <row r="382" spans="2:11" x14ac:dyDescent="0.2">
      <c r="B382" s="2" t="str">
        <f t="shared" si="10"/>
        <v>2023-24</v>
      </c>
      <c r="C382" s="2" t="str">
        <f t="shared" si="11"/>
        <v>DECEMBER</v>
      </c>
      <c r="D382" s="42" t="s">
        <v>696</v>
      </c>
      <c r="E382" s="2" t="s">
        <v>697</v>
      </c>
      <c r="F382" s="40" t="s">
        <v>757</v>
      </c>
      <c r="G382" s="2" t="s">
        <v>758</v>
      </c>
      <c r="H382" s="34">
        <v>8176</v>
      </c>
      <c r="I382" s="34">
        <v>6812</v>
      </c>
      <c r="J382" s="34">
        <v>7922</v>
      </c>
      <c r="K382" s="35">
        <v>6276</v>
      </c>
    </row>
    <row r="383" spans="2:11" x14ac:dyDescent="0.2">
      <c r="B383" s="2" t="str">
        <f t="shared" si="10"/>
        <v>2023-24</v>
      </c>
      <c r="C383" s="2" t="str">
        <f t="shared" si="11"/>
        <v>DECEMBER</v>
      </c>
      <c r="D383" s="42" t="s">
        <v>696</v>
      </c>
      <c r="E383" s="2" t="s">
        <v>697</v>
      </c>
      <c r="F383" s="40" t="s">
        <v>759</v>
      </c>
      <c r="G383" s="2" t="s">
        <v>760</v>
      </c>
      <c r="H383" s="34">
        <v>3489</v>
      </c>
      <c r="I383" s="34">
        <v>2226</v>
      </c>
      <c r="J383" s="34">
        <v>3489</v>
      </c>
      <c r="K383" s="35">
        <v>2215</v>
      </c>
    </row>
    <row r="384" spans="2:11" x14ac:dyDescent="0.2">
      <c r="B384" s="2" t="str">
        <f t="shared" si="10"/>
        <v>2023-24</v>
      </c>
      <c r="C384" s="2" t="str">
        <f t="shared" si="11"/>
        <v>DECEMBER</v>
      </c>
      <c r="D384" s="42" t="s">
        <v>696</v>
      </c>
      <c r="E384" s="2" t="s">
        <v>697</v>
      </c>
      <c r="F384" s="40" t="s">
        <v>761</v>
      </c>
      <c r="G384" s="2" t="s">
        <v>762</v>
      </c>
      <c r="H384" s="34">
        <v>2694</v>
      </c>
      <c r="I384" s="34">
        <v>1228</v>
      </c>
      <c r="J384" s="34">
        <v>2484</v>
      </c>
      <c r="K384" s="35">
        <v>1228</v>
      </c>
    </row>
    <row r="385" spans="2:11" x14ac:dyDescent="0.2">
      <c r="B385" s="2" t="str">
        <f t="shared" si="10"/>
        <v>2023-24</v>
      </c>
      <c r="C385" s="2" t="str">
        <f t="shared" si="11"/>
        <v>DECEMBER</v>
      </c>
      <c r="D385" s="42" t="s">
        <v>696</v>
      </c>
      <c r="E385" s="2" t="s">
        <v>697</v>
      </c>
      <c r="F385" s="40" t="s">
        <v>763</v>
      </c>
      <c r="G385" s="2" t="s">
        <v>764</v>
      </c>
      <c r="H385" s="34">
        <v>1279</v>
      </c>
      <c r="I385" s="34">
        <v>3179</v>
      </c>
      <c r="J385" s="34">
        <v>1279</v>
      </c>
      <c r="K385" s="35">
        <v>3179</v>
      </c>
    </row>
    <row r="386" spans="2:11" x14ac:dyDescent="0.2">
      <c r="B386" s="2" t="str">
        <f t="shared" si="10"/>
        <v>2023-24</v>
      </c>
      <c r="C386" s="2" t="str">
        <f t="shared" si="11"/>
        <v>DECEMBER</v>
      </c>
      <c r="D386" s="42" t="s">
        <v>696</v>
      </c>
      <c r="E386" s="2" t="s">
        <v>697</v>
      </c>
      <c r="F386" s="40" t="s">
        <v>765</v>
      </c>
      <c r="G386" s="2" t="s">
        <v>766</v>
      </c>
      <c r="H386" s="34">
        <v>3995</v>
      </c>
      <c r="I386" s="34">
        <v>1513</v>
      </c>
      <c r="J386" s="34">
        <v>3744</v>
      </c>
      <c r="K386" s="35">
        <v>1507</v>
      </c>
    </row>
    <row r="387" spans="2:11" x14ac:dyDescent="0.2">
      <c r="B387" s="2" t="str">
        <f t="shared" si="10"/>
        <v>2023-24</v>
      </c>
      <c r="C387" s="2" t="str">
        <f t="shared" si="11"/>
        <v>DECEMBER</v>
      </c>
      <c r="D387" s="42" t="s">
        <v>696</v>
      </c>
      <c r="E387" s="2" t="s">
        <v>697</v>
      </c>
      <c r="F387" s="40" t="s">
        <v>767</v>
      </c>
      <c r="G387" s="2" t="s">
        <v>768</v>
      </c>
      <c r="H387" s="34">
        <v>3810</v>
      </c>
      <c r="I387" s="34">
        <v>3113</v>
      </c>
      <c r="J387" s="34">
        <v>3772</v>
      </c>
      <c r="K387" s="35">
        <v>2786</v>
      </c>
    </row>
    <row r="388" spans="2:11" x14ac:dyDescent="0.2">
      <c r="B388" s="2" t="str">
        <f t="shared" si="10"/>
        <v>2023-24</v>
      </c>
      <c r="C388" s="2" t="str">
        <f t="shared" si="11"/>
        <v>DECEMBER</v>
      </c>
      <c r="D388" s="42" t="s">
        <v>696</v>
      </c>
      <c r="E388" s="2" t="s">
        <v>697</v>
      </c>
      <c r="F388" s="40" t="s">
        <v>769</v>
      </c>
      <c r="G388" s="2" t="s">
        <v>770</v>
      </c>
      <c r="H388" s="34">
        <v>7998</v>
      </c>
      <c r="I388" s="34">
        <v>10942</v>
      </c>
      <c r="J388" s="34">
        <v>7998</v>
      </c>
      <c r="K388" s="35">
        <v>9982</v>
      </c>
    </row>
    <row r="389" spans="2:11" x14ac:dyDescent="0.2">
      <c r="B389" s="2" t="str">
        <f t="shared" si="10"/>
        <v>2023-24</v>
      </c>
      <c r="C389" s="2" t="str">
        <f t="shared" si="11"/>
        <v>DECEMBER</v>
      </c>
      <c r="D389" s="42" t="s">
        <v>696</v>
      </c>
      <c r="E389" s="2" t="s">
        <v>697</v>
      </c>
      <c r="F389" s="40" t="s">
        <v>771</v>
      </c>
      <c r="G389" s="2" t="s">
        <v>772</v>
      </c>
      <c r="H389" s="34">
        <v>3670</v>
      </c>
      <c r="I389" s="34">
        <v>4814</v>
      </c>
      <c r="J389" s="34">
        <v>3420</v>
      </c>
      <c r="K389" s="35">
        <v>4738</v>
      </c>
    </row>
    <row r="390" spans="2:11" x14ac:dyDescent="0.2">
      <c r="B390" s="2" t="str">
        <f t="shared" si="10"/>
        <v>2023-24</v>
      </c>
      <c r="C390" s="2" t="str">
        <f t="shared" si="11"/>
        <v>DECEMBER</v>
      </c>
      <c r="D390" s="42" t="s">
        <v>696</v>
      </c>
      <c r="E390" s="2" t="s">
        <v>697</v>
      </c>
      <c r="F390" s="40" t="s">
        <v>773</v>
      </c>
      <c r="G390" s="2" t="s">
        <v>774</v>
      </c>
      <c r="H390" s="34">
        <v>4132</v>
      </c>
      <c r="I390" s="34">
        <v>3327</v>
      </c>
      <c r="J390" s="34">
        <v>4125</v>
      </c>
      <c r="K390" s="35">
        <v>2238</v>
      </c>
    </row>
    <row r="391" spans="2:11" x14ac:dyDescent="0.2">
      <c r="B391" s="2" t="str">
        <f t="shared" si="10"/>
        <v>2023-24</v>
      </c>
      <c r="C391" s="2" t="str">
        <f t="shared" si="11"/>
        <v>DECEMBER</v>
      </c>
      <c r="D391" s="42" t="s">
        <v>696</v>
      </c>
      <c r="E391" s="2" t="s">
        <v>697</v>
      </c>
      <c r="F391" s="40" t="s">
        <v>775</v>
      </c>
      <c r="G391" s="2" t="s">
        <v>776</v>
      </c>
      <c r="H391" s="34">
        <v>6762</v>
      </c>
      <c r="I391" s="34">
        <v>5436</v>
      </c>
      <c r="J391" s="34">
        <v>6762</v>
      </c>
      <c r="K391" s="35">
        <v>4996</v>
      </c>
    </row>
    <row r="392" spans="2:11" x14ac:dyDescent="0.2">
      <c r="B392" s="2" t="str">
        <f t="shared" si="10"/>
        <v>2023-24</v>
      </c>
      <c r="C392" s="2" t="str">
        <f t="shared" si="11"/>
        <v>DECEMBER</v>
      </c>
      <c r="D392" s="42" t="s">
        <v>696</v>
      </c>
      <c r="E392" s="2" t="s">
        <v>697</v>
      </c>
      <c r="F392" s="40" t="s">
        <v>777</v>
      </c>
      <c r="G392" s="2" t="s">
        <v>778</v>
      </c>
      <c r="H392" s="34">
        <v>2198</v>
      </c>
      <c r="I392" s="34">
        <v>1206</v>
      </c>
      <c r="J392" s="34">
        <v>2094</v>
      </c>
      <c r="K392" s="35">
        <v>1186</v>
      </c>
    </row>
    <row r="393" spans="2:11" x14ac:dyDescent="0.2">
      <c r="B393" s="2" t="str">
        <f t="shared" si="10"/>
        <v>2023-24</v>
      </c>
      <c r="C393" s="2" t="str">
        <f t="shared" si="11"/>
        <v>DECEMBER</v>
      </c>
      <c r="D393" s="42" t="s">
        <v>696</v>
      </c>
      <c r="E393" s="2" t="s">
        <v>697</v>
      </c>
      <c r="F393" s="40" t="s">
        <v>779</v>
      </c>
      <c r="G393" s="2" t="s">
        <v>780</v>
      </c>
      <c r="H393" s="34">
        <v>13093</v>
      </c>
      <c r="I393" s="34">
        <v>11524</v>
      </c>
      <c r="J393" s="34">
        <v>13084</v>
      </c>
      <c r="K393" s="35">
        <v>10441</v>
      </c>
    </row>
    <row r="394" spans="2:11" x14ac:dyDescent="0.2">
      <c r="B394" s="2" t="str">
        <f t="shared" si="10"/>
        <v>2023-24</v>
      </c>
      <c r="C394" s="2" t="str">
        <f t="shared" si="11"/>
        <v>DECEMBER</v>
      </c>
      <c r="D394" s="42" t="s">
        <v>696</v>
      </c>
      <c r="E394" s="2" t="s">
        <v>697</v>
      </c>
      <c r="F394" s="40" t="s">
        <v>781</v>
      </c>
      <c r="G394" s="2" t="s">
        <v>782</v>
      </c>
      <c r="H394" s="34">
        <v>12325</v>
      </c>
      <c r="I394" s="34">
        <v>10921</v>
      </c>
      <c r="J394" s="34">
        <v>11332</v>
      </c>
      <c r="K394" s="35">
        <v>10816</v>
      </c>
    </row>
    <row r="395" spans="2:11" x14ac:dyDescent="0.2">
      <c r="B395" s="2" t="str">
        <f t="shared" si="10"/>
        <v>2023-24</v>
      </c>
      <c r="C395" s="2" t="str">
        <f t="shared" si="11"/>
        <v>DECEMBER</v>
      </c>
      <c r="D395" s="42" t="s">
        <v>696</v>
      </c>
      <c r="E395" s="2" t="s">
        <v>697</v>
      </c>
      <c r="F395" s="40" t="s">
        <v>783</v>
      </c>
      <c r="G395" s="2" t="s">
        <v>784</v>
      </c>
      <c r="H395" s="34">
        <v>2972</v>
      </c>
      <c r="I395" s="34">
        <v>4530</v>
      </c>
      <c r="J395" s="34">
        <v>2972</v>
      </c>
      <c r="K395" s="35">
        <v>4130</v>
      </c>
    </row>
    <row r="396" spans="2:11" x14ac:dyDescent="0.2">
      <c r="B396" s="2" t="str">
        <f t="shared" si="10"/>
        <v>2023-24</v>
      </c>
      <c r="C396" s="2" t="str">
        <f t="shared" si="11"/>
        <v>DECEMBER</v>
      </c>
      <c r="D396" s="42" t="s">
        <v>696</v>
      </c>
      <c r="E396" s="2" t="s">
        <v>697</v>
      </c>
      <c r="F396" s="40" t="s">
        <v>785</v>
      </c>
      <c r="G396" s="52" t="s">
        <v>786</v>
      </c>
      <c r="H396" s="53">
        <v>6627</v>
      </c>
      <c r="I396" s="53">
        <v>5775</v>
      </c>
      <c r="J396" s="53">
        <v>6624</v>
      </c>
      <c r="K396" s="34">
        <v>5554</v>
      </c>
    </row>
    <row r="397" spans="2:11" x14ac:dyDescent="0.2">
      <c r="B397" s="2" t="str">
        <f t="shared" si="10"/>
        <v>2023-24</v>
      </c>
      <c r="C397" s="2" t="str">
        <f t="shared" si="11"/>
        <v>DECEMBER</v>
      </c>
      <c r="D397" s="56" t="s">
        <v>696</v>
      </c>
      <c r="E397" s="57" t="s">
        <v>697</v>
      </c>
      <c r="F397" s="39" t="s">
        <v>787</v>
      </c>
      <c r="G397" s="52" t="s">
        <v>788</v>
      </c>
      <c r="H397" s="53">
        <v>2814</v>
      </c>
      <c r="I397" s="34">
        <v>2242</v>
      </c>
      <c r="J397" s="34">
        <v>2813</v>
      </c>
      <c r="K397" s="54">
        <v>2127</v>
      </c>
    </row>
    <row r="398" spans="2:11" x14ac:dyDescent="0.2">
      <c r="B398" s="2" t="str">
        <f t="shared" si="10"/>
        <v>2023-24</v>
      </c>
      <c r="C398" s="2" t="str">
        <f t="shared" si="11"/>
        <v>DECEMBER</v>
      </c>
      <c r="D398" s="42" t="s">
        <v>696</v>
      </c>
      <c r="E398" s="2" t="s">
        <v>697</v>
      </c>
      <c r="F398" s="39" t="s">
        <v>789</v>
      </c>
      <c r="G398" s="52" t="s">
        <v>790</v>
      </c>
      <c r="H398" s="53">
        <v>7809</v>
      </c>
      <c r="I398" s="32">
        <v>4418</v>
      </c>
      <c r="J398" s="54">
        <v>7809</v>
      </c>
      <c r="K398" s="34">
        <v>4378</v>
      </c>
    </row>
    <row r="399" spans="2:11" x14ac:dyDescent="0.2">
      <c r="B399" s="2" t="str">
        <f t="shared" si="10"/>
        <v>2023-24</v>
      </c>
      <c r="C399" s="2" t="str">
        <f t="shared" si="11"/>
        <v>DECEMBER</v>
      </c>
      <c r="D399" s="42" t="s">
        <v>696</v>
      </c>
      <c r="E399" s="26" t="s">
        <v>697</v>
      </c>
      <c r="F399" s="55" t="s">
        <v>791</v>
      </c>
      <c r="G399" s="52" t="s">
        <v>792</v>
      </c>
      <c r="H399" s="53">
        <v>3715</v>
      </c>
      <c r="I399" s="54">
        <v>1661</v>
      </c>
      <c r="J399" s="34">
        <v>3594</v>
      </c>
      <c r="K399" s="54">
        <v>1566</v>
      </c>
    </row>
    <row r="400" spans="2:11" x14ac:dyDescent="0.2">
      <c r="B400" s="2" t="str">
        <f t="shared" si="10"/>
        <v>2023-24</v>
      </c>
      <c r="C400" s="2" t="str">
        <f t="shared" si="11"/>
        <v>DECEMBER</v>
      </c>
      <c r="D400" s="42" t="s">
        <v>696</v>
      </c>
      <c r="E400" s="26" t="s">
        <v>697</v>
      </c>
      <c r="F400" s="40" t="s">
        <v>793</v>
      </c>
      <c r="G400" s="52" t="s">
        <v>794</v>
      </c>
      <c r="H400" s="53">
        <v>20</v>
      </c>
      <c r="I400" s="34">
        <v>0</v>
      </c>
      <c r="J400" s="32">
        <v>0</v>
      </c>
      <c r="K400" s="34">
        <v>0</v>
      </c>
    </row>
    <row r="401" spans="2:11" x14ac:dyDescent="0.2">
      <c r="B401" s="2" t="str">
        <f t="shared" si="10"/>
        <v>2023-24</v>
      </c>
      <c r="C401" s="2" t="str">
        <f t="shared" si="11"/>
        <v>DECEMBER</v>
      </c>
      <c r="D401" s="42" t="s">
        <v>696</v>
      </c>
      <c r="E401" s="26" t="s">
        <v>697</v>
      </c>
      <c r="F401" s="40" t="s">
        <v>795</v>
      </c>
      <c r="G401" s="52" t="s">
        <v>796</v>
      </c>
      <c r="H401" s="53">
        <v>7772</v>
      </c>
      <c r="I401" s="34">
        <v>5179</v>
      </c>
      <c r="J401" s="32">
        <v>6811</v>
      </c>
      <c r="K401" s="34">
        <v>5125</v>
      </c>
    </row>
    <row r="402" spans="2:11" x14ac:dyDescent="0.2">
      <c r="B402" s="2" t="str">
        <f t="shared" si="10"/>
        <v>2023-24</v>
      </c>
      <c r="C402" s="2" t="str">
        <f t="shared" si="11"/>
        <v>DECEMBER</v>
      </c>
      <c r="D402" s="42" t="s">
        <v>696</v>
      </c>
      <c r="E402" s="26" t="s">
        <v>697</v>
      </c>
      <c r="F402" s="40" t="s">
        <v>797</v>
      </c>
      <c r="G402" s="52" t="s">
        <v>798</v>
      </c>
      <c r="H402" s="53">
        <v>1</v>
      </c>
      <c r="I402" s="34">
        <v>50</v>
      </c>
      <c r="J402" s="32">
        <v>1</v>
      </c>
      <c r="K402" s="34">
        <v>50</v>
      </c>
    </row>
    <row r="403" spans="2:11" x14ac:dyDescent="0.2">
      <c r="B403" s="2" t="str">
        <f t="shared" si="10"/>
        <v>2023-24</v>
      </c>
      <c r="C403" s="2" t="str">
        <f t="shared" si="11"/>
        <v>DECEMBER</v>
      </c>
      <c r="D403" s="42" t="s">
        <v>696</v>
      </c>
      <c r="E403" s="26" t="s">
        <v>697</v>
      </c>
      <c r="F403" s="40" t="s">
        <v>799</v>
      </c>
      <c r="G403" s="52" t="s">
        <v>800</v>
      </c>
      <c r="H403" s="53">
        <v>8885</v>
      </c>
      <c r="I403" s="34">
        <v>4142</v>
      </c>
      <c r="J403" s="32">
        <v>8619</v>
      </c>
      <c r="K403" s="34">
        <v>4104</v>
      </c>
    </row>
    <row r="404" spans="2:11" x14ac:dyDescent="0.2">
      <c r="B404" s="2" t="str">
        <f t="shared" si="10"/>
        <v>2023-24</v>
      </c>
      <c r="C404" s="2" t="str">
        <f t="shared" si="11"/>
        <v>DECEMBER</v>
      </c>
      <c r="D404" s="42" t="s">
        <v>696</v>
      </c>
      <c r="E404" s="26" t="s">
        <v>697</v>
      </c>
      <c r="F404" s="40" t="s">
        <v>801</v>
      </c>
      <c r="G404" s="52" t="s">
        <v>802</v>
      </c>
      <c r="H404" s="53">
        <v>96</v>
      </c>
      <c r="I404" s="34">
        <v>232</v>
      </c>
      <c r="J404" s="32">
        <v>96</v>
      </c>
      <c r="K404" s="34">
        <v>232</v>
      </c>
    </row>
    <row r="405" spans="2:11" x14ac:dyDescent="0.2">
      <c r="B405" s="2" t="str">
        <f t="shared" si="10"/>
        <v>2023-24</v>
      </c>
      <c r="C405" s="2" t="str">
        <f t="shared" si="11"/>
        <v>DECEMBER</v>
      </c>
      <c r="D405" s="42" t="s">
        <v>696</v>
      </c>
      <c r="E405" s="26" t="s">
        <v>697</v>
      </c>
      <c r="F405" s="40" t="s">
        <v>803</v>
      </c>
      <c r="G405" s="52" t="s">
        <v>804</v>
      </c>
      <c r="H405" s="53">
        <v>1</v>
      </c>
      <c r="I405" s="34">
        <v>168</v>
      </c>
      <c r="J405" s="32">
        <v>1</v>
      </c>
      <c r="K405" s="34">
        <v>168</v>
      </c>
    </row>
    <row r="406" spans="2:11" x14ac:dyDescent="0.2">
      <c r="B406" s="2" t="str">
        <f t="shared" si="10"/>
        <v>2023-24</v>
      </c>
      <c r="C406" s="2" t="str">
        <f t="shared" si="11"/>
        <v>DECEMBER</v>
      </c>
      <c r="D406" s="42" t="s">
        <v>696</v>
      </c>
      <c r="E406" s="26" t="s">
        <v>697</v>
      </c>
      <c r="F406" s="40" t="s">
        <v>805</v>
      </c>
      <c r="G406" s="52" t="s">
        <v>806</v>
      </c>
      <c r="H406" s="53">
        <v>78</v>
      </c>
      <c r="I406" s="34">
        <v>0</v>
      </c>
      <c r="J406" s="32">
        <v>78</v>
      </c>
      <c r="K406" s="34">
        <v>0</v>
      </c>
    </row>
    <row r="407" spans="2:11" x14ac:dyDescent="0.2">
      <c r="B407" s="8" t="str">
        <f t="shared" ref="B407" si="12">$B$15</f>
        <v>2023-24</v>
      </c>
      <c r="C407" s="8" t="str">
        <f t="shared" ref="C407" si="13">$C$15</f>
        <v>DECEMBER</v>
      </c>
      <c r="D407" s="62" t="s">
        <v>696</v>
      </c>
      <c r="E407" s="8" t="s">
        <v>697</v>
      </c>
      <c r="F407" s="63" t="s">
        <v>807</v>
      </c>
      <c r="G407" s="8" t="s">
        <v>808</v>
      </c>
      <c r="H407" s="64">
        <v>8</v>
      </c>
      <c r="I407" s="64">
        <v>191</v>
      </c>
      <c r="J407" s="64">
        <v>8</v>
      </c>
      <c r="K407" s="64">
        <v>191</v>
      </c>
    </row>
    <row r="408" spans="2:11" x14ac:dyDescent="0.2">
      <c r="B408" s="16"/>
      <c r="C408" s="16"/>
      <c r="D408" s="59"/>
      <c r="E408" s="16"/>
      <c r="F408" s="60"/>
      <c r="G408" s="16"/>
      <c r="H408" s="61"/>
      <c r="I408" s="61"/>
      <c r="J408" s="61"/>
      <c r="K408" s="61"/>
    </row>
    <row r="409" spans="2:11" x14ac:dyDescent="0.2">
      <c r="B409" s="47" t="s">
        <v>809</v>
      </c>
      <c r="C409" s="48"/>
      <c r="D409" s="48"/>
      <c r="E409" s="48"/>
      <c r="F409" s="48"/>
      <c r="G409" s="48"/>
    </row>
    <row r="410" spans="2:11" x14ac:dyDescent="0.2">
      <c r="B410" s="18" t="s">
        <v>810</v>
      </c>
      <c r="C410" s="43"/>
      <c r="D410" s="43"/>
      <c r="E410" s="43"/>
      <c r="F410" s="43"/>
      <c r="G410" s="43"/>
    </row>
    <row r="411" spans="2:11" x14ac:dyDescent="0.2">
      <c r="B411" s="18"/>
    </row>
  </sheetData>
  <sortState xmlns:xlrd2="http://schemas.microsoft.com/office/spreadsheetml/2017/richdata2" ref="B17:K405">
    <sortCondition ref="D17:D405"/>
    <sortCondition ref="F17:F405"/>
  </sortState>
  <mergeCells count="1">
    <mergeCell ref="B13:D13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U27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62.140625" style="3" bestFit="1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December 2023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8th February 2024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ht="19.5" customHeight="1" x14ac:dyDescent="0.2">
      <c r="B13" s="66" t="s">
        <v>16</v>
      </c>
      <c r="C13" s="66"/>
      <c r="D13" s="66"/>
    </row>
    <row r="14" spans="2:9" s="18" customFormat="1" ht="27" customHeight="1" x14ac:dyDescent="0.2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23</v>
      </c>
      <c r="G14" s="25" t="s">
        <v>24</v>
      </c>
      <c r="H14" s="17" t="s">
        <v>25</v>
      </c>
      <c r="I14" s="17" t="s">
        <v>26</v>
      </c>
    </row>
    <row r="15" spans="2:9" x14ac:dyDescent="0.2">
      <c r="B15" s="19" t="str">
        <f>Provider!B15</f>
        <v>2023-24</v>
      </c>
      <c r="C15" s="21" t="str">
        <f>Provider!C15</f>
        <v>DECEMBER</v>
      </c>
      <c r="D15" s="19"/>
      <c r="E15" s="20" t="s">
        <v>27</v>
      </c>
      <c r="F15" s="22">
        <f>SUM(F17:F24)</f>
        <v>867665</v>
      </c>
      <c r="G15" s="22">
        <f>SUM(G17:G24)</f>
        <v>753071</v>
      </c>
      <c r="H15" s="22">
        <f>SUM(H17:H24)</f>
        <v>816247</v>
      </c>
      <c r="I15" s="22">
        <f>SUM(I17:I24)</f>
        <v>671290</v>
      </c>
    </row>
    <row r="16" spans="2:9" x14ac:dyDescent="0.2">
      <c r="B16" s="12"/>
      <c r="C16" s="12"/>
      <c r="D16" s="7"/>
      <c r="E16" s="7"/>
      <c r="F16" s="10"/>
      <c r="G16" s="10"/>
      <c r="H16" s="10"/>
      <c r="I16" s="10"/>
    </row>
    <row r="17" spans="2:21" x14ac:dyDescent="0.2">
      <c r="B17" s="2" t="str">
        <f t="shared" ref="B17:B23" si="0">$B$15</f>
        <v>2023-24</v>
      </c>
      <c r="C17" s="2" t="str">
        <f t="shared" ref="C17:C23" si="1">$C$15</f>
        <v>DECEMBER</v>
      </c>
      <c r="D17" s="11" t="s">
        <v>30</v>
      </c>
      <c r="E17" s="1" t="s">
        <v>31</v>
      </c>
      <c r="F17" s="36">
        <f>SUMIFS(Provider!H$17:H$500,Provider!$D$17:$D$500,Region!$D17)</f>
        <v>140326</v>
      </c>
      <c r="G17" s="36">
        <f>SUMIFS(Provider!I$17:I$500,Provider!$D$17:$D$500,Region!$D17)</f>
        <v>133482</v>
      </c>
      <c r="H17" s="36">
        <f>SUMIFS(Provider!J$17:J$500,Provider!$D$17:$D$500,Region!$D17)</f>
        <v>131190</v>
      </c>
      <c r="I17" s="36">
        <f>SUMIFS(Provider!K$17:K$500,Provider!$D$17:$D$500,Region!$D17)</f>
        <v>111611</v>
      </c>
    </row>
    <row r="18" spans="2:21" x14ac:dyDescent="0.2">
      <c r="B18" s="2" t="str">
        <f t="shared" si="0"/>
        <v>2023-24</v>
      </c>
      <c r="C18" s="2" t="str">
        <f t="shared" si="1"/>
        <v>DECEMBER</v>
      </c>
      <c r="D18" s="11" t="s">
        <v>127</v>
      </c>
      <c r="E18" s="1" t="s">
        <v>128</v>
      </c>
      <c r="F18" s="36">
        <f>SUMIFS(Provider!H$17:H$500,Provider!$D$17:$D$500,Region!$D18)</f>
        <v>83903</v>
      </c>
      <c r="G18" s="36">
        <f>SUMIFS(Provider!I$17:I$500,Provider!$D$17:$D$500,Region!$D18)</f>
        <v>66950</v>
      </c>
      <c r="H18" s="36">
        <f>SUMIFS(Provider!J$17:J$500,Provider!$D$17:$D$500,Region!$D18)</f>
        <v>82475</v>
      </c>
      <c r="I18" s="36">
        <f>SUMIFS(Provider!K$17:K$500,Provider!$D$17:$D$500,Region!$D18)</f>
        <v>61596</v>
      </c>
      <c r="P18" s="65"/>
      <c r="Q18" s="65"/>
      <c r="R18" s="65"/>
      <c r="S18" s="65"/>
      <c r="T18" s="65"/>
      <c r="U18" s="65"/>
    </row>
    <row r="19" spans="2:21" x14ac:dyDescent="0.2">
      <c r="B19" s="2" t="str">
        <f t="shared" si="0"/>
        <v>2023-24</v>
      </c>
      <c r="C19" s="2" t="str">
        <f t="shared" si="1"/>
        <v>DECEMBER</v>
      </c>
      <c r="D19" s="11" t="s">
        <v>217</v>
      </c>
      <c r="E19" s="1" t="s">
        <v>218</v>
      </c>
      <c r="F19" s="36">
        <f>SUMIFS(Provider!H$17:H$500,Provider!$D$17:$D$500,Region!$D19)</f>
        <v>137698</v>
      </c>
      <c r="G19" s="36">
        <f>SUMIFS(Provider!I$17:I$500,Provider!$D$17:$D$500,Region!$D19)</f>
        <v>109229</v>
      </c>
      <c r="H19" s="36">
        <f>SUMIFS(Provider!J$17:J$500,Provider!$D$17:$D$500,Region!$D19)</f>
        <v>129620</v>
      </c>
      <c r="I19" s="36">
        <f>SUMIFS(Provider!K$17:K$500,Provider!$D$17:$D$500,Region!$D19)</f>
        <v>96467</v>
      </c>
      <c r="P19" s="65"/>
      <c r="Q19" s="65"/>
      <c r="R19" s="65"/>
      <c r="S19" s="65"/>
      <c r="T19" s="65"/>
      <c r="U19" s="65"/>
    </row>
    <row r="20" spans="2:21" x14ac:dyDescent="0.2">
      <c r="B20" s="2" t="str">
        <f t="shared" si="0"/>
        <v>2023-24</v>
      </c>
      <c r="C20" s="2" t="str">
        <f t="shared" si="1"/>
        <v>DECEMBER</v>
      </c>
      <c r="D20" s="11" t="s">
        <v>356</v>
      </c>
      <c r="E20" s="1" t="s">
        <v>357</v>
      </c>
      <c r="F20" s="36">
        <f>SUMIFS(Provider!H$17:H$500,Provider!$D$17:$D$500,Region!$D20)</f>
        <v>141267</v>
      </c>
      <c r="G20" s="36">
        <f>SUMIFS(Provider!I$17:I$500,Provider!$D$17:$D$500,Region!$D20)</f>
        <v>139170</v>
      </c>
      <c r="H20" s="36">
        <f>SUMIFS(Provider!J$17:J$500,Provider!$D$17:$D$500,Region!$D20)</f>
        <v>134878</v>
      </c>
      <c r="I20" s="36">
        <f>SUMIFS(Provider!K$17:K$500,Provider!$D$17:$D$500,Region!$D20)</f>
        <v>128233</v>
      </c>
      <c r="P20" s="65"/>
      <c r="Q20" s="65"/>
      <c r="R20" s="65"/>
      <c r="S20" s="65"/>
      <c r="T20" s="65"/>
      <c r="U20" s="65"/>
    </row>
    <row r="21" spans="2:21" x14ac:dyDescent="0.2">
      <c r="B21" s="2" t="str">
        <f t="shared" si="0"/>
        <v>2023-24</v>
      </c>
      <c r="C21" s="2" t="str">
        <f t="shared" si="1"/>
        <v>DECEMBER</v>
      </c>
      <c r="D21" s="11" t="s">
        <v>495</v>
      </c>
      <c r="E21" s="1" t="s">
        <v>496</v>
      </c>
      <c r="F21" s="36">
        <f>SUMIFS(Provider!H$17:H$500,Provider!$D$17:$D$500,Region!$D21)</f>
        <v>96437</v>
      </c>
      <c r="G21" s="36">
        <f>SUMIFS(Provider!I$17:I$500,Provider!$D$17:$D$500,Region!$D21)</f>
        <v>76489</v>
      </c>
      <c r="H21" s="36">
        <f>SUMIFS(Provider!J$17:J$500,Provider!$D$17:$D$500,Region!$D21)</f>
        <v>93857</v>
      </c>
      <c r="I21" s="36">
        <f>SUMIFS(Provider!K$17:K$500,Provider!$D$17:$D$500,Region!$D21)</f>
        <v>71024</v>
      </c>
      <c r="P21" s="65"/>
      <c r="Q21" s="65"/>
      <c r="R21" s="65"/>
      <c r="S21" s="65"/>
      <c r="T21" s="65"/>
      <c r="U21" s="65"/>
    </row>
    <row r="22" spans="2:21" x14ac:dyDescent="0.2">
      <c r="B22" s="2" t="str">
        <f t="shared" si="0"/>
        <v>2023-24</v>
      </c>
      <c r="C22" s="2" t="str">
        <f>$C$15</f>
        <v>DECEMBER</v>
      </c>
      <c r="D22" s="11" t="s">
        <v>579</v>
      </c>
      <c r="E22" s="1" t="s">
        <v>580</v>
      </c>
      <c r="F22" s="36">
        <f>SUMIFS(Provider!H$17:H$500,Provider!$D$17:$D$500,Region!$D22)</f>
        <v>117113</v>
      </c>
      <c r="G22" s="36">
        <f>SUMIFS(Provider!I$17:I$500,Provider!$D$17:$D$500,Region!$D22)</f>
        <v>110512</v>
      </c>
      <c r="H22" s="36">
        <f>SUMIFS(Provider!J$17:J$500,Provider!$D$17:$D$500,Region!$D22)</f>
        <v>113741</v>
      </c>
      <c r="I22" s="36">
        <f>SUMIFS(Provider!K$17:K$500,Provider!$D$17:$D$500,Region!$D22)</f>
        <v>100189</v>
      </c>
      <c r="P22" s="65"/>
      <c r="Q22" s="65"/>
      <c r="R22" s="65"/>
      <c r="S22" s="65"/>
      <c r="T22" s="65"/>
      <c r="U22" s="65"/>
    </row>
    <row r="23" spans="2:21" x14ac:dyDescent="0.2">
      <c r="B23" s="2" t="str">
        <f t="shared" si="0"/>
        <v>2023-24</v>
      </c>
      <c r="C23" s="2" t="str">
        <f t="shared" si="1"/>
        <v>DECEMBER</v>
      </c>
      <c r="D23" s="27" t="s">
        <v>696</v>
      </c>
      <c r="E23" s="28" t="s">
        <v>697</v>
      </c>
      <c r="F23" s="36">
        <f>SUMIFS(Provider!H$17:H$500,Provider!$D$17:$D$500,Region!$D23)</f>
        <v>150918</v>
      </c>
      <c r="G23" s="36">
        <f>SUMIFS(Provider!I$17:I$500,Provider!$D$17:$D$500,Region!$D23)</f>
        <v>117239</v>
      </c>
      <c r="H23" s="36">
        <f>SUMIFS(Provider!J$17:J$500,Provider!$D$17:$D$500,Region!$D23)</f>
        <v>130484</v>
      </c>
      <c r="I23" s="36">
        <f>SUMIFS(Provider!K$17:K$500,Provider!$D$17:$D$500,Region!$D23)</f>
        <v>102170</v>
      </c>
      <c r="P23" s="65"/>
      <c r="Q23" s="65"/>
      <c r="R23" s="65"/>
      <c r="S23" s="65"/>
      <c r="T23" s="65"/>
      <c r="U23" s="65"/>
    </row>
    <row r="24" spans="2:21" x14ac:dyDescent="0.2">
      <c r="B24" s="8" t="str">
        <f>$B$15</f>
        <v>2023-24</v>
      </c>
      <c r="C24" s="8" t="str">
        <f>$C$15</f>
        <v>DECEMBER</v>
      </c>
      <c r="D24" s="14"/>
      <c r="E24" s="13" t="s">
        <v>811</v>
      </c>
      <c r="F24" s="37">
        <f>SUMIFS(Provider!H$17:H$500,Provider!$D$17:$D$500,"")</f>
        <v>3</v>
      </c>
      <c r="G24" s="37">
        <f>SUMIFS(Provider!I$17:I$500,Provider!$D$17:$D$500,"")</f>
        <v>0</v>
      </c>
      <c r="H24" s="37">
        <f>SUMIFS(Provider!J$17:J$500,Provider!$D$17:$D$500,"")</f>
        <v>2</v>
      </c>
      <c r="I24" s="37">
        <f>SUMIFS(Provider!K$17:K$500,Provider!$D$17:$D$500,"")</f>
        <v>0</v>
      </c>
      <c r="P24" s="65"/>
      <c r="Q24" s="65"/>
      <c r="R24" s="65"/>
      <c r="S24" s="65"/>
      <c r="T24" s="65"/>
      <c r="U24" s="65"/>
    </row>
    <row r="25" spans="2:21" x14ac:dyDescent="0.2">
      <c r="B25" s="16"/>
      <c r="C25" s="16"/>
      <c r="D25" s="16"/>
      <c r="E25" s="16"/>
      <c r="F25" s="16"/>
      <c r="G25" s="16"/>
      <c r="H25" s="16"/>
      <c r="I25" s="16"/>
      <c r="P25" s="65"/>
      <c r="Q25" s="65"/>
      <c r="R25" s="65"/>
      <c r="S25" s="65"/>
      <c r="T25" s="65"/>
      <c r="U25" s="65"/>
    </row>
    <row r="26" spans="2:21" ht="27" customHeight="1" x14ac:dyDescent="0.2">
      <c r="B26" s="70" t="s">
        <v>809</v>
      </c>
      <c r="C26" s="68"/>
      <c r="D26" s="68"/>
      <c r="E26" s="68"/>
      <c r="F26" s="68"/>
      <c r="G26" s="68"/>
      <c r="H26" s="69"/>
      <c r="I26" s="69"/>
    </row>
    <row r="27" spans="2:21" ht="27" customHeight="1" x14ac:dyDescent="0.2">
      <c r="B27" s="67" t="s">
        <v>810</v>
      </c>
      <c r="C27" s="68"/>
      <c r="D27" s="68"/>
      <c r="E27" s="68"/>
      <c r="F27" s="68"/>
      <c r="G27" s="68"/>
      <c r="H27" s="69"/>
      <c r="I27" s="69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I21"/>
  <sheetViews>
    <sheetView showGridLines="0" zoomScale="80" zoomScaleNormal="80" workbookViewId="0">
      <pane ySplit="12" topLeftCell="A13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58.28515625" style="3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December 2023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8th February 2024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x14ac:dyDescent="0.2">
      <c r="B13" s="16"/>
      <c r="C13" s="16"/>
      <c r="D13" s="16"/>
      <c r="E13" s="16"/>
      <c r="F13" s="16"/>
      <c r="G13" s="16"/>
      <c r="H13" s="16"/>
      <c r="I13" s="16"/>
    </row>
    <row r="14" spans="2:9" ht="15" x14ac:dyDescent="0.2">
      <c r="B14" s="29" t="s">
        <v>812</v>
      </c>
      <c r="C14" s="29"/>
      <c r="D14" s="29"/>
      <c r="E14" s="29"/>
      <c r="F14" s="29"/>
      <c r="G14" s="29"/>
      <c r="H14" s="29"/>
      <c r="I14" s="29"/>
    </row>
    <row r="15" spans="2:9" ht="15" x14ac:dyDescent="0.2">
      <c r="B15" s="45"/>
      <c r="C15" s="29"/>
      <c r="D15" s="29"/>
      <c r="E15" s="29"/>
      <c r="F15" s="29"/>
      <c r="G15" s="29"/>
      <c r="H15" s="29"/>
      <c r="I15" s="29"/>
    </row>
    <row r="16" spans="2:9" ht="13.15" customHeight="1" x14ac:dyDescent="0.2">
      <c r="B16" s="58" t="s">
        <v>825</v>
      </c>
      <c r="C16"/>
      <c r="D16" s="44"/>
      <c r="E16" s="44"/>
      <c r="F16" s="44"/>
      <c r="G16" s="44"/>
      <c r="H16"/>
      <c r="I16"/>
    </row>
    <row r="17" spans="2:9" ht="13.15" customHeight="1" x14ac:dyDescent="0.2">
      <c r="B17" s="58"/>
      <c r="C17" s="58"/>
      <c r="D17" s="44"/>
      <c r="E17" s="44"/>
      <c r="F17" s="44"/>
      <c r="G17" s="44"/>
      <c r="H17"/>
      <c r="I17"/>
    </row>
    <row r="18" spans="2:9" ht="13.15" customHeight="1" x14ac:dyDescent="0.2">
      <c r="B18" s="46" t="s">
        <v>826</v>
      </c>
      <c r="C18" s="46"/>
      <c r="D18" s="44"/>
      <c r="E18" s="44"/>
      <c r="F18" s="44"/>
      <c r="G18" s="44"/>
      <c r="H18"/>
      <c r="I18"/>
    </row>
    <row r="19" spans="2:9" x14ac:dyDescent="0.2">
      <c r="B19" s="58" t="s">
        <v>98</v>
      </c>
      <c r="C19" s="58" t="s">
        <v>99</v>
      </c>
      <c r="D19" s="44"/>
      <c r="E19" s="44"/>
      <c r="F19" s="44"/>
      <c r="G19" s="44"/>
      <c r="H19"/>
      <c r="I19"/>
    </row>
    <row r="20" spans="2:9" x14ac:dyDescent="0.2">
      <c r="B20" s="3" t="s">
        <v>90</v>
      </c>
      <c r="C20" s="3" t="s">
        <v>91</v>
      </c>
    </row>
    <row r="21" spans="2:9" x14ac:dyDescent="0.2">
      <c r="B21" s="3" t="s">
        <v>100</v>
      </c>
      <c r="C21" s="3" t="s">
        <v>837</v>
      </c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6493D616-C04A-43D2-A651-E587E774C8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E42B08-0261-49D6-A94B-DA5F4575D6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8348B-810C-4086-9DDA-C110DF6049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</vt:lpstr>
      <vt:lpstr>Region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Chelsea Scott</cp:lastModifiedBy>
  <cp:revision/>
  <dcterms:created xsi:type="dcterms:W3CDTF">2003-08-01T14:12:13Z</dcterms:created>
  <dcterms:modified xsi:type="dcterms:W3CDTF">2024-01-31T09:28:40Z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