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hs-my.sharepoint.com/personal/katie_conners_nhs_net/Documents/Desktop/JULY MI/SPEC ADVICE/"/>
    </mc:Choice>
  </mc:AlternateContent>
  <xr:revisionPtr revIDLastSave="13" documentId="14_{6FB2AF02-35EB-4F4D-A1CB-92BC9C4FC209}" xr6:coauthVersionLast="47" xr6:coauthVersionMax="47" xr10:uidLastSave="{CD8CD3AB-C00D-4215-85E2-34D5E3CB620E}"/>
  <bookViews>
    <workbookView xWindow="-120" yWindow="-120" windowWidth="29040" windowHeight="15720" tabRatio="876" activeTab="1" xr2:uid="{FF7DBD49-CC0C-437A-836D-915DF7AECF87}"/>
  </bookViews>
  <sheets>
    <sheet name="Source Data &amp; Defintions" sheetId="10" r:id="rId1"/>
    <sheet name="England | Specialist Advice"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7" i="11" l="1"/>
  <c r="P97" i="11"/>
  <c r="O97" i="11"/>
  <c r="Q96" i="11"/>
  <c r="P96" i="11"/>
  <c r="O96" i="11"/>
  <c r="Q95" i="11"/>
  <c r="P95" i="11"/>
  <c r="O95" i="11"/>
  <c r="Q94" i="11"/>
  <c r="P94" i="11"/>
  <c r="O94" i="11"/>
  <c r="Q93" i="11"/>
  <c r="P93" i="11"/>
  <c r="O93" i="11"/>
  <c r="Q92" i="11"/>
  <c r="P92" i="11"/>
  <c r="O92" i="11"/>
  <c r="Q91" i="11"/>
  <c r="P91" i="11"/>
  <c r="O91" i="11"/>
  <c r="Q90" i="11"/>
  <c r="P90" i="11"/>
  <c r="O90" i="11"/>
  <c r="Q89" i="11"/>
  <c r="P89" i="11"/>
  <c r="O89" i="11"/>
  <c r="Q88" i="11"/>
  <c r="P88" i="11"/>
  <c r="O88" i="11"/>
  <c r="Q87" i="11"/>
  <c r="P87" i="11"/>
  <c r="O87" i="11"/>
  <c r="Q86" i="11"/>
  <c r="P86" i="11"/>
  <c r="O86" i="11"/>
  <c r="Q85" i="11"/>
  <c r="P85" i="11"/>
  <c r="O85" i="11"/>
  <c r="Q84" i="11"/>
  <c r="P84" i="11"/>
  <c r="O84" i="11"/>
  <c r="Q83" i="11"/>
  <c r="P83" i="11"/>
  <c r="O83" i="11"/>
  <c r="Q82" i="11"/>
  <c r="P82" i="11"/>
  <c r="O82" i="11"/>
  <c r="Q81" i="11"/>
  <c r="P81" i="11"/>
  <c r="O81" i="11"/>
  <c r="Q80" i="11"/>
  <c r="P80" i="11"/>
  <c r="O80" i="11"/>
  <c r="Q79" i="11"/>
  <c r="P79" i="11"/>
  <c r="O79" i="11"/>
  <c r="Q78" i="11"/>
  <c r="P78" i="11"/>
  <c r="O78" i="11"/>
  <c r="Q77" i="11"/>
  <c r="P77" i="11"/>
  <c r="O77" i="11"/>
  <c r="Q76" i="11"/>
  <c r="P76" i="11"/>
  <c r="O76" i="11"/>
  <c r="Q75" i="11"/>
  <c r="P75" i="11"/>
  <c r="O75" i="11"/>
  <c r="Q74" i="11"/>
  <c r="P74" i="11"/>
  <c r="O74" i="11"/>
  <c r="Q73" i="11"/>
  <c r="P73" i="11"/>
  <c r="O73" i="11"/>
  <c r="Q72" i="11"/>
  <c r="P72" i="11"/>
  <c r="O72" i="11"/>
  <c r="Q71" i="11"/>
  <c r="P71" i="11"/>
  <c r="O71" i="11"/>
  <c r="Q70" i="11"/>
  <c r="P70" i="11"/>
  <c r="O70" i="11"/>
  <c r="Q69" i="11"/>
  <c r="P69" i="11"/>
  <c r="O69" i="11"/>
  <c r="Q68" i="11"/>
  <c r="P68" i="11"/>
  <c r="O68" i="11"/>
  <c r="Q67" i="11"/>
  <c r="P67" i="11"/>
  <c r="O67" i="11"/>
  <c r="Q66" i="11"/>
  <c r="P66" i="11"/>
  <c r="O66" i="11"/>
  <c r="Q65" i="11"/>
  <c r="P65" i="11"/>
  <c r="O65" i="11"/>
  <c r="Q64" i="11"/>
  <c r="P64" i="11"/>
  <c r="O64" i="11"/>
  <c r="Q63" i="11"/>
  <c r="P63" i="11"/>
  <c r="O63" i="11"/>
  <c r="Q62" i="11"/>
  <c r="P62" i="11"/>
  <c r="O62" i="11"/>
  <c r="Q61" i="11"/>
  <c r="P61" i="11"/>
  <c r="O61" i="11"/>
  <c r="Q60" i="11"/>
  <c r="P60" i="11"/>
  <c r="O60" i="11"/>
  <c r="M97" i="11"/>
  <c r="L97" i="11"/>
  <c r="K97" i="11"/>
  <c r="M96" i="11"/>
  <c r="L96" i="11"/>
  <c r="K96" i="11"/>
  <c r="M95" i="11"/>
  <c r="L95" i="11"/>
  <c r="K95" i="11"/>
  <c r="M94" i="11"/>
  <c r="L94" i="11"/>
  <c r="K94" i="11"/>
  <c r="M93" i="11"/>
  <c r="L93" i="11"/>
  <c r="K93" i="11"/>
  <c r="M92" i="11"/>
  <c r="L92" i="11"/>
  <c r="K92" i="11"/>
  <c r="M91" i="11"/>
  <c r="L91" i="11"/>
  <c r="K91" i="11"/>
  <c r="M90" i="11"/>
  <c r="L90" i="11"/>
  <c r="K90" i="11"/>
  <c r="M89" i="11"/>
  <c r="L89" i="11"/>
  <c r="K89" i="11"/>
  <c r="M88" i="11"/>
  <c r="L88" i="11"/>
  <c r="K88" i="11"/>
  <c r="M87" i="11"/>
  <c r="L87" i="11"/>
  <c r="K87" i="11"/>
  <c r="M86" i="11"/>
  <c r="L86" i="11"/>
  <c r="K86" i="11"/>
  <c r="M85" i="11"/>
  <c r="L85" i="11"/>
  <c r="K85" i="11"/>
  <c r="M84" i="11"/>
  <c r="L84" i="11"/>
  <c r="K84" i="11"/>
  <c r="M83" i="11"/>
  <c r="L83" i="11"/>
  <c r="K83" i="11"/>
  <c r="M82" i="11"/>
  <c r="L82" i="11"/>
  <c r="K82" i="11"/>
  <c r="M81" i="11"/>
  <c r="L81" i="11"/>
  <c r="K81" i="11"/>
  <c r="M80" i="11"/>
  <c r="L80" i="11"/>
  <c r="K80" i="11"/>
  <c r="M79" i="11"/>
  <c r="L79" i="11"/>
  <c r="K79" i="11"/>
  <c r="M78" i="11"/>
  <c r="L78" i="11"/>
  <c r="K78" i="11"/>
  <c r="M77" i="11"/>
  <c r="L77" i="11"/>
  <c r="K77" i="11"/>
  <c r="M76" i="11"/>
  <c r="L76" i="11"/>
  <c r="K76" i="11"/>
  <c r="M75" i="11"/>
  <c r="L75" i="11"/>
  <c r="K75" i="11"/>
  <c r="M74" i="11"/>
  <c r="L74" i="11"/>
  <c r="K74" i="11"/>
  <c r="M73" i="11"/>
  <c r="L73" i="11"/>
  <c r="K73" i="11"/>
  <c r="M72" i="11"/>
  <c r="L72" i="11"/>
  <c r="K72" i="11"/>
  <c r="M71" i="11"/>
  <c r="L71" i="11"/>
  <c r="K71" i="11"/>
  <c r="M70" i="11"/>
  <c r="L70" i="11"/>
  <c r="K70" i="11"/>
  <c r="M69" i="11"/>
  <c r="L69" i="11"/>
  <c r="K69" i="11"/>
  <c r="M68" i="11"/>
  <c r="L68" i="11"/>
  <c r="K68" i="11"/>
  <c r="M67" i="11"/>
  <c r="L67" i="11"/>
  <c r="K67" i="11"/>
  <c r="M66" i="11"/>
  <c r="L66" i="11"/>
  <c r="K66" i="11"/>
  <c r="M65" i="11"/>
  <c r="L65" i="11"/>
  <c r="K65" i="11"/>
  <c r="M64" i="11"/>
  <c r="L64" i="11"/>
  <c r="K64" i="11"/>
  <c r="M63" i="11"/>
  <c r="L63" i="11"/>
  <c r="K63" i="11"/>
  <c r="M62" i="11"/>
  <c r="L62" i="11"/>
  <c r="K62" i="11"/>
  <c r="M61" i="11"/>
  <c r="L61" i="11"/>
  <c r="K61" i="11"/>
  <c r="M60" i="11"/>
  <c r="L60" i="11"/>
  <c r="K60" i="11"/>
  <c r="I97" i="11"/>
  <c r="I96" i="11"/>
  <c r="I95" i="11"/>
  <c r="I94" i="11"/>
  <c r="I93" i="11"/>
  <c r="I92" i="11"/>
  <c r="I91" i="11"/>
  <c r="I90" i="11"/>
  <c r="I89" i="11"/>
  <c r="I88" i="11"/>
  <c r="I87" i="11"/>
  <c r="I86" i="11"/>
  <c r="I85" i="11"/>
  <c r="I84" i="11"/>
  <c r="I83" i="11"/>
  <c r="I82" i="11"/>
  <c r="I81" i="11"/>
  <c r="I80" i="11"/>
  <c r="I79" i="11"/>
  <c r="I78" i="11"/>
  <c r="I77" i="11"/>
  <c r="I76" i="11"/>
  <c r="I75" i="11"/>
  <c r="I74" i="11"/>
  <c r="I73" i="11"/>
  <c r="I72" i="11"/>
  <c r="I71" i="11"/>
  <c r="I70" i="11"/>
  <c r="I69" i="11"/>
  <c r="I68" i="11"/>
  <c r="I67" i="11"/>
  <c r="I66" i="11"/>
  <c r="I65" i="11"/>
  <c r="I64" i="11"/>
  <c r="I63" i="11"/>
  <c r="I62" i="11"/>
  <c r="I61" i="11"/>
  <c r="I60"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B97" i="11"/>
  <c r="C97" i="11"/>
  <c r="C96" i="11"/>
  <c r="B96" i="11"/>
  <c r="C95" i="11"/>
  <c r="B95" i="11"/>
  <c r="C94" i="11" l="1"/>
  <c r="B94" i="11"/>
  <c r="B93" i="11"/>
  <c r="C93" i="11"/>
  <c r="C92" i="11"/>
  <c r="B92" i="11"/>
  <c r="B91" i="11" l="1"/>
  <c r="C91" i="11"/>
  <c r="C90" i="11"/>
  <c r="C73" i="11" l="1"/>
  <c r="C64" i="11"/>
  <c r="C76" i="11"/>
  <c r="B90" i="11"/>
  <c r="C60" i="11"/>
  <c r="B89" i="11"/>
  <c r="C89" i="11"/>
  <c r="C77" i="11"/>
  <c r="C65" i="11"/>
  <c r="C61" i="11"/>
  <c r="C67" i="11" l="1"/>
  <c r="C68" i="11"/>
  <c r="C69" i="11"/>
  <c r="C72" i="11"/>
  <c r="C78" i="11"/>
  <c r="C79" i="11"/>
  <c r="C62" i="11"/>
  <c r="C70" i="11"/>
  <c r="C74" i="11"/>
  <c r="C63" i="11"/>
  <c r="C75" i="11"/>
  <c r="C66" i="11"/>
  <c r="C71"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60" i="11"/>
  <c r="C88" i="11" l="1"/>
  <c r="C87" i="11"/>
  <c r="C86" i="11"/>
  <c r="C85" i="11"/>
  <c r="C84" i="11"/>
  <c r="C83" i="11"/>
  <c r="C82" i="11"/>
  <c r="C81" i="11"/>
  <c r="C80" i="11"/>
</calcChain>
</file>

<file path=xl/sharedStrings.xml><?xml version="1.0" encoding="utf-8"?>
<sst xmlns="http://schemas.openxmlformats.org/spreadsheetml/2006/main" count="73" uniqueCount="50">
  <si>
    <t>Source Data &amp; Defintions</t>
  </si>
  <si>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</si>
  <si>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</si>
  <si>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</si>
  <si>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</si>
  <si>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</si>
  <si>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</si>
  <si>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</si>
  <si>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</si>
  <si>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</si>
  <si>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</si>
  <si>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</si>
  <si>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</si>
  <si>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</si>
  <si>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</si>
  <si>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</si>
  <si>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</si>
  <si>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included from April 2022 to the latest available reporting period. The England level data is an aggregation of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</si>
  <si>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</si>
  <si>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For further information about the published management information relating to outpatient recovery and transformation, please contact us at england.outpatient-transformation@nhs.net.  </t>
  </si>
  <si>
    <t>Specialist Advice Activity in England</t>
  </si>
  <si>
    <t>Period:</t>
  </si>
  <si>
    <t>Source:</t>
  </si>
  <si>
    <t>System Elective Recovery Outpatient Collection (S-EROC)</t>
  </si>
  <si>
    <t>Published:</t>
  </si>
  <si>
    <t>Status:</t>
  </si>
  <si>
    <t>Published</t>
  </si>
  <si>
    <t>Contact:</t>
  </si>
  <si>
    <t>england.outpatient-transformation@nhs.net</t>
  </si>
  <si>
    <t xml:space="preserve">Coverage: </t>
  </si>
  <si>
    <r>
      <t>This view of the data is based on the activity as reported by each ICB through the System EROC.</t>
    </r>
    <r>
      <rPr>
        <b/>
        <sz val="11"/>
        <color rgb="FFFF0000"/>
        <rFont val="Arial"/>
        <family val="2"/>
      </rPr>
      <t xml:space="preserve"> </t>
    </r>
  </si>
  <si>
    <t>Notes:</t>
  </si>
  <si>
    <t>Specialist Advice Activity, by measure and month</t>
  </si>
  <si>
    <t>All types of Specialist Advice</t>
  </si>
  <si>
    <t>Pre Referral Specialist Advice (e.g. Advice &amp; Guidance)</t>
  </si>
  <si>
    <t>Post Referral Specialist Advice</t>
  </si>
  <si>
    <t>Other</t>
  </si>
  <si>
    <t xml:space="preserve">Month </t>
  </si>
  <si>
    <t>Total Requests</t>
  </si>
  <si>
    <t>Processed Requests</t>
  </si>
  <si>
    <t>Diverted Requests</t>
  </si>
  <si>
    <r>
      <t xml:space="preserve">Specialist Advice Activity by measure, </t>
    </r>
    <r>
      <rPr>
        <b/>
        <u/>
        <sz val="11"/>
        <color theme="1"/>
        <rFont val="Arial"/>
        <family val="2"/>
      </rPr>
      <t>per working day</t>
    </r>
  </si>
  <si>
    <t>Total Requests 
per working day</t>
  </si>
  <si>
    <t>Processed Requests per working day</t>
  </si>
  <si>
    <t>Diverted Requests per working day</t>
  </si>
  <si>
    <t xml:space="preserve">No. of working days </t>
  </si>
  <si>
    <r>
      <rPr>
        <b/>
        <sz val="12"/>
        <color rgb="FF0070C0"/>
        <rFont val="Arial"/>
        <family val="2"/>
      </rPr>
      <t xml:space="preserve">Data source </t>
    </r>
    <r>
      <rPr>
        <sz val="12"/>
        <color theme="1"/>
        <rFont val="Arial"/>
        <family val="2"/>
      </rPr>
      <t xml:space="preserve">
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r>
    <r>
      <rPr>
        <b/>
        <sz val="12"/>
        <color rgb="FF0070C0"/>
        <rFont val="Arial"/>
        <family val="2"/>
      </rPr>
      <t>Data definitions</t>
    </r>
    <r>
      <rPr>
        <sz val="12"/>
        <color theme="1"/>
        <rFont val="Arial"/>
        <family val="2"/>
      </rPr>
      <t xml:space="preserve">
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
</t>
    </r>
  </si>
  <si>
    <t>10th July 2025</t>
  </si>
  <si>
    <t>April 2022 to May 2025</t>
  </si>
  <si>
    <r>
      <t xml:space="preserve">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'processed requests' and 'diverted 'requests' in more recent months, this reporting gap should reduce over time as the data are refreshed each month.
</t>
    </r>
    <r>
      <rPr>
        <b/>
        <sz val="11"/>
        <color rgb="FFFF0000"/>
        <rFont val="Arial"/>
        <family val="2"/>
      </rPr>
      <t xml:space="preserve">In June 2025, two commissioners (Mid and South Essex ICB and Devon ICB) were unable to fully report their specialist advice activity, this was partly due to a technical issue limiting access to the underlying data. This resulted in under reporting of an estimated 30,000 post referral requests (4,000 diversions) in May 2025, and 15,000 (2,000 diversions) for March 2025 and April 2025. This has also had an impact in the reported outcomes for preceding months. We therefore advise caution when using the latest data for the most recent months. The technical issue should be resolved by commissioners for the next publication and figures for preceding months will be revised.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</si>
</sst>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mmmm\ yyyy"/>
    <numFmt numFmtId="165" formatCode="_-* #,##0_-;\-* #,##0_-;_-* &quot;-&quot;??_-;_-@_-"/>
    <numFmt numFmtId="166" formatCode="0.0%"/>
  </numFmts>
  <fonts count="23" x14ac:knownFonts="1">
    <font>
      <sz val="11"/>
      <color theme="1"/>
      <name val="Calibri"/>
      <family val="2"/>
      <scheme val="minor"/>
    </font>
    <font>
      <sz val="11"/>
      <color theme="1"/>
      <name val="Arial"/>
      <family val="2"/>
    </font>
    <font>
      <b/>
      <sz val="11"/>
      <color theme="1"/>
      <name val="Arial"/>
      <family val="2"/>
    </font>
    <font>
      <b/>
      <sz val="11"/>
      <color theme="0"/>
      <name val="Arial"/>
      <family val="2"/>
    </font>
    <font>
      <sz val="12"/>
      <color theme="1"/>
      <name val="Arial"/>
      <family val="2"/>
    </font>
    <font>
      <b/>
      <sz val="12"/>
      <color rgb="FF0070C0"/>
      <name val="Arial"/>
      <family val="2"/>
    </font>
    <font>
      <b/>
      <sz val="20"/>
      <name val="Arial"/>
      <family val="2"/>
    </font>
    <font>
      <sz val="12"/>
      <color theme="1"/>
      <name val="Arial"/>
      <family val="2"/>
    </font>
    <font>
      <b/>
      <sz val="20"/>
      <color rgb="FFFF0000"/>
      <name val="Arial"/>
      <family val="2"/>
    </font>
    <font>
      <b/>
      <sz val="14"/>
      <color rgb="FF0070C0"/>
      <name val="Arial"/>
      <family val="2"/>
    </font>
    <font>
      <b/>
      <sz val="12"/>
      <color theme="1"/>
      <name val="Arial"/>
      <family val="2"/>
    </font>
    <font>
      <sz val="11"/>
      <name val="Arial"/>
      <family val="2"/>
    </font>
    <font>
      <sz val="12"/>
      <name val="Arial"/>
      <family val="2"/>
    </font>
    <font>
      <sz val="11"/>
      <color theme="1"/>
      <name val="Calibri"/>
      <family val="2"/>
      <scheme val="minor"/>
    </font>
    <font>
      <sz val="11"/>
      <color theme="1" tint="0.499984740745262"/>
      <name val="Arial"/>
      <family val="2"/>
    </font>
    <font>
      <sz val="11"/>
      <color theme="1" tint="0.34998626667073579"/>
      <name val="Arial"/>
      <family val="2"/>
    </font>
    <font>
      <b/>
      <u/>
      <sz val="11"/>
      <color theme="1"/>
      <name val="Arial"/>
      <family val="2"/>
    </font>
    <font>
      <b/>
      <sz val="11"/>
      <color rgb="FFFF0000"/>
      <name val="Arial"/>
      <family val="2"/>
    </font>
    <font>
      <b/>
      <sz val="11"/>
      <color rgb="FF0070C0"/>
      <name val="Arial"/>
      <family val="2"/>
    </font>
    <font>
      <sz val="11"/>
      <color rgb="FF0070C0"/>
      <name val="Arial"/>
      <family val="2"/>
    </font>
    <font>
      <b/>
      <sz val="14"/>
      <color indexed="8"/>
      <name val="Arial"/>
      <family val="2"/>
    </font>
    <font>
      <sz val="11"/>
      <color rgb="FFFF0000"/>
      <name val="Arial"/>
      <family val="2"/>
    </font>
    <font>
      <sz val="11"/>
      <color rgb="FF00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58">
    <xf numFmtId="0" fontId="0" fillId="0" borderId="0" xfId="0"/>
    <xf numFmtId="0" fontId="1" fillId="0" borderId="0" xfId="0" applyFont="1"/>
    <xf numFmtId="0" fontId="7" fillId="0" borderId="0" xfId="0" applyFont="1"/>
    <xf numFmtId="0" fontId="7" fillId="0" borderId="0" xfId="0" applyFont="1" applyAlignment="1">
      <alignment wrapText="1"/>
    </xf>
    <xf numFmtId="0" fontId="7" fillId="0" borderId="0" xfId="0" applyFont="1" applyAlignment="1">
      <alignment horizontal="left" indent="2"/>
    </xf>
    <xf numFmtId="0" fontId="9" fillId="0" borderId="0" xfId="0" applyFont="1" applyAlignment="1">
      <alignment vertical="center"/>
    </xf>
    <xf numFmtId="0" fontId="1" fillId="0" borderId="0" xfId="0" applyFont="1" applyAlignment="1">
      <alignment wrapText="1"/>
    </xf>
    <xf numFmtId="0" fontId="3" fillId="3" borderId="1" xfId="0" applyFont="1" applyFill="1" applyBorder="1" applyAlignment="1">
      <alignment horizontal="left" vertical="center" wrapText="1"/>
    </xf>
    <xf numFmtId="0" fontId="1" fillId="0" borderId="0" xfId="0" applyFont="1" applyAlignment="1">
      <alignment horizontal="left"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 xfId="0" applyNumberFormat="1" applyFont="1" applyBorder="1"/>
    <xf numFmtId="165" fontId="1" fillId="0" borderId="0" xfId="0" applyNumberFormat="1" applyFont="1"/>
    <xf numFmtId="165" fontId="1" fillId="0" borderId="1" xfId="1" applyNumberFormat="1" applyFont="1" applyBorder="1"/>
    <xf numFmtId="166" fontId="1" fillId="0" borderId="0" xfId="2" applyNumberFormat="1" applyFont="1"/>
    <xf numFmtId="165" fontId="2" fillId="0" borderId="0" xfId="0" applyNumberFormat="1" applyFont="1"/>
    <xf numFmtId="10" fontId="1" fillId="0" borderId="0" xfId="2" applyNumberFormat="1" applyFont="1"/>
    <xf numFmtId="0" fontId="1" fillId="0" borderId="0" xfId="0" applyFont="1" applyAlignment="1">
      <alignment horizontal="left"/>
    </xf>
    <xf numFmtId="0" fontId="11" fillId="0" borderId="0" xfId="0" applyFont="1" applyAlignment="1">
      <alignment horizontal="left"/>
    </xf>
    <xf numFmtId="0" fontId="11" fillId="0" borderId="0" xfId="0" applyFont="1"/>
    <xf numFmtId="0" fontId="2" fillId="0" borderId="0" xfId="0" applyFont="1" applyAlignment="1">
      <alignment wrapText="1"/>
    </xf>
    <xf numFmtId="0" fontId="2" fillId="0" borderId="0" xfId="0" applyFont="1" applyAlignment="1">
      <alignment horizontal="center" vertical="center" wrapText="1"/>
    </xf>
    <xf numFmtId="14" fontId="1" fillId="0" borderId="0" xfId="0" applyNumberFormat="1" applyFont="1"/>
    <xf numFmtId="165" fontId="14" fillId="0" borderId="2" xfId="0" applyNumberFormat="1" applyFont="1" applyBorder="1"/>
    <xf numFmtId="0" fontId="15" fillId="4" borderId="2" xfId="0" applyFont="1" applyFill="1" applyBorder="1" applyAlignment="1">
      <alignment horizontal="center" vertical="center" wrapText="1"/>
    </xf>
    <xf numFmtId="0" fontId="2" fillId="0" borderId="0" xfId="0" applyFont="1"/>
    <xf numFmtId="0" fontId="18" fillId="0" borderId="0" xfId="0" applyFont="1"/>
    <xf numFmtId="0" fontId="18" fillId="0" borderId="0" xfId="0" applyFont="1" applyAlignment="1">
      <alignment horizontal="right"/>
    </xf>
    <xf numFmtId="0" fontId="19" fillId="0" borderId="0" xfId="0" applyFont="1" applyAlignment="1">
      <alignment horizontal="right"/>
    </xf>
    <xf numFmtId="0" fontId="18" fillId="0" borderId="0" xfId="0" applyFont="1" applyAlignment="1">
      <alignment horizontal="right" vertical="top"/>
    </xf>
    <xf numFmtId="0" fontId="20" fillId="0" borderId="0" xfId="0" applyFont="1"/>
    <xf numFmtId="165" fontId="0" fillId="0" borderId="0" xfId="1" applyNumberFormat="1" applyFont="1"/>
    <xf numFmtId="0" fontId="4" fillId="0" borderId="0" xfId="0" applyFont="1"/>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left" vertical="center" indent="4"/>
    </xf>
    <xf numFmtId="0" fontId="4" fillId="0" borderId="0" xfId="0" applyFont="1" applyAlignment="1">
      <alignment horizontal="left" indent="4"/>
    </xf>
    <xf numFmtId="0" fontId="4" fillId="0" borderId="0" xfId="0" applyFont="1" applyAlignment="1">
      <alignment horizontal="left" vertical="center"/>
    </xf>
    <xf numFmtId="0" fontId="4" fillId="0" borderId="0" xfId="0" applyFont="1" applyAlignment="1">
      <alignment vertical="center"/>
    </xf>
    <xf numFmtId="164" fontId="1" fillId="0" borderId="0" xfId="0" applyNumberFormat="1" applyFont="1"/>
    <xf numFmtId="165" fontId="0" fillId="0" borderId="0" xfId="1" applyNumberFormat="1" applyFont="1" applyBorder="1"/>
    <xf numFmtId="165" fontId="1" fillId="0" borderId="0" xfId="1" applyNumberFormat="1" applyFont="1"/>
    <xf numFmtId="0" fontId="22" fillId="0" borderId="0" xfId="0" applyFont="1"/>
    <xf numFmtId="0" fontId="10" fillId="0" borderId="0" xfId="0" applyFont="1" applyAlignment="1">
      <alignment horizontal="left" vertical="center" indent="4"/>
    </xf>
    <xf numFmtId="0" fontId="8" fillId="0" borderId="0" xfId="0" applyFont="1" applyAlignment="1">
      <alignment horizontal="left" vertical="top" wrapText="1"/>
    </xf>
    <xf numFmtId="0" fontId="6"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left" vertical="center" wrapText="1" indent="6"/>
    </xf>
    <xf numFmtId="0" fontId="10" fillId="0" borderId="0" xfId="0" applyFont="1" applyAlignment="1">
      <alignment horizontal="left" vertical="center" wrapText="1" indent="6"/>
    </xf>
    <xf numFmtId="0" fontId="10" fillId="0" borderId="0" xfId="0" applyFont="1" applyAlignment="1">
      <alignment horizontal="center" vertical="center"/>
    </xf>
    <xf numFmtId="0" fontId="10" fillId="0" borderId="0" xfId="0" applyFont="1" applyAlignment="1">
      <alignment horizontal="left" indent="4"/>
    </xf>
    <xf numFmtId="0" fontId="12" fillId="0" borderId="0" xfId="0" applyFont="1" applyAlignment="1">
      <alignment horizontal="left" vertical="center" wrapText="1"/>
    </xf>
    <xf numFmtId="0" fontId="3" fillId="3" borderId="0" xfId="0" applyFont="1" applyFill="1" applyAlignment="1">
      <alignment horizontal="center" wrapText="1"/>
    </xf>
    <xf numFmtId="0" fontId="2" fillId="2" borderId="1" xfId="0" applyFont="1" applyFill="1" applyBorder="1" applyAlignment="1">
      <alignment horizontal="center" wrapText="1"/>
    </xf>
    <xf numFmtId="0" fontId="11" fillId="0" borderId="0" xfId="0" applyFont="1" applyAlignment="1">
      <alignment horizontal="left" vertical="top" wrapText="1"/>
    </xf>
    <xf numFmtId="0" fontId="21" fillId="0" borderId="0" xfId="0" applyFont="1" applyAlignment="1">
      <alignment horizontal="left" vertical="top" wrapText="1"/>
    </xf>
  </cellXfs>
  <cellStyles count="3">
    <cellStyle name="Comma" xfId="1" builtinId="3"/>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28D87-DA81-45E7-ABDD-3BDA0CA846C5}">
  <sheetPr>
    <tabColor theme="0" tint="-0.249977111117893"/>
  </sheetPr>
  <dimension ref="B1:J29"/>
  <sheetViews>
    <sheetView showGridLines="0" zoomScale="55" zoomScaleNormal="55" workbookViewId="0">
      <selection activeCell="B5" sqref="B5:E5"/>
    </sheetView>
  </sheetViews>
  <sheetFormatPr defaultColWidth="9.140625" defaultRowHeight="15" x14ac:dyDescent="0.2"/>
  <cols>
    <col min="1" max="1" width="9.140625" style="2"/>
    <col min="2" max="3" width="11.140625" style="3" customWidth="1"/>
    <col min="4" max="4" width="52.42578125" style="2" customWidth="1"/>
    <col min="5" max="5" width="94" style="2" customWidth="1"/>
    <col min="6" max="16384" width="9.140625" style="2"/>
  </cols>
  <sheetData>
    <row r="1" spans="2:10" ht="26.25" x14ac:dyDescent="0.2">
      <c r="B1" s="44"/>
      <c r="C1" s="44"/>
      <c r="D1" s="44"/>
      <c r="E1" s="44"/>
      <c r="F1" s="32"/>
      <c r="G1" s="32"/>
      <c r="H1" s="32"/>
      <c r="I1" s="32"/>
      <c r="J1" s="32"/>
    </row>
    <row r="2" spans="2:10" ht="26.25" x14ac:dyDescent="0.4">
      <c r="B2" s="45" t="s">
        <v>0</v>
      </c>
      <c r="C2" s="45"/>
      <c r="D2" s="45"/>
      <c r="E2" s="45"/>
      <c r="F2" s="32"/>
      <c r="G2" s="32"/>
      <c r="H2" s="32"/>
      <c r="I2" s="32"/>
      <c r="J2" s="32"/>
    </row>
    <row r="3" spans="2:10" ht="350.25" customHeight="1" x14ac:dyDescent="0.2">
      <c r="B3" s="46" t="s">
        <v>46</v>
      </c>
      <c r="C3" s="46"/>
      <c r="D3" s="46"/>
      <c r="E3" s="46"/>
      <c r="F3" s="32"/>
      <c r="G3" s="32"/>
      <c r="H3" s="32"/>
      <c r="I3" s="32"/>
      <c r="J3" s="5"/>
    </row>
    <row r="4" spans="2:10" ht="6.6" customHeight="1" x14ac:dyDescent="0.2">
      <c r="B4" s="46"/>
      <c r="C4" s="46"/>
      <c r="D4" s="46"/>
      <c r="E4" s="46"/>
      <c r="F4" s="32"/>
      <c r="G4" s="32"/>
      <c r="H4" s="32"/>
      <c r="I4" s="32"/>
      <c r="J4" s="32"/>
    </row>
    <row r="5" spans="2:10" ht="15.75" x14ac:dyDescent="0.2">
      <c r="B5" s="47" t="s">
        <v>1</v>
      </c>
      <c r="C5" s="47"/>
      <c r="D5" s="47"/>
      <c r="E5" s="47"/>
      <c r="F5" s="32"/>
      <c r="G5" s="32"/>
      <c r="H5" s="32"/>
      <c r="I5" s="32"/>
      <c r="J5" s="32"/>
    </row>
    <row r="6" spans="2:10" x14ac:dyDescent="0.2">
      <c r="B6" s="48" t="s">
        <v>2</v>
      </c>
      <c r="C6" s="48"/>
      <c r="D6" s="48"/>
      <c r="E6" s="48"/>
      <c r="F6" s="32"/>
      <c r="G6" s="32"/>
      <c r="H6" s="32"/>
      <c r="I6" s="32"/>
      <c r="J6" s="32"/>
    </row>
    <row r="7" spans="2:10" ht="36.75" customHeight="1" x14ac:dyDescent="0.2">
      <c r="B7" s="43" t="s">
        <v>3</v>
      </c>
      <c r="C7" s="43"/>
      <c r="D7" s="43"/>
      <c r="E7" s="43"/>
      <c r="F7" s="32"/>
      <c r="G7" s="32"/>
      <c r="H7" s="32"/>
      <c r="I7" s="32"/>
      <c r="J7" s="32"/>
    </row>
    <row r="8" spans="2:10" s="3" customFormat="1" ht="70.5" customHeight="1" x14ac:dyDescent="0.2">
      <c r="B8" s="49" t="s">
        <v>4</v>
      </c>
      <c r="C8" s="49"/>
      <c r="D8" s="49"/>
      <c r="E8" s="49"/>
      <c r="F8" s="34"/>
      <c r="G8" s="34"/>
      <c r="H8" s="34"/>
      <c r="I8" s="34"/>
      <c r="J8" s="34"/>
    </row>
    <row r="9" spans="2:10" s="3" customFormat="1" ht="36.75" customHeight="1" x14ac:dyDescent="0.2">
      <c r="B9" s="49" t="s">
        <v>5</v>
      </c>
      <c r="C9" s="49"/>
      <c r="D9" s="49"/>
      <c r="E9" s="49"/>
      <c r="F9" s="34"/>
      <c r="G9" s="34"/>
      <c r="H9" s="34"/>
      <c r="I9" s="34"/>
      <c r="J9" s="34"/>
    </row>
    <row r="10" spans="2:10" s="3" customFormat="1" ht="36.75" customHeight="1" x14ac:dyDescent="0.2">
      <c r="B10" s="49" t="s">
        <v>6</v>
      </c>
      <c r="C10" s="49"/>
      <c r="D10" s="49"/>
      <c r="E10" s="49"/>
      <c r="F10" s="34"/>
      <c r="G10" s="34"/>
      <c r="H10" s="34"/>
      <c r="I10" s="34"/>
      <c r="J10" s="34"/>
    </row>
    <row r="11" spans="2:10" s="3" customFormat="1" ht="36.75" customHeight="1" x14ac:dyDescent="0.2">
      <c r="B11" s="50" t="s">
        <v>7</v>
      </c>
      <c r="C11" s="50"/>
      <c r="D11" s="50"/>
      <c r="E11" s="50"/>
      <c r="F11" s="34"/>
      <c r="G11" s="34"/>
      <c r="H11" s="34"/>
      <c r="I11" s="34"/>
      <c r="J11" s="34"/>
    </row>
    <row r="12" spans="2:10" ht="8.25" customHeight="1" x14ac:dyDescent="0.2">
      <c r="B12" s="35"/>
      <c r="C12" s="35"/>
      <c r="D12" s="36"/>
      <c r="E12" s="36"/>
      <c r="F12" s="32"/>
      <c r="G12" s="32"/>
      <c r="H12" s="32"/>
      <c r="I12" s="32"/>
      <c r="J12" s="32"/>
    </row>
    <row r="13" spans="2:10" ht="36.75" customHeight="1" x14ac:dyDescent="0.2">
      <c r="B13" s="43" t="s">
        <v>8</v>
      </c>
      <c r="C13" s="43"/>
      <c r="D13" s="43"/>
      <c r="E13" s="43"/>
      <c r="F13" s="32"/>
      <c r="G13" s="32"/>
      <c r="H13" s="32"/>
      <c r="I13" s="32"/>
      <c r="J13" s="32"/>
    </row>
    <row r="14" spans="2:10" s="3" customFormat="1" ht="36.75" customHeight="1" x14ac:dyDescent="0.2">
      <c r="B14" s="49" t="s">
        <v>9</v>
      </c>
      <c r="C14" s="49"/>
      <c r="D14" s="49"/>
      <c r="E14" s="49"/>
      <c r="F14" s="34"/>
      <c r="G14" s="34"/>
      <c r="H14" s="34"/>
      <c r="I14" s="34"/>
      <c r="J14" s="34"/>
    </row>
    <row r="15" spans="2:10" s="3" customFormat="1" ht="36.75" customHeight="1" x14ac:dyDescent="0.2">
      <c r="B15" s="49" t="s">
        <v>10</v>
      </c>
      <c r="C15" s="49"/>
      <c r="D15" s="49"/>
      <c r="E15" s="49"/>
      <c r="F15" s="34"/>
      <c r="G15" s="34"/>
      <c r="H15" s="34"/>
      <c r="I15" s="34"/>
      <c r="J15" s="34"/>
    </row>
    <row r="16" spans="2:10" s="3" customFormat="1" ht="59.25" customHeight="1" x14ac:dyDescent="0.2">
      <c r="B16" s="49" t="s">
        <v>11</v>
      </c>
      <c r="C16" s="49"/>
      <c r="D16" s="49"/>
      <c r="E16" s="49"/>
      <c r="F16" s="34"/>
      <c r="G16" s="34"/>
      <c r="H16" s="34"/>
      <c r="I16" s="34"/>
      <c r="J16" s="34"/>
    </row>
    <row r="17" spans="2:5" s="3" customFormat="1" ht="60" customHeight="1" x14ac:dyDescent="0.2">
      <c r="B17" s="50" t="s">
        <v>12</v>
      </c>
      <c r="C17" s="50"/>
      <c r="D17" s="50"/>
      <c r="E17" s="50"/>
    </row>
    <row r="18" spans="2:5" s="4" customFormat="1" ht="36.75" customHeight="1" x14ac:dyDescent="0.25">
      <c r="B18" s="52" t="s">
        <v>13</v>
      </c>
      <c r="C18" s="52"/>
      <c r="D18" s="52"/>
      <c r="E18" s="52"/>
    </row>
    <row r="19" spans="2:5" s="3" customFormat="1" ht="50.1" customHeight="1" x14ac:dyDescent="0.2">
      <c r="B19" s="49" t="s">
        <v>14</v>
      </c>
      <c r="C19" s="49"/>
      <c r="D19" s="49"/>
      <c r="E19" s="49"/>
    </row>
    <row r="20" spans="2:5" x14ac:dyDescent="0.2">
      <c r="B20" s="37"/>
      <c r="C20" s="37"/>
      <c r="D20" s="33"/>
      <c r="E20" s="33"/>
    </row>
    <row r="21" spans="2:5" ht="15.75" x14ac:dyDescent="0.2">
      <c r="B21" s="47" t="s">
        <v>15</v>
      </c>
      <c r="C21" s="47"/>
      <c r="D21" s="47"/>
      <c r="E21" s="47"/>
    </row>
    <row r="22" spans="2:5" s="3" customFormat="1" ht="44.45" customHeight="1" x14ac:dyDescent="0.2">
      <c r="B22" s="46" t="s">
        <v>16</v>
      </c>
      <c r="C22" s="46"/>
      <c r="D22" s="46"/>
      <c r="E22" s="46"/>
    </row>
    <row r="23" spans="2:5" s="3" customFormat="1" ht="81.95" customHeight="1" x14ac:dyDescent="0.2">
      <c r="B23" s="53" t="s">
        <v>17</v>
      </c>
      <c r="C23" s="53"/>
      <c r="D23" s="53"/>
      <c r="E23" s="53"/>
    </row>
    <row r="24" spans="2:5" x14ac:dyDescent="0.2">
      <c r="B24" s="37"/>
      <c r="C24" s="37"/>
      <c r="D24" s="37"/>
      <c r="E24" s="37"/>
    </row>
    <row r="25" spans="2:5" ht="15.75" x14ac:dyDescent="0.2">
      <c r="B25" s="47" t="s">
        <v>18</v>
      </c>
      <c r="C25" s="47"/>
      <c r="D25" s="47"/>
      <c r="E25" s="47"/>
    </row>
    <row r="26" spans="2:5" ht="58.5" customHeight="1" x14ac:dyDescent="0.2">
      <c r="B26" s="46" t="s">
        <v>19</v>
      </c>
      <c r="C26" s="46"/>
      <c r="D26" s="46"/>
      <c r="E26" s="46"/>
    </row>
    <row r="27" spans="2:5" x14ac:dyDescent="0.2">
      <c r="B27" s="38"/>
      <c r="C27" s="38"/>
      <c r="D27" s="32"/>
      <c r="E27" s="32"/>
    </row>
    <row r="28" spans="2:5" x14ac:dyDescent="0.2">
      <c r="B28" s="38"/>
      <c r="C28" s="38"/>
      <c r="D28" s="32"/>
      <c r="E28" s="32"/>
    </row>
    <row r="29" spans="2:5" ht="15.75" x14ac:dyDescent="0.2">
      <c r="B29" s="51"/>
      <c r="C29" s="51"/>
      <c r="D29" s="51"/>
      <c r="E29" s="51"/>
    </row>
  </sheetData>
  <mergeCells count="24">
    <mergeCell ref="B29:E29"/>
    <mergeCell ref="B14:E14"/>
    <mergeCell ref="B15:E15"/>
    <mergeCell ref="B16:E16"/>
    <mergeCell ref="B17:E17"/>
    <mergeCell ref="B18:E18"/>
    <mergeCell ref="B19:E19"/>
    <mergeCell ref="B21:E21"/>
    <mergeCell ref="B22:E22"/>
    <mergeCell ref="B23:E23"/>
    <mergeCell ref="B25:E25"/>
    <mergeCell ref="B26:E26"/>
    <mergeCell ref="B13:E13"/>
    <mergeCell ref="B1:E1"/>
    <mergeCell ref="B2:E2"/>
    <mergeCell ref="B3:E3"/>
    <mergeCell ref="B4:E4"/>
    <mergeCell ref="B5:E5"/>
    <mergeCell ref="B6:E6"/>
    <mergeCell ref="B7:E7"/>
    <mergeCell ref="B8:E8"/>
    <mergeCell ref="B9:E9"/>
    <mergeCell ref="B10:E10"/>
    <mergeCell ref="B11:E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2E9A-46AA-4D60-B377-954E4B1A6E73}">
  <sheetPr>
    <tabColor theme="8" tint="0.79998168889431442"/>
  </sheetPr>
  <dimension ref="A2:V126"/>
  <sheetViews>
    <sheetView showGridLines="0" tabSelected="1" zoomScale="70" zoomScaleNormal="70" workbookViewId="0"/>
  </sheetViews>
  <sheetFormatPr defaultColWidth="8.85546875" defaultRowHeight="14.25" x14ac:dyDescent="0.2"/>
  <cols>
    <col min="1" max="1" width="3.140625" style="1" customWidth="1"/>
    <col min="2" max="2" width="26.7109375" style="1" customWidth="1"/>
    <col min="3" max="3" width="16.42578125" style="1" customWidth="1"/>
    <col min="4" max="4" width="19.7109375" style="1" customWidth="1"/>
    <col min="5" max="5" width="16.42578125" style="1" customWidth="1"/>
    <col min="6" max="6" width="3.42578125" style="1" customWidth="1"/>
    <col min="7" max="9" width="16.42578125" style="1" customWidth="1"/>
    <col min="10" max="10" width="3.42578125" style="1" customWidth="1"/>
    <col min="11" max="13" width="16.42578125" style="1" customWidth="1"/>
    <col min="14" max="14" width="3.42578125" style="1" customWidth="1"/>
    <col min="15" max="17" width="16.42578125" style="1" customWidth="1"/>
    <col min="18" max="18" width="1.5703125" style="1" customWidth="1"/>
    <col min="19" max="19" width="16.5703125" style="1" customWidth="1"/>
    <col min="20" max="20" width="16.7109375" style="1" customWidth="1"/>
    <col min="21" max="22" width="13.42578125" style="1" customWidth="1"/>
    <col min="23" max="16384" width="8.85546875" style="1"/>
  </cols>
  <sheetData>
    <row r="2" spans="1:17" ht="15" x14ac:dyDescent="0.25">
      <c r="A2" s="26"/>
    </row>
    <row r="3" spans="1:17" ht="18" x14ac:dyDescent="0.25">
      <c r="B3" s="30" t="s">
        <v>20</v>
      </c>
      <c r="C3" s="17"/>
    </row>
    <row r="4" spans="1:17" ht="18.399999999999999" customHeight="1" x14ac:dyDescent="0.25">
      <c r="B4" s="27" t="s">
        <v>21</v>
      </c>
      <c r="C4" s="18" t="s">
        <v>48</v>
      </c>
      <c r="D4" s="19"/>
      <c r="E4" s="19"/>
      <c r="F4" s="19"/>
      <c r="G4" s="19"/>
      <c r="H4" s="19"/>
      <c r="I4" s="19"/>
      <c r="J4" s="19"/>
      <c r="K4" s="19"/>
      <c r="L4" s="19"/>
      <c r="M4" s="19"/>
      <c r="N4" s="19"/>
      <c r="O4" s="19"/>
      <c r="P4" s="19"/>
      <c r="Q4" s="19"/>
    </row>
    <row r="5" spans="1:17" ht="18.399999999999999" customHeight="1" x14ac:dyDescent="0.25">
      <c r="B5" s="27" t="s">
        <v>22</v>
      </c>
      <c r="C5" s="18" t="s">
        <v>23</v>
      </c>
      <c r="D5" s="19"/>
      <c r="E5" s="19"/>
      <c r="F5" s="19"/>
      <c r="G5" s="19"/>
      <c r="H5" s="19"/>
      <c r="I5" s="19"/>
      <c r="J5" s="19"/>
      <c r="K5" s="19"/>
      <c r="L5" s="19"/>
      <c r="M5" s="19"/>
      <c r="N5" s="19"/>
      <c r="O5" s="19"/>
      <c r="P5" s="19"/>
      <c r="Q5" s="19"/>
    </row>
    <row r="6" spans="1:17" ht="18.399999999999999" customHeight="1" x14ac:dyDescent="0.25">
      <c r="B6" s="27" t="s">
        <v>24</v>
      </c>
      <c r="C6" s="18" t="s">
        <v>47</v>
      </c>
      <c r="D6" s="19"/>
      <c r="E6" s="19"/>
      <c r="F6" s="19"/>
      <c r="G6" s="19"/>
      <c r="H6" s="19"/>
      <c r="I6" s="19"/>
      <c r="J6" s="19"/>
      <c r="K6" s="19"/>
      <c r="L6" s="19"/>
      <c r="M6" s="19"/>
      <c r="N6" s="19"/>
      <c r="O6" s="19"/>
      <c r="P6" s="19"/>
      <c r="Q6" s="19"/>
    </row>
    <row r="7" spans="1:17" ht="18.399999999999999" customHeight="1" x14ac:dyDescent="0.25">
      <c r="B7" s="27" t="s">
        <v>25</v>
      </c>
      <c r="C7" s="18" t="s">
        <v>26</v>
      </c>
      <c r="D7" s="19"/>
      <c r="E7" s="19"/>
      <c r="F7" s="19"/>
      <c r="G7" s="19"/>
      <c r="H7" s="19"/>
      <c r="I7" s="19"/>
      <c r="J7" s="19"/>
      <c r="K7" s="19"/>
      <c r="L7" s="19"/>
      <c r="M7" s="19"/>
      <c r="N7" s="19"/>
      <c r="O7" s="19"/>
      <c r="P7" s="19"/>
      <c r="Q7" s="19"/>
    </row>
    <row r="8" spans="1:17" ht="18.399999999999999" customHeight="1" x14ac:dyDescent="0.25">
      <c r="B8" s="27" t="s">
        <v>27</v>
      </c>
      <c r="C8" s="18" t="s">
        <v>28</v>
      </c>
      <c r="D8" s="19"/>
      <c r="E8" s="19"/>
      <c r="F8" s="19"/>
      <c r="G8" s="19"/>
      <c r="H8" s="19"/>
      <c r="I8" s="19"/>
      <c r="J8" s="19"/>
      <c r="K8" s="19"/>
      <c r="L8" s="19"/>
      <c r="M8" s="19"/>
      <c r="N8" s="19"/>
      <c r="O8" s="19"/>
      <c r="P8" s="19"/>
      <c r="Q8" s="19"/>
    </row>
    <row r="9" spans="1:17" ht="13.9" customHeight="1" x14ac:dyDescent="0.2">
      <c r="B9" s="28"/>
      <c r="C9" s="18"/>
      <c r="D9" s="19"/>
      <c r="E9" s="19"/>
      <c r="F9" s="19"/>
      <c r="G9" s="19"/>
      <c r="H9" s="19"/>
      <c r="I9" s="19"/>
      <c r="J9" s="19"/>
      <c r="K9" s="19"/>
      <c r="L9" s="19"/>
      <c r="M9" s="19"/>
      <c r="N9" s="19"/>
      <c r="O9" s="19"/>
      <c r="P9" s="19"/>
      <c r="Q9" s="19"/>
    </row>
    <row r="10" spans="1:17" ht="17.45" customHeight="1" x14ac:dyDescent="0.2">
      <c r="B10" s="29" t="s">
        <v>29</v>
      </c>
      <c r="C10" s="56" t="s">
        <v>30</v>
      </c>
      <c r="D10" s="56"/>
      <c r="E10" s="56"/>
      <c r="F10" s="56"/>
      <c r="G10" s="56"/>
      <c r="H10" s="56"/>
      <c r="I10" s="56"/>
      <c r="J10" s="56"/>
      <c r="K10" s="56"/>
      <c r="L10" s="56"/>
      <c r="M10" s="56"/>
      <c r="N10" s="56"/>
      <c r="O10" s="56"/>
      <c r="P10" s="56"/>
      <c r="Q10" s="56"/>
    </row>
    <row r="11" spans="1:17" ht="146.25" customHeight="1" x14ac:dyDescent="0.2">
      <c r="B11" s="29" t="s">
        <v>31</v>
      </c>
      <c r="C11" s="56" t="s">
        <v>49</v>
      </c>
      <c r="D11" s="56"/>
      <c r="E11" s="56"/>
      <c r="F11" s="56"/>
      <c r="G11" s="56"/>
      <c r="H11" s="56"/>
      <c r="I11" s="56"/>
      <c r="J11" s="56"/>
      <c r="K11" s="56"/>
      <c r="L11" s="56"/>
      <c r="M11" s="56"/>
      <c r="N11" s="56"/>
      <c r="O11" s="56"/>
      <c r="P11" s="56"/>
      <c r="Q11" s="56"/>
    </row>
    <row r="12" spans="1:17" ht="15" customHeight="1" x14ac:dyDescent="0.2">
      <c r="B12" s="29"/>
      <c r="C12" s="57"/>
      <c r="D12" s="57"/>
      <c r="E12" s="57"/>
      <c r="F12" s="57"/>
      <c r="G12" s="57"/>
      <c r="H12" s="57"/>
      <c r="I12" s="57"/>
      <c r="J12" s="57"/>
      <c r="K12" s="57"/>
      <c r="L12" s="57"/>
      <c r="M12" s="57"/>
      <c r="N12" s="57"/>
      <c r="O12" s="57"/>
      <c r="P12" s="57"/>
      <c r="Q12" s="57"/>
    </row>
    <row r="13" spans="1:17" ht="15" x14ac:dyDescent="0.25">
      <c r="B13" s="25" t="s">
        <v>32</v>
      </c>
    </row>
    <row r="15" spans="1:17" s="6" customFormat="1" ht="15" x14ac:dyDescent="0.25">
      <c r="B15" s="1"/>
      <c r="C15" s="54" t="s">
        <v>33</v>
      </c>
      <c r="D15" s="54"/>
      <c r="E15" s="54"/>
      <c r="F15" s="20"/>
      <c r="G15" s="55" t="s">
        <v>34</v>
      </c>
      <c r="H15" s="55"/>
      <c r="I15" s="55"/>
      <c r="J15" s="20"/>
      <c r="K15" s="55" t="s">
        <v>35</v>
      </c>
      <c r="L15" s="55"/>
      <c r="M15" s="55"/>
      <c r="N15" s="20"/>
      <c r="O15" s="55" t="s">
        <v>36</v>
      </c>
      <c r="P15" s="55"/>
      <c r="Q15" s="55"/>
    </row>
    <row r="16" spans="1:17" s="8" customFormat="1" ht="60.95" customHeight="1" x14ac:dyDescent="0.25">
      <c r="B16" s="7" t="s">
        <v>37</v>
      </c>
      <c r="C16" s="9" t="s">
        <v>38</v>
      </c>
      <c r="D16" s="9" t="s">
        <v>39</v>
      </c>
      <c r="E16" s="9" t="s">
        <v>40</v>
      </c>
      <c r="F16" s="21"/>
      <c r="G16" s="10" t="s">
        <v>38</v>
      </c>
      <c r="H16" s="10" t="s">
        <v>39</v>
      </c>
      <c r="I16" s="10" t="s">
        <v>40</v>
      </c>
      <c r="J16" s="21"/>
      <c r="K16" s="10" t="s">
        <v>38</v>
      </c>
      <c r="L16" s="10" t="s">
        <v>39</v>
      </c>
      <c r="M16" s="10" t="s">
        <v>40</v>
      </c>
      <c r="N16" s="21"/>
      <c r="O16" s="10" t="s">
        <v>38</v>
      </c>
      <c r="P16" s="10" t="s">
        <v>39</v>
      </c>
      <c r="Q16" s="10" t="s">
        <v>40</v>
      </c>
    </row>
    <row r="17" spans="2:22" x14ac:dyDescent="0.2">
      <c r="B17" s="11">
        <v>44652</v>
      </c>
      <c r="C17" s="13">
        <v>565039</v>
      </c>
      <c r="D17" s="13">
        <v>514559</v>
      </c>
      <c r="E17" s="13">
        <v>124513</v>
      </c>
      <c r="F17" s="41"/>
      <c r="G17" s="13">
        <v>143157</v>
      </c>
      <c r="H17" s="13">
        <v>129749</v>
      </c>
      <c r="I17" s="13">
        <v>65908</v>
      </c>
      <c r="J17" s="41"/>
      <c r="K17" s="13">
        <v>416258</v>
      </c>
      <c r="L17" s="13">
        <v>379214</v>
      </c>
      <c r="M17" s="13">
        <v>58045</v>
      </c>
      <c r="N17" s="41"/>
      <c r="O17" s="13">
        <v>5624</v>
      </c>
      <c r="P17" s="13">
        <v>5596</v>
      </c>
      <c r="Q17" s="13">
        <v>560</v>
      </c>
      <c r="S17" s="12"/>
      <c r="T17" s="12"/>
    </row>
    <row r="18" spans="2:22" x14ac:dyDescent="0.2">
      <c r="B18" s="11">
        <v>44682</v>
      </c>
      <c r="C18" s="13">
        <v>704704</v>
      </c>
      <c r="D18" s="13">
        <v>642930</v>
      </c>
      <c r="E18" s="13">
        <v>156402</v>
      </c>
      <c r="F18" s="41"/>
      <c r="G18" s="13">
        <v>172494</v>
      </c>
      <c r="H18" s="13">
        <v>160437</v>
      </c>
      <c r="I18" s="13">
        <v>82708</v>
      </c>
      <c r="J18" s="41"/>
      <c r="K18" s="13">
        <v>525585</v>
      </c>
      <c r="L18" s="13">
        <v>475913</v>
      </c>
      <c r="M18" s="13">
        <v>73009</v>
      </c>
      <c r="N18" s="41"/>
      <c r="O18" s="13">
        <v>6625</v>
      </c>
      <c r="P18" s="13">
        <v>6580</v>
      </c>
      <c r="Q18" s="13">
        <v>685</v>
      </c>
      <c r="S18" s="12"/>
      <c r="T18" s="12"/>
    </row>
    <row r="19" spans="2:22" x14ac:dyDescent="0.2">
      <c r="B19" s="11">
        <v>44713</v>
      </c>
      <c r="C19" s="13">
        <v>655935</v>
      </c>
      <c r="D19" s="13">
        <v>591783</v>
      </c>
      <c r="E19" s="13">
        <v>145998</v>
      </c>
      <c r="F19" s="41"/>
      <c r="G19" s="13">
        <v>163113</v>
      </c>
      <c r="H19" s="13">
        <v>151567</v>
      </c>
      <c r="I19" s="13">
        <v>76402</v>
      </c>
      <c r="J19" s="41"/>
      <c r="K19" s="13">
        <v>491642</v>
      </c>
      <c r="L19" s="13">
        <v>439077</v>
      </c>
      <c r="M19" s="13">
        <v>69357</v>
      </c>
      <c r="N19" s="41"/>
      <c r="O19" s="13">
        <v>1180</v>
      </c>
      <c r="P19" s="13">
        <v>1139</v>
      </c>
      <c r="Q19" s="13">
        <v>239</v>
      </c>
      <c r="S19" s="12"/>
      <c r="T19" s="12"/>
    </row>
    <row r="20" spans="2:22" x14ac:dyDescent="0.2">
      <c r="B20" s="11">
        <v>44743</v>
      </c>
      <c r="C20" s="13">
        <v>674589</v>
      </c>
      <c r="D20" s="13">
        <v>606685</v>
      </c>
      <c r="E20" s="13">
        <v>154939</v>
      </c>
      <c r="F20" s="41"/>
      <c r="G20" s="13">
        <v>170605</v>
      </c>
      <c r="H20" s="13">
        <v>158540</v>
      </c>
      <c r="I20" s="13">
        <v>82024</v>
      </c>
      <c r="J20" s="41"/>
      <c r="K20" s="13">
        <v>503861</v>
      </c>
      <c r="L20" s="13">
        <v>448082</v>
      </c>
      <c r="M20" s="13">
        <v>72882</v>
      </c>
      <c r="N20" s="41"/>
      <c r="O20" s="13">
        <v>123</v>
      </c>
      <c r="P20" s="13">
        <v>63</v>
      </c>
      <c r="Q20" s="13">
        <v>33</v>
      </c>
      <c r="S20" s="12"/>
      <c r="T20" s="12"/>
    </row>
    <row r="21" spans="2:22" x14ac:dyDescent="0.2">
      <c r="B21" s="11">
        <v>44774</v>
      </c>
      <c r="C21" s="13">
        <v>704467</v>
      </c>
      <c r="D21" s="13">
        <v>632512</v>
      </c>
      <c r="E21" s="13">
        <v>160431</v>
      </c>
      <c r="F21" s="41"/>
      <c r="G21" s="13">
        <v>178734</v>
      </c>
      <c r="H21" s="13">
        <v>165560</v>
      </c>
      <c r="I21" s="13">
        <v>85131</v>
      </c>
      <c r="J21" s="41"/>
      <c r="K21" s="13">
        <v>525672</v>
      </c>
      <c r="L21" s="13">
        <v>466918</v>
      </c>
      <c r="M21" s="13">
        <v>75296</v>
      </c>
      <c r="N21" s="41"/>
      <c r="O21" s="13">
        <v>61</v>
      </c>
      <c r="P21" s="13">
        <v>34</v>
      </c>
      <c r="Q21" s="13">
        <v>4</v>
      </c>
      <c r="S21" s="12"/>
      <c r="T21" s="12"/>
    </row>
    <row r="22" spans="2:22" x14ac:dyDescent="0.2">
      <c r="B22" s="11">
        <v>44805</v>
      </c>
      <c r="C22" s="13">
        <v>734617</v>
      </c>
      <c r="D22" s="13">
        <v>647816</v>
      </c>
      <c r="E22" s="13">
        <v>160231</v>
      </c>
      <c r="F22" s="41"/>
      <c r="G22" s="13">
        <v>178218</v>
      </c>
      <c r="H22" s="13">
        <v>165715</v>
      </c>
      <c r="I22" s="13">
        <v>84595</v>
      </c>
      <c r="J22" s="41"/>
      <c r="K22" s="13">
        <v>556368</v>
      </c>
      <c r="L22" s="13">
        <v>482077</v>
      </c>
      <c r="M22" s="13">
        <v>75635</v>
      </c>
      <c r="N22" s="41"/>
      <c r="O22" s="13">
        <v>31</v>
      </c>
      <c r="P22" s="13">
        <v>24</v>
      </c>
      <c r="Q22" s="13">
        <v>1</v>
      </c>
      <c r="S22" s="12"/>
      <c r="T22" s="12"/>
    </row>
    <row r="23" spans="2:22" x14ac:dyDescent="0.2">
      <c r="B23" s="11">
        <v>44835</v>
      </c>
      <c r="C23" s="13">
        <v>735237</v>
      </c>
      <c r="D23" s="13">
        <v>647942</v>
      </c>
      <c r="E23" s="13">
        <v>162522</v>
      </c>
      <c r="F23" s="41"/>
      <c r="G23" s="13">
        <v>181264</v>
      </c>
      <c r="H23" s="13">
        <v>168428</v>
      </c>
      <c r="I23" s="13">
        <v>85491</v>
      </c>
      <c r="J23" s="41"/>
      <c r="K23" s="13">
        <v>553939</v>
      </c>
      <c r="L23" s="13">
        <v>479480</v>
      </c>
      <c r="M23" s="13">
        <v>77031</v>
      </c>
      <c r="N23" s="41"/>
      <c r="O23" s="13">
        <v>34</v>
      </c>
      <c r="P23" s="13">
        <v>34</v>
      </c>
      <c r="Q23" s="13">
        <v>0</v>
      </c>
      <c r="S23" s="12"/>
      <c r="T23" s="12"/>
    </row>
    <row r="24" spans="2:22" x14ac:dyDescent="0.2">
      <c r="B24" s="11">
        <v>44866</v>
      </c>
      <c r="C24" s="13">
        <v>784661</v>
      </c>
      <c r="D24" s="13">
        <v>694216</v>
      </c>
      <c r="E24" s="13">
        <v>174724</v>
      </c>
      <c r="F24" s="41"/>
      <c r="G24" s="13">
        <v>197073</v>
      </c>
      <c r="H24" s="13">
        <v>183948</v>
      </c>
      <c r="I24" s="13">
        <v>93181</v>
      </c>
      <c r="J24" s="41"/>
      <c r="K24" s="13">
        <v>587554</v>
      </c>
      <c r="L24" s="13">
        <v>510234</v>
      </c>
      <c r="M24" s="13">
        <v>81543</v>
      </c>
      <c r="N24" s="41"/>
      <c r="O24" s="13">
        <v>34</v>
      </c>
      <c r="P24" s="13">
        <v>34</v>
      </c>
      <c r="Q24" s="13">
        <v>0</v>
      </c>
      <c r="S24" s="12"/>
      <c r="T24" s="12"/>
    </row>
    <row r="25" spans="2:22" x14ac:dyDescent="0.2">
      <c r="B25" s="11">
        <v>44896</v>
      </c>
      <c r="C25" s="13">
        <v>593677</v>
      </c>
      <c r="D25" s="13">
        <v>528821</v>
      </c>
      <c r="E25" s="13">
        <v>135776</v>
      </c>
      <c r="F25" s="41"/>
      <c r="G25" s="13">
        <v>155458</v>
      </c>
      <c r="H25" s="13">
        <v>144717</v>
      </c>
      <c r="I25" s="13">
        <v>73822</v>
      </c>
      <c r="J25" s="41"/>
      <c r="K25" s="13">
        <v>438199</v>
      </c>
      <c r="L25" s="13">
        <v>384084</v>
      </c>
      <c r="M25" s="13">
        <v>61954</v>
      </c>
      <c r="N25" s="41"/>
      <c r="O25" s="13">
        <v>20</v>
      </c>
      <c r="P25" s="13">
        <v>20</v>
      </c>
      <c r="Q25" s="13">
        <v>0</v>
      </c>
      <c r="S25" s="12"/>
      <c r="T25" s="12"/>
    </row>
    <row r="26" spans="2:22" x14ac:dyDescent="0.2">
      <c r="B26" s="11">
        <v>44927</v>
      </c>
      <c r="C26" s="13">
        <v>747362</v>
      </c>
      <c r="D26" s="13">
        <v>668882</v>
      </c>
      <c r="E26" s="13">
        <v>164462</v>
      </c>
      <c r="F26" s="41"/>
      <c r="G26" s="13">
        <v>184044</v>
      </c>
      <c r="H26" s="13">
        <v>171595</v>
      </c>
      <c r="I26" s="13">
        <v>86010</v>
      </c>
      <c r="J26" s="41"/>
      <c r="K26" s="13">
        <v>563249</v>
      </c>
      <c r="L26" s="13">
        <v>497243</v>
      </c>
      <c r="M26" s="13">
        <v>78444</v>
      </c>
      <c r="N26" s="41"/>
      <c r="O26" s="13">
        <v>69</v>
      </c>
      <c r="P26" s="13">
        <v>44</v>
      </c>
      <c r="Q26" s="13">
        <v>8</v>
      </c>
      <c r="S26" s="12"/>
      <c r="T26" s="12"/>
    </row>
    <row r="27" spans="2:22" x14ac:dyDescent="0.2">
      <c r="B27" s="11">
        <v>44958</v>
      </c>
      <c r="C27" s="13">
        <v>745286</v>
      </c>
      <c r="D27" s="13">
        <v>665228</v>
      </c>
      <c r="E27" s="13">
        <v>164119</v>
      </c>
      <c r="F27" s="41"/>
      <c r="G27" s="13">
        <v>185183</v>
      </c>
      <c r="H27" s="13">
        <v>172684</v>
      </c>
      <c r="I27" s="13">
        <v>87117</v>
      </c>
      <c r="J27" s="41"/>
      <c r="K27" s="13">
        <v>560076</v>
      </c>
      <c r="L27" s="13">
        <v>492517</v>
      </c>
      <c r="M27" s="13">
        <v>77002</v>
      </c>
      <c r="N27" s="41"/>
      <c r="O27" s="13">
        <v>27</v>
      </c>
      <c r="P27" s="13">
        <v>27</v>
      </c>
      <c r="Q27" s="13">
        <v>0</v>
      </c>
      <c r="S27" s="12"/>
      <c r="T27" s="12"/>
    </row>
    <row r="28" spans="2:22" x14ac:dyDescent="0.2">
      <c r="B28" s="11">
        <v>44986</v>
      </c>
      <c r="C28" s="13">
        <v>888821</v>
      </c>
      <c r="D28" s="13">
        <v>794631</v>
      </c>
      <c r="E28" s="13">
        <v>201360</v>
      </c>
      <c r="F28" s="41"/>
      <c r="G28" s="13">
        <v>222588</v>
      </c>
      <c r="H28" s="13">
        <v>207301</v>
      </c>
      <c r="I28" s="13">
        <v>104882</v>
      </c>
      <c r="J28" s="41"/>
      <c r="K28" s="13">
        <v>666202</v>
      </c>
      <c r="L28" s="13">
        <v>587299</v>
      </c>
      <c r="M28" s="13">
        <v>96478</v>
      </c>
      <c r="N28" s="41"/>
      <c r="O28" s="13">
        <v>31</v>
      </c>
      <c r="P28" s="13">
        <v>31</v>
      </c>
      <c r="Q28" s="13">
        <v>0</v>
      </c>
      <c r="S28" s="12"/>
      <c r="T28" s="12"/>
    </row>
    <row r="29" spans="2:22" x14ac:dyDescent="0.2">
      <c r="B29" s="11">
        <v>45017</v>
      </c>
      <c r="C29" s="13">
        <v>763451</v>
      </c>
      <c r="D29" s="13">
        <v>686385</v>
      </c>
      <c r="E29" s="13">
        <v>163783</v>
      </c>
      <c r="F29" s="41"/>
      <c r="G29" s="13">
        <v>170747</v>
      </c>
      <c r="H29" s="13">
        <v>158821</v>
      </c>
      <c r="I29" s="13">
        <v>78949</v>
      </c>
      <c r="J29" s="41"/>
      <c r="K29" s="13">
        <v>585375</v>
      </c>
      <c r="L29" s="13">
        <v>520235</v>
      </c>
      <c r="M29" s="13">
        <v>83792</v>
      </c>
      <c r="N29" s="41"/>
      <c r="O29" s="13">
        <v>7329</v>
      </c>
      <c r="P29" s="13">
        <v>7329</v>
      </c>
      <c r="Q29" s="13">
        <v>1042</v>
      </c>
      <c r="S29" s="12"/>
      <c r="T29" s="12"/>
      <c r="U29" s="12"/>
    </row>
    <row r="30" spans="2:22" x14ac:dyDescent="0.2">
      <c r="B30" s="11">
        <v>45047</v>
      </c>
      <c r="C30" s="13">
        <v>904337</v>
      </c>
      <c r="D30" s="13">
        <v>815907</v>
      </c>
      <c r="E30" s="13">
        <v>199800</v>
      </c>
      <c r="F30" s="41"/>
      <c r="G30" s="13">
        <v>203211</v>
      </c>
      <c r="H30" s="13">
        <v>189237</v>
      </c>
      <c r="I30" s="13">
        <v>96553</v>
      </c>
      <c r="J30" s="41"/>
      <c r="K30" s="13">
        <v>693765</v>
      </c>
      <c r="L30" s="13">
        <v>619309</v>
      </c>
      <c r="M30" s="13">
        <v>102125</v>
      </c>
      <c r="N30" s="41"/>
      <c r="O30" s="13">
        <v>7361</v>
      </c>
      <c r="P30" s="13">
        <v>7361</v>
      </c>
      <c r="Q30" s="13">
        <v>1122</v>
      </c>
      <c r="S30" s="12"/>
      <c r="T30" s="12"/>
      <c r="U30" s="12"/>
    </row>
    <row r="31" spans="2:22" x14ac:dyDescent="0.2">
      <c r="B31" s="11">
        <v>45078</v>
      </c>
      <c r="C31" s="13">
        <v>979899</v>
      </c>
      <c r="D31" s="13">
        <v>888587</v>
      </c>
      <c r="E31" s="13">
        <v>216335</v>
      </c>
      <c r="F31" s="41"/>
      <c r="G31" s="13">
        <v>220913</v>
      </c>
      <c r="H31" s="13">
        <v>204519</v>
      </c>
      <c r="I31" s="13">
        <v>104520</v>
      </c>
      <c r="J31" s="41"/>
      <c r="K31" s="13">
        <v>750707</v>
      </c>
      <c r="L31" s="13">
        <v>675792</v>
      </c>
      <c r="M31" s="13">
        <v>110463</v>
      </c>
      <c r="N31" s="41"/>
      <c r="O31" s="13">
        <v>8279</v>
      </c>
      <c r="P31" s="13">
        <v>8276</v>
      </c>
      <c r="Q31" s="13">
        <v>1352</v>
      </c>
      <c r="S31" s="12"/>
      <c r="T31" s="12"/>
      <c r="V31" s="12"/>
    </row>
    <row r="32" spans="2:22" x14ac:dyDescent="0.2">
      <c r="B32" s="11">
        <v>45108</v>
      </c>
      <c r="C32" s="13">
        <v>929049</v>
      </c>
      <c r="D32" s="13">
        <v>841227</v>
      </c>
      <c r="E32" s="13">
        <v>213281</v>
      </c>
      <c r="F32" s="41"/>
      <c r="G32" s="13">
        <v>211947</v>
      </c>
      <c r="H32" s="13">
        <v>196516</v>
      </c>
      <c r="I32" s="13">
        <v>101132</v>
      </c>
      <c r="J32" s="41"/>
      <c r="K32" s="13">
        <v>709057</v>
      </c>
      <c r="L32" s="13">
        <v>636678</v>
      </c>
      <c r="M32" s="13">
        <v>110952</v>
      </c>
      <c r="N32" s="41"/>
      <c r="O32" s="13">
        <v>8045</v>
      </c>
      <c r="P32" s="13">
        <v>8033</v>
      </c>
      <c r="Q32" s="13">
        <v>1197</v>
      </c>
      <c r="S32" s="12"/>
      <c r="T32" s="12"/>
    </row>
    <row r="33" spans="2:20" x14ac:dyDescent="0.2">
      <c r="B33" s="11">
        <v>45139</v>
      </c>
      <c r="C33" s="13">
        <v>937347</v>
      </c>
      <c r="D33" s="13">
        <v>844842</v>
      </c>
      <c r="E33" s="13">
        <v>214568</v>
      </c>
      <c r="F33" s="41"/>
      <c r="G33" s="13">
        <v>213402</v>
      </c>
      <c r="H33" s="13">
        <v>196805</v>
      </c>
      <c r="I33" s="13">
        <v>101323</v>
      </c>
      <c r="J33" s="41"/>
      <c r="K33" s="13">
        <v>716279</v>
      </c>
      <c r="L33" s="13">
        <v>640386</v>
      </c>
      <c r="M33" s="13">
        <v>112025</v>
      </c>
      <c r="N33" s="41"/>
      <c r="O33" s="13">
        <v>7666</v>
      </c>
      <c r="P33" s="13">
        <v>7651</v>
      </c>
      <c r="Q33" s="13">
        <v>1220</v>
      </c>
      <c r="S33" s="12"/>
      <c r="T33" s="12"/>
    </row>
    <row r="34" spans="2:20" x14ac:dyDescent="0.2">
      <c r="B34" s="11">
        <v>45170</v>
      </c>
      <c r="C34" s="13">
        <v>919413</v>
      </c>
      <c r="D34" s="13">
        <v>826056</v>
      </c>
      <c r="E34" s="13">
        <v>206589</v>
      </c>
      <c r="F34" s="41"/>
      <c r="G34" s="13">
        <v>213149</v>
      </c>
      <c r="H34" s="13">
        <v>196510</v>
      </c>
      <c r="I34" s="13">
        <v>98784</v>
      </c>
      <c r="J34" s="41"/>
      <c r="K34" s="13">
        <v>699123</v>
      </c>
      <c r="L34" s="13">
        <v>622459</v>
      </c>
      <c r="M34" s="13">
        <v>106679</v>
      </c>
      <c r="N34" s="41"/>
      <c r="O34" s="13">
        <v>7141</v>
      </c>
      <c r="P34" s="13">
        <v>7087</v>
      </c>
      <c r="Q34" s="13">
        <v>1126</v>
      </c>
      <c r="S34" s="12"/>
      <c r="T34" s="12"/>
    </row>
    <row r="35" spans="2:20" x14ac:dyDescent="0.2">
      <c r="B35" s="11">
        <v>45200</v>
      </c>
      <c r="C35" s="13">
        <v>955962</v>
      </c>
      <c r="D35" s="13">
        <v>864150</v>
      </c>
      <c r="E35" s="13">
        <v>220192</v>
      </c>
      <c r="F35" s="41"/>
      <c r="G35" s="13">
        <v>222705</v>
      </c>
      <c r="H35" s="13">
        <v>205267</v>
      </c>
      <c r="I35" s="13">
        <v>104680</v>
      </c>
      <c r="J35" s="41"/>
      <c r="K35" s="13">
        <v>725624</v>
      </c>
      <c r="L35" s="13">
        <v>651284</v>
      </c>
      <c r="M35" s="13">
        <v>114266</v>
      </c>
      <c r="N35" s="41"/>
      <c r="O35" s="13">
        <v>7633</v>
      </c>
      <c r="P35" s="13">
        <v>7599</v>
      </c>
      <c r="Q35" s="13">
        <v>1246</v>
      </c>
      <c r="S35" s="12"/>
      <c r="T35" s="12"/>
    </row>
    <row r="36" spans="2:20" x14ac:dyDescent="0.2">
      <c r="B36" s="11">
        <v>45231</v>
      </c>
      <c r="C36" s="13">
        <v>965089</v>
      </c>
      <c r="D36" s="13">
        <v>870660</v>
      </c>
      <c r="E36" s="13">
        <v>220719</v>
      </c>
      <c r="F36" s="41"/>
      <c r="G36" s="13">
        <v>226171</v>
      </c>
      <c r="H36" s="13">
        <v>208658</v>
      </c>
      <c r="I36" s="13">
        <v>105063</v>
      </c>
      <c r="J36" s="41"/>
      <c r="K36" s="13">
        <v>730849</v>
      </c>
      <c r="L36" s="13">
        <v>653996</v>
      </c>
      <c r="M36" s="13">
        <v>114353</v>
      </c>
      <c r="N36" s="41"/>
      <c r="O36" s="13">
        <v>8069</v>
      </c>
      <c r="P36" s="13">
        <v>8006</v>
      </c>
      <c r="Q36" s="13">
        <v>1303</v>
      </c>
      <c r="S36" s="12"/>
      <c r="T36" s="12"/>
    </row>
    <row r="37" spans="2:20" x14ac:dyDescent="0.2">
      <c r="B37" s="11">
        <v>45261</v>
      </c>
      <c r="C37" s="13">
        <v>769749</v>
      </c>
      <c r="D37" s="13">
        <v>695474</v>
      </c>
      <c r="E37" s="13">
        <v>179685</v>
      </c>
      <c r="F37" s="41"/>
      <c r="G37" s="13">
        <v>187451</v>
      </c>
      <c r="H37" s="13">
        <v>172985</v>
      </c>
      <c r="I37" s="13">
        <v>86455</v>
      </c>
      <c r="J37" s="41"/>
      <c r="K37" s="13">
        <v>575420</v>
      </c>
      <c r="L37" s="13">
        <v>515644</v>
      </c>
      <c r="M37" s="13">
        <v>92073</v>
      </c>
      <c r="N37" s="41"/>
      <c r="O37" s="13">
        <v>6878</v>
      </c>
      <c r="P37" s="13">
        <v>6845</v>
      </c>
      <c r="Q37" s="13">
        <v>1157</v>
      </c>
      <c r="S37" s="12"/>
      <c r="T37" s="12"/>
    </row>
    <row r="38" spans="2:20" x14ac:dyDescent="0.2">
      <c r="B38" s="11">
        <v>45292</v>
      </c>
      <c r="C38" s="13">
        <v>967933</v>
      </c>
      <c r="D38" s="13">
        <v>872943</v>
      </c>
      <c r="E38" s="13">
        <v>222348</v>
      </c>
      <c r="F38" s="41"/>
      <c r="G38" s="13">
        <v>227760</v>
      </c>
      <c r="H38" s="13">
        <v>210682</v>
      </c>
      <c r="I38" s="13">
        <v>105414</v>
      </c>
      <c r="J38" s="41"/>
      <c r="K38" s="13">
        <v>731994</v>
      </c>
      <c r="L38" s="13">
        <v>654106</v>
      </c>
      <c r="M38" s="13">
        <v>115492</v>
      </c>
      <c r="N38" s="41"/>
      <c r="O38" s="13">
        <v>8179</v>
      </c>
      <c r="P38" s="13">
        <v>8155</v>
      </c>
      <c r="Q38" s="13">
        <v>1442</v>
      </c>
      <c r="S38" s="12"/>
      <c r="T38" s="12"/>
    </row>
    <row r="39" spans="2:20" x14ac:dyDescent="0.2">
      <c r="B39" s="11">
        <v>45323</v>
      </c>
      <c r="C39" s="13">
        <v>974778</v>
      </c>
      <c r="D39" s="13">
        <v>875986</v>
      </c>
      <c r="E39" s="13">
        <v>217129</v>
      </c>
      <c r="F39" s="41"/>
      <c r="G39" s="13">
        <v>229500</v>
      </c>
      <c r="H39" s="13">
        <v>211755</v>
      </c>
      <c r="I39" s="13">
        <v>105680</v>
      </c>
      <c r="J39" s="41"/>
      <c r="K39" s="13">
        <v>737884</v>
      </c>
      <c r="L39" s="13">
        <v>656870</v>
      </c>
      <c r="M39" s="13">
        <v>110204</v>
      </c>
      <c r="N39" s="41"/>
      <c r="O39" s="13">
        <v>7394</v>
      </c>
      <c r="P39" s="13">
        <v>7361</v>
      </c>
      <c r="Q39" s="13">
        <v>1245</v>
      </c>
      <c r="S39" s="12"/>
      <c r="T39" s="12"/>
    </row>
    <row r="40" spans="2:20" x14ac:dyDescent="0.2">
      <c r="B40" s="11">
        <v>45352</v>
      </c>
      <c r="C40" s="13">
        <v>917587</v>
      </c>
      <c r="D40" s="13">
        <v>819652</v>
      </c>
      <c r="E40" s="13">
        <v>209383</v>
      </c>
      <c r="F40" s="41"/>
      <c r="G40" s="13">
        <v>227563</v>
      </c>
      <c r="H40" s="13">
        <v>210241</v>
      </c>
      <c r="I40" s="13">
        <v>105337</v>
      </c>
      <c r="J40" s="41"/>
      <c r="K40" s="13">
        <v>682108</v>
      </c>
      <c r="L40" s="13">
        <v>601520</v>
      </c>
      <c r="M40" s="13">
        <v>102786</v>
      </c>
      <c r="N40" s="41"/>
      <c r="O40" s="13">
        <v>7916</v>
      </c>
      <c r="P40" s="13">
        <v>7891</v>
      </c>
      <c r="Q40" s="13">
        <v>1260</v>
      </c>
      <c r="S40" s="12"/>
      <c r="T40" s="12"/>
    </row>
    <row r="41" spans="2:20" x14ac:dyDescent="0.2">
      <c r="B41" s="11">
        <v>45383</v>
      </c>
      <c r="C41" s="13">
        <v>997250</v>
      </c>
      <c r="D41" s="13">
        <v>896865</v>
      </c>
      <c r="E41" s="13">
        <v>220621</v>
      </c>
      <c r="F41" s="41"/>
      <c r="G41" s="13">
        <v>237078</v>
      </c>
      <c r="H41" s="13">
        <v>219686</v>
      </c>
      <c r="I41" s="13">
        <v>110025</v>
      </c>
      <c r="J41" s="41"/>
      <c r="K41" s="13">
        <v>751501</v>
      </c>
      <c r="L41" s="13">
        <v>668524</v>
      </c>
      <c r="M41" s="13">
        <v>108493</v>
      </c>
      <c r="N41" s="41"/>
      <c r="O41" s="13">
        <v>8671</v>
      </c>
      <c r="P41" s="13">
        <v>8655</v>
      </c>
      <c r="Q41" s="13">
        <v>2103</v>
      </c>
      <c r="S41" s="12"/>
      <c r="T41" s="12"/>
    </row>
    <row r="42" spans="2:20" x14ac:dyDescent="0.2">
      <c r="B42" s="11">
        <v>45413</v>
      </c>
      <c r="C42" s="13">
        <v>1050777</v>
      </c>
      <c r="D42" s="13">
        <v>947465</v>
      </c>
      <c r="E42" s="13">
        <v>233679</v>
      </c>
      <c r="F42" s="41"/>
      <c r="G42" s="13">
        <v>250255</v>
      </c>
      <c r="H42" s="13">
        <v>231928</v>
      </c>
      <c r="I42" s="13">
        <v>116009</v>
      </c>
      <c r="J42" s="41"/>
      <c r="K42" s="13">
        <v>791245</v>
      </c>
      <c r="L42" s="13">
        <v>706285</v>
      </c>
      <c r="M42" s="13">
        <v>115223</v>
      </c>
      <c r="N42" s="41"/>
      <c r="O42" s="13">
        <v>9277</v>
      </c>
      <c r="P42" s="13">
        <v>9252</v>
      </c>
      <c r="Q42" s="13">
        <v>2447</v>
      </c>
      <c r="S42" s="12"/>
      <c r="T42" s="12"/>
    </row>
    <row r="43" spans="2:20" x14ac:dyDescent="0.2">
      <c r="B43" s="11">
        <v>45444</v>
      </c>
      <c r="C43" s="13">
        <v>981358</v>
      </c>
      <c r="D43" s="13">
        <v>885674</v>
      </c>
      <c r="E43" s="13">
        <v>219732</v>
      </c>
      <c r="F43" s="41"/>
      <c r="G43" s="13">
        <v>235287</v>
      </c>
      <c r="H43" s="13">
        <v>217347</v>
      </c>
      <c r="I43" s="13">
        <v>109719</v>
      </c>
      <c r="J43" s="41"/>
      <c r="K43" s="13">
        <v>737974</v>
      </c>
      <c r="L43" s="13">
        <v>660253</v>
      </c>
      <c r="M43" s="13">
        <v>107837</v>
      </c>
      <c r="N43" s="41"/>
      <c r="O43" s="13">
        <v>8097</v>
      </c>
      <c r="P43" s="13">
        <v>8074</v>
      </c>
      <c r="Q43" s="13">
        <v>2176</v>
      </c>
      <c r="S43" s="12"/>
      <c r="T43" s="12"/>
    </row>
    <row r="44" spans="2:20" x14ac:dyDescent="0.2">
      <c r="B44" s="11">
        <v>45474</v>
      </c>
      <c r="C44" s="13">
        <v>1083430</v>
      </c>
      <c r="D44" s="13">
        <v>976538</v>
      </c>
      <c r="E44" s="13">
        <v>243469</v>
      </c>
      <c r="F44" s="41"/>
      <c r="G44" s="13">
        <v>261444</v>
      </c>
      <c r="H44" s="13">
        <v>241678</v>
      </c>
      <c r="I44" s="13">
        <v>123657</v>
      </c>
      <c r="J44" s="41"/>
      <c r="K44" s="13">
        <v>813051</v>
      </c>
      <c r="L44" s="13">
        <v>725931</v>
      </c>
      <c r="M44" s="13">
        <v>117410</v>
      </c>
      <c r="N44" s="41"/>
      <c r="O44" s="13">
        <v>8935</v>
      </c>
      <c r="P44" s="13">
        <v>8929</v>
      </c>
      <c r="Q44" s="13">
        <v>2402</v>
      </c>
      <c r="S44" s="12"/>
      <c r="T44" s="12"/>
    </row>
    <row r="45" spans="2:20" x14ac:dyDescent="0.2">
      <c r="B45" s="11">
        <v>45505</v>
      </c>
      <c r="C45" s="13">
        <v>957724</v>
      </c>
      <c r="D45" s="13">
        <v>863636</v>
      </c>
      <c r="E45" s="13">
        <v>210758</v>
      </c>
      <c r="F45" s="41"/>
      <c r="G45" s="13">
        <v>226623</v>
      </c>
      <c r="H45" s="13">
        <v>209227</v>
      </c>
      <c r="I45" s="13">
        <v>106236</v>
      </c>
      <c r="J45" s="41"/>
      <c r="K45" s="13">
        <v>722703</v>
      </c>
      <c r="L45" s="13">
        <v>646028</v>
      </c>
      <c r="M45" s="13">
        <v>102428</v>
      </c>
      <c r="N45" s="41"/>
      <c r="O45" s="13">
        <v>8398</v>
      </c>
      <c r="P45" s="13">
        <v>8381</v>
      </c>
      <c r="Q45" s="13">
        <v>2094</v>
      </c>
      <c r="S45" s="12"/>
      <c r="T45" s="12"/>
    </row>
    <row r="46" spans="2:20" x14ac:dyDescent="0.2">
      <c r="B46" s="11">
        <v>45536</v>
      </c>
      <c r="C46" s="13">
        <v>1004935</v>
      </c>
      <c r="D46" s="13">
        <v>909583</v>
      </c>
      <c r="E46" s="13">
        <v>218696</v>
      </c>
      <c r="F46" s="41"/>
      <c r="G46" s="13">
        <v>235371</v>
      </c>
      <c r="H46" s="13">
        <v>217628</v>
      </c>
      <c r="I46" s="13">
        <v>109008</v>
      </c>
      <c r="J46" s="41"/>
      <c r="K46" s="13">
        <v>761109</v>
      </c>
      <c r="L46" s="13">
        <v>683507</v>
      </c>
      <c r="M46" s="13">
        <v>107498</v>
      </c>
      <c r="N46" s="41"/>
      <c r="O46" s="13">
        <v>8455</v>
      </c>
      <c r="P46" s="13">
        <v>8448</v>
      </c>
      <c r="Q46" s="13">
        <v>2190</v>
      </c>
      <c r="S46" s="12"/>
      <c r="T46" s="12"/>
    </row>
    <row r="47" spans="2:20" x14ac:dyDescent="0.2">
      <c r="B47" s="11">
        <v>45566</v>
      </c>
      <c r="C47" s="13">
        <v>1102937</v>
      </c>
      <c r="D47" s="13">
        <v>996648</v>
      </c>
      <c r="E47" s="13">
        <v>241869</v>
      </c>
      <c r="F47" s="41"/>
      <c r="G47" s="13">
        <v>262797</v>
      </c>
      <c r="H47" s="13">
        <v>243248</v>
      </c>
      <c r="I47" s="13">
        <v>123379</v>
      </c>
      <c r="J47" s="41"/>
      <c r="K47" s="13">
        <v>830636</v>
      </c>
      <c r="L47" s="13">
        <v>743898</v>
      </c>
      <c r="M47" s="13">
        <v>116023</v>
      </c>
      <c r="N47" s="41"/>
      <c r="O47" s="13">
        <v>9504</v>
      </c>
      <c r="P47" s="13">
        <v>9502</v>
      </c>
      <c r="Q47" s="13">
        <v>2467</v>
      </c>
      <c r="S47" s="12"/>
      <c r="T47" s="12"/>
    </row>
    <row r="48" spans="2:20" x14ac:dyDescent="0.2">
      <c r="B48" s="11">
        <v>45597</v>
      </c>
      <c r="C48" s="13">
        <v>1007012</v>
      </c>
      <c r="D48" s="13">
        <v>909732</v>
      </c>
      <c r="E48" s="13">
        <v>222224</v>
      </c>
      <c r="F48" s="41"/>
      <c r="G48" s="13">
        <v>241220</v>
      </c>
      <c r="H48" s="13">
        <v>223747</v>
      </c>
      <c r="I48" s="13">
        <v>113685</v>
      </c>
      <c r="J48" s="41"/>
      <c r="K48" s="13">
        <v>757496</v>
      </c>
      <c r="L48" s="13">
        <v>677689</v>
      </c>
      <c r="M48" s="13">
        <v>106360</v>
      </c>
      <c r="N48" s="41"/>
      <c r="O48" s="13">
        <v>8296</v>
      </c>
      <c r="P48" s="13">
        <v>8296</v>
      </c>
      <c r="Q48" s="13">
        <v>2179</v>
      </c>
      <c r="S48" s="12"/>
      <c r="T48" s="12"/>
    </row>
    <row r="49" spans="2:22" x14ac:dyDescent="0.2">
      <c r="B49" s="11">
        <v>45627</v>
      </c>
      <c r="C49" s="13">
        <v>894681</v>
      </c>
      <c r="D49" s="13">
        <v>804746</v>
      </c>
      <c r="E49" s="13">
        <v>198919</v>
      </c>
      <c r="F49" s="41"/>
      <c r="G49" s="13">
        <v>220326</v>
      </c>
      <c r="H49" s="13">
        <v>203168</v>
      </c>
      <c r="I49" s="13">
        <v>102693</v>
      </c>
      <c r="J49" s="41"/>
      <c r="K49" s="13">
        <v>666479</v>
      </c>
      <c r="L49" s="13">
        <v>593702</v>
      </c>
      <c r="M49" s="13">
        <v>94227</v>
      </c>
      <c r="N49" s="41"/>
      <c r="O49" s="13">
        <v>7876</v>
      </c>
      <c r="P49" s="13">
        <v>7876</v>
      </c>
      <c r="Q49" s="13">
        <v>1999</v>
      </c>
      <c r="S49" s="12"/>
      <c r="T49" s="12"/>
    </row>
    <row r="50" spans="2:22" x14ac:dyDescent="0.2">
      <c r="B50" s="11">
        <v>45658</v>
      </c>
      <c r="C50" s="13">
        <v>1048541</v>
      </c>
      <c r="D50" s="13">
        <v>932522</v>
      </c>
      <c r="E50" s="13">
        <v>229981</v>
      </c>
      <c r="F50" s="41"/>
      <c r="G50" s="13">
        <v>256184</v>
      </c>
      <c r="H50" s="13">
        <v>235171</v>
      </c>
      <c r="I50" s="13">
        <v>117057</v>
      </c>
      <c r="J50" s="41"/>
      <c r="K50" s="13">
        <v>783782</v>
      </c>
      <c r="L50" s="13">
        <v>688798</v>
      </c>
      <c r="M50" s="13">
        <v>110603</v>
      </c>
      <c r="N50" s="41"/>
      <c r="O50" s="13">
        <v>8575</v>
      </c>
      <c r="P50" s="13">
        <v>8553</v>
      </c>
      <c r="Q50" s="13">
        <v>2321</v>
      </c>
      <c r="S50" s="12"/>
      <c r="T50" s="12"/>
    </row>
    <row r="51" spans="2:22" x14ac:dyDescent="0.2">
      <c r="B51" s="11">
        <v>45689</v>
      </c>
      <c r="C51" s="13">
        <v>1013961</v>
      </c>
      <c r="D51" s="13">
        <v>899932</v>
      </c>
      <c r="E51" s="13">
        <v>218176</v>
      </c>
      <c r="F51" s="41"/>
      <c r="G51" s="13">
        <v>241829</v>
      </c>
      <c r="H51" s="13">
        <v>218618</v>
      </c>
      <c r="I51" s="13">
        <v>108118</v>
      </c>
      <c r="J51" s="41"/>
      <c r="K51" s="13">
        <v>763839</v>
      </c>
      <c r="L51" s="13">
        <v>673059</v>
      </c>
      <c r="M51" s="13">
        <v>107875</v>
      </c>
      <c r="N51" s="41"/>
      <c r="O51" s="13">
        <v>8293</v>
      </c>
      <c r="P51" s="13">
        <v>8255</v>
      </c>
      <c r="Q51" s="13">
        <v>2183</v>
      </c>
      <c r="S51" s="12"/>
      <c r="T51" s="12"/>
    </row>
    <row r="52" spans="2:22" x14ac:dyDescent="0.2">
      <c r="B52" s="11">
        <v>45717</v>
      </c>
      <c r="C52" s="13">
        <v>1091345</v>
      </c>
      <c r="D52" s="13">
        <v>970141</v>
      </c>
      <c r="E52" s="13">
        <v>234506</v>
      </c>
      <c r="F52" s="41"/>
      <c r="G52" s="13">
        <v>267394</v>
      </c>
      <c r="H52" s="13">
        <v>236515</v>
      </c>
      <c r="I52" s="13">
        <v>116489</v>
      </c>
      <c r="J52" s="41"/>
      <c r="K52" s="13">
        <v>814654</v>
      </c>
      <c r="L52" s="13">
        <v>724366</v>
      </c>
      <c r="M52" s="13">
        <v>115542</v>
      </c>
      <c r="N52" s="41"/>
      <c r="O52" s="13">
        <v>9297</v>
      </c>
      <c r="P52" s="13">
        <v>9260</v>
      </c>
      <c r="Q52" s="13">
        <v>2475</v>
      </c>
      <c r="T52" s="12"/>
    </row>
    <row r="53" spans="2:22" x14ac:dyDescent="0.2">
      <c r="B53" s="11">
        <v>45748</v>
      </c>
      <c r="C53" s="13">
        <v>1026710</v>
      </c>
      <c r="D53" s="13">
        <v>899722</v>
      </c>
      <c r="E53" s="13">
        <v>216420</v>
      </c>
      <c r="F53" s="41"/>
      <c r="G53" s="13">
        <v>259096</v>
      </c>
      <c r="H53" s="13">
        <v>219251</v>
      </c>
      <c r="I53" s="13">
        <v>106160</v>
      </c>
      <c r="J53" s="41"/>
      <c r="K53" s="13">
        <v>755769</v>
      </c>
      <c r="L53" s="13">
        <v>668678</v>
      </c>
      <c r="M53" s="13">
        <v>105607</v>
      </c>
      <c r="N53" s="41"/>
      <c r="O53" s="13">
        <v>11845</v>
      </c>
      <c r="P53" s="13">
        <v>11793</v>
      </c>
      <c r="Q53" s="13">
        <v>4653</v>
      </c>
      <c r="T53" s="12"/>
    </row>
    <row r="54" spans="2:22" x14ac:dyDescent="0.2">
      <c r="B54" s="11">
        <v>45778</v>
      </c>
      <c r="C54" s="13">
        <v>1033430</v>
      </c>
      <c r="D54" s="13">
        <v>795808</v>
      </c>
      <c r="E54" s="13">
        <v>181053</v>
      </c>
      <c r="F54" s="41"/>
      <c r="G54" s="13">
        <v>276823</v>
      </c>
      <c r="H54" s="13">
        <v>181855</v>
      </c>
      <c r="I54" s="13">
        <v>82188</v>
      </c>
      <c r="J54" s="41"/>
      <c r="K54" s="13">
        <v>751213</v>
      </c>
      <c r="L54" s="13">
        <v>608588</v>
      </c>
      <c r="M54" s="13">
        <v>96260</v>
      </c>
      <c r="N54" s="41"/>
      <c r="O54" s="13">
        <v>5394</v>
      </c>
      <c r="P54" s="13">
        <v>5365</v>
      </c>
      <c r="Q54" s="13">
        <v>2605</v>
      </c>
      <c r="T54" s="12"/>
    </row>
    <row r="55" spans="2:22" ht="15" x14ac:dyDescent="0.25">
      <c r="B55" s="39"/>
      <c r="C55" s="40"/>
      <c r="D55" s="40"/>
      <c r="E55" s="40"/>
      <c r="F55" s="40"/>
      <c r="G55" s="40"/>
      <c r="H55" s="40"/>
      <c r="I55" s="40"/>
      <c r="J55" s="40"/>
      <c r="K55" s="40"/>
      <c r="L55" s="40"/>
      <c r="M55" s="40"/>
      <c r="N55" s="31"/>
      <c r="O55" s="40"/>
      <c r="P55" s="40"/>
      <c r="Q55" s="40"/>
      <c r="T55" s="12"/>
    </row>
    <row r="56" spans="2:22" ht="15" x14ac:dyDescent="0.25">
      <c r="B56" s="25" t="s">
        <v>41</v>
      </c>
      <c r="G56" s="16"/>
      <c r="T56" s="12"/>
    </row>
    <row r="58" spans="2:22" ht="30" customHeight="1" x14ac:dyDescent="0.25">
      <c r="C58" s="54" t="s">
        <v>33</v>
      </c>
      <c r="D58" s="54"/>
      <c r="E58" s="54"/>
      <c r="F58" s="20"/>
      <c r="G58" s="55" t="s">
        <v>34</v>
      </c>
      <c r="H58" s="55"/>
      <c r="I58" s="55"/>
      <c r="J58" s="20"/>
      <c r="K58" s="55" t="s">
        <v>35</v>
      </c>
      <c r="L58" s="55"/>
      <c r="M58" s="55"/>
      <c r="N58" s="20"/>
      <c r="O58" s="55" t="s">
        <v>36</v>
      </c>
      <c r="P58" s="55"/>
      <c r="Q58" s="55"/>
    </row>
    <row r="59" spans="2:22" ht="73.5" customHeight="1" x14ac:dyDescent="0.2">
      <c r="B59" s="9" t="s">
        <v>37</v>
      </c>
      <c r="C59" s="9" t="s">
        <v>42</v>
      </c>
      <c r="D59" s="9" t="s">
        <v>43</v>
      </c>
      <c r="E59" s="9" t="s">
        <v>44</v>
      </c>
      <c r="F59" s="21"/>
      <c r="G59" s="10" t="s">
        <v>42</v>
      </c>
      <c r="H59" s="10" t="s">
        <v>43</v>
      </c>
      <c r="I59" s="10" t="s">
        <v>44</v>
      </c>
      <c r="J59" s="21"/>
      <c r="K59" s="10" t="s">
        <v>42</v>
      </c>
      <c r="L59" s="10" t="s">
        <v>43</v>
      </c>
      <c r="M59" s="10" t="s">
        <v>44</v>
      </c>
      <c r="N59" s="21"/>
      <c r="O59" s="10" t="s">
        <v>42</v>
      </c>
      <c r="P59" s="10" t="s">
        <v>43</v>
      </c>
      <c r="Q59" s="10" t="s">
        <v>44</v>
      </c>
      <c r="S59" s="24" t="s">
        <v>45</v>
      </c>
    </row>
    <row r="60" spans="2:22" ht="15" x14ac:dyDescent="0.25">
      <c r="B60" s="11">
        <f t="shared" ref="B60:B97" si="0">B17</f>
        <v>44652</v>
      </c>
      <c r="C60" s="13">
        <f t="shared" ref="C60:C79" si="1">C17/$S60</f>
        <v>29738.894736842107</v>
      </c>
      <c r="D60" s="13">
        <f t="shared" ref="D60:E60" si="2">D17/$S60</f>
        <v>27082.052631578947</v>
      </c>
      <c r="E60" s="13">
        <f t="shared" si="2"/>
        <v>6553.3157894736842</v>
      </c>
      <c r="G60" s="13">
        <f t="shared" ref="G60:I60" si="3">G17/$S60</f>
        <v>7534.5789473684208</v>
      </c>
      <c r="H60" s="13">
        <f t="shared" si="3"/>
        <v>6828.894736842105</v>
      </c>
      <c r="I60" s="13">
        <f t="shared" si="3"/>
        <v>3468.8421052631579</v>
      </c>
      <c r="K60" s="13">
        <f t="shared" ref="K60:M60" si="4">K17/$S60</f>
        <v>21908.315789473683</v>
      </c>
      <c r="L60" s="13">
        <f t="shared" si="4"/>
        <v>19958.63157894737</v>
      </c>
      <c r="M60" s="13">
        <f t="shared" si="4"/>
        <v>3055</v>
      </c>
      <c r="O60" s="13">
        <f t="shared" ref="O60:Q60" si="5">O17/$S60</f>
        <v>296</v>
      </c>
      <c r="P60" s="13">
        <f t="shared" si="5"/>
        <v>294.5263157894737</v>
      </c>
      <c r="Q60" s="13">
        <f t="shared" si="5"/>
        <v>29.473684210526315</v>
      </c>
      <c r="R60" s="12"/>
      <c r="S60" s="23">
        <v>19</v>
      </c>
      <c r="T60" s="42"/>
    </row>
    <row r="61" spans="2:22" ht="15" x14ac:dyDescent="0.25">
      <c r="B61" s="11">
        <f t="shared" si="0"/>
        <v>44682</v>
      </c>
      <c r="C61" s="13">
        <f t="shared" si="1"/>
        <v>33557.333333333336</v>
      </c>
      <c r="D61" s="13">
        <f t="shared" ref="D61:E61" si="6">D18/$S61</f>
        <v>30615.714285714286</v>
      </c>
      <c r="E61" s="13">
        <f t="shared" si="6"/>
        <v>7447.7142857142853</v>
      </c>
      <c r="G61" s="13">
        <f t="shared" ref="G61:I61" si="7">G18/$S61</f>
        <v>8214</v>
      </c>
      <c r="H61" s="13">
        <f t="shared" si="7"/>
        <v>7639.8571428571431</v>
      </c>
      <c r="I61" s="13">
        <f t="shared" si="7"/>
        <v>3938.4761904761904</v>
      </c>
      <c r="K61" s="13">
        <f t="shared" ref="K61:M61" si="8">K18/$S61</f>
        <v>25027.857142857141</v>
      </c>
      <c r="L61" s="13">
        <f t="shared" si="8"/>
        <v>22662.523809523809</v>
      </c>
      <c r="M61" s="13">
        <f t="shared" si="8"/>
        <v>3476.6190476190477</v>
      </c>
      <c r="O61" s="13">
        <f t="shared" ref="O61:Q61" si="9">O18/$S61</f>
        <v>315.47619047619048</v>
      </c>
      <c r="P61" s="13">
        <f t="shared" si="9"/>
        <v>313.33333333333331</v>
      </c>
      <c r="Q61" s="13">
        <f t="shared" si="9"/>
        <v>32.61904761904762</v>
      </c>
      <c r="R61" s="12"/>
      <c r="S61" s="23">
        <v>21</v>
      </c>
      <c r="T61" s="42"/>
      <c r="U61" s="12"/>
      <c r="V61" s="14"/>
    </row>
    <row r="62" spans="2:22" ht="15" x14ac:dyDescent="0.25">
      <c r="B62" s="11">
        <f t="shared" si="0"/>
        <v>44713</v>
      </c>
      <c r="C62" s="13">
        <f t="shared" si="1"/>
        <v>32796.75</v>
      </c>
      <c r="D62" s="13">
        <f t="shared" ref="D62:E62" si="10">D19/$S62</f>
        <v>29589.15</v>
      </c>
      <c r="E62" s="13">
        <f t="shared" si="10"/>
        <v>7299.9</v>
      </c>
      <c r="G62" s="13">
        <f t="shared" ref="G62:I62" si="11">G19/$S62</f>
        <v>8155.65</v>
      </c>
      <c r="H62" s="13">
        <f t="shared" si="11"/>
        <v>7578.35</v>
      </c>
      <c r="I62" s="13">
        <f t="shared" si="11"/>
        <v>3820.1</v>
      </c>
      <c r="K62" s="13">
        <f t="shared" ref="K62:M62" si="12">K19/$S62</f>
        <v>24582.1</v>
      </c>
      <c r="L62" s="13">
        <f t="shared" si="12"/>
        <v>21953.85</v>
      </c>
      <c r="M62" s="13">
        <f t="shared" si="12"/>
        <v>3467.85</v>
      </c>
      <c r="O62" s="13">
        <f t="shared" ref="O62:Q62" si="13">O19/$S62</f>
        <v>59</v>
      </c>
      <c r="P62" s="13">
        <f t="shared" si="13"/>
        <v>56.95</v>
      </c>
      <c r="Q62" s="13">
        <f t="shared" si="13"/>
        <v>11.95</v>
      </c>
      <c r="R62" s="12"/>
      <c r="S62" s="23">
        <v>20</v>
      </c>
      <c r="T62" s="42"/>
      <c r="U62" s="12"/>
      <c r="V62" s="14"/>
    </row>
    <row r="63" spans="2:22" ht="15" x14ac:dyDescent="0.25">
      <c r="B63" s="11">
        <f t="shared" si="0"/>
        <v>44743</v>
      </c>
      <c r="C63" s="13">
        <f t="shared" si="1"/>
        <v>32123.285714285714</v>
      </c>
      <c r="D63" s="13">
        <f t="shared" ref="D63:E63" si="14">D20/$S63</f>
        <v>28889.761904761905</v>
      </c>
      <c r="E63" s="13">
        <f t="shared" si="14"/>
        <v>7378.0476190476193</v>
      </c>
      <c r="G63" s="13">
        <f t="shared" ref="G63:I63" si="15">G20/$S63</f>
        <v>8124.0476190476193</v>
      </c>
      <c r="H63" s="13">
        <f t="shared" si="15"/>
        <v>7549.5238095238092</v>
      </c>
      <c r="I63" s="13">
        <f t="shared" si="15"/>
        <v>3905.9047619047619</v>
      </c>
      <c r="K63" s="13">
        <f t="shared" ref="K63:M63" si="16">K20/$S63</f>
        <v>23993.380952380954</v>
      </c>
      <c r="L63" s="13">
        <f t="shared" si="16"/>
        <v>21337.238095238095</v>
      </c>
      <c r="M63" s="13">
        <f t="shared" si="16"/>
        <v>3470.5714285714284</v>
      </c>
      <c r="O63" s="13">
        <f t="shared" ref="O63:Q63" si="17">O20/$S63</f>
        <v>5.8571428571428568</v>
      </c>
      <c r="P63" s="13">
        <f t="shared" si="17"/>
        <v>3</v>
      </c>
      <c r="Q63" s="13">
        <f t="shared" si="17"/>
        <v>1.5714285714285714</v>
      </c>
      <c r="R63" s="12"/>
      <c r="S63" s="23">
        <v>21</v>
      </c>
      <c r="T63" s="42"/>
      <c r="U63" s="12"/>
      <c r="V63" s="14"/>
    </row>
    <row r="64" spans="2:22" ht="15" x14ac:dyDescent="0.25">
      <c r="B64" s="11">
        <f t="shared" si="0"/>
        <v>44774</v>
      </c>
      <c r="C64" s="13">
        <f t="shared" si="1"/>
        <v>32021.227272727272</v>
      </c>
      <c r="D64" s="13">
        <f t="shared" ref="D64:E64" si="18">D21/$S64</f>
        <v>28750.545454545456</v>
      </c>
      <c r="E64" s="13">
        <f t="shared" si="18"/>
        <v>7292.318181818182</v>
      </c>
      <c r="G64" s="13">
        <f t="shared" ref="G64:I64" si="19">G21/$S64</f>
        <v>8124.272727272727</v>
      </c>
      <c r="H64" s="13">
        <f t="shared" si="19"/>
        <v>7525.454545454545</v>
      </c>
      <c r="I64" s="13">
        <f t="shared" si="19"/>
        <v>3869.590909090909</v>
      </c>
      <c r="K64" s="13">
        <f t="shared" ref="K64:M64" si="20">K21/$S64</f>
        <v>23894.18181818182</v>
      </c>
      <c r="L64" s="13">
        <f t="shared" si="20"/>
        <v>21223.545454545456</v>
      </c>
      <c r="M64" s="13">
        <f t="shared" si="20"/>
        <v>3422.5454545454545</v>
      </c>
      <c r="O64" s="13">
        <f t="shared" ref="O64:Q64" si="21">O21/$S64</f>
        <v>2.7727272727272729</v>
      </c>
      <c r="P64" s="13">
        <f t="shared" si="21"/>
        <v>1.5454545454545454</v>
      </c>
      <c r="Q64" s="13">
        <f t="shared" si="21"/>
        <v>0.18181818181818182</v>
      </c>
      <c r="R64" s="12"/>
      <c r="S64" s="23">
        <v>22</v>
      </c>
      <c r="T64" s="42"/>
      <c r="U64" s="12"/>
      <c r="V64" s="14"/>
    </row>
    <row r="65" spans="2:22" ht="15" x14ac:dyDescent="0.25">
      <c r="B65" s="11">
        <f t="shared" si="0"/>
        <v>44805</v>
      </c>
      <c r="C65" s="13">
        <f t="shared" si="1"/>
        <v>34981.761904761908</v>
      </c>
      <c r="D65" s="13">
        <f t="shared" ref="D65:E65" si="22">D22/$S65</f>
        <v>30848.380952380954</v>
      </c>
      <c r="E65" s="13">
        <f t="shared" si="22"/>
        <v>7630.0476190476193</v>
      </c>
      <c r="G65" s="13">
        <f t="shared" ref="G65:I65" si="23">G22/$S65</f>
        <v>8486.5714285714294</v>
      </c>
      <c r="H65" s="13">
        <f t="shared" si="23"/>
        <v>7891.1904761904761</v>
      </c>
      <c r="I65" s="13">
        <f t="shared" si="23"/>
        <v>4028.3333333333335</v>
      </c>
      <c r="K65" s="13">
        <f t="shared" ref="K65:M65" si="24">K22/$S65</f>
        <v>26493.714285714286</v>
      </c>
      <c r="L65" s="13">
        <f t="shared" si="24"/>
        <v>22956.047619047618</v>
      </c>
      <c r="M65" s="13">
        <f t="shared" si="24"/>
        <v>3601.6666666666665</v>
      </c>
      <c r="O65" s="13">
        <f t="shared" ref="O65:Q65" si="25">O22/$S65</f>
        <v>1.4761904761904763</v>
      </c>
      <c r="P65" s="13">
        <f t="shared" si="25"/>
        <v>1.1428571428571428</v>
      </c>
      <c r="Q65" s="13">
        <f t="shared" si="25"/>
        <v>4.7619047619047616E-2</v>
      </c>
      <c r="R65" s="15"/>
      <c r="S65" s="23">
        <v>21</v>
      </c>
      <c r="T65" s="42"/>
      <c r="U65" s="12"/>
      <c r="V65" s="14"/>
    </row>
    <row r="66" spans="2:22" ht="15" x14ac:dyDescent="0.25">
      <c r="B66" s="11">
        <f t="shared" si="0"/>
        <v>44835</v>
      </c>
      <c r="C66" s="13">
        <f t="shared" si="1"/>
        <v>35011.285714285717</v>
      </c>
      <c r="D66" s="13">
        <f t="shared" ref="D66:E66" si="26">D23/$S66</f>
        <v>30854.380952380954</v>
      </c>
      <c r="E66" s="13">
        <f t="shared" si="26"/>
        <v>7739.1428571428569</v>
      </c>
      <c r="G66" s="13">
        <f t="shared" ref="G66:I66" si="27">G23/$S66</f>
        <v>8631.6190476190477</v>
      </c>
      <c r="H66" s="13">
        <f t="shared" si="27"/>
        <v>8020.3809523809523</v>
      </c>
      <c r="I66" s="13">
        <f t="shared" si="27"/>
        <v>4071</v>
      </c>
      <c r="K66" s="13">
        <f t="shared" ref="K66:M66" si="28">K23/$S66</f>
        <v>26378.047619047618</v>
      </c>
      <c r="L66" s="13">
        <f t="shared" si="28"/>
        <v>22832.380952380954</v>
      </c>
      <c r="M66" s="13">
        <f t="shared" si="28"/>
        <v>3668.1428571428573</v>
      </c>
      <c r="O66" s="13">
        <f t="shared" ref="O66:Q66" si="29">O23/$S66</f>
        <v>1.6190476190476191</v>
      </c>
      <c r="P66" s="13">
        <f t="shared" si="29"/>
        <v>1.6190476190476191</v>
      </c>
      <c r="Q66" s="13">
        <f t="shared" si="29"/>
        <v>0</v>
      </c>
      <c r="R66" s="15"/>
      <c r="S66" s="23">
        <v>21</v>
      </c>
      <c r="T66" s="42"/>
      <c r="U66" s="12"/>
      <c r="V66" s="14"/>
    </row>
    <row r="67" spans="2:22" ht="15" x14ac:dyDescent="0.25">
      <c r="B67" s="11">
        <f t="shared" si="0"/>
        <v>44866</v>
      </c>
      <c r="C67" s="13">
        <f t="shared" si="1"/>
        <v>35666.409090909088</v>
      </c>
      <c r="D67" s="13">
        <f t="shared" ref="D67:E67" si="30">D24/$S67</f>
        <v>31555.272727272728</v>
      </c>
      <c r="E67" s="13">
        <f t="shared" si="30"/>
        <v>7942</v>
      </c>
      <c r="G67" s="13">
        <f t="shared" ref="G67:I67" si="31">G24/$S67</f>
        <v>8957.863636363636</v>
      </c>
      <c r="H67" s="13">
        <f t="shared" si="31"/>
        <v>8361.2727272727279</v>
      </c>
      <c r="I67" s="13">
        <f t="shared" si="31"/>
        <v>4235.5</v>
      </c>
      <c r="K67" s="13">
        <f t="shared" ref="K67:M67" si="32">K24/$S67</f>
        <v>26707</v>
      </c>
      <c r="L67" s="13">
        <f t="shared" si="32"/>
        <v>23192.454545454544</v>
      </c>
      <c r="M67" s="13">
        <f t="shared" si="32"/>
        <v>3706.5</v>
      </c>
      <c r="O67" s="13">
        <f t="shared" ref="O67:Q67" si="33">O24/$S67</f>
        <v>1.5454545454545454</v>
      </c>
      <c r="P67" s="13">
        <f t="shared" si="33"/>
        <v>1.5454545454545454</v>
      </c>
      <c r="Q67" s="13">
        <f t="shared" si="33"/>
        <v>0</v>
      </c>
      <c r="R67" s="15"/>
      <c r="S67" s="23">
        <v>22</v>
      </c>
      <c r="T67" s="42"/>
      <c r="U67" s="12"/>
      <c r="V67" s="14"/>
    </row>
    <row r="68" spans="2:22" ht="15" x14ac:dyDescent="0.25">
      <c r="B68" s="11">
        <f t="shared" si="0"/>
        <v>44896</v>
      </c>
      <c r="C68" s="13">
        <f t="shared" si="1"/>
        <v>29683.85</v>
      </c>
      <c r="D68" s="13">
        <f t="shared" ref="D68:E68" si="34">D25/$S68</f>
        <v>26441.05</v>
      </c>
      <c r="E68" s="13">
        <f t="shared" si="34"/>
        <v>6788.8</v>
      </c>
      <c r="G68" s="13">
        <f t="shared" ref="G68:I68" si="35">G25/$S68</f>
        <v>7772.9</v>
      </c>
      <c r="H68" s="13">
        <f t="shared" si="35"/>
        <v>7235.85</v>
      </c>
      <c r="I68" s="13">
        <f t="shared" si="35"/>
        <v>3691.1</v>
      </c>
      <c r="K68" s="13">
        <f t="shared" ref="K68:M68" si="36">K25/$S68</f>
        <v>21909.95</v>
      </c>
      <c r="L68" s="13">
        <f t="shared" si="36"/>
        <v>19204.2</v>
      </c>
      <c r="M68" s="13">
        <f t="shared" si="36"/>
        <v>3097.7</v>
      </c>
      <c r="O68" s="13">
        <f t="shared" ref="O68:Q68" si="37">O25/$S68</f>
        <v>1</v>
      </c>
      <c r="P68" s="13">
        <f t="shared" si="37"/>
        <v>1</v>
      </c>
      <c r="Q68" s="13">
        <f t="shared" si="37"/>
        <v>0</v>
      </c>
      <c r="R68" s="15"/>
      <c r="S68" s="23">
        <v>20</v>
      </c>
      <c r="T68" s="42"/>
      <c r="U68" s="12"/>
      <c r="V68" s="14"/>
    </row>
    <row r="69" spans="2:22" ht="15" x14ac:dyDescent="0.25">
      <c r="B69" s="11">
        <f t="shared" si="0"/>
        <v>44927</v>
      </c>
      <c r="C69" s="13">
        <f t="shared" si="1"/>
        <v>35588.666666666664</v>
      </c>
      <c r="D69" s="13">
        <f t="shared" ref="D69:E69" si="38">D26/$S69</f>
        <v>31851.523809523809</v>
      </c>
      <c r="E69" s="13">
        <f t="shared" si="38"/>
        <v>7831.5238095238092</v>
      </c>
      <c r="G69" s="13">
        <f t="shared" ref="G69:I69" si="39">G26/$S69</f>
        <v>8764</v>
      </c>
      <c r="H69" s="13">
        <f t="shared" si="39"/>
        <v>8171.1904761904761</v>
      </c>
      <c r="I69" s="13">
        <f t="shared" si="39"/>
        <v>4095.7142857142858</v>
      </c>
      <c r="K69" s="13">
        <f t="shared" ref="K69:M69" si="40">K26/$S69</f>
        <v>26821.380952380954</v>
      </c>
      <c r="L69" s="13">
        <f t="shared" si="40"/>
        <v>23678.238095238095</v>
      </c>
      <c r="M69" s="13">
        <f t="shared" si="40"/>
        <v>3735.4285714285716</v>
      </c>
      <c r="O69" s="13">
        <f t="shared" ref="O69:Q69" si="41">O26/$S69</f>
        <v>3.2857142857142856</v>
      </c>
      <c r="P69" s="13">
        <f t="shared" si="41"/>
        <v>2.0952380952380953</v>
      </c>
      <c r="Q69" s="13">
        <f t="shared" si="41"/>
        <v>0.38095238095238093</v>
      </c>
      <c r="R69" s="15"/>
      <c r="S69" s="23">
        <v>21</v>
      </c>
      <c r="T69" s="42"/>
      <c r="U69" s="12"/>
      <c r="V69" s="14"/>
    </row>
    <row r="70" spans="2:22" ht="15" x14ac:dyDescent="0.25">
      <c r="B70" s="11">
        <f t="shared" si="0"/>
        <v>44958</v>
      </c>
      <c r="C70" s="13">
        <f t="shared" si="1"/>
        <v>37264.300000000003</v>
      </c>
      <c r="D70" s="13">
        <f t="shared" ref="D70:E70" si="42">D27/$S70</f>
        <v>33261.4</v>
      </c>
      <c r="E70" s="13">
        <f t="shared" si="42"/>
        <v>8205.9500000000007</v>
      </c>
      <c r="G70" s="13">
        <f t="shared" ref="G70:I70" si="43">G27/$S70</f>
        <v>9259.15</v>
      </c>
      <c r="H70" s="13">
        <f t="shared" si="43"/>
        <v>8634.2000000000007</v>
      </c>
      <c r="I70" s="13">
        <f t="shared" si="43"/>
        <v>4355.8500000000004</v>
      </c>
      <c r="K70" s="13">
        <f t="shared" ref="K70:M70" si="44">K27/$S70</f>
        <v>28003.8</v>
      </c>
      <c r="L70" s="13">
        <f t="shared" si="44"/>
        <v>24625.85</v>
      </c>
      <c r="M70" s="13">
        <f t="shared" si="44"/>
        <v>3850.1</v>
      </c>
      <c r="O70" s="13">
        <f t="shared" ref="O70:Q70" si="45">O27/$S70</f>
        <v>1.35</v>
      </c>
      <c r="P70" s="13">
        <f t="shared" si="45"/>
        <v>1.35</v>
      </c>
      <c r="Q70" s="13">
        <f t="shared" si="45"/>
        <v>0</v>
      </c>
      <c r="R70" s="15"/>
      <c r="S70" s="23">
        <v>20</v>
      </c>
      <c r="T70" s="42"/>
      <c r="U70" s="12"/>
      <c r="V70" s="14"/>
    </row>
    <row r="71" spans="2:22" ht="15" x14ac:dyDescent="0.25">
      <c r="B71" s="11">
        <f t="shared" si="0"/>
        <v>44986</v>
      </c>
      <c r="C71" s="13">
        <f t="shared" si="1"/>
        <v>38644.391304347824</v>
      </c>
      <c r="D71" s="13">
        <f t="shared" ref="D71:E71" si="46">D28/$S71</f>
        <v>34549.17391304348</v>
      </c>
      <c r="E71" s="13">
        <f t="shared" si="46"/>
        <v>8754.782608695652</v>
      </c>
      <c r="G71" s="13">
        <f t="shared" ref="G71:I71" si="47">G28/$S71</f>
        <v>9677.7391304347821</v>
      </c>
      <c r="H71" s="13">
        <f t="shared" si="47"/>
        <v>9013.0869565217399</v>
      </c>
      <c r="I71" s="13">
        <f t="shared" si="47"/>
        <v>4560.086956521739</v>
      </c>
      <c r="K71" s="13">
        <f t="shared" ref="K71:M71" si="48">K28/$S71</f>
        <v>28965.304347826088</v>
      </c>
      <c r="L71" s="13">
        <f t="shared" si="48"/>
        <v>25534.739130434784</v>
      </c>
      <c r="M71" s="13">
        <f t="shared" si="48"/>
        <v>4194.695652173913</v>
      </c>
      <c r="O71" s="13">
        <f t="shared" ref="O71:Q71" si="49">O28/$S71</f>
        <v>1.3478260869565217</v>
      </c>
      <c r="P71" s="13">
        <f t="shared" si="49"/>
        <v>1.3478260869565217</v>
      </c>
      <c r="Q71" s="13">
        <f t="shared" si="49"/>
        <v>0</v>
      </c>
      <c r="R71" s="15"/>
      <c r="S71" s="23">
        <v>23</v>
      </c>
      <c r="T71" s="42"/>
      <c r="U71" s="12"/>
      <c r="V71" s="14"/>
    </row>
    <row r="72" spans="2:22" ht="15" x14ac:dyDescent="0.25">
      <c r="B72" s="11">
        <f t="shared" si="0"/>
        <v>45017</v>
      </c>
      <c r="C72" s="13">
        <f t="shared" si="1"/>
        <v>42413.944444444445</v>
      </c>
      <c r="D72" s="13">
        <f t="shared" ref="D72:E72" si="50">D29/$S72</f>
        <v>38132.5</v>
      </c>
      <c r="E72" s="13">
        <f t="shared" si="50"/>
        <v>9099.0555555555547</v>
      </c>
      <c r="G72" s="13">
        <f t="shared" ref="G72:I72" si="51">G29/$S72</f>
        <v>9485.9444444444453</v>
      </c>
      <c r="H72" s="13">
        <f t="shared" si="51"/>
        <v>8823.3888888888887</v>
      </c>
      <c r="I72" s="13">
        <f t="shared" si="51"/>
        <v>4386.0555555555557</v>
      </c>
      <c r="K72" s="13">
        <f t="shared" ref="K72:M72" si="52">K29/$S72</f>
        <v>32520.833333333332</v>
      </c>
      <c r="L72" s="13">
        <f t="shared" si="52"/>
        <v>28901.944444444445</v>
      </c>
      <c r="M72" s="13">
        <f t="shared" si="52"/>
        <v>4655.1111111111113</v>
      </c>
      <c r="O72" s="13">
        <f t="shared" ref="O72:Q72" si="53">O29/$S72</f>
        <v>407.16666666666669</v>
      </c>
      <c r="P72" s="13">
        <f t="shared" si="53"/>
        <v>407.16666666666669</v>
      </c>
      <c r="Q72" s="13">
        <f t="shared" si="53"/>
        <v>57.888888888888886</v>
      </c>
      <c r="R72" s="15"/>
      <c r="S72" s="23">
        <v>18</v>
      </c>
      <c r="T72" s="42"/>
      <c r="U72" s="16"/>
      <c r="V72" s="14"/>
    </row>
    <row r="73" spans="2:22" ht="15" x14ac:dyDescent="0.25">
      <c r="B73" s="11">
        <f t="shared" si="0"/>
        <v>45047</v>
      </c>
      <c r="C73" s="13">
        <f t="shared" si="1"/>
        <v>45216.85</v>
      </c>
      <c r="D73" s="13">
        <f t="shared" ref="D73:E73" si="54">D30/$S73</f>
        <v>40795.35</v>
      </c>
      <c r="E73" s="13">
        <f t="shared" si="54"/>
        <v>9990</v>
      </c>
      <c r="G73" s="13">
        <f t="shared" ref="G73:I73" si="55">G30/$S73</f>
        <v>10160.549999999999</v>
      </c>
      <c r="H73" s="13">
        <f t="shared" si="55"/>
        <v>9461.85</v>
      </c>
      <c r="I73" s="13">
        <f t="shared" si="55"/>
        <v>4827.6499999999996</v>
      </c>
      <c r="K73" s="13">
        <f t="shared" ref="K73:M73" si="56">K30/$S73</f>
        <v>34688.25</v>
      </c>
      <c r="L73" s="13">
        <f t="shared" si="56"/>
        <v>30965.45</v>
      </c>
      <c r="M73" s="13">
        <f t="shared" si="56"/>
        <v>5106.25</v>
      </c>
      <c r="O73" s="13">
        <f t="shared" ref="O73:Q73" si="57">O30/$S73</f>
        <v>368.05</v>
      </c>
      <c r="P73" s="13">
        <f t="shared" si="57"/>
        <v>368.05</v>
      </c>
      <c r="Q73" s="13">
        <f t="shared" si="57"/>
        <v>56.1</v>
      </c>
      <c r="R73" s="15"/>
      <c r="S73" s="23">
        <v>20</v>
      </c>
      <c r="T73" s="42"/>
      <c r="U73" s="16"/>
      <c r="V73" s="14"/>
    </row>
    <row r="74" spans="2:22" ht="15" x14ac:dyDescent="0.25">
      <c r="B74" s="11">
        <f t="shared" si="0"/>
        <v>45078</v>
      </c>
      <c r="C74" s="13">
        <f t="shared" si="1"/>
        <v>44540.86363636364</v>
      </c>
      <c r="D74" s="13">
        <f t="shared" ref="D74:E74" si="58">D31/$S74</f>
        <v>40390.318181818184</v>
      </c>
      <c r="E74" s="13">
        <f t="shared" si="58"/>
        <v>9833.4090909090901</v>
      </c>
      <c r="G74" s="13">
        <f t="shared" ref="G74:I74" si="59">G31/$S74</f>
        <v>10041.5</v>
      </c>
      <c r="H74" s="13">
        <f t="shared" si="59"/>
        <v>9296.318181818182</v>
      </c>
      <c r="I74" s="13">
        <f t="shared" si="59"/>
        <v>4750.909090909091</v>
      </c>
      <c r="K74" s="13">
        <f t="shared" ref="K74:M74" si="60">K31/$S74</f>
        <v>34123.045454545456</v>
      </c>
      <c r="L74" s="13">
        <f t="shared" si="60"/>
        <v>30717.81818181818</v>
      </c>
      <c r="M74" s="13">
        <f t="shared" si="60"/>
        <v>5021.045454545455</v>
      </c>
      <c r="O74" s="13">
        <f t="shared" ref="O74:Q74" si="61">O31/$S74</f>
        <v>376.31818181818181</v>
      </c>
      <c r="P74" s="13">
        <f t="shared" si="61"/>
        <v>376.18181818181819</v>
      </c>
      <c r="Q74" s="13">
        <f t="shared" si="61"/>
        <v>61.454545454545453</v>
      </c>
      <c r="R74" s="15"/>
      <c r="S74" s="23">
        <v>22</v>
      </c>
      <c r="T74" s="42"/>
      <c r="U74" s="16"/>
      <c r="V74" s="14"/>
    </row>
    <row r="75" spans="2:22" ht="15" x14ac:dyDescent="0.25">
      <c r="B75" s="11">
        <f t="shared" si="0"/>
        <v>45108</v>
      </c>
      <c r="C75" s="13">
        <f t="shared" si="1"/>
        <v>44240.428571428572</v>
      </c>
      <c r="D75" s="13">
        <f t="shared" ref="D75:E75" si="62">D32/$S75</f>
        <v>40058.428571428572</v>
      </c>
      <c r="E75" s="13">
        <f t="shared" si="62"/>
        <v>10156.238095238095</v>
      </c>
      <c r="G75" s="13">
        <f t="shared" ref="G75:I75" si="63">G32/$S75</f>
        <v>10092.714285714286</v>
      </c>
      <c r="H75" s="13">
        <f t="shared" si="63"/>
        <v>9357.9047619047615</v>
      </c>
      <c r="I75" s="13">
        <f t="shared" si="63"/>
        <v>4815.8095238095239</v>
      </c>
      <c r="K75" s="13">
        <f t="shared" ref="K75:M75" si="64">K32/$S75</f>
        <v>33764.619047619046</v>
      </c>
      <c r="L75" s="13">
        <f t="shared" si="64"/>
        <v>30318</v>
      </c>
      <c r="M75" s="13">
        <f t="shared" si="64"/>
        <v>5283.4285714285716</v>
      </c>
      <c r="O75" s="13">
        <f t="shared" ref="O75:Q75" si="65">O32/$S75</f>
        <v>383.09523809523807</v>
      </c>
      <c r="P75" s="13">
        <f t="shared" si="65"/>
        <v>382.52380952380952</v>
      </c>
      <c r="Q75" s="13">
        <f t="shared" si="65"/>
        <v>57</v>
      </c>
      <c r="R75" s="15"/>
      <c r="S75" s="23">
        <v>21</v>
      </c>
      <c r="T75" s="42"/>
      <c r="U75" s="16"/>
      <c r="V75" s="14"/>
    </row>
    <row r="76" spans="2:22" ht="15" x14ac:dyDescent="0.25">
      <c r="B76" s="11">
        <f t="shared" si="0"/>
        <v>45139</v>
      </c>
      <c r="C76" s="13">
        <f t="shared" si="1"/>
        <v>42606.681818181816</v>
      </c>
      <c r="D76" s="13">
        <f t="shared" ref="D76:E76" si="66">D33/$S76</f>
        <v>38401.909090909088</v>
      </c>
      <c r="E76" s="13">
        <f t="shared" si="66"/>
        <v>9753.0909090909099</v>
      </c>
      <c r="G76" s="13">
        <f t="shared" ref="G76:I76" si="67">G33/$S76</f>
        <v>9700.0909090909099</v>
      </c>
      <c r="H76" s="13">
        <f t="shared" si="67"/>
        <v>8945.681818181818</v>
      </c>
      <c r="I76" s="13">
        <f t="shared" si="67"/>
        <v>4605.590909090909</v>
      </c>
      <c r="K76" s="13">
        <f t="shared" ref="K76:M76" si="68">K33/$S76</f>
        <v>32558.136363636364</v>
      </c>
      <c r="L76" s="13">
        <f t="shared" si="68"/>
        <v>29108.454545454544</v>
      </c>
      <c r="M76" s="13">
        <f t="shared" si="68"/>
        <v>5092.045454545455</v>
      </c>
      <c r="O76" s="13">
        <f t="shared" ref="O76:Q76" si="69">O33/$S76</f>
        <v>348.45454545454544</v>
      </c>
      <c r="P76" s="13">
        <f t="shared" si="69"/>
        <v>347.77272727272725</v>
      </c>
      <c r="Q76" s="13">
        <f t="shared" si="69"/>
        <v>55.454545454545453</v>
      </c>
      <c r="R76" s="15"/>
      <c r="S76" s="23">
        <v>22</v>
      </c>
      <c r="T76" s="42"/>
      <c r="U76" s="16"/>
      <c r="V76" s="14"/>
    </row>
    <row r="77" spans="2:22" ht="15" x14ac:dyDescent="0.25">
      <c r="B77" s="11">
        <f t="shared" si="0"/>
        <v>45170</v>
      </c>
      <c r="C77" s="13">
        <f t="shared" si="1"/>
        <v>43781.571428571428</v>
      </c>
      <c r="D77" s="13">
        <f t="shared" ref="D77:E77" si="70">D34/$S77</f>
        <v>39336</v>
      </c>
      <c r="E77" s="13">
        <f t="shared" si="70"/>
        <v>9837.5714285714294</v>
      </c>
      <c r="G77" s="13">
        <f t="shared" ref="G77:I77" si="71">G34/$S77</f>
        <v>10149.952380952382</v>
      </c>
      <c r="H77" s="13">
        <f t="shared" si="71"/>
        <v>9357.6190476190477</v>
      </c>
      <c r="I77" s="13">
        <f t="shared" si="71"/>
        <v>4704</v>
      </c>
      <c r="K77" s="13">
        <f t="shared" ref="K77:M77" si="72">K34/$S77</f>
        <v>33291.571428571428</v>
      </c>
      <c r="L77" s="13">
        <f t="shared" si="72"/>
        <v>29640.904761904763</v>
      </c>
      <c r="M77" s="13">
        <f t="shared" si="72"/>
        <v>5079.9523809523807</v>
      </c>
      <c r="O77" s="13">
        <f t="shared" ref="O77:Q77" si="73">O34/$S77</f>
        <v>340.04761904761904</v>
      </c>
      <c r="P77" s="13">
        <f t="shared" si="73"/>
        <v>337.47619047619048</v>
      </c>
      <c r="Q77" s="13">
        <f t="shared" si="73"/>
        <v>53.61904761904762</v>
      </c>
      <c r="R77" s="12"/>
      <c r="S77" s="23">
        <v>21</v>
      </c>
      <c r="T77" s="42"/>
      <c r="U77" s="16"/>
      <c r="V77" s="14"/>
    </row>
    <row r="78" spans="2:22" ht="15" x14ac:dyDescent="0.25">
      <c r="B78" s="11">
        <f t="shared" si="0"/>
        <v>45200</v>
      </c>
      <c r="C78" s="13">
        <f t="shared" si="1"/>
        <v>43452.818181818184</v>
      </c>
      <c r="D78" s="13">
        <f t="shared" ref="D78:E78" si="74">D35/$S78</f>
        <v>39279.545454545456</v>
      </c>
      <c r="E78" s="13">
        <f t="shared" si="74"/>
        <v>10008.727272727272</v>
      </c>
      <c r="G78" s="13">
        <f t="shared" ref="G78:I78" si="75">G35/$S78</f>
        <v>10122.954545454546</v>
      </c>
      <c r="H78" s="13">
        <f t="shared" si="75"/>
        <v>9330.318181818182</v>
      </c>
      <c r="I78" s="13">
        <f t="shared" si="75"/>
        <v>4758.181818181818</v>
      </c>
      <c r="K78" s="13">
        <f t="shared" ref="K78:M78" si="76">K35/$S78</f>
        <v>32982.909090909088</v>
      </c>
      <c r="L78" s="13">
        <f t="shared" si="76"/>
        <v>29603.81818181818</v>
      </c>
      <c r="M78" s="13">
        <f t="shared" si="76"/>
        <v>5193.909090909091</v>
      </c>
      <c r="O78" s="13">
        <f t="shared" ref="O78:Q78" si="77">O35/$S78</f>
        <v>346.95454545454544</v>
      </c>
      <c r="P78" s="13">
        <f t="shared" si="77"/>
        <v>345.40909090909093</v>
      </c>
      <c r="Q78" s="13">
        <f t="shared" si="77"/>
        <v>56.636363636363633</v>
      </c>
      <c r="R78" s="12"/>
      <c r="S78" s="23">
        <v>22</v>
      </c>
      <c r="T78" s="42"/>
      <c r="U78" s="16"/>
      <c r="V78" s="14"/>
    </row>
    <row r="79" spans="2:22" ht="15" x14ac:dyDescent="0.25">
      <c r="B79" s="11">
        <f t="shared" si="0"/>
        <v>45231</v>
      </c>
      <c r="C79" s="13">
        <f t="shared" si="1"/>
        <v>43867.681818181816</v>
      </c>
      <c r="D79" s="13">
        <f t="shared" ref="D79:E79" si="78">D36/$S79</f>
        <v>39575.454545454544</v>
      </c>
      <c r="E79" s="13">
        <f t="shared" si="78"/>
        <v>10032.681818181818</v>
      </c>
      <c r="G79" s="13">
        <f t="shared" ref="G79:I79" si="79">G36/$S79</f>
        <v>10280.5</v>
      </c>
      <c r="H79" s="13">
        <f t="shared" si="79"/>
        <v>9484.454545454546</v>
      </c>
      <c r="I79" s="13">
        <f t="shared" si="79"/>
        <v>4775.590909090909</v>
      </c>
      <c r="K79" s="13">
        <f t="shared" ref="K79:M79" si="80">K36/$S79</f>
        <v>33220.409090909088</v>
      </c>
      <c r="L79" s="13">
        <f t="shared" si="80"/>
        <v>29727.090909090908</v>
      </c>
      <c r="M79" s="13">
        <f t="shared" si="80"/>
        <v>5197.863636363636</v>
      </c>
      <c r="O79" s="13">
        <f t="shared" ref="O79:Q79" si="81">O36/$S79</f>
        <v>366.77272727272725</v>
      </c>
      <c r="P79" s="13">
        <f t="shared" si="81"/>
        <v>363.90909090909093</v>
      </c>
      <c r="Q79" s="13">
        <f t="shared" si="81"/>
        <v>59.227272727272727</v>
      </c>
      <c r="R79" s="12"/>
      <c r="S79" s="23">
        <v>22</v>
      </c>
      <c r="T79" s="42"/>
      <c r="U79" s="16"/>
      <c r="V79" s="14"/>
    </row>
    <row r="80" spans="2:22" ht="15" x14ac:dyDescent="0.25">
      <c r="B80" s="11">
        <f t="shared" si="0"/>
        <v>45261</v>
      </c>
      <c r="C80" s="13">
        <f t="shared" ref="C80:C97" si="82">C37/$S80</f>
        <v>40513.105263157893</v>
      </c>
      <c r="D80" s="13">
        <f t="shared" ref="D80:E80" si="83">D37/$S80</f>
        <v>36603.894736842107</v>
      </c>
      <c r="E80" s="13">
        <f t="shared" si="83"/>
        <v>9457.105263157895</v>
      </c>
      <c r="G80" s="13">
        <f t="shared" ref="G80:I80" si="84">G37/$S80</f>
        <v>9865.8421052631584</v>
      </c>
      <c r="H80" s="13">
        <f t="shared" si="84"/>
        <v>9104.4736842105267</v>
      </c>
      <c r="I80" s="13">
        <f t="shared" si="84"/>
        <v>4550.2631578947367</v>
      </c>
      <c r="K80" s="13">
        <f t="shared" ref="K80:M80" si="85">K37/$S80</f>
        <v>30285.263157894737</v>
      </c>
      <c r="L80" s="13">
        <f t="shared" si="85"/>
        <v>27139.157894736843</v>
      </c>
      <c r="M80" s="13">
        <f t="shared" si="85"/>
        <v>4845.9473684210525</v>
      </c>
      <c r="O80" s="13">
        <f t="shared" ref="O80:Q80" si="86">O37/$S80</f>
        <v>362</v>
      </c>
      <c r="P80" s="13">
        <f t="shared" si="86"/>
        <v>360.26315789473682</v>
      </c>
      <c r="Q80" s="13">
        <f t="shared" si="86"/>
        <v>60.89473684210526</v>
      </c>
      <c r="R80" s="12"/>
      <c r="S80" s="23">
        <v>19</v>
      </c>
      <c r="T80" s="42"/>
      <c r="U80" s="16"/>
      <c r="V80" s="14"/>
    </row>
    <row r="81" spans="2:22" ht="15" x14ac:dyDescent="0.25">
      <c r="B81" s="11">
        <f t="shared" si="0"/>
        <v>45292</v>
      </c>
      <c r="C81" s="13">
        <f t="shared" si="82"/>
        <v>43996.954545454544</v>
      </c>
      <c r="D81" s="13">
        <f t="shared" ref="D81:E81" si="87">D38/$S81</f>
        <v>39679.227272727272</v>
      </c>
      <c r="E81" s="13">
        <f t="shared" si="87"/>
        <v>10106.727272727272</v>
      </c>
      <c r="G81" s="13">
        <f t="shared" ref="G81:I81" si="88">G38/$S81</f>
        <v>10352.727272727272</v>
      </c>
      <c r="H81" s="13">
        <f t="shared" si="88"/>
        <v>9576.454545454546</v>
      </c>
      <c r="I81" s="13">
        <f t="shared" si="88"/>
        <v>4791.545454545455</v>
      </c>
      <c r="K81" s="13">
        <f t="shared" ref="K81:M81" si="89">K38/$S81</f>
        <v>33272.454545454544</v>
      </c>
      <c r="L81" s="13">
        <f t="shared" si="89"/>
        <v>29732.090909090908</v>
      </c>
      <c r="M81" s="13">
        <f t="shared" si="89"/>
        <v>5249.636363636364</v>
      </c>
      <c r="O81" s="13">
        <f t="shared" ref="O81:Q81" si="90">O38/$S81</f>
        <v>371.77272727272725</v>
      </c>
      <c r="P81" s="13">
        <f t="shared" si="90"/>
        <v>370.68181818181819</v>
      </c>
      <c r="Q81" s="13">
        <f t="shared" si="90"/>
        <v>65.545454545454547</v>
      </c>
      <c r="R81" s="12"/>
      <c r="S81" s="23">
        <v>22</v>
      </c>
      <c r="T81" s="42"/>
      <c r="U81" s="16"/>
      <c r="V81" s="14"/>
    </row>
    <row r="82" spans="2:22" ht="15" x14ac:dyDescent="0.25">
      <c r="B82" s="11">
        <f t="shared" si="0"/>
        <v>45323</v>
      </c>
      <c r="C82" s="13">
        <f t="shared" si="82"/>
        <v>46418</v>
      </c>
      <c r="D82" s="13">
        <f t="shared" ref="D82:E82" si="91">D39/$S82</f>
        <v>41713.619047619046</v>
      </c>
      <c r="E82" s="13">
        <f t="shared" si="91"/>
        <v>10339.476190476191</v>
      </c>
      <c r="G82" s="13">
        <f t="shared" ref="G82:I82" si="92">G39/$S82</f>
        <v>10928.571428571429</v>
      </c>
      <c r="H82" s="13">
        <f t="shared" si="92"/>
        <v>10083.571428571429</v>
      </c>
      <c r="I82" s="13">
        <f t="shared" si="92"/>
        <v>5032.3809523809523</v>
      </c>
      <c r="K82" s="13">
        <f t="shared" ref="K82:M82" si="93">K39/$S82</f>
        <v>35137.333333333336</v>
      </c>
      <c r="L82" s="13">
        <f t="shared" si="93"/>
        <v>31279.523809523809</v>
      </c>
      <c r="M82" s="13">
        <f t="shared" si="93"/>
        <v>5247.8095238095239</v>
      </c>
      <c r="O82" s="13">
        <f t="shared" ref="O82:Q82" si="94">O39/$S82</f>
        <v>352.09523809523807</v>
      </c>
      <c r="P82" s="13">
        <f t="shared" si="94"/>
        <v>350.52380952380952</v>
      </c>
      <c r="Q82" s="13">
        <f t="shared" si="94"/>
        <v>59.285714285714285</v>
      </c>
      <c r="R82" s="12"/>
      <c r="S82" s="23">
        <v>21</v>
      </c>
      <c r="T82" s="42"/>
      <c r="U82" s="16"/>
      <c r="V82" s="14"/>
    </row>
    <row r="83" spans="2:22" ht="15" x14ac:dyDescent="0.25">
      <c r="B83" s="11">
        <f t="shared" si="0"/>
        <v>45352</v>
      </c>
      <c r="C83" s="13">
        <f t="shared" si="82"/>
        <v>45879.35</v>
      </c>
      <c r="D83" s="13">
        <f t="shared" ref="D83:E83" si="95">D40/$S83</f>
        <v>40982.6</v>
      </c>
      <c r="E83" s="13">
        <f t="shared" si="95"/>
        <v>10469.15</v>
      </c>
      <c r="G83" s="13">
        <f t="shared" ref="G83:I83" si="96">G40/$S83</f>
        <v>11378.15</v>
      </c>
      <c r="H83" s="13">
        <f t="shared" si="96"/>
        <v>10512.05</v>
      </c>
      <c r="I83" s="13">
        <f t="shared" si="96"/>
        <v>5266.85</v>
      </c>
      <c r="K83" s="13">
        <f t="shared" ref="K83:M83" si="97">K40/$S83</f>
        <v>34105.4</v>
      </c>
      <c r="L83" s="13">
        <f t="shared" si="97"/>
        <v>30076</v>
      </c>
      <c r="M83" s="13">
        <f t="shared" si="97"/>
        <v>5139.3</v>
      </c>
      <c r="O83" s="13">
        <f t="shared" ref="O83:Q83" si="98">O40/$S83</f>
        <v>395.8</v>
      </c>
      <c r="P83" s="13">
        <f t="shared" si="98"/>
        <v>394.55</v>
      </c>
      <c r="Q83" s="13">
        <f t="shared" si="98"/>
        <v>63</v>
      </c>
      <c r="R83" s="12"/>
      <c r="S83" s="23">
        <v>20</v>
      </c>
      <c r="T83" s="42"/>
      <c r="U83" s="16"/>
      <c r="V83" s="14"/>
    </row>
    <row r="84" spans="2:22" ht="15" x14ac:dyDescent="0.25">
      <c r="B84" s="11">
        <f t="shared" si="0"/>
        <v>45383</v>
      </c>
      <c r="C84" s="13">
        <f t="shared" si="82"/>
        <v>47488.095238095237</v>
      </c>
      <c r="D84" s="13">
        <f t="shared" ref="D84:E84" si="99">D41/$S84</f>
        <v>42707.857142857145</v>
      </c>
      <c r="E84" s="13">
        <f t="shared" si="99"/>
        <v>10505.761904761905</v>
      </c>
      <c r="G84" s="13">
        <f t="shared" ref="G84:I84" si="100">G41/$S84</f>
        <v>11289.428571428571</v>
      </c>
      <c r="H84" s="13">
        <f t="shared" si="100"/>
        <v>10461.238095238095</v>
      </c>
      <c r="I84" s="13">
        <f t="shared" si="100"/>
        <v>5239.2857142857147</v>
      </c>
      <c r="K84" s="13">
        <f t="shared" ref="K84:M84" si="101">K41/$S84</f>
        <v>35785.761904761908</v>
      </c>
      <c r="L84" s="13">
        <f t="shared" si="101"/>
        <v>31834.476190476191</v>
      </c>
      <c r="M84" s="13">
        <f t="shared" si="101"/>
        <v>5166.333333333333</v>
      </c>
      <c r="O84" s="13">
        <f t="shared" ref="O84:Q84" si="102">O41/$S84</f>
        <v>412.90476190476193</v>
      </c>
      <c r="P84" s="13">
        <f t="shared" si="102"/>
        <v>412.14285714285717</v>
      </c>
      <c r="Q84" s="13">
        <f t="shared" si="102"/>
        <v>100.14285714285714</v>
      </c>
      <c r="R84" s="12"/>
      <c r="S84" s="23">
        <v>21</v>
      </c>
      <c r="T84" s="42"/>
      <c r="U84" s="16"/>
      <c r="V84" s="14"/>
    </row>
    <row r="85" spans="2:22" ht="15" x14ac:dyDescent="0.25">
      <c r="B85" s="11">
        <f t="shared" si="0"/>
        <v>45413</v>
      </c>
      <c r="C85" s="13">
        <f t="shared" si="82"/>
        <v>50037</v>
      </c>
      <c r="D85" s="13">
        <f t="shared" ref="D85:E85" si="103">D42/$S85</f>
        <v>45117.380952380954</v>
      </c>
      <c r="E85" s="13">
        <f t="shared" si="103"/>
        <v>11127.571428571429</v>
      </c>
      <c r="G85" s="13">
        <f t="shared" ref="G85:I85" si="104">G42/$S85</f>
        <v>11916.904761904761</v>
      </c>
      <c r="H85" s="13">
        <f t="shared" si="104"/>
        <v>11044.190476190477</v>
      </c>
      <c r="I85" s="13">
        <f t="shared" si="104"/>
        <v>5524.2380952380954</v>
      </c>
      <c r="K85" s="13">
        <f t="shared" ref="K85:M85" si="105">K42/$S85</f>
        <v>37678.333333333336</v>
      </c>
      <c r="L85" s="13">
        <f t="shared" si="105"/>
        <v>33632.619047619046</v>
      </c>
      <c r="M85" s="13">
        <f t="shared" si="105"/>
        <v>5486.8095238095239</v>
      </c>
      <c r="O85" s="13">
        <f t="shared" ref="O85:Q85" si="106">O42/$S85</f>
        <v>441.76190476190476</v>
      </c>
      <c r="P85" s="13">
        <f t="shared" si="106"/>
        <v>440.57142857142856</v>
      </c>
      <c r="Q85" s="13">
        <f t="shared" si="106"/>
        <v>116.52380952380952</v>
      </c>
      <c r="R85" s="12"/>
      <c r="S85" s="23">
        <v>21</v>
      </c>
      <c r="T85" s="42"/>
      <c r="U85" s="16"/>
      <c r="V85" s="14"/>
    </row>
    <row r="86" spans="2:22" ht="15" x14ac:dyDescent="0.25">
      <c r="B86" s="11">
        <f t="shared" si="0"/>
        <v>45444</v>
      </c>
      <c r="C86" s="13">
        <f t="shared" si="82"/>
        <v>49067.9</v>
      </c>
      <c r="D86" s="13">
        <f t="shared" ref="D86:E86" si="107">D43/$S86</f>
        <v>44283.7</v>
      </c>
      <c r="E86" s="13">
        <f t="shared" si="107"/>
        <v>10986.6</v>
      </c>
      <c r="G86" s="13">
        <f t="shared" ref="G86:I86" si="108">G43/$S86</f>
        <v>11764.35</v>
      </c>
      <c r="H86" s="13">
        <f t="shared" si="108"/>
        <v>10867.35</v>
      </c>
      <c r="I86" s="13">
        <f t="shared" si="108"/>
        <v>5485.95</v>
      </c>
      <c r="K86" s="13">
        <f t="shared" ref="K86:M86" si="109">K43/$S86</f>
        <v>36898.699999999997</v>
      </c>
      <c r="L86" s="13">
        <f t="shared" si="109"/>
        <v>33012.65</v>
      </c>
      <c r="M86" s="13">
        <f t="shared" si="109"/>
        <v>5391.85</v>
      </c>
      <c r="O86" s="13">
        <f t="shared" ref="O86:Q86" si="110">O43/$S86</f>
        <v>404.85</v>
      </c>
      <c r="P86" s="13">
        <f t="shared" si="110"/>
        <v>403.7</v>
      </c>
      <c r="Q86" s="13">
        <f t="shared" si="110"/>
        <v>108.8</v>
      </c>
      <c r="R86" s="12"/>
      <c r="S86" s="23">
        <v>20</v>
      </c>
      <c r="T86" s="42"/>
      <c r="U86" s="16"/>
      <c r="V86" s="14"/>
    </row>
    <row r="87" spans="2:22" ht="15" x14ac:dyDescent="0.25">
      <c r="B87" s="11">
        <f t="shared" si="0"/>
        <v>45474</v>
      </c>
      <c r="C87" s="13">
        <f t="shared" si="82"/>
        <v>47105.65217391304</v>
      </c>
      <c r="D87" s="13">
        <f t="shared" ref="D87:E87" si="111">D44/$S87</f>
        <v>42458.17391304348</v>
      </c>
      <c r="E87" s="13">
        <f t="shared" si="111"/>
        <v>10585.608695652174</v>
      </c>
      <c r="G87" s="13">
        <f t="shared" ref="G87:I87" si="112">G44/$S87</f>
        <v>11367.130434782608</v>
      </c>
      <c r="H87" s="13">
        <f t="shared" si="112"/>
        <v>10507.739130434782</v>
      </c>
      <c r="I87" s="13">
        <f t="shared" si="112"/>
        <v>5376.391304347826</v>
      </c>
      <c r="K87" s="13">
        <f t="shared" ref="K87:M87" si="113">K44/$S87</f>
        <v>35350.043478260872</v>
      </c>
      <c r="L87" s="13">
        <f t="shared" si="113"/>
        <v>31562.217391304348</v>
      </c>
      <c r="M87" s="13">
        <f t="shared" si="113"/>
        <v>5104.782608695652</v>
      </c>
      <c r="O87" s="13">
        <f t="shared" ref="O87:Q87" si="114">O44/$S87</f>
        <v>388.47826086956519</v>
      </c>
      <c r="P87" s="13">
        <f t="shared" si="114"/>
        <v>388.21739130434781</v>
      </c>
      <c r="Q87" s="13">
        <f t="shared" si="114"/>
        <v>104.43478260869566</v>
      </c>
      <c r="R87" s="12"/>
      <c r="S87" s="23">
        <v>23</v>
      </c>
      <c r="T87" s="42"/>
      <c r="U87" s="16"/>
      <c r="V87" s="14"/>
    </row>
    <row r="88" spans="2:22" ht="15" x14ac:dyDescent="0.25">
      <c r="B88" s="11">
        <f t="shared" si="0"/>
        <v>45505</v>
      </c>
      <c r="C88" s="13">
        <f t="shared" si="82"/>
        <v>45605.904761904763</v>
      </c>
      <c r="D88" s="13">
        <f t="shared" ref="D88:E88" si="115">D45/$S88</f>
        <v>41125.523809523809</v>
      </c>
      <c r="E88" s="13">
        <f t="shared" si="115"/>
        <v>10036.095238095239</v>
      </c>
      <c r="G88" s="13">
        <f t="shared" ref="G88:I88" si="116">G45/$S88</f>
        <v>10791.571428571429</v>
      </c>
      <c r="H88" s="13">
        <f t="shared" si="116"/>
        <v>9963.1904761904771</v>
      </c>
      <c r="I88" s="13">
        <f t="shared" si="116"/>
        <v>5058.8571428571431</v>
      </c>
      <c r="K88" s="13">
        <f t="shared" ref="K88:M88" si="117">K45/$S88</f>
        <v>34414.428571428572</v>
      </c>
      <c r="L88" s="13">
        <f t="shared" si="117"/>
        <v>30763.238095238095</v>
      </c>
      <c r="M88" s="13">
        <f t="shared" si="117"/>
        <v>4877.5238095238092</v>
      </c>
      <c r="O88" s="13">
        <f t="shared" ref="O88:Q88" si="118">O45/$S88</f>
        <v>399.90476190476193</v>
      </c>
      <c r="P88" s="13">
        <f t="shared" si="118"/>
        <v>399.09523809523807</v>
      </c>
      <c r="Q88" s="13">
        <f t="shared" si="118"/>
        <v>99.714285714285708</v>
      </c>
      <c r="R88" s="12"/>
      <c r="S88" s="23">
        <v>21</v>
      </c>
      <c r="T88" s="42"/>
      <c r="U88" s="16"/>
      <c r="V88" s="14"/>
    </row>
    <row r="89" spans="2:22" ht="15" x14ac:dyDescent="0.25">
      <c r="B89" s="11">
        <f t="shared" si="0"/>
        <v>45536</v>
      </c>
      <c r="C89" s="13">
        <f t="shared" si="82"/>
        <v>47854.047619047618</v>
      </c>
      <c r="D89" s="13">
        <f t="shared" ref="D89:E89" si="119">D46/$S89</f>
        <v>43313.476190476191</v>
      </c>
      <c r="E89" s="13">
        <f t="shared" si="119"/>
        <v>10414.095238095239</v>
      </c>
      <c r="G89" s="13">
        <f t="shared" ref="G89:I89" si="120">G46/$S89</f>
        <v>11208.142857142857</v>
      </c>
      <c r="H89" s="13">
        <f t="shared" si="120"/>
        <v>10363.238095238095</v>
      </c>
      <c r="I89" s="13">
        <f t="shared" si="120"/>
        <v>5190.8571428571431</v>
      </c>
      <c r="K89" s="13">
        <f t="shared" ref="K89:M89" si="121">K46/$S89</f>
        <v>36243.285714285717</v>
      </c>
      <c r="L89" s="13">
        <f t="shared" si="121"/>
        <v>32547.952380952382</v>
      </c>
      <c r="M89" s="13">
        <f t="shared" si="121"/>
        <v>5118.9523809523807</v>
      </c>
      <c r="O89" s="13">
        <f t="shared" ref="O89:Q89" si="122">O46/$S89</f>
        <v>402.61904761904759</v>
      </c>
      <c r="P89" s="13">
        <f t="shared" si="122"/>
        <v>402.28571428571428</v>
      </c>
      <c r="Q89" s="13">
        <f t="shared" si="122"/>
        <v>104.28571428571429</v>
      </c>
      <c r="S89" s="23">
        <v>21</v>
      </c>
      <c r="T89" s="42"/>
    </row>
    <row r="90" spans="2:22" ht="15" x14ac:dyDescent="0.25">
      <c r="B90" s="11">
        <f t="shared" si="0"/>
        <v>45566</v>
      </c>
      <c r="C90" s="13">
        <f t="shared" si="82"/>
        <v>47953.782608695656</v>
      </c>
      <c r="D90" s="13">
        <f t="shared" ref="D90:E90" si="123">D47/$S90</f>
        <v>43332.521739130432</v>
      </c>
      <c r="E90" s="13">
        <f t="shared" si="123"/>
        <v>10516.04347826087</v>
      </c>
      <c r="G90" s="13">
        <f t="shared" ref="G90:I90" si="124">G47/$S90</f>
        <v>11425.95652173913</v>
      </c>
      <c r="H90" s="13">
        <f t="shared" si="124"/>
        <v>10576</v>
      </c>
      <c r="I90" s="13">
        <f t="shared" si="124"/>
        <v>5364.304347826087</v>
      </c>
      <c r="K90" s="13">
        <f t="shared" ref="K90:M90" si="125">K47/$S90</f>
        <v>36114.608695652176</v>
      </c>
      <c r="L90" s="13">
        <f t="shared" si="125"/>
        <v>32343.391304347828</v>
      </c>
      <c r="M90" s="13">
        <f t="shared" si="125"/>
        <v>5044.478260869565</v>
      </c>
      <c r="O90" s="13">
        <f t="shared" ref="O90:Q90" si="126">O47/$S90</f>
        <v>413.21739130434781</v>
      </c>
      <c r="P90" s="13">
        <f t="shared" si="126"/>
        <v>413.13043478260869</v>
      </c>
      <c r="Q90" s="13">
        <f t="shared" si="126"/>
        <v>107.26086956521739</v>
      </c>
      <c r="S90" s="23">
        <v>23</v>
      </c>
      <c r="T90" s="42"/>
    </row>
    <row r="91" spans="2:22" ht="15" x14ac:dyDescent="0.25">
      <c r="B91" s="11">
        <f t="shared" si="0"/>
        <v>45597</v>
      </c>
      <c r="C91" s="13">
        <f t="shared" si="82"/>
        <v>47952.952380952382</v>
      </c>
      <c r="D91" s="13">
        <f t="shared" ref="D91:E91" si="127">D48/$S91</f>
        <v>43320.571428571428</v>
      </c>
      <c r="E91" s="13">
        <f t="shared" si="127"/>
        <v>10582.095238095239</v>
      </c>
      <c r="G91" s="13">
        <f t="shared" ref="G91:I91" si="128">G48/$S91</f>
        <v>11486.666666666666</v>
      </c>
      <c r="H91" s="13">
        <f t="shared" si="128"/>
        <v>10654.619047619048</v>
      </c>
      <c r="I91" s="13">
        <f t="shared" si="128"/>
        <v>5413.5714285714284</v>
      </c>
      <c r="K91" s="13">
        <f t="shared" ref="K91:M91" si="129">K48/$S91</f>
        <v>36071.238095238092</v>
      </c>
      <c r="L91" s="13">
        <f t="shared" si="129"/>
        <v>32270.904761904763</v>
      </c>
      <c r="M91" s="13">
        <f t="shared" si="129"/>
        <v>5064.7619047619046</v>
      </c>
      <c r="O91" s="13">
        <f t="shared" ref="O91:Q91" si="130">O48/$S91</f>
        <v>395.04761904761904</v>
      </c>
      <c r="P91" s="13">
        <f t="shared" si="130"/>
        <v>395.04761904761904</v>
      </c>
      <c r="Q91" s="13">
        <f t="shared" si="130"/>
        <v>103.76190476190476</v>
      </c>
      <c r="S91" s="23">
        <v>21</v>
      </c>
      <c r="T91" s="42"/>
    </row>
    <row r="92" spans="2:22" ht="15" x14ac:dyDescent="0.25">
      <c r="B92" s="11">
        <f t="shared" si="0"/>
        <v>45627</v>
      </c>
      <c r="C92" s="13">
        <f t="shared" si="82"/>
        <v>44734.05</v>
      </c>
      <c r="D92" s="13">
        <f t="shared" ref="D92:E92" si="131">D49/$S92</f>
        <v>40237.300000000003</v>
      </c>
      <c r="E92" s="13">
        <f t="shared" si="131"/>
        <v>9945.9500000000007</v>
      </c>
      <c r="G92" s="13">
        <f t="shared" ref="G92:I92" si="132">G49/$S92</f>
        <v>11016.3</v>
      </c>
      <c r="H92" s="13">
        <f t="shared" si="132"/>
        <v>10158.4</v>
      </c>
      <c r="I92" s="13">
        <f t="shared" si="132"/>
        <v>5134.6499999999996</v>
      </c>
      <c r="K92" s="13">
        <f t="shared" ref="K92:M92" si="133">K49/$S92</f>
        <v>33323.949999999997</v>
      </c>
      <c r="L92" s="13">
        <f t="shared" si="133"/>
        <v>29685.1</v>
      </c>
      <c r="M92" s="13">
        <f t="shared" si="133"/>
        <v>4711.3500000000004</v>
      </c>
      <c r="O92" s="13">
        <f t="shared" ref="O92:Q92" si="134">O49/$S92</f>
        <v>393.8</v>
      </c>
      <c r="P92" s="13">
        <f t="shared" si="134"/>
        <v>393.8</v>
      </c>
      <c r="Q92" s="13">
        <f t="shared" si="134"/>
        <v>99.95</v>
      </c>
      <c r="S92" s="23">
        <v>20</v>
      </c>
      <c r="T92" s="42"/>
    </row>
    <row r="93" spans="2:22" ht="15" x14ac:dyDescent="0.25">
      <c r="B93" s="11">
        <f t="shared" si="0"/>
        <v>45658</v>
      </c>
      <c r="C93" s="13">
        <f t="shared" si="82"/>
        <v>47660.954545454544</v>
      </c>
      <c r="D93" s="13">
        <f t="shared" ref="D93:E93" si="135">D50/$S93</f>
        <v>42387.36363636364</v>
      </c>
      <c r="E93" s="13">
        <f t="shared" si="135"/>
        <v>10453.681818181818</v>
      </c>
      <c r="G93" s="13">
        <f t="shared" ref="G93:I93" si="136">G50/$S93</f>
        <v>11644.727272727272</v>
      </c>
      <c r="H93" s="13">
        <f t="shared" si="136"/>
        <v>10689.59090909091</v>
      </c>
      <c r="I93" s="13">
        <f t="shared" si="136"/>
        <v>5320.772727272727</v>
      </c>
      <c r="K93" s="13">
        <f t="shared" ref="K93:M93" si="137">K50/$S93</f>
        <v>35626.454545454544</v>
      </c>
      <c r="L93" s="13">
        <f t="shared" si="137"/>
        <v>31309</v>
      </c>
      <c r="M93" s="13">
        <f t="shared" si="137"/>
        <v>5027.409090909091</v>
      </c>
      <c r="O93" s="13">
        <f t="shared" ref="O93:Q93" si="138">O50/$S93</f>
        <v>389.77272727272725</v>
      </c>
      <c r="P93" s="13">
        <f t="shared" si="138"/>
        <v>388.77272727272725</v>
      </c>
      <c r="Q93" s="13">
        <f t="shared" si="138"/>
        <v>105.5</v>
      </c>
      <c r="S93" s="23">
        <v>22</v>
      </c>
      <c r="T93" s="42"/>
    </row>
    <row r="94" spans="2:22" ht="15" x14ac:dyDescent="0.25">
      <c r="B94" s="11">
        <f t="shared" si="0"/>
        <v>45689</v>
      </c>
      <c r="C94" s="13">
        <f t="shared" si="82"/>
        <v>50698.05</v>
      </c>
      <c r="D94" s="13">
        <f t="shared" ref="D94:E94" si="139">D51/$S94</f>
        <v>44996.6</v>
      </c>
      <c r="E94" s="13">
        <f t="shared" si="139"/>
        <v>10908.8</v>
      </c>
      <c r="G94" s="13">
        <f t="shared" ref="G94:I94" si="140">G51/$S94</f>
        <v>12091.45</v>
      </c>
      <c r="H94" s="13">
        <f t="shared" si="140"/>
        <v>10930.9</v>
      </c>
      <c r="I94" s="13">
        <f t="shared" si="140"/>
        <v>5405.9</v>
      </c>
      <c r="K94" s="13">
        <f t="shared" ref="K94:M94" si="141">K51/$S94</f>
        <v>38191.949999999997</v>
      </c>
      <c r="L94" s="13">
        <f t="shared" si="141"/>
        <v>33652.949999999997</v>
      </c>
      <c r="M94" s="13">
        <f t="shared" si="141"/>
        <v>5393.75</v>
      </c>
      <c r="O94" s="13">
        <f t="shared" ref="O94:Q94" si="142">O51/$S94</f>
        <v>414.65</v>
      </c>
      <c r="P94" s="13">
        <f t="shared" si="142"/>
        <v>412.75</v>
      </c>
      <c r="Q94" s="13">
        <f t="shared" si="142"/>
        <v>109.15</v>
      </c>
      <c r="S94" s="23">
        <v>20</v>
      </c>
      <c r="T94" s="42"/>
    </row>
    <row r="95" spans="2:22" ht="15" x14ac:dyDescent="0.25">
      <c r="B95" s="11">
        <f t="shared" si="0"/>
        <v>45717</v>
      </c>
      <c r="C95" s="13">
        <f t="shared" si="82"/>
        <v>51968.809523809527</v>
      </c>
      <c r="D95" s="13">
        <f t="shared" ref="D95:E95" si="143">D52/$S95</f>
        <v>46197.190476190473</v>
      </c>
      <c r="E95" s="13">
        <f t="shared" si="143"/>
        <v>11166.952380952382</v>
      </c>
      <c r="G95" s="13">
        <f t="shared" ref="G95:I95" si="144">G52/$S95</f>
        <v>12733.047619047618</v>
      </c>
      <c r="H95" s="13">
        <f t="shared" si="144"/>
        <v>11262.619047619048</v>
      </c>
      <c r="I95" s="13">
        <f t="shared" si="144"/>
        <v>5547.0952380952385</v>
      </c>
      <c r="K95" s="13">
        <f t="shared" ref="K95:M95" si="145">K52/$S95</f>
        <v>38793.047619047618</v>
      </c>
      <c r="L95" s="13">
        <f t="shared" si="145"/>
        <v>34493.619047619046</v>
      </c>
      <c r="M95" s="13">
        <f t="shared" si="145"/>
        <v>5502</v>
      </c>
      <c r="O95" s="13">
        <f t="shared" ref="O95:Q95" si="146">O52/$S95</f>
        <v>442.71428571428572</v>
      </c>
      <c r="P95" s="13">
        <f t="shared" si="146"/>
        <v>440.95238095238096</v>
      </c>
      <c r="Q95" s="13">
        <f t="shared" si="146"/>
        <v>117.85714285714286</v>
      </c>
      <c r="S95" s="23">
        <v>21</v>
      </c>
      <c r="T95" s="42"/>
    </row>
    <row r="96" spans="2:22" ht="15" x14ac:dyDescent="0.25">
      <c r="B96" s="11">
        <f t="shared" si="0"/>
        <v>45748</v>
      </c>
      <c r="C96" s="13">
        <f t="shared" si="82"/>
        <v>51335.5</v>
      </c>
      <c r="D96" s="13">
        <f t="shared" ref="D96:E96" si="147">D53/$S96</f>
        <v>44986.1</v>
      </c>
      <c r="E96" s="13">
        <f t="shared" si="147"/>
        <v>10821</v>
      </c>
      <c r="G96" s="13">
        <f t="shared" ref="G96:I96" si="148">G53/$S96</f>
        <v>12954.8</v>
      </c>
      <c r="H96" s="13">
        <f t="shared" si="148"/>
        <v>10962.55</v>
      </c>
      <c r="I96" s="13">
        <f t="shared" si="148"/>
        <v>5308</v>
      </c>
      <c r="K96" s="13">
        <f t="shared" ref="K96:M96" si="149">K53/$S96</f>
        <v>37788.449999999997</v>
      </c>
      <c r="L96" s="13">
        <f t="shared" si="149"/>
        <v>33433.9</v>
      </c>
      <c r="M96" s="13">
        <f t="shared" si="149"/>
        <v>5280.35</v>
      </c>
      <c r="O96" s="13">
        <f t="shared" ref="O96:Q96" si="150">O53/$S96</f>
        <v>592.25</v>
      </c>
      <c r="P96" s="13">
        <f t="shared" si="150"/>
        <v>589.65</v>
      </c>
      <c r="Q96" s="13">
        <f t="shared" si="150"/>
        <v>232.65</v>
      </c>
      <c r="S96" s="23">
        <v>20</v>
      </c>
      <c r="T96" s="42"/>
    </row>
    <row r="97" spans="2:20" ht="15" x14ac:dyDescent="0.25">
      <c r="B97" s="11">
        <f t="shared" si="0"/>
        <v>45778</v>
      </c>
      <c r="C97" s="13">
        <f t="shared" si="82"/>
        <v>51671.5</v>
      </c>
      <c r="D97" s="13">
        <f t="shared" ref="D97:E97" si="151">D54/$S97</f>
        <v>39790.400000000001</v>
      </c>
      <c r="E97" s="13">
        <f t="shared" si="151"/>
        <v>9052.65</v>
      </c>
      <c r="G97" s="13">
        <f t="shared" ref="G97:I97" si="152">G54/$S97</f>
        <v>13841.15</v>
      </c>
      <c r="H97" s="13">
        <f t="shared" si="152"/>
        <v>9092.75</v>
      </c>
      <c r="I97" s="13">
        <f t="shared" si="152"/>
        <v>4109.3999999999996</v>
      </c>
      <c r="K97" s="13">
        <f t="shared" ref="K97:M97" si="153">K54/$S97</f>
        <v>37560.65</v>
      </c>
      <c r="L97" s="13">
        <f t="shared" si="153"/>
        <v>30429.4</v>
      </c>
      <c r="M97" s="13">
        <f t="shared" si="153"/>
        <v>4813</v>
      </c>
      <c r="O97" s="13">
        <f t="shared" ref="O97:Q97" si="154">O54/$S97</f>
        <v>269.7</v>
      </c>
      <c r="P97" s="13">
        <f t="shared" si="154"/>
        <v>268.25</v>
      </c>
      <c r="Q97" s="13">
        <f t="shared" si="154"/>
        <v>130.25</v>
      </c>
      <c r="S97" s="23">
        <v>20</v>
      </c>
      <c r="T97" s="42"/>
    </row>
    <row r="98" spans="2:20" ht="15" x14ac:dyDescent="0.25">
      <c r="B98" s="22"/>
      <c r="C98" s="12"/>
      <c r="D98" s="14"/>
      <c r="E98" s="12"/>
      <c r="G98" s="12"/>
      <c r="H98" s="14"/>
      <c r="I98" s="12"/>
      <c r="K98" s="14"/>
      <c r="L98" s="14"/>
      <c r="M98" s="12"/>
      <c r="O98" s="12"/>
      <c r="P98" s="12"/>
      <c r="Q98" s="12"/>
      <c r="T98" s="42"/>
    </row>
    <row r="99" spans="2:20" ht="15" x14ac:dyDescent="0.25">
      <c r="B99" s="22"/>
      <c r="C99" s="12"/>
      <c r="D99" s="14"/>
      <c r="E99" s="12"/>
      <c r="G99" s="12"/>
      <c r="H99" s="14"/>
      <c r="I99" s="12"/>
      <c r="K99" s="14"/>
      <c r="L99" s="14"/>
      <c r="M99" s="12"/>
      <c r="O99" s="12"/>
      <c r="P99" s="12"/>
      <c r="Q99" s="12"/>
      <c r="T99" s="42"/>
    </row>
    <row r="100" spans="2:20" ht="15" x14ac:dyDescent="0.25">
      <c r="B100" s="22"/>
      <c r="C100" s="12"/>
      <c r="D100" s="14"/>
      <c r="E100" s="12"/>
      <c r="G100" s="12"/>
      <c r="H100" s="14"/>
      <c r="I100" s="12"/>
      <c r="K100" s="14"/>
      <c r="L100" s="14"/>
      <c r="M100" s="12"/>
      <c r="O100" s="12"/>
      <c r="P100" s="12"/>
      <c r="Q100" s="12"/>
      <c r="T100" s="42"/>
    </row>
    <row r="101" spans="2:20" ht="15" x14ac:dyDescent="0.25">
      <c r="B101" s="22"/>
      <c r="C101" s="12"/>
      <c r="D101" s="14"/>
      <c r="E101" s="12"/>
      <c r="G101" s="12"/>
      <c r="H101" s="14"/>
      <c r="I101" s="12"/>
      <c r="K101" s="14"/>
      <c r="L101" s="14"/>
      <c r="M101" s="12"/>
      <c r="O101" s="12"/>
      <c r="P101" s="12"/>
      <c r="Q101" s="12"/>
      <c r="T101" s="42"/>
    </row>
    <row r="102" spans="2:20" ht="15" x14ac:dyDescent="0.25">
      <c r="B102" s="22"/>
      <c r="C102" s="12"/>
      <c r="D102" s="14"/>
      <c r="E102" s="12"/>
      <c r="G102" s="12"/>
      <c r="H102" s="14"/>
      <c r="I102" s="12"/>
      <c r="K102" s="14"/>
      <c r="L102" s="14"/>
      <c r="M102" s="12"/>
      <c r="O102" s="12"/>
      <c r="P102" s="12"/>
      <c r="Q102" s="12"/>
      <c r="T102" s="42"/>
    </row>
    <row r="103" spans="2:20" ht="15" x14ac:dyDescent="0.25">
      <c r="B103" s="22"/>
      <c r="C103" s="12"/>
      <c r="D103" s="14"/>
      <c r="E103" s="12"/>
      <c r="G103" s="12"/>
      <c r="H103" s="14"/>
      <c r="I103" s="12"/>
      <c r="K103" s="14"/>
      <c r="L103" s="14"/>
      <c r="M103" s="12"/>
      <c r="O103" s="12"/>
      <c r="P103" s="12"/>
      <c r="Q103" s="12"/>
      <c r="T103" s="42"/>
    </row>
    <row r="104" spans="2:20" ht="15" x14ac:dyDescent="0.25">
      <c r="B104" s="22"/>
      <c r="C104" s="12"/>
      <c r="D104" s="14"/>
      <c r="E104" s="12"/>
      <c r="G104" s="12"/>
      <c r="H104" s="14"/>
      <c r="I104" s="12"/>
      <c r="K104" s="14"/>
      <c r="L104" s="14"/>
      <c r="M104" s="12"/>
      <c r="O104" s="12"/>
      <c r="P104" s="12"/>
      <c r="Q104" s="12"/>
      <c r="T104" s="42"/>
    </row>
    <row r="105" spans="2:20" ht="15" x14ac:dyDescent="0.25">
      <c r="B105" s="22"/>
      <c r="C105" s="12"/>
      <c r="D105" s="14"/>
      <c r="E105" s="12"/>
      <c r="G105" s="12"/>
      <c r="H105" s="14"/>
      <c r="I105" s="12"/>
      <c r="K105" s="14"/>
      <c r="L105" s="14"/>
      <c r="M105" s="12"/>
      <c r="O105" s="12"/>
      <c r="P105" s="12"/>
      <c r="Q105" s="12"/>
      <c r="T105" s="42"/>
    </row>
    <row r="106" spans="2:20" ht="15" x14ac:dyDescent="0.25">
      <c r="B106" s="22"/>
      <c r="C106" s="12"/>
      <c r="D106" s="14"/>
      <c r="E106" s="12"/>
      <c r="G106" s="12"/>
      <c r="H106" s="14"/>
      <c r="I106" s="12"/>
      <c r="K106" s="14"/>
      <c r="L106" s="14"/>
      <c r="M106" s="12"/>
      <c r="O106" s="12"/>
      <c r="P106" s="12"/>
      <c r="Q106" s="12"/>
      <c r="T106" s="42"/>
    </row>
    <row r="107" spans="2:20" ht="15" x14ac:dyDescent="0.25">
      <c r="B107" s="22"/>
      <c r="C107" s="12"/>
      <c r="D107" s="14"/>
      <c r="E107" s="12"/>
      <c r="G107" s="12"/>
      <c r="H107" s="14"/>
      <c r="I107" s="12"/>
      <c r="K107" s="14"/>
      <c r="L107" s="14"/>
      <c r="M107" s="12"/>
      <c r="O107" s="12"/>
      <c r="P107" s="12"/>
      <c r="Q107" s="12"/>
      <c r="T107" s="42"/>
    </row>
    <row r="108" spans="2:20" x14ac:dyDescent="0.2">
      <c r="B108" s="22"/>
      <c r="C108" s="12"/>
      <c r="D108" s="14"/>
      <c r="E108" s="12"/>
      <c r="G108" s="12"/>
      <c r="H108" s="14"/>
      <c r="I108" s="12"/>
      <c r="K108" s="14"/>
      <c r="L108" s="14"/>
      <c r="M108" s="12"/>
      <c r="O108" s="12"/>
      <c r="P108" s="12"/>
      <c r="Q108" s="12"/>
    </row>
    <row r="109" spans="2:20" x14ac:dyDescent="0.2">
      <c r="B109" s="22"/>
      <c r="C109" s="12"/>
      <c r="D109" s="14"/>
      <c r="E109" s="12"/>
      <c r="G109" s="12"/>
      <c r="H109" s="14"/>
      <c r="I109" s="12"/>
      <c r="K109" s="14"/>
      <c r="L109" s="14"/>
      <c r="M109" s="12"/>
      <c r="O109" s="12"/>
      <c r="P109" s="12"/>
      <c r="Q109" s="12"/>
    </row>
    <row r="110" spans="2:20" x14ac:dyDescent="0.2">
      <c r="B110" s="22"/>
      <c r="C110" s="12"/>
      <c r="D110" s="14"/>
      <c r="E110" s="12"/>
      <c r="G110" s="12"/>
      <c r="H110" s="14"/>
      <c r="I110" s="12"/>
      <c r="K110" s="14"/>
      <c r="L110" s="14"/>
      <c r="M110" s="12"/>
      <c r="O110" s="12"/>
      <c r="P110" s="12"/>
      <c r="Q110" s="12"/>
    </row>
    <row r="111" spans="2:20" x14ac:dyDescent="0.2">
      <c r="C111" s="12"/>
      <c r="D111" s="12"/>
      <c r="E111" s="12"/>
      <c r="G111" s="12"/>
      <c r="H111" s="14"/>
      <c r="I111" s="12"/>
      <c r="K111" s="12"/>
      <c r="L111" s="12"/>
      <c r="M111" s="12"/>
      <c r="O111" s="12"/>
      <c r="P111" s="12"/>
      <c r="Q111" s="12"/>
    </row>
    <row r="112" spans="2:20" x14ac:dyDescent="0.2">
      <c r="C112" s="12"/>
      <c r="D112" s="12"/>
      <c r="E112" s="12"/>
      <c r="G112" s="12"/>
      <c r="H112" s="12"/>
      <c r="I112" s="12"/>
      <c r="K112" s="12"/>
      <c r="L112" s="12"/>
      <c r="M112" s="12"/>
      <c r="O112" s="12"/>
      <c r="P112" s="12"/>
      <c r="Q112" s="12"/>
    </row>
    <row r="113" spans="3:17" x14ac:dyDescent="0.2">
      <c r="C113" s="12"/>
      <c r="D113" s="12"/>
      <c r="E113" s="12"/>
      <c r="G113" s="12"/>
      <c r="H113" s="12"/>
      <c r="I113" s="12"/>
      <c r="K113" s="12"/>
      <c r="L113" s="12"/>
      <c r="M113" s="12"/>
      <c r="O113" s="12"/>
      <c r="P113" s="12"/>
      <c r="Q113" s="12"/>
    </row>
    <row r="114" spans="3:17" x14ac:dyDescent="0.2">
      <c r="C114" s="12"/>
      <c r="D114" s="12"/>
      <c r="E114" s="12"/>
      <c r="G114" s="12"/>
      <c r="H114" s="12"/>
      <c r="I114" s="12"/>
      <c r="K114" s="12"/>
      <c r="L114" s="12"/>
      <c r="M114" s="12"/>
      <c r="O114" s="12"/>
      <c r="P114" s="12"/>
      <c r="Q114" s="12"/>
    </row>
    <row r="115" spans="3:17" x14ac:dyDescent="0.2">
      <c r="C115" s="12"/>
      <c r="D115" s="12"/>
      <c r="E115" s="12"/>
      <c r="G115" s="12"/>
      <c r="H115" s="12"/>
      <c r="I115" s="12"/>
      <c r="K115" s="12"/>
      <c r="L115" s="12"/>
      <c r="M115" s="12"/>
      <c r="O115" s="12"/>
      <c r="P115" s="12"/>
      <c r="Q115" s="12"/>
    </row>
    <row r="116" spans="3:17" x14ac:dyDescent="0.2">
      <c r="C116" s="12"/>
      <c r="D116" s="12"/>
      <c r="E116" s="12"/>
      <c r="G116" s="12"/>
      <c r="H116" s="12"/>
      <c r="I116" s="12"/>
      <c r="K116" s="12"/>
      <c r="L116" s="12"/>
      <c r="M116" s="12"/>
      <c r="O116" s="12"/>
      <c r="P116" s="12"/>
      <c r="Q116" s="12"/>
    </row>
    <row r="117" spans="3:17" x14ac:dyDescent="0.2">
      <c r="C117" s="12"/>
      <c r="D117" s="12"/>
      <c r="E117" s="12"/>
      <c r="G117" s="12"/>
      <c r="H117" s="12"/>
      <c r="I117" s="12"/>
      <c r="K117" s="12"/>
      <c r="L117" s="12"/>
      <c r="M117" s="12"/>
      <c r="O117" s="12"/>
      <c r="P117" s="12"/>
      <c r="Q117" s="12"/>
    </row>
    <row r="118" spans="3:17" x14ac:dyDescent="0.2">
      <c r="C118" s="12"/>
      <c r="D118" s="12"/>
      <c r="E118" s="12"/>
      <c r="G118" s="12"/>
      <c r="H118" s="12"/>
      <c r="I118" s="12"/>
      <c r="K118" s="12"/>
      <c r="L118" s="12"/>
      <c r="M118" s="12"/>
      <c r="O118" s="12"/>
      <c r="P118" s="12"/>
      <c r="Q118" s="12"/>
    </row>
    <row r="119" spans="3:17" x14ac:dyDescent="0.2">
      <c r="C119" s="12"/>
      <c r="D119" s="12"/>
      <c r="E119" s="12"/>
      <c r="G119" s="12"/>
      <c r="H119" s="12"/>
      <c r="I119" s="12"/>
      <c r="K119" s="12"/>
      <c r="L119" s="12"/>
      <c r="M119" s="12"/>
      <c r="O119" s="12"/>
      <c r="P119" s="12"/>
      <c r="Q119" s="12"/>
    </row>
    <row r="120" spans="3:17" x14ac:dyDescent="0.2">
      <c r="C120" s="12"/>
      <c r="D120" s="12"/>
      <c r="E120" s="12"/>
      <c r="G120" s="12"/>
      <c r="H120" s="12"/>
      <c r="I120" s="12"/>
      <c r="K120" s="12"/>
      <c r="L120" s="12"/>
      <c r="M120" s="12"/>
      <c r="O120" s="12"/>
      <c r="P120" s="12"/>
      <c r="Q120" s="12"/>
    </row>
    <row r="121" spans="3:17" x14ac:dyDescent="0.2">
      <c r="C121" s="12"/>
      <c r="D121" s="12"/>
      <c r="E121" s="12"/>
      <c r="G121" s="12"/>
      <c r="H121" s="12"/>
      <c r="I121" s="12"/>
      <c r="K121" s="12"/>
      <c r="L121" s="12"/>
      <c r="M121" s="12"/>
      <c r="O121" s="12"/>
      <c r="P121" s="12"/>
      <c r="Q121" s="12"/>
    </row>
    <row r="122" spans="3:17" x14ac:dyDescent="0.2">
      <c r="C122" s="12"/>
      <c r="D122" s="12"/>
      <c r="E122" s="12"/>
    </row>
    <row r="123" spans="3:17" x14ac:dyDescent="0.2">
      <c r="C123" s="12"/>
      <c r="D123" s="12"/>
      <c r="E123" s="12"/>
    </row>
    <row r="124" spans="3:17" x14ac:dyDescent="0.2">
      <c r="C124" s="12"/>
      <c r="D124" s="12"/>
      <c r="E124" s="12"/>
    </row>
    <row r="125" spans="3:17" x14ac:dyDescent="0.2">
      <c r="C125" s="12"/>
      <c r="D125" s="12"/>
      <c r="E125" s="12"/>
    </row>
    <row r="126" spans="3:17" x14ac:dyDescent="0.2">
      <c r="C126" s="12"/>
      <c r="D126" s="12"/>
      <c r="E126" s="12"/>
    </row>
  </sheetData>
  <mergeCells count="11">
    <mergeCell ref="C58:E58"/>
    <mergeCell ref="G58:I58"/>
    <mergeCell ref="K58:M58"/>
    <mergeCell ref="O58:Q58"/>
    <mergeCell ref="C10:Q10"/>
    <mergeCell ref="O15:Q15"/>
    <mergeCell ref="K15:M15"/>
    <mergeCell ref="G15:I15"/>
    <mergeCell ref="C15:E15"/>
    <mergeCell ref="C11:Q11"/>
    <mergeCell ref="C12:Q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cb757152-6290-4f10-9526-458cf73e4534" xsi:nil="true"/>
    <_ip_UnifiedCompliancePolicyProperties xmlns="cb757152-6290-4f10-9526-458cf73e4534" xsi:nil="true"/>
    <TaxCatchAll xmlns="cb757152-6290-4f10-9526-458cf73e4534" xsi:nil="true"/>
    <lcf76f155ced4ddcb4097134ff3c332f xmlns="30dd1bc9-520c-4869-8c8c-9a8c02d447d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F82CB1-100A-4717-9496-CA055E2AD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CF2099-042E-4FB8-8771-E34D4B54F195}">
  <ds:schemaRefs>
    <ds:schemaRef ds:uri="30dd1bc9-520c-4869-8c8c-9a8c02d447dc"/>
    <ds:schemaRef ds:uri="cb757152-6290-4f10-9526-458cf73e4534"/>
    <ds:schemaRef ds:uri="http://www.w3.org/XML/1998/namespace"/>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8D6317F-551E-46C1-9E04-F304F915483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Source Data &amp; Defintions</vt:lpstr>
      <vt:lpstr>England | Specialist Advice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Conners</dc:creator>
  <cp:keywords/>
  <dc:description/>
  <cp:lastModifiedBy>CONNERS, Katie (NHS ENGLAND)</cp:lastModifiedBy>
  <cp:revision/>
  <dcterms:created xsi:type="dcterms:W3CDTF">2023-01-16T00:51:33Z</dcterms:created>
  <dcterms:modified xsi:type="dcterms:W3CDTF">2025-07-10T08:32:58Z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