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nhs-my.sharepoint.com/personal/katie_conners_nhs_net/Documents/Oct MI Publciation/sa/"/>
    </mc:Choice>
  </mc:AlternateContent>
  <xr:revisionPtr revIDLastSave="89" documentId="11_5231E0783AB599AC2D6A99459391B5DEB3B8273C" xr6:coauthVersionLast="47" xr6:coauthVersionMax="47" xr10:uidLastSave="{C5F22035-3367-4A36-8F11-564B2D4B1FF5}"/>
  <bookViews>
    <workbookView xWindow="-120" yWindow="-120" windowWidth="29040" windowHeight="15720" tabRatio="876" activeTab="1" xr2:uid="{00000000-000D-0000-FFFF-FFFF00000000}"/>
  </bookViews>
  <sheets>
    <sheet name="Source Data and Definitions" sheetId="1" r:id="rId1"/>
    <sheet name="Activity by month" sheetId="2" r:id="rId2"/>
    <sheet name="Activity per working day"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3" l="1"/>
  <c r="C57" i="3"/>
  <c r="D57" i="3"/>
  <c r="E57" i="3"/>
  <c r="G57" i="3"/>
  <c r="H57" i="3"/>
  <c r="I57" i="3"/>
  <c r="K57" i="3"/>
  <c r="L57" i="3"/>
  <c r="M57" i="3"/>
  <c r="O57" i="3"/>
  <c r="P57" i="3"/>
  <c r="Q57" i="3"/>
  <c r="B52" i="3"/>
  <c r="C52" i="3"/>
  <c r="D52" i="3"/>
  <c r="E52" i="3"/>
  <c r="G52" i="3"/>
  <c r="H52" i="3"/>
  <c r="I52" i="3"/>
  <c r="K52" i="3"/>
  <c r="L52" i="3"/>
  <c r="M52" i="3"/>
  <c r="O52" i="3"/>
  <c r="P52" i="3"/>
  <c r="Q52" i="3"/>
  <c r="B53" i="3"/>
  <c r="C53" i="3"/>
  <c r="D53" i="3"/>
  <c r="E53" i="3"/>
  <c r="G53" i="3"/>
  <c r="H53" i="3"/>
  <c r="I53" i="3"/>
  <c r="K53" i="3"/>
  <c r="L53" i="3"/>
  <c r="M53" i="3"/>
  <c r="O53" i="3"/>
  <c r="P53" i="3"/>
  <c r="Q53" i="3"/>
  <c r="B54" i="3"/>
  <c r="C54" i="3"/>
  <c r="D54" i="3"/>
  <c r="E54" i="3"/>
  <c r="G54" i="3"/>
  <c r="H54" i="3"/>
  <c r="I54" i="3"/>
  <c r="K54" i="3"/>
  <c r="L54" i="3"/>
  <c r="M54" i="3"/>
  <c r="O54" i="3"/>
  <c r="P54" i="3"/>
  <c r="Q54" i="3"/>
  <c r="B55" i="3"/>
  <c r="C55" i="3"/>
  <c r="D55" i="3"/>
  <c r="E55" i="3"/>
  <c r="G55" i="3"/>
  <c r="H55" i="3"/>
  <c r="I55" i="3"/>
  <c r="K55" i="3"/>
  <c r="L55" i="3"/>
  <c r="M55" i="3"/>
  <c r="O55" i="3"/>
  <c r="P55" i="3"/>
  <c r="Q55" i="3"/>
  <c r="B56" i="3"/>
  <c r="C56" i="3"/>
  <c r="D56" i="3"/>
  <c r="E56" i="3"/>
  <c r="G56" i="3"/>
  <c r="H56" i="3"/>
  <c r="I56" i="3"/>
  <c r="K56" i="3"/>
  <c r="L56" i="3"/>
  <c r="M56" i="3"/>
  <c r="O56" i="3"/>
  <c r="P56" i="3"/>
  <c r="Q56" i="3"/>
  <c r="Q51" i="3"/>
  <c r="P51" i="3"/>
  <c r="O51" i="3"/>
  <c r="M51" i="3"/>
  <c r="L51" i="3"/>
  <c r="K51" i="3"/>
  <c r="I51" i="3"/>
  <c r="H51" i="3"/>
  <c r="G51" i="3"/>
  <c r="E51" i="3"/>
  <c r="D51" i="3"/>
  <c r="C51" i="3"/>
  <c r="B51" i="3"/>
  <c r="Q50" i="3"/>
  <c r="P50" i="3"/>
  <c r="O50" i="3"/>
  <c r="M50" i="3"/>
  <c r="L50" i="3"/>
  <c r="K50" i="3"/>
  <c r="I50" i="3"/>
  <c r="H50" i="3"/>
  <c r="G50" i="3"/>
  <c r="E50" i="3"/>
  <c r="D50" i="3"/>
  <c r="C50" i="3"/>
  <c r="B50" i="3"/>
  <c r="Q49" i="3"/>
  <c r="P49" i="3"/>
  <c r="O49" i="3"/>
  <c r="M49" i="3"/>
  <c r="L49" i="3"/>
  <c r="K49" i="3"/>
  <c r="I49" i="3"/>
  <c r="H49" i="3"/>
  <c r="G49" i="3"/>
  <c r="E49" i="3"/>
  <c r="D49" i="3"/>
  <c r="C49" i="3"/>
  <c r="B49" i="3"/>
  <c r="Q48" i="3"/>
  <c r="P48" i="3"/>
  <c r="O48" i="3"/>
  <c r="M48" i="3"/>
  <c r="L48" i="3"/>
  <c r="K48" i="3"/>
  <c r="I48" i="3"/>
  <c r="H48" i="3"/>
  <c r="G48" i="3"/>
  <c r="E48" i="3"/>
  <c r="D48" i="3"/>
  <c r="C48" i="3"/>
  <c r="B48" i="3"/>
  <c r="Q47" i="3"/>
  <c r="P47" i="3"/>
  <c r="O47" i="3"/>
  <c r="M47" i="3"/>
  <c r="L47" i="3"/>
  <c r="K47" i="3"/>
  <c r="I47" i="3"/>
  <c r="H47" i="3"/>
  <c r="G47" i="3"/>
  <c r="E47" i="3"/>
  <c r="D47" i="3"/>
  <c r="C47" i="3"/>
  <c r="B47" i="3"/>
  <c r="Q46" i="3"/>
  <c r="P46" i="3"/>
  <c r="O46" i="3"/>
  <c r="M46" i="3"/>
  <c r="L46" i="3"/>
  <c r="K46" i="3"/>
  <c r="I46" i="3"/>
  <c r="H46" i="3"/>
  <c r="G46" i="3"/>
  <c r="E46" i="3"/>
  <c r="D46" i="3"/>
  <c r="C46" i="3"/>
  <c r="B46" i="3"/>
  <c r="Q45" i="3"/>
  <c r="P45" i="3"/>
  <c r="O45" i="3"/>
  <c r="M45" i="3"/>
  <c r="L45" i="3"/>
  <c r="K45" i="3"/>
  <c r="I45" i="3"/>
  <c r="H45" i="3"/>
  <c r="G45" i="3"/>
  <c r="E45" i="3"/>
  <c r="D45" i="3"/>
  <c r="C45" i="3"/>
  <c r="B45" i="3"/>
  <c r="Q44" i="3"/>
  <c r="P44" i="3"/>
  <c r="O44" i="3"/>
  <c r="M44" i="3"/>
  <c r="L44" i="3"/>
  <c r="K44" i="3"/>
  <c r="I44" i="3"/>
  <c r="H44" i="3"/>
  <c r="G44" i="3"/>
  <c r="E44" i="3"/>
  <c r="D44" i="3"/>
  <c r="C44" i="3"/>
  <c r="B44" i="3"/>
  <c r="Q43" i="3"/>
  <c r="P43" i="3"/>
  <c r="O43" i="3"/>
  <c r="M43" i="3"/>
  <c r="L43" i="3"/>
  <c r="K43" i="3"/>
  <c r="I43" i="3"/>
  <c r="H43" i="3"/>
  <c r="G43" i="3"/>
  <c r="E43" i="3"/>
  <c r="D43" i="3"/>
  <c r="C43" i="3"/>
  <c r="B43" i="3"/>
  <c r="Q42" i="3"/>
  <c r="P42" i="3"/>
  <c r="O42" i="3"/>
  <c r="M42" i="3"/>
  <c r="L42" i="3"/>
  <c r="K42" i="3"/>
  <c r="I42" i="3"/>
  <c r="H42" i="3"/>
  <c r="G42" i="3"/>
  <c r="E42" i="3"/>
  <c r="D42" i="3"/>
  <c r="C42" i="3"/>
  <c r="B42" i="3"/>
  <c r="Q41" i="3"/>
  <c r="P41" i="3"/>
  <c r="O41" i="3"/>
  <c r="M41" i="3"/>
  <c r="L41" i="3"/>
  <c r="K41" i="3"/>
  <c r="I41" i="3"/>
  <c r="H41" i="3"/>
  <c r="G41" i="3"/>
  <c r="E41" i="3"/>
  <c r="D41" i="3"/>
  <c r="C41" i="3"/>
  <c r="B41" i="3"/>
  <c r="Q40" i="3"/>
  <c r="P40" i="3"/>
  <c r="O40" i="3"/>
  <c r="M40" i="3"/>
  <c r="L40" i="3"/>
  <c r="K40" i="3"/>
  <c r="I40" i="3"/>
  <c r="H40" i="3"/>
  <c r="G40" i="3"/>
  <c r="E40" i="3"/>
  <c r="D40" i="3"/>
  <c r="C40" i="3"/>
  <c r="B40" i="3"/>
  <c r="Q39" i="3"/>
  <c r="P39" i="3"/>
  <c r="O39" i="3"/>
  <c r="M39" i="3"/>
  <c r="L39" i="3"/>
  <c r="K39" i="3"/>
  <c r="I39" i="3"/>
  <c r="H39" i="3"/>
  <c r="G39" i="3"/>
  <c r="E39" i="3"/>
  <c r="D39" i="3"/>
  <c r="C39" i="3"/>
  <c r="B39" i="3"/>
  <c r="Q38" i="3"/>
  <c r="P38" i="3"/>
  <c r="O38" i="3"/>
  <c r="M38" i="3"/>
  <c r="L38" i="3"/>
  <c r="K38" i="3"/>
  <c r="I38" i="3"/>
  <c r="H38" i="3"/>
  <c r="G38" i="3"/>
  <c r="E38" i="3"/>
  <c r="D38" i="3"/>
  <c r="C38" i="3"/>
  <c r="B38" i="3"/>
  <c r="Q37" i="3"/>
  <c r="P37" i="3"/>
  <c r="O37" i="3"/>
  <c r="M37" i="3"/>
  <c r="L37" i="3"/>
  <c r="K37" i="3"/>
  <c r="I37" i="3"/>
  <c r="H37" i="3"/>
  <c r="G37" i="3"/>
  <c r="E37" i="3"/>
  <c r="D37" i="3"/>
  <c r="C37" i="3"/>
  <c r="B37" i="3"/>
  <c r="Q36" i="3"/>
  <c r="P36" i="3"/>
  <c r="O36" i="3"/>
  <c r="M36" i="3"/>
  <c r="L36" i="3"/>
  <c r="K36" i="3"/>
  <c r="I36" i="3"/>
  <c r="H36" i="3"/>
  <c r="G36" i="3"/>
  <c r="E36" i="3"/>
  <c r="D36" i="3"/>
  <c r="C36" i="3"/>
  <c r="B36" i="3"/>
  <c r="Q35" i="3"/>
  <c r="P35" i="3"/>
  <c r="O35" i="3"/>
  <c r="M35" i="3"/>
  <c r="L35" i="3"/>
  <c r="K35" i="3"/>
  <c r="I35" i="3"/>
  <c r="H35" i="3"/>
  <c r="G35" i="3"/>
  <c r="E35" i="3"/>
  <c r="D35" i="3"/>
  <c r="C35" i="3"/>
  <c r="B35" i="3"/>
  <c r="Q34" i="3"/>
  <c r="P34" i="3"/>
  <c r="O34" i="3"/>
  <c r="M34" i="3"/>
  <c r="L34" i="3"/>
  <c r="K34" i="3"/>
  <c r="I34" i="3"/>
  <c r="H34" i="3"/>
  <c r="G34" i="3"/>
  <c r="E34" i="3"/>
  <c r="D34" i="3"/>
  <c r="C34" i="3"/>
  <c r="B34" i="3"/>
  <c r="Q33" i="3"/>
  <c r="P33" i="3"/>
  <c r="O33" i="3"/>
  <c r="M33" i="3"/>
  <c r="L33" i="3"/>
  <c r="K33" i="3"/>
  <c r="I33" i="3"/>
  <c r="H33" i="3"/>
  <c r="G33" i="3"/>
  <c r="E33" i="3"/>
  <c r="D33" i="3"/>
  <c r="C33" i="3"/>
  <c r="B33" i="3"/>
  <c r="Q32" i="3"/>
  <c r="P32" i="3"/>
  <c r="O32" i="3"/>
  <c r="M32" i="3"/>
  <c r="L32" i="3"/>
  <c r="K32" i="3"/>
  <c r="I32" i="3"/>
  <c r="H32" i="3"/>
  <c r="G32" i="3"/>
  <c r="E32" i="3"/>
  <c r="D32" i="3"/>
  <c r="C32" i="3"/>
  <c r="B32" i="3"/>
  <c r="Q31" i="3"/>
  <c r="P31" i="3"/>
  <c r="O31" i="3"/>
  <c r="M31" i="3"/>
  <c r="L31" i="3"/>
  <c r="K31" i="3"/>
  <c r="I31" i="3"/>
  <c r="H31" i="3"/>
  <c r="G31" i="3"/>
  <c r="E31" i="3"/>
  <c r="D31" i="3"/>
  <c r="C31" i="3"/>
  <c r="B31" i="3"/>
  <c r="Q30" i="3"/>
  <c r="P30" i="3"/>
  <c r="O30" i="3"/>
  <c r="M30" i="3"/>
  <c r="L30" i="3"/>
  <c r="K30" i="3"/>
  <c r="I30" i="3"/>
  <c r="H30" i="3"/>
  <c r="G30" i="3"/>
  <c r="E30" i="3"/>
  <c r="D30" i="3"/>
  <c r="C30" i="3"/>
  <c r="B30" i="3"/>
  <c r="Q29" i="3"/>
  <c r="P29" i="3"/>
  <c r="O29" i="3"/>
  <c r="M29" i="3"/>
  <c r="L29" i="3"/>
  <c r="K29" i="3"/>
  <c r="I29" i="3"/>
  <c r="H29" i="3"/>
  <c r="G29" i="3"/>
  <c r="E29" i="3"/>
  <c r="D29" i="3"/>
  <c r="C29" i="3"/>
  <c r="B29" i="3"/>
  <c r="Q28" i="3"/>
  <c r="P28" i="3"/>
  <c r="O28" i="3"/>
  <c r="M28" i="3"/>
  <c r="L28" i="3"/>
  <c r="K28" i="3"/>
  <c r="I28" i="3"/>
  <c r="H28" i="3"/>
  <c r="G28" i="3"/>
  <c r="E28" i="3"/>
  <c r="D28" i="3"/>
  <c r="C28" i="3"/>
  <c r="B28" i="3"/>
  <c r="Q27" i="3"/>
  <c r="P27" i="3"/>
  <c r="O27" i="3"/>
  <c r="M27" i="3"/>
  <c r="L27" i="3"/>
  <c r="K27" i="3"/>
  <c r="I27" i="3"/>
  <c r="H27" i="3"/>
  <c r="G27" i="3"/>
  <c r="E27" i="3"/>
  <c r="D27" i="3"/>
  <c r="C27" i="3"/>
  <c r="B27" i="3"/>
  <c r="Q26" i="3"/>
  <c r="P26" i="3"/>
  <c r="O26" i="3"/>
  <c r="M26" i="3"/>
  <c r="L26" i="3"/>
  <c r="K26" i="3"/>
  <c r="I26" i="3"/>
  <c r="H26" i="3"/>
  <c r="G26" i="3"/>
  <c r="E26" i="3"/>
  <c r="D26" i="3"/>
  <c r="C26" i="3"/>
  <c r="B26" i="3"/>
  <c r="Q25" i="3"/>
  <c r="P25" i="3"/>
  <c r="O25" i="3"/>
  <c r="M25" i="3"/>
  <c r="L25" i="3"/>
  <c r="K25" i="3"/>
  <c r="I25" i="3"/>
  <c r="H25" i="3"/>
  <c r="G25" i="3"/>
  <c r="E25" i="3"/>
  <c r="D25" i="3"/>
  <c r="C25" i="3"/>
  <c r="B25" i="3"/>
  <c r="Q24" i="3"/>
  <c r="P24" i="3"/>
  <c r="O24" i="3"/>
  <c r="M24" i="3"/>
  <c r="L24" i="3"/>
  <c r="K24" i="3"/>
  <c r="I24" i="3"/>
  <c r="H24" i="3"/>
  <c r="G24" i="3"/>
  <c r="E24" i="3"/>
  <c r="D24" i="3"/>
  <c r="C24" i="3"/>
  <c r="B24" i="3"/>
  <c r="Q23" i="3"/>
  <c r="P23" i="3"/>
  <c r="O23" i="3"/>
  <c r="M23" i="3"/>
  <c r="L23" i="3"/>
  <c r="K23" i="3"/>
  <c r="I23" i="3"/>
  <c r="H23" i="3"/>
  <c r="G23" i="3"/>
  <c r="E23" i="3"/>
  <c r="D23" i="3"/>
  <c r="C23" i="3"/>
  <c r="B23" i="3"/>
  <c r="Q22" i="3"/>
  <c r="P22" i="3"/>
  <c r="O22" i="3"/>
  <c r="M22" i="3"/>
  <c r="L22" i="3"/>
  <c r="K22" i="3"/>
  <c r="I22" i="3"/>
  <c r="H22" i="3"/>
  <c r="G22" i="3"/>
  <c r="E22" i="3"/>
  <c r="D22" i="3"/>
  <c r="C22" i="3"/>
  <c r="B22" i="3"/>
  <c r="Q21" i="3"/>
  <c r="P21" i="3"/>
  <c r="O21" i="3"/>
  <c r="M21" i="3"/>
  <c r="L21" i="3"/>
  <c r="K21" i="3"/>
  <c r="I21" i="3"/>
  <c r="H21" i="3"/>
  <c r="G21" i="3"/>
  <c r="E21" i="3"/>
  <c r="D21" i="3"/>
  <c r="C21" i="3"/>
  <c r="B21" i="3"/>
  <c r="Q20" i="3"/>
  <c r="P20" i="3"/>
  <c r="O20" i="3"/>
  <c r="M20" i="3"/>
  <c r="L20" i="3"/>
  <c r="K20" i="3"/>
  <c r="I20" i="3"/>
  <c r="H20" i="3"/>
  <c r="G20" i="3"/>
  <c r="E20" i="3"/>
  <c r="D20" i="3"/>
  <c r="C20" i="3"/>
  <c r="B20" i="3"/>
  <c r="Q19" i="3"/>
  <c r="P19" i="3"/>
  <c r="O19" i="3"/>
  <c r="M19" i="3"/>
  <c r="L19" i="3"/>
  <c r="K19" i="3"/>
  <c r="I19" i="3"/>
  <c r="H19" i="3"/>
  <c r="G19" i="3"/>
  <c r="E19" i="3"/>
  <c r="D19" i="3"/>
  <c r="C19" i="3"/>
  <c r="B19" i="3"/>
  <c r="Q18" i="3"/>
  <c r="P18" i="3"/>
  <c r="O18" i="3"/>
  <c r="M18" i="3"/>
  <c r="L18" i="3"/>
  <c r="K18" i="3"/>
  <c r="I18" i="3"/>
  <c r="H18" i="3"/>
  <c r="G18" i="3"/>
  <c r="E18" i="3"/>
  <c r="D18" i="3"/>
  <c r="C18" i="3"/>
  <c r="B18" i="3"/>
  <c r="Q17" i="3"/>
  <c r="P17" i="3"/>
  <c r="O17" i="3"/>
  <c r="M17" i="3"/>
  <c r="L17" i="3"/>
  <c r="K17" i="3"/>
  <c r="I17" i="3"/>
  <c r="H17" i="3"/>
  <c r="G17" i="3"/>
  <c r="E17" i="3"/>
  <c r="D17" i="3"/>
  <c r="C17" i="3"/>
  <c r="B17" i="3"/>
  <c r="C6" i="3"/>
  <c r="C4" i="3"/>
</calcChain>
</file>

<file path=xl/sharedStrings.xml><?xml version="1.0" encoding="utf-8"?>
<sst xmlns="http://schemas.openxmlformats.org/spreadsheetml/2006/main" count="133" uniqueCount="96">
  <si>
    <t>Source Data &amp; Defintions</t>
  </si>
  <si>
    <t xml:space="preserve">Data source </t>
  </si>
  <si>
    <t xml:space="preserve">Monthly specialist advice activity returns are collected from Integrated Care Boards (ICBs) as part of the System Elective Recovery Outpatient Collection (System EROC). 
The System EROC includes any or all recorded clinical dialogue that facilitates the seeking and/or provision of specialist advice prior to, or instead of a referral to secondary care, where that advice is expected to support a referrer to manage a patient without the need for an unnecessary outpatient appointment. Please note, interactions about patients as part of the ongoing validation of waiting list activities is not included in this collection.
Submissions represent a co-ordinated, aggregate position across Integrated Boards (ICBs). The methodology requests that submissions only include activity where the first request was raised by an organisation within the ICB. This can, however, include requests directed to organisations beyond the ICBs geographical footprint, this approach means that we have a national picture of activity underway in England. 
</t>
  </si>
  <si>
    <t>Data definitions</t>
  </si>
  <si>
    <t>The information relating to status and outcomes is used to define the key reporting measures used by NHS England: 
   - Total Requests: number of specialist advice requests raised.
   - Processed Requests: The number of specialist advice requests that have been received and responded to. This does not include those that are open or in need of     redirection at source.
   - Diverted Requests: The total number of specialist advice requests that have been 'Processed' i.e. received and responded to and 'returned to referrer with advice' where it is expected that the advice 
diverted a referral.</t>
  </si>
  <si>
    <t>Specialty categorisation</t>
  </si>
  <si>
    <t>This file includes an England aggregate position. Published management information grouping activity by specialities that are in, and out of, scope of the elective recovery fund (ERF) is also available at ICB and Provider level, please refer to the published csv files.</t>
  </si>
  <si>
    <t>Types of Specialist Advice</t>
  </si>
  <si>
    <t>The data are also available by ‘type of specialist advice’, and defines the different types as:</t>
  </si>
  <si>
    <t>Pre Referral specialist advice (e.g. Advice &amp; Guidance)</t>
  </si>
  <si>
    <t>Specialist advice to support a clinical dialogue, enabling a referring clinician to seek advice from a specialist prior to, or instead of referral about a named patient. This can be synchronous, for example, a telephone call; or  asynchronous, enabled electronically through the NHS e-Referral Service (e-RS) Advice &amp; Guidance channel or other IT platforms / dedicated email addresses where there is agreement from all stakeholders that these will be used to leverage Advice &amp; Guidance</t>
  </si>
  <si>
    <t>Pre Referral Specialist advice may be provided by appropriately trained and commissioned specialists including both consultant and non-consultant led services in secondary care community or primary care providers, interface or intermediate services, and referral management systems.</t>
  </si>
  <si>
    <t>This will typically be accessed via a digital communication channel and facilitate a two-way dialogue and sharing of relevant clinical information in relation to the management of a named patient where at the outset of the interaction there is no clear intention to refer to secondary care.</t>
  </si>
  <si>
    <t>This is non face to face activity, with no referral or booking having yet been made, and as such there has been no RTT Clock Start.</t>
  </si>
  <si>
    <t>Post Referral Specialist advice (e.g. Referral Triage models that offer Specialist advice)</t>
  </si>
  <si>
    <t>Specialist-led assessment of a patient’s clinical referral Information to support a decision on primary care management or the most appropriate onward clinical pathway.</t>
  </si>
  <si>
    <t>Referrals may be returned to the original referrer with advice to continue to manage in the community, similar to specialist advice, but differ as a referral will have been created with the implicit expectation that onward care would be managed by the service receiving the referral.</t>
  </si>
  <si>
    <t>Referral triage can be undertaken by secondary care providers through Referral Assessment Services (RAS) via e-RS, Clinical assessment and triage services (CATS) and referral management centres (RMCs) providing intermediary levels of clinical triage, assessment and treatment between traditional primary and secondary care, or within primary care providers.</t>
  </si>
  <si>
    <t>This is non-Face to Face activity, but as a referral has been made there has been an RTT Clock Start. However, no booking, or ASI in lieu of a booking, will have been made, and the episode / patient is not automatically registered on provider PTL.</t>
  </si>
  <si>
    <t xml:space="preserve">Other types of specialist advice </t>
  </si>
  <si>
    <t>Other recorded clinical dialogue that facilitates the seeking and/or provision of specialist advice to support a referrer, enabling more patients to be managed without the need for an onward booking and thereby avoiding unnecessary first attendances where these do not add clinical value.</t>
  </si>
  <si>
    <t>Interpreting the data</t>
  </si>
  <si>
    <t>The data collection launched in August 2021, making this a relatively new data collection. Please use caution when interpreting this data as we continue to work with ICBs to improve data quality.</t>
  </si>
  <si>
    <t>Data are included from April 2022 to the latest available reporting period. The England level data is an aggregation of the latest available data as reported by ICBs. This means that the latest position is subject to change as we receive more detail relating to the outcome and status of the specialist advice requests. This is particularly relevant when viewing activity data for 'Processed' and 'Diverted' requests, due to a lag in the reporting of outcomes and status' for requests that are raised toward the end of the reporting period. This lag in the underlying data means that there is an expected general downward trend for these measures in the most recent months, this reporting gap should reduce over time as the data is refreshed each month.</t>
  </si>
  <si>
    <t>Contact Details</t>
  </si>
  <si>
    <t>Specialist Advice Activity in England</t>
  </si>
  <si>
    <t>Period:</t>
  </si>
  <si>
    <t>April 2022 to August 2025</t>
  </si>
  <si>
    <t>Source:</t>
  </si>
  <si>
    <t>System Elective Recovery Outpatient Collection (S-EROC)</t>
  </si>
  <si>
    <t>Published:</t>
  </si>
  <si>
    <t>Status:</t>
  </si>
  <si>
    <t>Published</t>
  </si>
  <si>
    <t>Contact:</t>
  </si>
  <si>
    <t>england.electivepmo@nhs.net</t>
  </si>
  <si>
    <t xml:space="preserve">Coverage: </t>
  </si>
  <si>
    <t xml:space="preserve">This view of the data is based on the activity as reported by each ICB through the System EROC. </t>
  </si>
  <si>
    <t>Notes:</t>
  </si>
  <si>
    <t>Specialist Advice Activity, by measure and month</t>
  </si>
  <si>
    <t>All types of Specialist Advice</t>
  </si>
  <si>
    <t>Pre Referral Specialist Advice (e.g. Advice &amp; Guidance)</t>
  </si>
  <si>
    <t>Post Referral Specialist Advice</t>
  </si>
  <si>
    <t>Other</t>
  </si>
  <si>
    <t xml:space="preserve">Month </t>
  </si>
  <si>
    <t>Total Requests</t>
  </si>
  <si>
    <t>Processed Requests</t>
  </si>
  <si>
    <t>Diverted Requests</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</si>
  <si>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</si>
  <si>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</si>
  <si>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</si>
  <si>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</si>
  <si>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</si>
  <si>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</si>
  <si>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</si>
  <si>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</si>
  <si>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</si>
  <si>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</si>
  <si>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</si>
  <si>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</si>
  <si>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</si>
  <si>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</si>
  <si>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</si>
  <si>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</si>
  <si>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</si>
  <si>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</si>
  <si>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</si>
  <si>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</si>
  <si>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</si>
  <si>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</si>
  <si>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</si>
  <si>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</si>
  <si>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</si>
  <si>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</si>
  <si>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</si>
  <si>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</si>
  <si>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</si>
  <si>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</si>
  <si>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</si>
  <si>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</si>
  <si>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</si>
  <si>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</si>
  <si>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</si>
  <si>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</si>
  <si>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April 2025</t>
  </si>
  <si>
    <t>May 2025</t>
  </si>
  <si>
    <t>June 2025</t>
  </si>
  <si>
    <t>July 2025</t>
  </si>
  <si>
    <t>August 2025</t>
  </si>
  <si>
    <t>Specialist Advice Activity by measure, per working day</t>
  </si>
  <si>
    <t>Total Requests 
per working day</t>
  </si>
  <si>
    <t>Processed Requests per working day</t>
  </si>
  <si>
    <t>Diverted Requests per working day</t>
  </si>
  <si>
    <t xml:space="preserve">No. of working days </t>
  </si>
  <si>
    <r>
      <rPr>
        <sz val="12"/>
        <rFont val="Arial"/>
        <family val="2"/>
      </rPr>
      <t xml:space="preserve">For further information about the published management information relating to outpatient recovery and transformation, please contact us at </t>
    </r>
    <r>
      <rPr>
        <u/>
        <sz val="12"/>
        <color theme="10"/>
        <rFont val="Arial"/>
        <family val="2"/>
      </rPr>
      <t>england.electivepmo@nhs.net.</t>
    </r>
    <r>
      <rPr>
        <sz val="12"/>
        <color theme="10"/>
        <rFont val="Arial"/>
        <family val="2"/>
      </rPr>
      <t> </t>
    </r>
  </si>
  <si>
    <t>9th October 2025</t>
  </si>
  <si>
    <r>
      <t xml:space="preserve">The data in this file will always include the latest available data as reported by ICBs. This means that the latest position is subject to change as we receive more detail relating to the outcome and status of the Specialist Advice requests. 
There is a lag in the reporting of outcomes and status' for requests that are raised toward the end of reporting period, this means that there is an expected general downward trend for these measures in more recent months, this reporting gap should reduce over time as the data are refreshed each month.
</t>
    </r>
    <r>
      <rPr>
        <b/>
        <sz val="12"/>
        <color rgb="FFFF0000"/>
        <rFont val="Arial"/>
        <family val="2"/>
      </rPr>
      <t>Please note: NHS Mid and South Essex ICB have been unable to report post referral activity since March 2025. This will have impacted the reported outcomes for preceding months. We therefore advise caution when using the latest data for the most recent months.</t>
    </r>
    <r>
      <rPr>
        <sz val="12"/>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</si>
</sst>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mmmm\ yyyy"/>
    <numFmt numFmtId="165" formatCode="_-* #,##0_-;\-* #,##0_-;_-* &quot;-&quot;??_-;_-@_-"/>
    <numFmt numFmtId="166" formatCode="0.0%"/>
    <numFmt numFmtId="167" formatCode="_-* #,##0.000000_-;\-* #,##0.000000_-;_-* &quot;-&quot;??_-;_-@_-"/>
    <numFmt numFmtId="168" formatCode="[$-809]dd\ mmmm\ yyyy;@"/>
  </numFmts>
  <fonts count="25" x14ac:knownFonts="1">
    <font>
      <sz val="11"/>
      <color theme="1"/>
      <name val="Calibri"/>
      <family val="2"/>
      <scheme val="minor"/>
    </font>
    <font>
      <sz val="11"/>
      <color theme="1"/>
      <name val="Arial"/>
      <family val="2"/>
    </font>
    <font>
      <b/>
      <sz val="11"/>
      <color theme="1"/>
      <name val="Arial"/>
      <family val="2"/>
    </font>
    <font>
      <b/>
      <sz val="11"/>
      <color theme="0"/>
      <name val="Arial"/>
      <family val="2"/>
    </font>
    <font>
      <sz val="12"/>
      <color theme="1"/>
      <name val="Arial"/>
      <family val="2"/>
    </font>
    <font>
      <b/>
      <sz val="12"/>
      <color rgb="FF0070C0"/>
      <name val="Arial"/>
      <family val="2"/>
    </font>
    <font>
      <b/>
      <sz val="20"/>
      <name val="Arial"/>
      <family val="2"/>
    </font>
    <font>
      <sz val="12"/>
      <color theme="1"/>
      <name val="Arial"/>
      <family val="2"/>
    </font>
    <font>
      <b/>
      <sz val="20"/>
      <color rgb="FFFF0000"/>
      <name val="Arial"/>
      <family val="2"/>
    </font>
    <font>
      <b/>
      <sz val="14"/>
      <color rgb="FF0070C0"/>
      <name val="Arial"/>
      <family val="2"/>
    </font>
    <font>
      <b/>
      <sz val="12"/>
      <color theme="1"/>
      <name val="Arial"/>
      <family val="2"/>
    </font>
    <font>
      <sz val="11"/>
      <name val="Arial"/>
      <family val="2"/>
    </font>
    <font>
      <sz val="12"/>
      <name val="Arial"/>
      <family val="2"/>
    </font>
    <font>
      <sz val="11"/>
      <color theme="1"/>
      <name val="Calibri"/>
      <family val="2"/>
      <scheme val="minor"/>
    </font>
    <font>
      <sz val="11"/>
      <color theme="1" tint="0.499984740745262"/>
      <name val="Arial"/>
      <family val="2"/>
    </font>
    <font>
      <sz val="11"/>
      <color theme="1" tint="0.34998626667073579"/>
      <name val="Arial"/>
      <family val="2"/>
    </font>
    <font>
      <b/>
      <sz val="11"/>
      <color rgb="FF0070C0"/>
      <name val="Arial"/>
      <family val="2"/>
    </font>
    <font>
      <sz val="11"/>
      <color rgb="FF0070C0"/>
      <name val="Arial"/>
      <family val="2"/>
    </font>
    <font>
      <b/>
      <sz val="14"/>
      <color indexed="8"/>
      <name val="Arial"/>
      <family val="2"/>
    </font>
    <font>
      <u/>
      <sz val="11"/>
      <color theme="10"/>
      <name val="Calibri"/>
      <family val="2"/>
      <scheme val="minor"/>
    </font>
    <font>
      <u/>
      <sz val="12"/>
      <color theme="10"/>
      <name val="Arial"/>
      <family val="2"/>
    </font>
    <font>
      <sz val="12"/>
      <color theme="10"/>
      <name val="Arial"/>
      <family val="2"/>
    </font>
    <font>
      <b/>
      <sz val="12"/>
      <color rgb="FFFF0000"/>
      <name val="Arial"/>
      <family val="2"/>
    </font>
    <font>
      <sz val="12"/>
      <color rgb="FFFF0000"/>
      <name val="Arial"/>
      <family val="2"/>
    </font>
    <font>
      <u/>
      <sz val="12"/>
      <color theme="1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1"/>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s>
  <cellStyleXfs count="4">
    <xf numFmtId="0" fontId="0" fillId="0" borderId="0"/>
    <xf numFmtId="43" fontId="13" fillId="0" borderId="0"/>
    <xf numFmtId="9" fontId="13" fillId="0" borderId="0"/>
    <xf numFmtId="0" fontId="19" fillId="0" borderId="0"/>
  </cellStyleXfs>
  <cellXfs count="88">
    <xf numFmtId="0" fontId="0" fillId="0" borderId="0" xfId="0"/>
    <xf numFmtId="0" fontId="1" fillId="0" borderId="0" xfId="0" applyFont="1"/>
    <xf numFmtId="0" fontId="7" fillId="0" borderId="0" xfId="0" applyFont="1"/>
    <xf numFmtId="0" fontId="7" fillId="0" borderId="0" xfId="0" applyFont="1" applyAlignment="1">
      <alignment wrapText="1"/>
    </xf>
    <xf numFmtId="0" fontId="7" fillId="0" borderId="0" xfId="0" applyFont="1" applyAlignment="1">
      <alignment horizontal="left" indent="2"/>
    </xf>
    <xf numFmtId="0" fontId="9" fillId="0" borderId="0" xfId="0" applyFont="1" applyAlignment="1">
      <alignment vertical="center"/>
    </xf>
    <xf numFmtId="0" fontId="1" fillId="0" borderId="0" xfId="0" applyFont="1" applyAlignment="1">
      <alignment wrapText="1"/>
    </xf>
    <xf numFmtId="0" fontId="3" fillId="3" borderId="1" xfId="0" applyFont="1" applyFill="1" applyBorder="1" applyAlignment="1">
      <alignment horizontal="left" vertical="center" wrapText="1"/>
    </xf>
    <xf numFmtId="0" fontId="1" fillId="0" borderId="0" xfId="0" applyFont="1" applyAlignment="1">
      <alignment horizontal="left" vertical="center" wrapText="1"/>
    </xf>
    <xf numFmtId="0" fontId="3"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1" fillId="0" borderId="1" xfId="0" applyNumberFormat="1" applyFont="1" applyBorder="1"/>
    <xf numFmtId="165" fontId="1" fillId="0" borderId="0" xfId="0" applyNumberFormat="1" applyFont="1"/>
    <xf numFmtId="165" fontId="1" fillId="0" borderId="1" xfId="1" applyNumberFormat="1" applyFont="1" applyBorder="1"/>
    <xf numFmtId="166" fontId="1" fillId="0" borderId="0" xfId="2" applyNumberFormat="1" applyFont="1"/>
    <xf numFmtId="165" fontId="2" fillId="0" borderId="0" xfId="0" applyNumberFormat="1" applyFont="1"/>
    <xf numFmtId="10" fontId="1" fillId="0" borderId="0" xfId="2" applyNumberFormat="1" applyFont="1"/>
    <xf numFmtId="0" fontId="1" fillId="0" borderId="0" xfId="0" applyFont="1" applyAlignment="1">
      <alignment horizontal="left"/>
    </xf>
    <xf numFmtId="0" fontId="11" fillId="0" borderId="0" xfId="0" applyFont="1" applyAlignment="1">
      <alignment horizontal="left"/>
    </xf>
    <xf numFmtId="0" fontId="11" fillId="0" borderId="0" xfId="0" applyFont="1"/>
    <xf numFmtId="0" fontId="2" fillId="0" borderId="0" xfId="0" applyFont="1" applyAlignment="1">
      <alignment wrapText="1"/>
    </xf>
    <xf numFmtId="0" fontId="2" fillId="0" borderId="0" xfId="0" applyFont="1" applyAlignment="1">
      <alignment horizontal="center" vertical="center" wrapText="1"/>
    </xf>
    <xf numFmtId="167" fontId="1" fillId="0" borderId="0" xfId="0" applyNumberFormat="1" applyFont="1"/>
    <xf numFmtId="14" fontId="1" fillId="0" borderId="0" xfId="0" applyNumberFormat="1" applyFont="1"/>
    <xf numFmtId="1" fontId="1" fillId="0" borderId="0" xfId="2" applyNumberFormat="1" applyFont="1"/>
    <xf numFmtId="165" fontId="14" fillId="0" borderId="2" xfId="0" applyNumberFormat="1" applyFont="1" applyBorder="1"/>
    <xf numFmtId="0" fontId="16" fillId="0" borderId="0" xfId="0" applyFont="1"/>
    <xf numFmtId="0" fontId="16" fillId="0" borderId="0" xfId="0" applyFont="1" applyAlignment="1">
      <alignment horizontal="right"/>
    </xf>
    <xf numFmtId="0" fontId="17" fillId="0" borderId="0" xfId="0" applyFont="1" applyAlignment="1">
      <alignment horizontal="right"/>
    </xf>
    <xf numFmtId="0" fontId="16" fillId="0" borderId="0" xfId="0" applyFont="1" applyAlignment="1">
      <alignment horizontal="right" vertical="top"/>
    </xf>
    <xf numFmtId="0" fontId="18" fillId="0" borderId="0" xfId="0" applyFont="1"/>
    <xf numFmtId="0" fontId="4" fillId="0" borderId="0" xfId="0" applyFont="1"/>
    <xf numFmtId="0" fontId="4" fillId="0" borderId="0" xfId="0" applyFont="1" applyAlignment="1">
      <alignment horizontal="left"/>
    </xf>
    <xf numFmtId="0" fontId="4" fillId="0" borderId="0" xfId="0" applyFont="1" applyAlignment="1">
      <alignment wrapText="1"/>
    </xf>
    <xf numFmtId="0" fontId="4" fillId="0" borderId="0" xfId="0" applyFont="1" applyAlignment="1">
      <alignment horizontal="left" vertical="center" indent="4"/>
    </xf>
    <xf numFmtId="0" fontId="4" fillId="0" borderId="0" xfId="0" applyFont="1" applyAlignment="1">
      <alignment horizontal="left" indent="4"/>
    </xf>
    <xf numFmtId="0" fontId="4" fillId="0" borderId="0" xfId="0" applyFont="1" applyAlignment="1">
      <alignment horizontal="left" vertical="center"/>
    </xf>
    <xf numFmtId="0" fontId="4" fillId="0" borderId="0" xfId="0" applyFont="1" applyAlignment="1">
      <alignment vertical="center"/>
    </xf>
    <xf numFmtId="43" fontId="1" fillId="0" borderId="0" xfId="0" applyNumberFormat="1" applyFont="1"/>
    <xf numFmtId="0" fontId="10" fillId="0" borderId="0" xfId="0" applyFont="1" applyAlignment="1">
      <alignment vertical="center"/>
    </xf>
    <xf numFmtId="10" fontId="4" fillId="0" borderId="0" xfId="2" applyNumberFormat="1" applyFont="1" applyAlignment="1">
      <alignment vertical="center"/>
    </xf>
    <xf numFmtId="0" fontId="6" fillId="0" borderId="0" xfId="0" applyFont="1" applyAlignment="1">
      <alignment horizontal="left" wrapText="1"/>
    </xf>
    <xf numFmtId="0" fontId="2" fillId="2" borderId="5" xfId="0" applyFont="1" applyFill="1" applyBorder="1" applyAlignment="1">
      <alignment horizontal="center" vertical="center" wrapText="1"/>
    </xf>
    <xf numFmtId="0" fontId="3" fillId="0" borderId="0" xfId="0" applyFont="1" applyAlignment="1">
      <alignment wrapText="1"/>
    </xf>
    <xf numFmtId="0" fontId="2" fillId="0" borderId="0" xfId="0" applyFont="1" applyAlignment="1">
      <alignment vertical="center" wrapText="1"/>
    </xf>
    <xf numFmtId="165" fontId="14" fillId="0" borderId="6" xfId="0" applyNumberFormat="1" applyFont="1" applyBorder="1"/>
    <xf numFmtId="0" fontId="15" fillId="4" borderId="7" xfId="0" applyFont="1" applyFill="1" applyBorder="1" applyAlignment="1">
      <alignment horizontal="center" vertical="center" wrapText="1"/>
    </xf>
    <xf numFmtId="0" fontId="4" fillId="0" borderId="0" xfId="0" applyFont="1" applyAlignment="1">
      <alignment horizontal="left" vertical="top" wrapText="1"/>
    </xf>
    <xf numFmtId="0" fontId="5" fillId="0" borderId="0" xfId="0" applyFont="1" applyAlignment="1">
      <alignment horizontal="left" vertical="top"/>
    </xf>
    <xf numFmtId="0" fontId="20" fillId="0" borderId="0" xfId="3" applyFont="1" applyAlignment="1">
      <alignment horizontal="left"/>
    </xf>
    <xf numFmtId="168" fontId="11" fillId="0" borderId="0" xfId="0" applyNumberFormat="1" applyFont="1" applyAlignment="1">
      <alignment horizontal="left"/>
    </xf>
    <xf numFmtId="165" fontId="0" fillId="0" borderId="0" xfId="0" applyNumberFormat="1"/>
    <xf numFmtId="0" fontId="12" fillId="0" borderId="0" xfId="0" applyFont="1" applyAlignment="1">
      <alignment horizontal="left"/>
    </xf>
    <xf numFmtId="0" fontId="12" fillId="0" borderId="0" xfId="0" applyFont="1"/>
    <xf numFmtId="168" fontId="12" fillId="0" borderId="0" xfId="0" applyNumberFormat="1" applyFont="1" applyAlignment="1">
      <alignment horizontal="left"/>
    </xf>
    <xf numFmtId="0" fontId="24" fillId="0" borderId="0" xfId="3" applyFont="1"/>
    <xf numFmtId="0" fontId="20" fillId="0" borderId="0" xfId="3" applyFont="1" applyAlignment="1">
      <alignment vertical="top" wrapText="1"/>
    </xf>
    <xf numFmtId="0" fontId="10" fillId="0" borderId="0" xfId="0" applyFont="1" applyAlignment="1">
      <alignment horizontal="left" vertical="center" wrapText="1" indent="6"/>
    </xf>
    <xf numFmtId="0" fontId="7" fillId="0" borderId="0" xfId="0" applyFont="1" applyAlignment="1">
      <alignment wrapText="1"/>
    </xf>
    <xf numFmtId="0" fontId="10" fillId="0" borderId="0" xfId="0" applyFont="1" applyAlignment="1">
      <alignment horizontal="center" vertical="center"/>
    </xf>
    <xf numFmtId="0" fontId="7" fillId="0" borderId="0" xfId="0" applyFont="1"/>
    <xf numFmtId="0" fontId="4" fillId="0" borderId="0" xfId="0" applyFont="1" applyAlignment="1">
      <alignment horizontal="left" vertical="center" wrapText="1" indent="6"/>
    </xf>
    <xf numFmtId="0" fontId="4" fillId="0" borderId="0" xfId="0" applyFont="1" applyAlignment="1">
      <alignment horizontal="left" vertical="center" wrapText="1"/>
    </xf>
    <xf numFmtId="0" fontId="5" fillId="0" borderId="0" xfId="0" applyFont="1" applyAlignment="1">
      <alignment horizontal="left" vertical="center"/>
    </xf>
    <xf numFmtId="0" fontId="10" fillId="0" borderId="0" xfId="0" applyFont="1" applyAlignment="1">
      <alignment horizontal="left" indent="4"/>
    </xf>
    <xf numFmtId="0" fontId="7" fillId="0" borderId="0" xfId="0" applyFont="1" applyAlignment="1">
      <alignment horizontal="left" indent="2"/>
    </xf>
    <xf numFmtId="0" fontId="12" fillId="0" borderId="0" xfId="0" applyFont="1" applyAlignment="1">
      <alignment horizontal="left" vertical="center" wrapText="1"/>
    </xf>
    <xf numFmtId="0" fontId="6" fillId="0" borderId="0" xfId="0" applyFont="1" applyAlignment="1">
      <alignment horizontal="left" vertical="top" wrapText="1"/>
    </xf>
    <xf numFmtId="0" fontId="10" fillId="0" borderId="0" xfId="0" applyFont="1" applyAlignment="1">
      <alignment horizontal="left" vertical="center" indent="4"/>
    </xf>
    <xf numFmtId="0" fontId="8"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xf>
    <xf numFmtId="0" fontId="2" fillId="2" borderId="1" xfId="0" applyFont="1" applyFill="1" applyBorder="1" applyAlignment="1">
      <alignment horizontal="center" vertical="center" wrapText="1"/>
    </xf>
    <xf numFmtId="0" fontId="0" fillId="0" borderId="3" xfId="0" applyBorder="1"/>
    <xf numFmtId="0" fontId="0" fillId="0" borderId="4" xfId="0" applyBorder="1"/>
    <xf numFmtId="0" fontId="3" fillId="3" borderId="0" xfId="0" applyFont="1" applyFill="1" applyAlignment="1">
      <alignment horizontal="center" vertical="center" wrapText="1"/>
    </xf>
    <xf numFmtId="0" fontId="1" fillId="0" borderId="0" xfId="0" applyFont="1" applyAlignment="1">
      <alignment wrapText="1"/>
    </xf>
    <xf numFmtId="0" fontId="2" fillId="2" borderId="1" xfId="0" applyFont="1" applyFill="1" applyBorder="1" applyAlignment="1">
      <alignment horizontal="center" wrapText="1"/>
    </xf>
    <xf numFmtId="0" fontId="12" fillId="0" borderId="0" xfId="0" applyFont="1" applyAlignment="1">
      <alignment horizontal="left" vertical="top" wrapText="1"/>
    </xf>
    <xf numFmtId="0" fontId="4" fillId="0" borderId="0" xfId="0" applyFont="1"/>
    <xf numFmtId="0" fontId="2" fillId="0" borderId="0" xfId="0" applyFont="1" applyAlignment="1">
      <alignment horizontal="center" vertical="center" wrapText="1"/>
    </xf>
    <xf numFmtId="0" fontId="0" fillId="0" borderId="0" xfId="0"/>
    <xf numFmtId="0" fontId="11" fillId="0" borderId="0" xfId="0" applyFont="1" applyAlignment="1">
      <alignment horizontal="left" vertical="top" wrapText="1"/>
    </xf>
    <xf numFmtId="0" fontId="1" fillId="0" borderId="0" xfId="0" applyFont="1"/>
    <xf numFmtId="0" fontId="3" fillId="3" borderId="1" xfId="0" applyFont="1" applyFill="1" applyBorder="1" applyAlignment="1">
      <alignment horizontal="center" wrapText="1"/>
    </xf>
    <xf numFmtId="165" fontId="1" fillId="0" borderId="0" xfId="1" applyNumberFormat="1" applyFont="1"/>
    <xf numFmtId="165" fontId="1" fillId="0" borderId="1" xfId="2" applyNumberFormat="1" applyFont="1" applyBorder="1"/>
    <xf numFmtId="165" fontId="1" fillId="0" borderId="1" xfId="0" applyNumberFormat="1" applyFont="1" applyBorder="1"/>
  </cellXfs>
  <cellStyles count="4">
    <cellStyle name="Comma" xfId="1" builtinId="3"/>
    <cellStyle name="Hyperlink" xfId="3" builtinId="8"/>
    <cellStyle name="Normal" xfId="0" builtinId="0"/>
    <cellStyle name="Per cent" xfId="2" builtinId="5"/>
  </cellStyles>
  <dxfs count="3">
    <dxf>
      <font>
        <color rgb="FF9C0006"/>
      </font>
      <fill>
        <patternFill>
          <bgColor rgb="FFFFC7CE"/>
        </patternFill>
      </fill>
    </dxf>
    <dxf>
      <font>
        <color theme="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B1:J33"/>
  <sheetViews>
    <sheetView showGridLines="0" zoomScale="60" zoomScaleNormal="60" workbookViewId="0">
      <selection activeCell="B31" sqref="B31"/>
    </sheetView>
  </sheetViews>
  <sheetFormatPr defaultColWidth="9.140625" defaultRowHeight="15" x14ac:dyDescent="0.2"/>
  <cols>
    <col min="1" max="1" width="9.140625" style="2" customWidth="1"/>
    <col min="2" max="3" width="11.140625" style="3" customWidth="1"/>
    <col min="4" max="4" width="52.42578125" style="2" customWidth="1"/>
    <col min="5" max="5" width="94" style="2" customWidth="1"/>
    <col min="6" max="6" width="9.140625" style="2" customWidth="1"/>
    <col min="7" max="16384" width="9.140625" style="2"/>
  </cols>
  <sheetData>
    <row r="1" spans="2:10" ht="26.25" customHeight="1" x14ac:dyDescent="0.2">
      <c r="B1" s="69"/>
      <c r="C1" s="58"/>
      <c r="D1" s="60"/>
      <c r="E1" s="60"/>
      <c r="F1" s="31"/>
      <c r="G1" s="31"/>
      <c r="H1" s="31"/>
      <c r="I1" s="31"/>
      <c r="J1" s="31"/>
    </row>
    <row r="2" spans="2:10" ht="36" customHeight="1" x14ac:dyDescent="0.2">
      <c r="B2" s="67" t="s">
        <v>0</v>
      </c>
      <c r="C2" s="58"/>
      <c r="D2" s="60"/>
      <c r="E2" s="60"/>
      <c r="F2" s="31"/>
      <c r="G2" s="31"/>
      <c r="H2" s="31"/>
      <c r="I2" s="31"/>
      <c r="J2" s="31"/>
    </row>
    <row r="3" spans="2:10" ht="29.25" customHeight="1" x14ac:dyDescent="0.4">
      <c r="B3" s="48" t="s">
        <v>1</v>
      </c>
      <c r="C3" s="41"/>
      <c r="D3" s="41"/>
      <c r="E3" s="41"/>
      <c r="F3" s="31"/>
      <c r="G3" s="31"/>
      <c r="H3" s="31"/>
      <c r="I3" s="31"/>
      <c r="J3" s="31"/>
    </row>
    <row r="4" spans="2:10" ht="165" customHeight="1" x14ac:dyDescent="0.2">
      <c r="B4" s="70" t="s">
        <v>2</v>
      </c>
      <c r="C4" s="58"/>
      <c r="D4" s="60"/>
      <c r="E4" s="60"/>
      <c r="F4" s="31"/>
      <c r="G4" s="31"/>
      <c r="H4" s="31"/>
      <c r="I4" s="31"/>
      <c r="J4" s="5"/>
    </row>
    <row r="5" spans="2:10" ht="31.5" customHeight="1" x14ac:dyDescent="0.2">
      <c r="B5" s="48" t="s">
        <v>3</v>
      </c>
      <c r="C5" s="47"/>
      <c r="D5" s="47"/>
      <c r="E5" s="47"/>
      <c r="F5" s="31"/>
      <c r="G5" s="31"/>
      <c r="H5" s="31"/>
      <c r="I5" s="31"/>
      <c r="J5" s="5"/>
    </row>
    <row r="6" spans="2:10" ht="124.5" customHeight="1" x14ac:dyDescent="0.2">
      <c r="B6" s="70" t="s">
        <v>4</v>
      </c>
      <c r="C6" s="58"/>
      <c r="D6" s="60"/>
      <c r="E6" s="60"/>
      <c r="F6" s="31"/>
      <c r="G6" s="31"/>
      <c r="H6" s="31"/>
      <c r="I6" s="31"/>
      <c r="J6" s="5"/>
    </row>
    <row r="7" spans="2:10" ht="27" customHeight="1" x14ac:dyDescent="0.2">
      <c r="B7" s="48" t="s">
        <v>5</v>
      </c>
      <c r="C7" s="47"/>
      <c r="D7" s="47"/>
      <c r="E7" s="47"/>
      <c r="F7" s="31"/>
      <c r="G7" s="31"/>
      <c r="H7" s="31"/>
      <c r="I7" s="31"/>
      <c r="J7" s="5"/>
    </row>
    <row r="8" spans="2:10" ht="42" customHeight="1" x14ac:dyDescent="0.2">
      <c r="B8" s="70" t="s">
        <v>6</v>
      </c>
      <c r="C8" s="58"/>
      <c r="D8" s="60"/>
      <c r="E8" s="60"/>
      <c r="F8" s="31"/>
      <c r="G8" s="31"/>
      <c r="H8" s="31"/>
      <c r="I8" s="31"/>
      <c r="J8" s="31"/>
    </row>
    <row r="9" spans="2:10" ht="33" customHeight="1" x14ac:dyDescent="0.2">
      <c r="B9" s="63" t="s">
        <v>7</v>
      </c>
      <c r="C9" s="58"/>
      <c r="D9" s="60"/>
      <c r="E9" s="60"/>
      <c r="F9" s="31"/>
      <c r="G9" s="31"/>
      <c r="H9" s="31"/>
      <c r="I9" s="31"/>
      <c r="J9" s="31"/>
    </row>
    <row r="10" spans="2:10" ht="18" customHeight="1" x14ac:dyDescent="0.2">
      <c r="B10" s="71" t="s">
        <v>8</v>
      </c>
      <c r="C10" s="58"/>
      <c r="D10" s="60"/>
      <c r="E10" s="60"/>
      <c r="F10" s="31"/>
      <c r="G10" s="31"/>
      <c r="H10" s="31"/>
      <c r="I10" s="31"/>
      <c r="J10" s="31"/>
    </row>
    <row r="11" spans="2:10" ht="36.75" customHeight="1" x14ac:dyDescent="0.2">
      <c r="B11" s="68" t="s">
        <v>9</v>
      </c>
      <c r="C11" s="58"/>
      <c r="D11" s="60"/>
      <c r="E11" s="60"/>
      <c r="F11" s="31"/>
      <c r="G11" s="31"/>
      <c r="H11" s="31"/>
      <c r="I11" s="31"/>
      <c r="J11" s="31"/>
    </row>
    <row r="12" spans="2:10" s="3" customFormat="1" ht="70.5" customHeight="1" x14ac:dyDescent="0.2">
      <c r="B12" s="61" t="s">
        <v>10</v>
      </c>
      <c r="C12" s="58"/>
      <c r="D12" s="58"/>
      <c r="E12" s="58"/>
      <c r="F12" s="33"/>
      <c r="G12" s="33"/>
      <c r="H12" s="33"/>
      <c r="I12" s="33"/>
      <c r="J12" s="33"/>
    </row>
    <row r="13" spans="2:10" s="3" customFormat="1" ht="36.75" customHeight="1" x14ac:dyDescent="0.2">
      <c r="B13" s="61" t="s">
        <v>11</v>
      </c>
      <c r="C13" s="58"/>
      <c r="D13" s="58"/>
      <c r="E13" s="58"/>
      <c r="F13" s="33"/>
      <c r="G13" s="33"/>
      <c r="H13" s="33"/>
      <c r="I13" s="33"/>
      <c r="J13" s="33"/>
    </row>
    <row r="14" spans="2:10" s="3" customFormat="1" ht="36.75" customHeight="1" x14ac:dyDescent="0.2">
      <c r="B14" s="61" t="s">
        <v>12</v>
      </c>
      <c r="C14" s="58"/>
      <c r="D14" s="58"/>
      <c r="E14" s="58"/>
      <c r="F14" s="33"/>
      <c r="G14" s="33"/>
      <c r="H14" s="33"/>
      <c r="I14" s="33"/>
      <c r="J14" s="33"/>
    </row>
    <row r="15" spans="2:10" s="3" customFormat="1" ht="36.75" customHeight="1" x14ac:dyDescent="0.2">
      <c r="B15" s="57" t="s">
        <v>13</v>
      </c>
      <c r="C15" s="58"/>
      <c r="D15" s="58"/>
      <c r="E15" s="58"/>
      <c r="F15" s="33"/>
      <c r="G15" s="33"/>
      <c r="H15" s="33"/>
      <c r="I15" s="33"/>
      <c r="J15" s="33"/>
    </row>
    <row r="16" spans="2:10" ht="8.25" customHeight="1" x14ac:dyDescent="0.2">
      <c r="B16" s="34"/>
      <c r="C16" s="34"/>
      <c r="D16" s="35"/>
      <c r="E16" s="35"/>
      <c r="F16" s="31"/>
      <c r="G16" s="31"/>
      <c r="H16" s="31"/>
      <c r="I16" s="31"/>
      <c r="J16" s="31"/>
    </row>
    <row r="17" spans="2:10" ht="36.75" customHeight="1" x14ac:dyDescent="0.2">
      <c r="B17" s="68" t="s">
        <v>14</v>
      </c>
      <c r="C17" s="58"/>
      <c r="D17" s="60"/>
      <c r="E17" s="60"/>
      <c r="F17" s="31"/>
      <c r="G17" s="31"/>
      <c r="H17" s="31"/>
      <c r="I17" s="31"/>
      <c r="J17" s="31"/>
    </row>
    <row r="18" spans="2:10" s="3" customFormat="1" ht="36.75" customHeight="1" x14ac:dyDescent="0.2">
      <c r="B18" s="61" t="s">
        <v>15</v>
      </c>
      <c r="C18" s="58"/>
      <c r="D18" s="58"/>
      <c r="E18" s="58"/>
      <c r="F18" s="33"/>
      <c r="G18" s="33"/>
      <c r="H18" s="33"/>
      <c r="I18" s="33"/>
      <c r="J18" s="33"/>
    </row>
    <row r="19" spans="2:10" s="3" customFormat="1" ht="36.75" customHeight="1" x14ac:dyDescent="0.2">
      <c r="B19" s="61" t="s">
        <v>16</v>
      </c>
      <c r="C19" s="58"/>
      <c r="D19" s="58"/>
      <c r="E19" s="58"/>
      <c r="F19" s="33"/>
      <c r="G19" s="33"/>
      <c r="H19" s="33"/>
      <c r="I19" s="33"/>
      <c r="J19" s="33"/>
    </row>
    <row r="20" spans="2:10" s="3" customFormat="1" ht="59.25" customHeight="1" x14ac:dyDescent="0.2">
      <c r="B20" s="61" t="s">
        <v>17</v>
      </c>
      <c r="C20" s="58"/>
      <c r="D20" s="58"/>
      <c r="E20" s="58"/>
      <c r="F20" s="33"/>
      <c r="G20" s="33"/>
      <c r="H20" s="33"/>
      <c r="I20" s="33"/>
      <c r="J20" s="33"/>
    </row>
    <row r="21" spans="2:10" s="3" customFormat="1" ht="58.5" customHeight="1" x14ac:dyDescent="0.2">
      <c r="B21" s="57" t="s">
        <v>18</v>
      </c>
      <c r="C21" s="58"/>
      <c r="D21" s="58"/>
      <c r="E21" s="58"/>
    </row>
    <row r="22" spans="2:10" s="4" customFormat="1" ht="36.75" customHeight="1" x14ac:dyDescent="0.25">
      <c r="B22" s="64" t="s">
        <v>19</v>
      </c>
      <c r="C22" s="65"/>
      <c r="D22" s="65"/>
      <c r="E22" s="65"/>
    </row>
    <row r="23" spans="2:10" s="3" customFormat="1" ht="50.1" customHeight="1" x14ac:dyDescent="0.2">
      <c r="B23" s="61" t="s">
        <v>20</v>
      </c>
      <c r="C23" s="58"/>
      <c r="D23" s="58"/>
      <c r="E23" s="58"/>
    </row>
    <row r="24" spans="2:10" x14ac:dyDescent="0.2">
      <c r="B24" s="36"/>
      <c r="C24" s="36"/>
      <c r="D24" s="32"/>
      <c r="E24" s="32"/>
    </row>
    <row r="25" spans="2:10" ht="15.75" customHeight="1" x14ac:dyDescent="0.2">
      <c r="B25" s="63" t="s">
        <v>21</v>
      </c>
      <c r="C25" s="58"/>
      <c r="D25" s="60"/>
      <c r="E25" s="60"/>
    </row>
    <row r="26" spans="2:10" s="3" customFormat="1" ht="44.45" customHeight="1" x14ac:dyDescent="0.2">
      <c r="B26" s="62" t="s">
        <v>22</v>
      </c>
      <c r="C26" s="58"/>
      <c r="D26" s="58"/>
      <c r="E26" s="58"/>
    </row>
    <row r="27" spans="2:10" s="3" customFormat="1" ht="81.95" customHeight="1" x14ac:dyDescent="0.2">
      <c r="B27" s="66" t="s">
        <v>23</v>
      </c>
      <c r="C27" s="58"/>
      <c r="D27" s="58"/>
      <c r="E27" s="58"/>
    </row>
    <row r="28" spans="2:10" x14ac:dyDescent="0.2">
      <c r="B28" s="36"/>
      <c r="C28" s="36"/>
      <c r="D28" s="36"/>
      <c r="E28" s="36"/>
    </row>
    <row r="29" spans="2:10" ht="15.75" customHeight="1" x14ac:dyDescent="0.2">
      <c r="B29" s="63" t="s">
        <v>24</v>
      </c>
      <c r="C29" s="58"/>
      <c r="D29" s="60"/>
      <c r="E29" s="60"/>
    </row>
    <row r="30" spans="2:10" ht="37.5" customHeight="1" x14ac:dyDescent="0.2">
      <c r="B30" s="56" t="s">
        <v>93</v>
      </c>
      <c r="C30" s="56"/>
      <c r="D30" s="56"/>
      <c r="E30" s="56"/>
    </row>
    <row r="31" spans="2:10" ht="15.75" x14ac:dyDescent="0.25">
      <c r="B31"/>
      <c r="C31" s="37"/>
      <c r="D31" s="31"/>
      <c r="E31" s="31"/>
    </row>
    <row r="32" spans="2:10" x14ac:dyDescent="0.2">
      <c r="B32" s="37"/>
      <c r="C32" s="37"/>
      <c r="D32" s="31"/>
      <c r="E32" s="31"/>
    </row>
    <row r="33" spans="2:5" ht="15.75" customHeight="1" x14ac:dyDescent="0.2">
      <c r="B33" s="59"/>
      <c r="C33" s="58"/>
      <c r="D33" s="60"/>
      <c r="E33" s="60"/>
    </row>
  </sheetData>
  <mergeCells count="25">
    <mergeCell ref="B2:E2"/>
    <mergeCell ref="B14:E14"/>
    <mergeCell ref="B23:E23"/>
    <mergeCell ref="B17:E17"/>
    <mergeCell ref="B1:E1"/>
    <mergeCell ref="B8:E8"/>
    <mergeCell ref="B13:E13"/>
    <mergeCell ref="B19:E19"/>
    <mergeCell ref="B10:E10"/>
    <mergeCell ref="B4:E4"/>
    <mergeCell ref="B11:E11"/>
    <mergeCell ref="B9:E9"/>
    <mergeCell ref="B6:E6"/>
    <mergeCell ref="B12:E12"/>
    <mergeCell ref="B30:E30"/>
    <mergeCell ref="B15:E15"/>
    <mergeCell ref="B33:E33"/>
    <mergeCell ref="B20:E20"/>
    <mergeCell ref="B26:E26"/>
    <mergeCell ref="B29:E29"/>
    <mergeCell ref="B25:E25"/>
    <mergeCell ref="B22:E22"/>
    <mergeCell ref="B18:E18"/>
    <mergeCell ref="B27:E27"/>
    <mergeCell ref="B21:E21"/>
  </mergeCells>
  <hyperlinks>
    <hyperlink ref="B30:E30" r:id="rId1" display="For further information about the published management information relating to outpatient recovery and transformation, please contact us at england.electivepmo@nhs.net  " xr:uid="{93C1E2B2-F1DD-474C-A870-6D060A68F733}"/>
  </hyperlink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2:AF122"/>
  <sheetViews>
    <sheetView showGridLines="0" tabSelected="1" zoomScale="85" zoomScaleNormal="85" workbookViewId="0"/>
  </sheetViews>
  <sheetFormatPr defaultColWidth="8.85546875" defaultRowHeight="14.25" x14ac:dyDescent="0.2"/>
  <cols>
    <col min="1" max="1" width="3.140625" style="1" customWidth="1"/>
    <col min="2" max="2" width="26.7109375" style="1" customWidth="1"/>
    <col min="3" max="3" width="17.85546875" style="1" customWidth="1"/>
    <col min="4" max="4" width="19.7109375" style="1" customWidth="1"/>
    <col min="5" max="5" width="16.42578125" style="1" customWidth="1"/>
    <col min="6" max="6" width="3.42578125" style="1" customWidth="1"/>
    <col min="7" max="9" width="16.42578125" style="1" customWidth="1"/>
    <col min="10" max="10" width="3.42578125" style="1" customWidth="1"/>
    <col min="11" max="13" width="16.42578125" style="1" customWidth="1"/>
    <col min="14" max="14" width="3.42578125" style="1" customWidth="1"/>
    <col min="15" max="17" width="16.42578125" style="1" customWidth="1"/>
    <col min="18" max="18" width="1.5703125" style="1" customWidth="1"/>
    <col min="19" max="19" width="16.5703125" style="1" customWidth="1"/>
    <col min="20" max="20" width="16.7109375" style="1" customWidth="1"/>
    <col min="21" max="23" width="15.85546875" style="1" customWidth="1"/>
    <col min="24" max="24" width="13.42578125" style="1" customWidth="1"/>
    <col min="25" max="25" width="19.42578125" style="1" customWidth="1"/>
    <col min="26" max="26" width="15.42578125" style="1" customWidth="1"/>
    <col min="27" max="28" width="13.42578125" style="1" customWidth="1"/>
    <col min="29" max="31" width="14.5703125" style="1" customWidth="1"/>
    <col min="32" max="32" width="13.42578125" style="1" customWidth="1"/>
    <col min="33" max="35" width="14" style="1" customWidth="1"/>
    <col min="36" max="36" width="8.85546875" style="1" customWidth="1"/>
    <col min="37" max="16384" width="8.85546875" style="1"/>
  </cols>
  <sheetData>
    <row r="2" spans="1:19" ht="15" customHeight="1" x14ac:dyDescent="0.25">
      <c r="A2" s="26"/>
      <c r="C2" s="23"/>
    </row>
    <row r="3" spans="1:19" ht="18" customHeight="1" x14ac:dyDescent="0.25">
      <c r="B3" s="30" t="s">
        <v>25</v>
      </c>
      <c r="C3" s="17"/>
    </row>
    <row r="4" spans="1:19" ht="18.399999999999999" customHeight="1" x14ac:dyDescent="0.25">
      <c r="B4" s="27" t="s">
        <v>26</v>
      </c>
      <c r="C4" s="52" t="s">
        <v>27</v>
      </c>
      <c r="D4" s="53"/>
      <c r="E4" s="53"/>
      <c r="F4" s="53"/>
      <c r="G4" s="53"/>
      <c r="H4" s="53"/>
      <c r="I4" s="53"/>
      <c r="J4" s="53"/>
      <c r="K4" s="53"/>
      <c r="L4" s="53"/>
      <c r="M4" s="53"/>
      <c r="N4" s="53"/>
      <c r="O4" s="53"/>
      <c r="P4" s="53"/>
      <c r="Q4" s="53"/>
    </row>
    <row r="5" spans="1:19" ht="18.399999999999999" customHeight="1" x14ac:dyDescent="0.25">
      <c r="B5" s="27" t="s">
        <v>28</v>
      </c>
      <c r="C5" s="52" t="s">
        <v>29</v>
      </c>
      <c r="D5" s="53"/>
      <c r="E5" s="53"/>
      <c r="F5" s="53"/>
      <c r="G5" s="53"/>
      <c r="H5" s="53"/>
      <c r="I5" s="53"/>
      <c r="J5" s="53"/>
      <c r="K5" s="53"/>
      <c r="L5" s="53"/>
      <c r="M5" s="53"/>
      <c r="N5" s="53"/>
      <c r="O5" s="53"/>
      <c r="P5" s="53"/>
      <c r="Q5" s="53"/>
    </row>
    <row r="6" spans="1:19" ht="18.399999999999999" customHeight="1" x14ac:dyDescent="0.25">
      <c r="B6" s="27" t="s">
        <v>30</v>
      </c>
      <c r="C6" s="54" t="s">
        <v>94</v>
      </c>
      <c r="D6" s="53"/>
      <c r="E6" s="53"/>
      <c r="F6" s="53"/>
      <c r="G6" s="53"/>
      <c r="H6" s="53"/>
      <c r="I6" s="53"/>
      <c r="J6" s="53"/>
      <c r="K6" s="53"/>
      <c r="L6" s="53"/>
      <c r="M6" s="53"/>
      <c r="N6" s="53"/>
      <c r="O6" s="53"/>
      <c r="P6" s="53"/>
      <c r="Q6" s="53"/>
    </row>
    <row r="7" spans="1:19" ht="18.399999999999999" customHeight="1" x14ac:dyDescent="0.25">
      <c r="B7" s="27" t="s">
        <v>31</v>
      </c>
      <c r="C7" s="52" t="s">
        <v>32</v>
      </c>
      <c r="D7" s="53"/>
      <c r="E7" s="53"/>
      <c r="F7" s="53"/>
      <c r="G7" s="53"/>
      <c r="H7" s="53"/>
      <c r="I7" s="53"/>
      <c r="J7" s="53"/>
      <c r="K7" s="53"/>
      <c r="L7" s="53"/>
      <c r="M7" s="53"/>
      <c r="N7" s="53"/>
      <c r="O7" s="53"/>
      <c r="P7" s="53"/>
      <c r="Q7" s="53"/>
    </row>
    <row r="8" spans="1:19" ht="18.399999999999999" customHeight="1" x14ac:dyDescent="0.25">
      <c r="B8" s="27" t="s">
        <v>33</v>
      </c>
      <c r="C8" s="55" t="s">
        <v>34</v>
      </c>
      <c r="D8" s="53"/>
      <c r="E8" s="53"/>
      <c r="F8" s="53"/>
      <c r="G8" s="53"/>
      <c r="H8" s="53"/>
      <c r="I8" s="53"/>
      <c r="J8" s="53"/>
      <c r="K8" s="53"/>
      <c r="L8" s="53"/>
      <c r="M8" s="53"/>
      <c r="N8" s="53"/>
      <c r="O8" s="53"/>
      <c r="P8" s="53"/>
      <c r="Q8" s="53"/>
    </row>
    <row r="9" spans="1:19" ht="13.9" customHeight="1" x14ac:dyDescent="0.2">
      <c r="B9" s="28"/>
      <c r="C9" s="52"/>
      <c r="D9" s="53"/>
      <c r="E9" s="53"/>
      <c r="F9" s="53"/>
      <c r="G9" s="53"/>
      <c r="H9" s="53"/>
      <c r="I9" s="53"/>
      <c r="J9" s="53"/>
      <c r="K9" s="53"/>
      <c r="L9" s="53"/>
      <c r="M9" s="53"/>
      <c r="N9" s="53"/>
      <c r="O9" s="53"/>
      <c r="P9" s="53"/>
      <c r="Q9" s="53"/>
    </row>
    <row r="10" spans="1:19" ht="17.45" customHeight="1" x14ac:dyDescent="0.2">
      <c r="B10" s="29" t="s">
        <v>35</v>
      </c>
      <c r="C10" s="78" t="s">
        <v>36</v>
      </c>
      <c r="D10" s="79"/>
      <c r="E10" s="79"/>
      <c r="F10" s="79"/>
      <c r="G10" s="79"/>
      <c r="H10" s="79"/>
      <c r="I10" s="79"/>
      <c r="J10" s="79"/>
      <c r="K10" s="79"/>
      <c r="L10" s="79"/>
      <c r="M10" s="79"/>
      <c r="N10" s="79"/>
      <c r="O10" s="79"/>
      <c r="P10" s="79"/>
      <c r="Q10" s="79"/>
    </row>
    <row r="11" spans="1:19" ht="113.25" customHeight="1" x14ac:dyDescent="0.2">
      <c r="B11" s="29" t="s">
        <v>37</v>
      </c>
      <c r="C11" s="70" t="s">
        <v>95</v>
      </c>
      <c r="D11" s="70"/>
      <c r="E11" s="70"/>
      <c r="F11" s="70"/>
      <c r="G11" s="70"/>
      <c r="H11" s="70"/>
      <c r="I11" s="70"/>
      <c r="J11" s="70"/>
      <c r="K11" s="70"/>
      <c r="L11" s="70"/>
      <c r="M11" s="70"/>
      <c r="N11" s="70"/>
      <c r="O11" s="70"/>
      <c r="P11" s="70"/>
      <c r="Q11" s="70"/>
    </row>
    <row r="12" spans="1:19" s="37" customFormat="1" ht="29.25" customHeight="1" x14ac:dyDescent="0.25">
      <c r="B12" s="39" t="s">
        <v>38</v>
      </c>
    </row>
    <row r="14" spans="1:19" s="6" customFormat="1" ht="32.25" customHeight="1" x14ac:dyDescent="0.25">
      <c r="B14" s="1"/>
      <c r="C14" s="75" t="s">
        <v>39</v>
      </c>
      <c r="D14" s="76"/>
      <c r="E14" s="76"/>
      <c r="F14" s="20"/>
      <c r="G14" s="77" t="s">
        <v>40</v>
      </c>
      <c r="H14" s="73"/>
      <c r="I14" s="74"/>
      <c r="J14" s="20"/>
      <c r="K14" s="72" t="s">
        <v>41</v>
      </c>
      <c r="L14" s="73"/>
      <c r="M14" s="74"/>
      <c r="N14" s="20"/>
      <c r="O14" s="72" t="s">
        <v>42</v>
      </c>
      <c r="P14" s="73"/>
      <c r="Q14" s="74"/>
    </row>
    <row r="15" spans="1:19" s="8" customFormat="1" ht="60.95" customHeight="1" x14ac:dyDescent="0.25">
      <c r="B15" s="7" t="s">
        <v>43</v>
      </c>
      <c r="C15" s="9" t="s">
        <v>44</v>
      </c>
      <c r="D15" s="9" t="s">
        <v>45</v>
      </c>
      <c r="E15" s="9" t="s">
        <v>46</v>
      </c>
      <c r="F15" s="21"/>
      <c r="G15" s="10" t="s">
        <v>44</v>
      </c>
      <c r="H15" s="10" t="s">
        <v>45</v>
      </c>
      <c r="I15" s="10" t="s">
        <v>46</v>
      </c>
      <c r="J15" s="21"/>
      <c r="K15" s="10" t="s">
        <v>44</v>
      </c>
      <c r="L15" s="10" t="s">
        <v>45</v>
      </c>
      <c r="M15" s="10" t="s">
        <v>46</v>
      </c>
      <c r="N15" s="21"/>
      <c r="O15" s="10" t="s">
        <v>44</v>
      </c>
      <c r="P15" s="10" t="s">
        <v>45</v>
      </c>
      <c r="Q15" s="10" t="s">
        <v>46</v>
      </c>
    </row>
    <row r="16" spans="1:19" ht="15" customHeight="1" x14ac:dyDescent="0.2">
      <c r="B16" s="11" t="s">
        <v>47</v>
      </c>
      <c r="C16" s="13">
        <v>564482</v>
      </c>
      <c r="D16" s="13">
        <v>514002</v>
      </c>
      <c r="E16" s="13">
        <v>124347</v>
      </c>
      <c r="F16" s="85"/>
      <c r="G16" s="13">
        <v>142600</v>
      </c>
      <c r="H16" s="13">
        <v>129192</v>
      </c>
      <c r="I16" s="13">
        <v>65742</v>
      </c>
      <c r="J16" s="85"/>
      <c r="K16" s="13">
        <v>416258</v>
      </c>
      <c r="L16" s="13">
        <v>379214</v>
      </c>
      <c r="M16" s="13">
        <v>58045</v>
      </c>
      <c r="N16" s="85"/>
      <c r="O16" s="13">
        <v>5624</v>
      </c>
      <c r="P16" s="13">
        <v>5596</v>
      </c>
      <c r="Q16" s="13">
        <v>560</v>
      </c>
      <c r="S16" s="12"/>
    </row>
    <row r="17" spans="2:19" ht="15" customHeight="1" x14ac:dyDescent="0.2">
      <c r="B17" s="11" t="s">
        <v>48</v>
      </c>
      <c r="C17" s="13">
        <v>703974</v>
      </c>
      <c r="D17" s="13">
        <v>642200</v>
      </c>
      <c r="E17" s="13">
        <v>156144</v>
      </c>
      <c r="F17" s="85"/>
      <c r="G17" s="13">
        <v>171764</v>
      </c>
      <c r="H17" s="13">
        <v>159707</v>
      </c>
      <c r="I17" s="13">
        <v>82450</v>
      </c>
      <c r="J17" s="85"/>
      <c r="K17" s="13">
        <v>525585</v>
      </c>
      <c r="L17" s="13">
        <v>475913</v>
      </c>
      <c r="M17" s="13">
        <v>73009</v>
      </c>
      <c r="N17" s="85"/>
      <c r="O17" s="13">
        <v>6625</v>
      </c>
      <c r="P17" s="13">
        <v>6580</v>
      </c>
      <c r="Q17" s="13">
        <v>685</v>
      </c>
      <c r="S17" s="12"/>
    </row>
    <row r="18" spans="2:19" ht="15" customHeight="1" x14ac:dyDescent="0.2">
      <c r="B18" s="11" t="s">
        <v>49</v>
      </c>
      <c r="C18" s="13">
        <v>655315</v>
      </c>
      <c r="D18" s="13">
        <v>591163</v>
      </c>
      <c r="E18" s="13">
        <v>145785</v>
      </c>
      <c r="F18" s="85"/>
      <c r="G18" s="13">
        <v>162493</v>
      </c>
      <c r="H18" s="13">
        <v>150947</v>
      </c>
      <c r="I18" s="13">
        <v>76189</v>
      </c>
      <c r="J18" s="85"/>
      <c r="K18" s="13">
        <v>491642</v>
      </c>
      <c r="L18" s="13">
        <v>439077</v>
      </c>
      <c r="M18" s="13">
        <v>69357</v>
      </c>
      <c r="N18" s="85"/>
      <c r="O18" s="13">
        <v>1180</v>
      </c>
      <c r="P18" s="13">
        <v>1139</v>
      </c>
      <c r="Q18" s="13">
        <v>239</v>
      </c>
      <c r="S18" s="12"/>
    </row>
    <row r="19" spans="2:19" ht="15" customHeight="1" x14ac:dyDescent="0.2">
      <c r="B19" s="11" t="s">
        <v>50</v>
      </c>
      <c r="C19" s="13">
        <v>679046</v>
      </c>
      <c r="D19" s="13">
        <v>611049</v>
      </c>
      <c r="E19" s="13">
        <v>155212</v>
      </c>
      <c r="F19" s="85"/>
      <c r="G19" s="13">
        <v>169983</v>
      </c>
      <c r="H19" s="13">
        <v>157918</v>
      </c>
      <c r="I19" s="13">
        <v>81809</v>
      </c>
      <c r="J19" s="85"/>
      <c r="K19" s="13">
        <v>508940</v>
      </c>
      <c r="L19" s="13">
        <v>453068</v>
      </c>
      <c r="M19" s="13">
        <v>73370</v>
      </c>
      <c r="N19" s="85"/>
      <c r="O19" s="13">
        <v>123</v>
      </c>
      <c r="P19" s="13">
        <v>63</v>
      </c>
      <c r="Q19" s="13">
        <v>33</v>
      </c>
      <c r="S19" s="12"/>
    </row>
    <row r="20" spans="2:19" ht="15" customHeight="1" x14ac:dyDescent="0.2">
      <c r="B20" s="11" t="s">
        <v>51</v>
      </c>
      <c r="C20" s="13">
        <v>703762</v>
      </c>
      <c r="D20" s="13">
        <v>631807</v>
      </c>
      <c r="E20" s="13">
        <v>160190</v>
      </c>
      <c r="F20" s="85"/>
      <c r="G20" s="13">
        <v>178029</v>
      </c>
      <c r="H20" s="13">
        <v>164855</v>
      </c>
      <c r="I20" s="13">
        <v>84890</v>
      </c>
      <c r="J20" s="85"/>
      <c r="K20" s="13">
        <v>525672</v>
      </c>
      <c r="L20" s="13">
        <v>466918</v>
      </c>
      <c r="M20" s="13">
        <v>75296</v>
      </c>
      <c r="N20" s="85"/>
      <c r="O20" s="13">
        <v>61</v>
      </c>
      <c r="P20" s="13">
        <v>34</v>
      </c>
      <c r="Q20" s="13">
        <v>4</v>
      </c>
      <c r="S20" s="12"/>
    </row>
    <row r="21" spans="2:19" ht="15" customHeight="1" x14ac:dyDescent="0.2">
      <c r="B21" s="11" t="s">
        <v>52</v>
      </c>
      <c r="C21" s="13">
        <v>733963</v>
      </c>
      <c r="D21" s="13">
        <v>647162</v>
      </c>
      <c r="E21" s="13">
        <v>160004</v>
      </c>
      <c r="F21" s="85"/>
      <c r="G21" s="13">
        <v>177564</v>
      </c>
      <c r="H21" s="13">
        <v>165061</v>
      </c>
      <c r="I21" s="13">
        <v>84368</v>
      </c>
      <c r="J21" s="85"/>
      <c r="K21" s="13">
        <v>556368</v>
      </c>
      <c r="L21" s="13">
        <v>482077</v>
      </c>
      <c r="M21" s="13">
        <v>75635</v>
      </c>
      <c r="N21" s="85"/>
      <c r="O21" s="13">
        <v>31</v>
      </c>
      <c r="P21" s="13">
        <v>24</v>
      </c>
      <c r="Q21" s="13">
        <v>1</v>
      </c>
      <c r="S21" s="12"/>
    </row>
    <row r="22" spans="2:19" ht="15" customHeight="1" x14ac:dyDescent="0.2">
      <c r="B22" s="11" t="s">
        <v>53</v>
      </c>
      <c r="C22" s="13">
        <v>734620</v>
      </c>
      <c r="D22" s="13">
        <v>647325</v>
      </c>
      <c r="E22" s="13">
        <v>162310</v>
      </c>
      <c r="F22" s="85"/>
      <c r="G22" s="13">
        <v>180647</v>
      </c>
      <c r="H22" s="13">
        <v>167811</v>
      </c>
      <c r="I22" s="13">
        <v>85279</v>
      </c>
      <c r="J22" s="85"/>
      <c r="K22" s="13">
        <v>553939</v>
      </c>
      <c r="L22" s="13">
        <v>479480</v>
      </c>
      <c r="M22" s="13">
        <v>77031</v>
      </c>
      <c r="N22" s="85"/>
      <c r="O22" s="13">
        <v>34</v>
      </c>
      <c r="P22" s="13">
        <v>34</v>
      </c>
      <c r="Q22" s="13"/>
      <c r="S22" s="12"/>
    </row>
    <row r="23" spans="2:19" ht="15" customHeight="1" x14ac:dyDescent="0.2">
      <c r="B23" s="11" t="s">
        <v>54</v>
      </c>
      <c r="C23" s="13">
        <v>783999</v>
      </c>
      <c r="D23" s="13">
        <v>693555</v>
      </c>
      <c r="E23" s="13">
        <v>174501</v>
      </c>
      <c r="F23" s="85"/>
      <c r="G23" s="13">
        <v>196411</v>
      </c>
      <c r="H23" s="13">
        <v>183287</v>
      </c>
      <c r="I23" s="13">
        <v>92958</v>
      </c>
      <c r="J23" s="85"/>
      <c r="K23" s="13">
        <v>587554</v>
      </c>
      <c r="L23" s="13">
        <v>510234</v>
      </c>
      <c r="M23" s="13">
        <v>81543</v>
      </c>
      <c r="N23" s="85"/>
      <c r="O23" s="13">
        <v>34</v>
      </c>
      <c r="P23" s="13">
        <v>34</v>
      </c>
      <c r="Q23" s="13"/>
      <c r="S23" s="12"/>
    </row>
    <row r="24" spans="2:19" ht="15" customHeight="1" x14ac:dyDescent="0.2">
      <c r="B24" s="11" t="s">
        <v>55</v>
      </c>
      <c r="C24" s="13">
        <v>593210</v>
      </c>
      <c r="D24" s="13">
        <v>528359</v>
      </c>
      <c r="E24" s="13">
        <v>135636</v>
      </c>
      <c r="F24" s="85"/>
      <c r="G24" s="13">
        <v>154991</v>
      </c>
      <c r="H24" s="13">
        <v>144255</v>
      </c>
      <c r="I24" s="13">
        <v>73682</v>
      </c>
      <c r="J24" s="85"/>
      <c r="K24" s="13">
        <v>438199</v>
      </c>
      <c r="L24" s="13">
        <v>384084</v>
      </c>
      <c r="M24" s="13">
        <v>61954</v>
      </c>
      <c r="N24" s="85"/>
      <c r="O24" s="13">
        <v>20</v>
      </c>
      <c r="P24" s="13">
        <v>20</v>
      </c>
      <c r="Q24" s="13"/>
      <c r="S24" s="12"/>
    </row>
    <row r="25" spans="2:19" ht="15" customHeight="1" x14ac:dyDescent="0.2">
      <c r="B25" s="11" t="s">
        <v>56</v>
      </c>
      <c r="C25" s="13">
        <v>746748</v>
      </c>
      <c r="D25" s="13">
        <v>668272</v>
      </c>
      <c r="E25" s="13">
        <v>164266</v>
      </c>
      <c r="F25" s="85"/>
      <c r="G25" s="13">
        <v>183430</v>
      </c>
      <c r="H25" s="13">
        <v>170985</v>
      </c>
      <c r="I25" s="13">
        <v>85814</v>
      </c>
      <c r="J25" s="85"/>
      <c r="K25" s="13">
        <v>563249</v>
      </c>
      <c r="L25" s="13">
        <v>497243</v>
      </c>
      <c r="M25" s="13">
        <v>78444</v>
      </c>
      <c r="N25" s="85"/>
      <c r="O25" s="13">
        <v>69</v>
      </c>
      <c r="P25" s="13">
        <v>44</v>
      </c>
      <c r="Q25" s="13">
        <v>8</v>
      </c>
      <c r="S25" s="12"/>
    </row>
    <row r="26" spans="2:19" ht="15" customHeight="1" x14ac:dyDescent="0.2">
      <c r="B26" s="11" t="s">
        <v>57</v>
      </c>
      <c r="C26" s="13">
        <v>744710</v>
      </c>
      <c r="D26" s="13">
        <v>664654</v>
      </c>
      <c r="E26" s="13">
        <v>163939</v>
      </c>
      <c r="F26" s="85"/>
      <c r="G26" s="13">
        <v>184607</v>
      </c>
      <c r="H26" s="13">
        <v>172110</v>
      </c>
      <c r="I26" s="13">
        <v>86937</v>
      </c>
      <c r="J26" s="85"/>
      <c r="K26" s="13">
        <v>560076</v>
      </c>
      <c r="L26" s="13">
        <v>492517</v>
      </c>
      <c r="M26" s="13">
        <v>77002</v>
      </c>
      <c r="N26" s="85"/>
      <c r="O26" s="13">
        <v>27</v>
      </c>
      <c r="P26" s="13">
        <v>27</v>
      </c>
      <c r="Q26" s="13"/>
      <c r="S26" s="12"/>
    </row>
    <row r="27" spans="2:19" ht="15" customHeight="1" x14ac:dyDescent="0.2">
      <c r="B27" s="11" t="s">
        <v>58</v>
      </c>
      <c r="C27" s="13">
        <v>888112</v>
      </c>
      <c r="D27" s="13">
        <v>793924</v>
      </c>
      <c r="E27" s="13">
        <v>201153</v>
      </c>
      <c r="F27" s="85"/>
      <c r="G27" s="13">
        <v>221879</v>
      </c>
      <c r="H27" s="13">
        <v>206594</v>
      </c>
      <c r="I27" s="13">
        <v>104675</v>
      </c>
      <c r="J27" s="85"/>
      <c r="K27" s="13">
        <v>666202</v>
      </c>
      <c r="L27" s="13">
        <v>587299</v>
      </c>
      <c r="M27" s="13">
        <v>96478</v>
      </c>
      <c r="N27" s="85"/>
      <c r="O27" s="13">
        <v>31</v>
      </c>
      <c r="P27" s="13">
        <v>31</v>
      </c>
      <c r="Q27" s="13"/>
      <c r="S27" s="12"/>
    </row>
    <row r="28" spans="2:19" ht="15" customHeight="1" x14ac:dyDescent="0.2">
      <c r="B28" s="11" t="s">
        <v>59</v>
      </c>
      <c r="C28" s="13">
        <v>762754</v>
      </c>
      <c r="D28" s="13">
        <v>684896</v>
      </c>
      <c r="E28" s="13">
        <v>163338</v>
      </c>
      <c r="F28" s="85"/>
      <c r="G28" s="13">
        <v>170145</v>
      </c>
      <c r="H28" s="13">
        <v>158230</v>
      </c>
      <c r="I28" s="13">
        <v>78782</v>
      </c>
      <c r="J28" s="85"/>
      <c r="K28" s="13">
        <v>585280</v>
      </c>
      <c r="L28" s="13">
        <v>519337</v>
      </c>
      <c r="M28" s="13">
        <v>83514</v>
      </c>
      <c r="N28" s="85"/>
      <c r="O28" s="13">
        <v>7329</v>
      </c>
      <c r="P28" s="13">
        <v>7329</v>
      </c>
      <c r="Q28" s="13">
        <v>1042</v>
      </c>
      <c r="S28" s="12"/>
    </row>
    <row r="29" spans="2:19" ht="15" customHeight="1" x14ac:dyDescent="0.2">
      <c r="B29" s="11" t="s">
        <v>60</v>
      </c>
      <c r="C29" s="13">
        <v>903636</v>
      </c>
      <c r="D29" s="13">
        <v>814506</v>
      </c>
      <c r="E29" s="13">
        <v>199408</v>
      </c>
      <c r="F29" s="85"/>
      <c r="G29" s="13">
        <v>202592</v>
      </c>
      <c r="H29" s="13">
        <v>188619</v>
      </c>
      <c r="I29" s="13">
        <v>96325</v>
      </c>
      <c r="J29" s="85"/>
      <c r="K29" s="13">
        <v>693683</v>
      </c>
      <c r="L29" s="13">
        <v>618526</v>
      </c>
      <c r="M29" s="13">
        <v>101961</v>
      </c>
      <c r="N29" s="85"/>
      <c r="O29" s="13">
        <v>7361</v>
      </c>
      <c r="P29" s="13">
        <v>7361</v>
      </c>
      <c r="Q29" s="13">
        <v>1122</v>
      </c>
      <c r="S29" s="12"/>
    </row>
    <row r="30" spans="2:19" ht="15" customHeight="1" x14ac:dyDescent="0.2">
      <c r="B30" s="11" t="s">
        <v>61</v>
      </c>
      <c r="C30" s="13">
        <v>979291</v>
      </c>
      <c r="D30" s="13">
        <v>886811</v>
      </c>
      <c r="E30" s="13">
        <v>215936</v>
      </c>
      <c r="F30" s="85"/>
      <c r="G30" s="13">
        <v>220393</v>
      </c>
      <c r="H30" s="13">
        <v>204004</v>
      </c>
      <c r="I30" s="13">
        <v>104344</v>
      </c>
      <c r="J30" s="85"/>
      <c r="K30" s="13">
        <v>750620</v>
      </c>
      <c r="L30" s="13">
        <v>674532</v>
      </c>
      <c r="M30" s="13">
        <v>110240</v>
      </c>
      <c r="N30" s="85"/>
      <c r="O30" s="13">
        <v>8278</v>
      </c>
      <c r="P30" s="13">
        <v>8275</v>
      </c>
      <c r="Q30" s="13">
        <v>1352</v>
      </c>
      <c r="S30" s="12"/>
    </row>
    <row r="31" spans="2:19" ht="15" customHeight="1" x14ac:dyDescent="0.2">
      <c r="B31" s="11" t="s">
        <v>62</v>
      </c>
      <c r="C31" s="13">
        <v>928531</v>
      </c>
      <c r="D31" s="13">
        <v>839328</v>
      </c>
      <c r="E31" s="13">
        <v>212896</v>
      </c>
      <c r="F31" s="85"/>
      <c r="G31" s="13">
        <v>211499</v>
      </c>
      <c r="H31" s="13">
        <v>196076</v>
      </c>
      <c r="I31" s="13">
        <v>100966</v>
      </c>
      <c r="J31" s="85"/>
      <c r="K31" s="13">
        <v>708987</v>
      </c>
      <c r="L31" s="13">
        <v>635219</v>
      </c>
      <c r="M31" s="13">
        <v>110733</v>
      </c>
      <c r="N31" s="85"/>
      <c r="O31" s="13">
        <v>8045</v>
      </c>
      <c r="P31" s="13">
        <v>8033</v>
      </c>
      <c r="Q31" s="13">
        <v>1197</v>
      </c>
      <c r="S31" s="12"/>
    </row>
    <row r="32" spans="2:19" ht="15" customHeight="1" x14ac:dyDescent="0.2">
      <c r="B32" s="11" t="s">
        <v>63</v>
      </c>
      <c r="C32" s="13">
        <v>936871</v>
      </c>
      <c r="D32" s="13">
        <v>842773</v>
      </c>
      <c r="E32" s="13">
        <v>214170</v>
      </c>
      <c r="F32" s="85"/>
      <c r="G32" s="13">
        <v>213007</v>
      </c>
      <c r="H32" s="13">
        <v>196415</v>
      </c>
      <c r="I32" s="13">
        <v>101199</v>
      </c>
      <c r="J32" s="85"/>
      <c r="K32" s="13">
        <v>716198</v>
      </c>
      <c r="L32" s="13">
        <v>638707</v>
      </c>
      <c r="M32" s="13">
        <v>111751</v>
      </c>
      <c r="N32" s="85"/>
      <c r="O32" s="13">
        <v>7666</v>
      </c>
      <c r="P32" s="13">
        <v>7651</v>
      </c>
      <c r="Q32" s="13">
        <v>1220</v>
      </c>
      <c r="S32" s="12"/>
    </row>
    <row r="33" spans="2:19" ht="15" customHeight="1" x14ac:dyDescent="0.2">
      <c r="B33" s="11" t="s">
        <v>64</v>
      </c>
      <c r="C33" s="13">
        <v>918947</v>
      </c>
      <c r="D33" s="13">
        <v>824041</v>
      </c>
      <c r="E33" s="13">
        <v>206207</v>
      </c>
      <c r="F33" s="85"/>
      <c r="G33" s="13">
        <v>212759</v>
      </c>
      <c r="H33" s="13">
        <v>196141</v>
      </c>
      <c r="I33" s="13">
        <v>98666</v>
      </c>
      <c r="J33" s="85"/>
      <c r="K33" s="13">
        <v>699047</v>
      </c>
      <c r="L33" s="13">
        <v>620813</v>
      </c>
      <c r="M33" s="13">
        <v>106415</v>
      </c>
      <c r="N33" s="85"/>
      <c r="O33" s="13">
        <v>7141</v>
      </c>
      <c r="P33" s="13">
        <v>7087</v>
      </c>
      <c r="Q33" s="13">
        <v>1126</v>
      </c>
      <c r="S33" s="12"/>
    </row>
    <row r="34" spans="2:19" ht="15" customHeight="1" x14ac:dyDescent="0.2">
      <c r="B34" s="11" t="s">
        <v>65</v>
      </c>
      <c r="C34" s="13">
        <v>955538</v>
      </c>
      <c r="D34" s="13">
        <v>862276</v>
      </c>
      <c r="E34" s="13">
        <v>219873</v>
      </c>
      <c r="F34" s="85"/>
      <c r="G34" s="13">
        <v>222363</v>
      </c>
      <c r="H34" s="13">
        <v>204951</v>
      </c>
      <c r="I34" s="13">
        <v>104594</v>
      </c>
      <c r="J34" s="85"/>
      <c r="K34" s="13">
        <v>725543</v>
      </c>
      <c r="L34" s="13">
        <v>649727</v>
      </c>
      <c r="M34" s="13">
        <v>114034</v>
      </c>
      <c r="N34" s="85"/>
      <c r="O34" s="13">
        <v>7632</v>
      </c>
      <c r="P34" s="13">
        <v>7598</v>
      </c>
      <c r="Q34" s="13">
        <v>1245</v>
      </c>
      <c r="S34" s="12"/>
    </row>
    <row r="35" spans="2:19" ht="15" customHeight="1" x14ac:dyDescent="0.2">
      <c r="B35" s="11" t="s">
        <v>66</v>
      </c>
      <c r="C35" s="13">
        <v>964599</v>
      </c>
      <c r="D35" s="13">
        <v>868694</v>
      </c>
      <c r="E35" s="13">
        <v>220365</v>
      </c>
      <c r="F35" s="85"/>
      <c r="G35" s="13">
        <v>225769</v>
      </c>
      <c r="H35" s="13">
        <v>208274</v>
      </c>
      <c r="I35" s="13">
        <v>104936</v>
      </c>
      <c r="J35" s="85"/>
      <c r="K35" s="13">
        <v>730762</v>
      </c>
      <c r="L35" s="13">
        <v>652415</v>
      </c>
      <c r="M35" s="13">
        <v>114127</v>
      </c>
      <c r="N35" s="85"/>
      <c r="O35" s="13">
        <v>8068</v>
      </c>
      <c r="P35" s="13">
        <v>8005</v>
      </c>
      <c r="Q35" s="13">
        <v>1302</v>
      </c>
      <c r="S35" s="12"/>
    </row>
    <row r="36" spans="2:19" ht="15" customHeight="1" x14ac:dyDescent="0.2">
      <c r="B36" s="11" t="s">
        <v>67</v>
      </c>
      <c r="C36" s="13">
        <v>769395</v>
      </c>
      <c r="D36" s="13">
        <v>694059</v>
      </c>
      <c r="E36" s="13">
        <v>179412</v>
      </c>
      <c r="F36" s="85"/>
      <c r="G36" s="13">
        <v>187200</v>
      </c>
      <c r="H36" s="13">
        <v>172740</v>
      </c>
      <c r="I36" s="13">
        <v>86367</v>
      </c>
      <c r="J36" s="85"/>
      <c r="K36" s="13">
        <v>575317</v>
      </c>
      <c r="L36" s="13">
        <v>514474</v>
      </c>
      <c r="M36" s="13">
        <v>91888</v>
      </c>
      <c r="N36" s="85"/>
      <c r="O36" s="13">
        <v>6878</v>
      </c>
      <c r="P36" s="13">
        <v>6845</v>
      </c>
      <c r="Q36" s="13">
        <v>1157</v>
      </c>
      <c r="S36" s="12"/>
    </row>
    <row r="37" spans="2:19" ht="15" customHeight="1" x14ac:dyDescent="0.2">
      <c r="B37" s="11" t="s">
        <v>68</v>
      </c>
      <c r="C37" s="13">
        <v>967439</v>
      </c>
      <c r="D37" s="13">
        <v>871284</v>
      </c>
      <c r="E37" s="13">
        <v>222047</v>
      </c>
      <c r="F37" s="85"/>
      <c r="G37" s="13">
        <v>227371</v>
      </c>
      <c r="H37" s="13">
        <v>210300</v>
      </c>
      <c r="I37" s="13">
        <v>105280</v>
      </c>
      <c r="J37" s="85"/>
      <c r="K37" s="13">
        <v>731891</v>
      </c>
      <c r="L37" s="13">
        <v>652831</v>
      </c>
      <c r="M37" s="13">
        <v>115325</v>
      </c>
      <c r="N37" s="85"/>
      <c r="O37" s="13">
        <v>8177</v>
      </c>
      <c r="P37" s="13">
        <v>8153</v>
      </c>
      <c r="Q37" s="13">
        <v>1442</v>
      </c>
      <c r="S37" s="12"/>
    </row>
    <row r="38" spans="2:19" ht="15" customHeight="1" x14ac:dyDescent="0.2">
      <c r="B38" s="11" t="s">
        <v>69</v>
      </c>
      <c r="C38" s="13">
        <v>974332</v>
      </c>
      <c r="D38" s="13">
        <v>875157</v>
      </c>
      <c r="E38" s="13">
        <v>216854</v>
      </c>
      <c r="F38" s="85"/>
      <c r="G38" s="13">
        <v>229151</v>
      </c>
      <c r="H38" s="13">
        <v>211428</v>
      </c>
      <c r="I38" s="13">
        <v>105544</v>
      </c>
      <c r="J38" s="85"/>
      <c r="K38" s="13">
        <v>737787</v>
      </c>
      <c r="L38" s="13">
        <v>656368</v>
      </c>
      <c r="M38" s="13">
        <v>110065</v>
      </c>
      <c r="N38" s="85"/>
      <c r="O38" s="13">
        <v>7394</v>
      </c>
      <c r="P38" s="13">
        <v>7361</v>
      </c>
      <c r="Q38" s="13">
        <v>1245</v>
      </c>
      <c r="S38" s="12"/>
    </row>
    <row r="39" spans="2:19" ht="15" customHeight="1" x14ac:dyDescent="0.2">
      <c r="B39" s="11" t="s">
        <v>70</v>
      </c>
      <c r="C39" s="13">
        <v>917089</v>
      </c>
      <c r="D39" s="13">
        <v>819199</v>
      </c>
      <c r="E39" s="13">
        <v>209182</v>
      </c>
      <c r="F39" s="85"/>
      <c r="G39" s="13">
        <v>227173</v>
      </c>
      <c r="H39" s="13">
        <v>209895</v>
      </c>
      <c r="I39" s="13">
        <v>105247</v>
      </c>
      <c r="J39" s="85"/>
      <c r="K39" s="13">
        <v>682000</v>
      </c>
      <c r="L39" s="13">
        <v>601413</v>
      </c>
      <c r="M39" s="13">
        <v>102675</v>
      </c>
      <c r="N39" s="85"/>
      <c r="O39" s="13">
        <v>7916</v>
      </c>
      <c r="P39" s="13">
        <v>7891</v>
      </c>
      <c r="Q39" s="13">
        <v>1260</v>
      </c>
      <c r="S39" s="12"/>
    </row>
    <row r="40" spans="2:19" ht="15" customHeight="1" x14ac:dyDescent="0.2">
      <c r="B40" s="11" t="s">
        <v>71</v>
      </c>
      <c r="C40" s="13">
        <v>997979</v>
      </c>
      <c r="D40" s="13">
        <v>896103</v>
      </c>
      <c r="E40" s="13">
        <v>220512</v>
      </c>
      <c r="F40" s="85"/>
      <c r="G40" s="13">
        <v>236662</v>
      </c>
      <c r="H40" s="13">
        <v>219290</v>
      </c>
      <c r="I40" s="13">
        <v>109907</v>
      </c>
      <c r="J40" s="85"/>
      <c r="K40" s="13">
        <v>752484</v>
      </c>
      <c r="L40" s="13">
        <v>667996</v>
      </c>
      <c r="M40" s="13">
        <v>108491</v>
      </c>
      <c r="N40" s="85"/>
      <c r="O40" s="13">
        <v>8833</v>
      </c>
      <c r="P40" s="13">
        <v>8817</v>
      </c>
      <c r="Q40" s="13">
        <v>2114</v>
      </c>
      <c r="S40" s="12"/>
    </row>
    <row r="41" spans="2:19" ht="15" customHeight="1" x14ac:dyDescent="0.2">
      <c r="B41" s="11" t="s">
        <v>72</v>
      </c>
      <c r="C41" s="13">
        <v>1051392</v>
      </c>
      <c r="D41" s="13">
        <v>946749</v>
      </c>
      <c r="E41" s="13">
        <v>233456</v>
      </c>
      <c r="F41" s="85"/>
      <c r="G41" s="13">
        <v>249724</v>
      </c>
      <c r="H41" s="13">
        <v>231416</v>
      </c>
      <c r="I41" s="13">
        <v>115846</v>
      </c>
      <c r="J41" s="85"/>
      <c r="K41" s="13">
        <v>792229</v>
      </c>
      <c r="L41" s="13">
        <v>705919</v>
      </c>
      <c r="M41" s="13">
        <v>115149</v>
      </c>
      <c r="N41" s="85"/>
      <c r="O41" s="13">
        <v>9439</v>
      </c>
      <c r="P41" s="13">
        <v>9414</v>
      </c>
      <c r="Q41" s="13">
        <v>2461</v>
      </c>
      <c r="S41" s="12"/>
    </row>
    <row r="42" spans="2:19" ht="15" customHeight="1" x14ac:dyDescent="0.2">
      <c r="B42" s="11" t="s">
        <v>73</v>
      </c>
      <c r="C42" s="13">
        <v>981894</v>
      </c>
      <c r="D42" s="13">
        <v>884878</v>
      </c>
      <c r="E42" s="13">
        <v>219497</v>
      </c>
      <c r="F42" s="85"/>
      <c r="G42" s="13">
        <v>234807</v>
      </c>
      <c r="H42" s="13">
        <v>216918</v>
      </c>
      <c r="I42" s="13">
        <v>109566</v>
      </c>
      <c r="J42" s="85"/>
      <c r="K42" s="13">
        <v>738863</v>
      </c>
      <c r="L42" s="13">
        <v>659759</v>
      </c>
      <c r="M42" s="13">
        <v>107748</v>
      </c>
      <c r="N42" s="85"/>
      <c r="O42" s="13">
        <v>8224</v>
      </c>
      <c r="P42" s="13">
        <v>8201</v>
      </c>
      <c r="Q42" s="13">
        <v>2183</v>
      </c>
      <c r="S42" s="12"/>
    </row>
    <row r="43" spans="2:19" ht="15" customHeight="1" x14ac:dyDescent="0.2">
      <c r="B43" s="11" t="s">
        <v>74</v>
      </c>
      <c r="C43" s="13">
        <v>1084174</v>
      </c>
      <c r="D43" s="13">
        <v>976162</v>
      </c>
      <c r="E43" s="13">
        <v>243320</v>
      </c>
      <c r="F43" s="85"/>
      <c r="G43" s="13">
        <v>260960</v>
      </c>
      <c r="H43" s="13">
        <v>241254</v>
      </c>
      <c r="I43" s="13">
        <v>123489</v>
      </c>
      <c r="J43" s="85"/>
      <c r="K43" s="13">
        <v>814112</v>
      </c>
      <c r="L43" s="13">
        <v>725812</v>
      </c>
      <c r="M43" s="13">
        <v>117418</v>
      </c>
      <c r="N43" s="85"/>
      <c r="O43" s="13">
        <v>9102</v>
      </c>
      <c r="P43" s="13">
        <v>9096</v>
      </c>
      <c r="Q43" s="13">
        <v>2413</v>
      </c>
      <c r="S43" s="12"/>
    </row>
    <row r="44" spans="2:19" ht="15" customHeight="1" x14ac:dyDescent="0.2">
      <c r="B44" s="11" t="s">
        <v>75</v>
      </c>
      <c r="C44" s="13">
        <v>958752</v>
      </c>
      <c r="D44" s="13">
        <v>863768</v>
      </c>
      <c r="E44" s="13">
        <v>210810</v>
      </c>
      <c r="F44" s="85"/>
      <c r="G44" s="13">
        <v>226588</v>
      </c>
      <c r="H44" s="13">
        <v>209250</v>
      </c>
      <c r="I44" s="13">
        <v>106252</v>
      </c>
      <c r="J44" s="85"/>
      <c r="K44" s="13">
        <v>723648</v>
      </c>
      <c r="L44" s="13">
        <v>646019</v>
      </c>
      <c r="M44" s="13">
        <v>102459</v>
      </c>
      <c r="N44" s="85"/>
      <c r="O44" s="13">
        <v>8516</v>
      </c>
      <c r="P44" s="13">
        <v>8499</v>
      </c>
      <c r="Q44" s="13">
        <v>2099</v>
      </c>
      <c r="S44" s="12"/>
    </row>
    <row r="45" spans="2:19" ht="15" customHeight="1" x14ac:dyDescent="0.2">
      <c r="B45" s="11" t="s">
        <v>76</v>
      </c>
      <c r="C45" s="13">
        <v>1005975</v>
      </c>
      <c r="D45" s="13">
        <v>909488</v>
      </c>
      <c r="E45" s="13">
        <v>218679</v>
      </c>
      <c r="F45" s="85"/>
      <c r="G45" s="13">
        <v>235336</v>
      </c>
      <c r="H45" s="13">
        <v>217667</v>
      </c>
      <c r="I45" s="13">
        <v>109028</v>
      </c>
      <c r="J45" s="85"/>
      <c r="K45" s="13">
        <v>762037</v>
      </c>
      <c r="L45" s="13">
        <v>683226</v>
      </c>
      <c r="M45" s="13">
        <v>107456</v>
      </c>
      <c r="N45" s="85"/>
      <c r="O45" s="13">
        <v>8602</v>
      </c>
      <c r="P45" s="13">
        <v>8595</v>
      </c>
      <c r="Q45" s="13">
        <v>2195</v>
      </c>
      <c r="S45" s="12"/>
    </row>
    <row r="46" spans="2:19" ht="15" customHeight="1" x14ac:dyDescent="0.2">
      <c r="B46" s="11" t="s">
        <v>77</v>
      </c>
      <c r="C46" s="13">
        <v>1101643</v>
      </c>
      <c r="D46" s="13">
        <v>994143</v>
      </c>
      <c r="E46" s="13">
        <v>240843</v>
      </c>
      <c r="F46" s="85"/>
      <c r="G46" s="13">
        <v>260236</v>
      </c>
      <c r="H46" s="13">
        <v>240819</v>
      </c>
      <c r="I46" s="13">
        <v>122390</v>
      </c>
      <c r="J46" s="85"/>
      <c r="K46" s="13">
        <v>831707</v>
      </c>
      <c r="L46" s="13">
        <v>743626</v>
      </c>
      <c r="M46" s="13">
        <v>115975</v>
      </c>
      <c r="N46" s="85"/>
      <c r="O46" s="13">
        <v>9700</v>
      </c>
      <c r="P46" s="13">
        <v>9698</v>
      </c>
      <c r="Q46" s="13">
        <v>2478</v>
      </c>
      <c r="S46" s="12"/>
    </row>
    <row r="47" spans="2:19" ht="15" customHeight="1" x14ac:dyDescent="0.2">
      <c r="B47" s="11" t="s">
        <v>78</v>
      </c>
      <c r="C47" s="13">
        <v>1005385</v>
      </c>
      <c r="D47" s="13">
        <v>907236</v>
      </c>
      <c r="E47" s="13">
        <v>221467</v>
      </c>
      <c r="F47" s="85"/>
      <c r="G47" s="13">
        <v>238453</v>
      </c>
      <c r="H47" s="13">
        <v>221312</v>
      </c>
      <c r="I47" s="13">
        <v>112903</v>
      </c>
      <c r="J47" s="85"/>
      <c r="K47" s="13">
        <v>758461</v>
      </c>
      <c r="L47" s="13">
        <v>677453</v>
      </c>
      <c r="M47" s="13">
        <v>106371</v>
      </c>
      <c r="N47" s="85"/>
      <c r="O47" s="13">
        <v>8471</v>
      </c>
      <c r="P47" s="13">
        <v>8471</v>
      </c>
      <c r="Q47" s="13">
        <v>2193</v>
      </c>
      <c r="S47" s="12"/>
    </row>
    <row r="48" spans="2:19" ht="15" customHeight="1" x14ac:dyDescent="0.2">
      <c r="B48" s="11" t="s">
        <v>79</v>
      </c>
      <c r="C48" s="13">
        <v>893126</v>
      </c>
      <c r="D48" s="13">
        <v>803908</v>
      </c>
      <c r="E48" s="13">
        <v>198884</v>
      </c>
      <c r="F48" s="85"/>
      <c r="G48" s="13">
        <v>217816</v>
      </c>
      <c r="H48" s="13">
        <v>201619</v>
      </c>
      <c r="I48" s="13">
        <v>102584</v>
      </c>
      <c r="J48" s="85"/>
      <c r="K48" s="13">
        <v>667303</v>
      </c>
      <c r="L48" s="13">
        <v>594282</v>
      </c>
      <c r="M48" s="13">
        <v>94295</v>
      </c>
      <c r="N48" s="85"/>
      <c r="O48" s="13">
        <v>8007</v>
      </c>
      <c r="P48" s="13">
        <v>8007</v>
      </c>
      <c r="Q48" s="13">
        <v>2005</v>
      </c>
      <c r="S48" s="12"/>
    </row>
    <row r="49" spans="2:32" ht="15" customHeight="1" x14ac:dyDescent="0.2">
      <c r="B49" s="11" t="s">
        <v>80</v>
      </c>
      <c r="C49" s="13">
        <v>1048005</v>
      </c>
      <c r="D49" s="13">
        <v>935261</v>
      </c>
      <c r="E49" s="13">
        <v>232030</v>
      </c>
      <c r="F49" s="85"/>
      <c r="G49" s="13">
        <v>256148</v>
      </c>
      <c r="H49" s="13">
        <v>238082</v>
      </c>
      <c r="I49" s="13">
        <v>119204</v>
      </c>
      <c r="J49" s="85"/>
      <c r="K49" s="13">
        <v>783118</v>
      </c>
      <c r="L49" s="13">
        <v>688462</v>
      </c>
      <c r="M49" s="13">
        <v>110494</v>
      </c>
      <c r="N49" s="85"/>
      <c r="O49" s="13">
        <v>8739</v>
      </c>
      <c r="P49" s="13">
        <v>8717</v>
      </c>
      <c r="Q49" s="13">
        <v>2332</v>
      </c>
      <c r="S49" s="12"/>
    </row>
    <row r="50" spans="2:32" ht="15.75" customHeight="1" x14ac:dyDescent="0.2">
      <c r="B50" s="11" t="s">
        <v>81</v>
      </c>
      <c r="C50" s="13">
        <v>1013556</v>
      </c>
      <c r="D50" s="13">
        <v>905187</v>
      </c>
      <c r="E50" s="13">
        <v>221735</v>
      </c>
      <c r="F50" s="85"/>
      <c r="G50" s="13">
        <v>241792</v>
      </c>
      <c r="H50" s="13">
        <v>223703</v>
      </c>
      <c r="I50" s="13">
        <v>111711</v>
      </c>
      <c r="J50" s="85"/>
      <c r="K50" s="13">
        <v>763301</v>
      </c>
      <c r="L50" s="13">
        <v>673059</v>
      </c>
      <c r="M50" s="13">
        <v>107836</v>
      </c>
      <c r="N50" s="85"/>
      <c r="O50" s="13">
        <v>8463</v>
      </c>
      <c r="P50" s="13">
        <v>8425</v>
      </c>
      <c r="Q50" s="13">
        <v>2188</v>
      </c>
      <c r="S50" s="12"/>
    </row>
    <row r="51" spans="2:32" ht="15.75" customHeight="1" x14ac:dyDescent="0.2">
      <c r="B51" s="11" t="s">
        <v>82</v>
      </c>
      <c r="C51" s="13">
        <v>1093024</v>
      </c>
      <c r="D51" s="13">
        <v>984841</v>
      </c>
      <c r="E51" s="13">
        <v>242933</v>
      </c>
      <c r="F51" s="85"/>
      <c r="G51" s="13">
        <v>267986</v>
      </c>
      <c r="H51" s="13">
        <v>248539</v>
      </c>
      <c r="I51" s="13">
        <v>124228</v>
      </c>
      <c r="J51" s="85"/>
      <c r="K51" s="86">
        <v>815576</v>
      </c>
      <c r="L51" s="87">
        <v>726877</v>
      </c>
      <c r="M51" s="87">
        <v>116228</v>
      </c>
      <c r="N51" s="12"/>
      <c r="O51" s="87">
        <v>9462</v>
      </c>
      <c r="P51" s="87">
        <v>9425</v>
      </c>
      <c r="Q51" s="87">
        <v>2477</v>
      </c>
      <c r="T51" s="12"/>
      <c r="V51" s="12"/>
      <c r="W51" s="12"/>
    </row>
    <row r="52" spans="2:32" ht="15.75" customHeight="1" x14ac:dyDescent="0.2">
      <c r="B52" s="11" t="s">
        <v>83</v>
      </c>
      <c r="C52" s="87">
        <v>1030032</v>
      </c>
      <c r="D52" s="87">
        <v>926970</v>
      </c>
      <c r="E52" s="87">
        <v>230436</v>
      </c>
      <c r="F52" s="12"/>
      <c r="G52" s="87">
        <v>265596</v>
      </c>
      <c r="H52" s="87">
        <v>246220</v>
      </c>
      <c r="I52" s="87">
        <v>119986</v>
      </c>
      <c r="J52" s="12"/>
      <c r="K52" s="87">
        <v>752617</v>
      </c>
      <c r="L52" s="87">
        <v>668962</v>
      </c>
      <c r="M52" s="87">
        <v>105794</v>
      </c>
      <c r="N52" s="12"/>
      <c r="O52" s="87">
        <v>11819</v>
      </c>
      <c r="P52" s="87">
        <v>11788</v>
      </c>
      <c r="Q52" s="87">
        <v>4656</v>
      </c>
      <c r="T52" s="12"/>
      <c r="U52" s="12"/>
      <c r="V52" s="12"/>
      <c r="W52" s="12"/>
      <c r="X52" s="24"/>
      <c r="Y52" s="12"/>
    </row>
    <row r="53" spans="2:32" ht="15.75" customHeight="1" x14ac:dyDescent="0.2">
      <c r="B53" s="11" t="s">
        <v>84</v>
      </c>
      <c r="C53" s="87">
        <v>1076227</v>
      </c>
      <c r="D53" s="87">
        <v>961899</v>
      </c>
      <c r="E53" s="87">
        <v>238806</v>
      </c>
      <c r="F53" s="12"/>
      <c r="G53" s="87">
        <v>285525</v>
      </c>
      <c r="H53" s="87">
        <v>259306</v>
      </c>
      <c r="I53" s="87">
        <v>125167</v>
      </c>
      <c r="J53" s="12"/>
      <c r="K53" s="87">
        <v>779045</v>
      </c>
      <c r="L53" s="87">
        <v>690953</v>
      </c>
      <c r="M53" s="87">
        <v>108125</v>
      </c>
      <c r="N53" s="12"/>
      <c r="O53" s="87">
        <v>11657</v>
      </c>
      <c r="P53" s="87">
        <v>11640</v>
      </c>
      <c r="Q53" s="87">
        <v>5514</v>
      </c>
      <c r="W53" s="23"/>
      <c r="X53" s="24"/>
      <c r="Y53" s="12"/>
    </row>
    <row r="54" spans="2:32" ht="15.75" customHeight="1" x14ac:dyDescent="0.2">
      <c r="B54" s="11" t="s">
        <v>85</v>
      </c>
      <c r="C54" s="87">
        <v>1135241</v>
      </c>
      <c r="D54" s="87">
        <v>1003191</v>
      </c>
      <c r="E54" s="87">
        <v>251557</v>
      </c>
      <c r="F54" s="12"/>
      <c r="G54" s="87">
        <v>301100</v>
      </c>
      <c r="H54" s="87">
        <v>267871</v>
      </c>
      <c r="I54" s="87">
        <v>130246</v>
      </c>
      <c r="J54" s="12"/>
      <c r="K54" s="87">
        <v>820115</v>
      </c>
      <c r="L54" s="87">
        <v>721309</v>
      </c>
      <c r="M54" s="87">
        <v>113806</v>
      </c>
      <c r="N54" s="12"/>
      <c r="O54" s="87">
        <v>14026</v>
      </c>
      <c r="P54" s="87">
        <v>14011</v>
      </c>
      <c r="Q54" s="87">
        <v>7505</v>
      </c>
      <c r="W54" s="23"/>
      <c r="X54" s="24"/>
      <c r="Y54" s="12"/>
    </row>
    <row r="55" spans="2:32" ht="15.75" customHeight="1" x14ac:dyDescent="0.2">
      <c r="B55" s="11" t="s">
        <v>86</v>
      </c>
      <c r="C55" s="87">
        <v>1228281</v>
      </c>
      <c r="D55" s="87">
        <v>1075164</v>
      </c>
      <c r="E55" s="87">
        <v>263433</v>
      </c>
      <c r="F55" s="12"/>
      <c r="G55" s="87">
        <v>329586</v>
      </c>
      <c r="H55" s="87">
        <v>277257</v>
      </c>
      <c r="I55" s="87">
        <v>134137</v>
      </c>
      <c r="J55" s="12"/>
      <c r="K55" s="87">
        <v>888870</v>
      </c>
      <c r="L55" s="87">
        <v>788082</v>
      </c>
      <c r="M55" s="87">
        <v>126047</v>
      </c>
      <c r="N55" s="12"/>
      <c r="O55" s="87">
        <v>9825</v>
      </c>
      <c r="P55" s="87">
        <v>9825</v>
      </c>
      <c r="Q55" s="87">
        <v>3249</v>
      </c>
      <c r="W55" s="23"/>
    </row>
    <row r="56" spans="2:32" ht="15.75" customHeight="1" x14ac:dyDescent="0.2">
      <c r="B56" s="11" t="s">
        <v>87</v>
      </c>
      <c r="C56" s="87">
        <v>1003924</v>
      </c>
      <c r="D56" s="87">
        <v>775023</v>
      </c>
      <c r="E56" s="87">
        <v>174763</v>
      </c>
      <c r="F56" s="12"/>
      <c r="G56" s="87">
        <v>267247</v>
      </c>
      <c r="H56" s="87">
        <v>176430</v>
      </c>
      <c r="I56" s="87">
        <v>79800</v>
      </c>
      <c r="J56" s="12"/>
      <c r="K56" s="87">
        <v>727676</v>
      </c>
      <c r="L56" s="87">
        <v>589592</v>
      </c>
      <c r="M56" s="87">
        <v>92104</v>
      </c>
      <c r="N56" s="12"/>
      <c r="O56" s="87">
        <v>9001</v>
      </c>
      <c r="P56" s="87">
        <v>9001</v>
      </c>
      <c r="Q56" s="87">
        <v>2859</v>
      </c>
      <c r="V56" s="22"/>
      <c r="W56" s="12"/>
      <c r="X56" s="12"/>
      <c r="Y56" s="12"/>
    </row>
    <row r="57" spans="2:32" ht="15.75" customHeight="1" x14ac:dyDescent="0.2">
      <c r="V57" s="22"/>
      <c r="W57" s="12"/>
      <c r="X57" s="12"/>
      <c r="Y57" s="12"/>
      <c r="AA57" s="12"/>
      <c r="AB57" s="14"/>
      <c r="AE57" s="12"/>
      <c r="AF57" s="14"/>
    </row>
    <row r="58" spans="2:32" ht="15.75" customHeight="1" x14ac:dyDescent="0.2">
      <c r="C58" s="12"/>
      <c r="D58" s="12"/>
      <c r="E58" s="12"/>
      <c r="F58" s="12"/>
      <c r="G58" s="12"/>
      <c r="H58" s="12"/>
      <c r="I58" s="12"/>
      <c r="J58" s="12"/>
      <c r="K58" s="12"/>
      <c r="L58" s="12"/>
      <c r="M58" s="12"/>
      <c r="N58" s="12"/>
      <c r="O58" s="12"/>
      <c r="P58" s="12"/>
      <c r="Q58" s="12"/>
      <c r="V58" s="22"/>
      <c r="W58" s="12"/>
      <c r="X58" s="12"/>
      <c r="Y58" s="12"/>
      <c r="AA58" s="12"/>
      <c r="AB58" s="14"/>
      <c r="AE58" s="12"/>
      <c r="AF58" s="14"/>
    </row>
    <row r="59" spans="2:32" ht="15.75" customHeight="1" x14ac:dyDescent="0.2">
      <c r="V59" s="22"/>
      <c r="W59" s="12"/>
      <c r="X59" s="12"/>
      <c r="Y59" s="12"/>
      <c r="AA59" s="12"/>
      <c r="AB59" s="14"/>
      <c r="AE59" s="12"/>
      <c r="AF59" s="14"/>
    </row>
    <row r="60" spans="2:32" ht="15.75" customHeight="1" x14ac:dyDescent="0.2">
      <c r="V60" s="22"/>
      <c r="W60" s="12"/>
      <c r="X60" s="12"/>
      <c r="Y60" s="12"/>
      <c r="AA60" s="12"/>
      <c r="AB60" s="14"/>
      <c r="AE60" s="12"/>
      <c r="AF60" s="14"/>
    </row>
    <row r="61" spans="2:32" ht="15.75" customHeight="1" x14ac:dyDescent="0.2">
      <c r="V61" s="22"/>
      <c r="W61" s="12"/>
      <c r="X61" s="12"/>
      <c r="Y61" s="12"/>
      <c r="AA61" s="12"/>
      <c r="AB61" s="14"/>
      <c r="AE61" s="12"/>
      <c r="AF61" s="14"/>
    </row>
    <row r="62" spans="2:32" ht="15.75" customHeight="1" x14ac:dyDescent="0.2">
      <c r="V62" s="22"/>
      <c r="W62" s="12"/>
      <c r="X62" s="12"/>
      <c r="Y62" s="12"/>
      <c r="AA62" s="12"/>
      <c r="AB62" s="14"/>
      <c r="AE62" s="12"/>
      <c r="AF62" s="14"/>
    </row>
    <row r="63" spans="2:32" x14ac:dyDescent="0.2">
      <c r="V63" s="22"/>
      <c r="W63" s="12"/>
      <c r="X63" s="12"/>
      <c r="Y63" s="12"/>
      <c r="Z63" s="12"/>
      <c r="AA63" s="12"/>
      <c r="AB63" s="14"/>
      <c r="AE63" s="12"/>
      <c r="AF63" s="14"/>
    </row>
    <row r="64" spans="2:32" x14ac:dyDescent="0.2">
      <c r="V64" s="22"/>
      <c r="W64" s="12"/>
      <c r="X64" s="12"/>
      <c r="Y64" s="12"/>
      <c r="Z64" s="12"/>
      <c r="AA64" s="12"/>
      <c r="AB64" s="14"/>
      <c r="AE64" s="12"/>
      <c r="AF64" s="14"/>
    </row>
    <row r="65" spans="22:32" x14ac:dyDescent="0.2">
      <c r="V65" s="22"/>
      <c r="W65" s="12"/>
      <c r="X65" s="12"/>
      <c r="Y65" s="12"/>
      <c r="Z65" s="12"/>
      <c r="AA65" s="12"/>
      <c r="AB65" s="14"/>
      <c r="AE65" s="12"/>
      <c r="AF65" s="14"/>
    </row>
    <row r="66" spans="22:32" x14ac:dyDescent="0.2">
      <c r="V66" s="22"/>
      <c r="W66" s="12"/>
      <c r="X66" s="12"/>
      <c r="Y66" s="12"/>
      <c r="Z66" s="12"/>
      <c r="AA66" s="12"/>
      <c r="AB66" s="14"/>
      <c r="AE66" s="12"/>
      <c r="AF66" s="14"/>
    </row>
    <row r="67" spans="22:32" x14ac:dyDescent="0.2">
      <c r="V67" s="22"/>
      <c r="W67" s="12"/>
      <c r="X67" s="12"/>
      <c r="Y67" s="12"/>
      <c r="Z67" s="12"/>
      <c r="AA67" s="12"/>
      <c r="AB67" s="14"/>
      <c r="AE67" s="12"/>
      <c r="AF67" s="14"/>
    </row>
    <row r="68" spans="22:32" x14ac:dyDescent="0.2">
      <c r="V68" s="22"/>
      <c r="W68" s="12"/>
      <c r="X68" s="12"/>
      <c r="Y68" s="12"/>
      <c r="Z68" s="12"/>
      <c r="AA68" s="12"/>
      <c r="AB68" s="14"/>
      <c r="AE68" s="16"/>
      <c r="AF68" s="14"/>
    </row>
    <row r="69" spans="22:32" x14ac:dyDescent="0.2">
      <c r="V69" s="22"/>
      <c r="W69" s="12"/>
      <c r="X69" s="12"/>
      <c r="Y69" s="12"/>
      <c r="Z69" s="12"/>
      <c r="AA69" s="12"/>
      <c r="AB69" s="14"/>
      <c r="AE69" s="16"/>
      <c r="AF69" s="14"/>
    </row>
    <row r="70" spans="22:32" x14ac:dyDescent="0.2">
      <c r="V70" s="22"/>
      <c r="W70" s="12"/>
      <c r="X70" s="12"/>
      <c r="Y70" s="12"/>
      <c r="Z70" s="12"/>
      <c r="AA70" s="12"/>
      <c r="AB70" s="14"/>
      <c r="AE70" s="16"/>
      <c r="AF70" s="14"/>
    </row>
    <row r="71" spans="22:32" x14ac:dyDescent="0.2">
      <c r="V71" s="22"/>
      <c r="W71" s="12"/>
      <c r="X71" s="12"/>
      <c r="Y71" s="12"/>
      <c r="Z71" s="12"/>
      <c r="AA71" s="12"/>
      <c r="AB71" s="14"/>
      <c r="AE71" s="16"/>
      <c r="AF71" s="14"/>
    </row>
    <row r="72" spans="22:32" x14ac:dyDescent="0.2">
      <c r="V72" s="22"/>
      <c r="W72" s="12"/>
      <c r="X72" s="12"/>
      <c r="Y72" s="12"/>
      <c r="Z72" s="12"/>
      <c r="AA72" s="12"/>
      <c r="AB72" s="14"/>
      <c r="AE72" s="16"/>
      <c r="AF72" s="14"/>
    </row>
    <row r="73" spans="22:32" x14ac:dyDescent="0.2">
      <c r="V73" s="22"/>
      <c r="W73" s="12"/>
      <c r="X73" s="12"/>
      <c r="Y73" s="12"/>
      <c r="Z73" s="12"/>
      <c r="AA73" s="12"/>
      <c r="AB73" s="14"/>
      <c r="AE73" s="16"/>
      <c r="AF73" s="14"/>
    </row>
    <row r="74" spans="22:32" x14ac:dyDescent="0.2">
      <c r="V74" s="22"/>
      <c r="W74" s="12"/>
      <c r="X74" s="12"/>
      <c r="Y74" s="12"/>
      <c r="Z74" s="12"/>
      <c r="AA74" s="12"/>
      <c r="AB74" s="14"/>
      <c r="AE74" s="16"/>
      <c r="AF74" s="14"/>
    </row>
    <row r="75" spans="22:32" x14ac:dyDescent="0.2">
      <c r="V75" s="22"/>
      <c r="W75" s="12"/>
      <c r="X75" s="12"/>
      <c r="Y75" s="12"/>
      <c r="Z75" s="12"/>
      <c r="AA75" s="12"/>
      <c r="AB75" s="14"/>
      <c r="AE75" s="16"/>
      <c r="AF75" s="14"/>
    </row>
    <row r="76" spans="22:32" x14ac:dyDescent="0.2">
      <c r="V76" s="22"/>
      <c r="W76" s="12"/>
      <c r="X76" s="12"/>
      <c r="Y76" s="12"/>
      <c r="Z76" s="12"/>
      <c r="AA76" s="12"/>
      <c r="AB76" s="14"/>
      <c r="AE76" s="16"/>
      <c r="AF76" s="14"/>
    </row>
    <row r="77" spans="22:32" x14ac:dyDescent="0.2">
      <c r="V77" s="22"/>
      <c r="W77" s="12"/>
      <c r="X77" s="12"/>
      <c r="Y77" s="12"/>
      <c r="Z77" s="12"/>
      <c r="AA77" s="12"/>
      <c r="AB77" s="14"/>
      <c r="AE77" s="16"/>
      <c r="AF77" s="14"/>
    </row>
    <row r="78" spans="22:32" x14ac:dyDescent="0.2">
      <c r="V78" s="22"/>
      <c r="W78" s="12"/>
      <c r="X78" s="12"/>
      <c r="Y78" s="12"/>
      <c r="Z78" s="12"/>
      <c r="AA78" s="12"/>
      <c r="AB78" s="14"/>
      <c r="AE78" s="16"/>
      <c r="AF78" s="14"/>
    </row>
    <row r="79" spans="22:32" x14ac:dyDescent="0.2">
      <c r="V79" s="22"/>
      <c r="W79" s="12"/>
      <c r="X79" s="12"/>
      <c r="Y79" s="12"/>
      <c r="Z79" s="12"/>
      <c r="AA79" s="12"/>
      <c r="AB79" s="14"/>
      <c r="AE79" s="16"/>
      <c r="AF79" s="14"/>
    </row>
    <row r="80" spans="22:32" x14ac:dyDescent="0.2">
      <c r="V80" s="22"/>
      <c r="W80" s="12"/>
      <c r="X80" s="12"/>
      <c r="Y80" s="12"/>
      <c r="Z80" s="12"/>
      <c r="AA80" s="12"/>
      <c r="AB80" s="14"/>
      <c r="AE80" s="16"/>
      <c r="AF80" s="14"/>
    </row>
    <row r="81" spans="2:32" x14ac:dyDescent="0.2">
      <c r="V81" s="22"/>
      <c r="W81" s="12"/>
      <c r="X81" s="12"/>
      <c r="Y81" s="12"/>
      <c r="Z81" s="12"/>
      <c r="AA81" s="12"/>
      <c r="AB81" s="14"/>
      <c r="AE81" s="16"/>
      <c r="AF81" s="14"/>
    </row>
    <row r="82" spans="2:32" x14ac:dyDescent="0.2">
      <c r="V82" s="22"/>
      <c r="W82" s="12"/>
      <c r="X82" s="12"/>
      <c r="Y82" s="12"/>
      <c r="Z82" s="12"/>
      <c r="AA82" s="12"/>
      <c r="AB82" s="14"/>
      <c r="AE82" s="16"/>
      <c r="AF82" s="14"/>
    </row>
    <row r="83" spans="2:32" x14ac:dyDescent="0.2">
      <c r="V83" s="22"/>
      <c r="W83" s="12"/>
      <c r="X83" s="12"/>
      <c r="Y83" s="12"/>
      <c r="Z83" s="12"/>
      <c r="AA83" s="12"/>
      <c r="AB83" s="14"/>
      <c r="AE83" s="16"/>
      <c r="AF83" s="14"/>
    </row>
    <row r="84" spans="2:32" x14ac:dyDescent="0.2">
      <c r="V84" s="22"/>
      <c r="W84" s="12"/>
      <c r="X84" s="12"/>
      <c r="Y84" s="12"/>
      <c r="Z84" s="12"/>
      <c r="AA84" s="12"/>
      <c r="AB84" s="14"/>
      <c r="AE84" s="16"/>
      <c r="AF84" s="14"/>
    </row>
    <row r="85" spans="2:32" x14ac:dyDescent="0.2">
      <c r="W85" s="12"/>
      <c r="X85" s="12"/>
      <c r="Y85" s="12"/>
      <c r="Z85" s="12"/>
    </row>
    <row r="86" spans="2:32" x14ac:dyDescent="0.2">
      <c r="W86" s="12"/>
      <c r="X86" s="12"/>
      <c r="Y86" s="12"/>
      <c r="Z86" s="12"/>
    </row>
    <row r="90" spans="2:32" x14ac:dyDescent="0.2">
      <c r="T90" s="12"/>
      <c r="U90" s="38"/>
    </row>
    <row r="91" spans="2:32" x14ac:dyDescent="0.2">
      <c r="B91" s="23"/>
      <c r="C91" s="12"/>
      <c r="D91" s="14"/>
      <c r="E91" s="12"/>
      <c r="G91" s="12"/>
      <c r="H91" s="14"/>
      <c r="I91" s="12"/>
      <c r="K91" s="14"/>
      <c r="L91" s="14"/>
      <c r="M91" s="12"/>
      <c r="O91" s="12"/>
      <c r="P91" s="12"/>
      <c r="Q91" s="12"/>
    </row>
    <row r="92" spans="2:32" x14ac:dyDescent="0.2">
      <c r="B92" s="23"/>
      <c r="C92" s="12"/>
      <c r="D92" s="14"/>
      <c r="E92" s="12"/>
      <c r="G92" s="12"/>
      <c r="H92" s="14"/>
      <c r="I92" s="12"/>
      <c r="K92" s="14"/>
      <c r="L92" s="14"/>
      <c r="M92" s="12"/>
      <c r="O92" s="12"/>
      <c r="P92" s="12"/>
      <c r="Q92" s="12"/>
    </row>
    <row r="93" spans="2:32" x14ac:dyDescent="0.2">
      <c r="B93" s="23"/>
      <c r="C93" s="12"/>
      <c r="D93" s="14"/>
      <c r="E93" s="12"/>
      <c r="G93" s="12"/>
      <c r="H93" s="14"/>
      <c r="I93" s="12"/>
      <c r="K93" s="14"/>
      <c r="L93" s="14"/>
      <c r="M93" s="12"/>
      <c r="O93" s="12"/>
      <c r="P93" s="12"/>
      <c r="Q93" s="12"/>
    </row>
    <row r="94" spans="2:32" x14ac:dyDescent="0.2">
      <c r="B94" s="23"/>
      <c r="C94" s="12"/>
      <c r="D94" s="14"/>
      <c r="E94" s="12"/>
      <c r="G94" s="12"/>
      <c r="H94" s="14"/>
      <c r="I94" s="12"/>
      <c r="K94" s="14"/>
      <c r="L94" s="14"/>
      <c r="M94" s="12"/>
      <c r="O94" s="12"/>
      <c r="P94" s="12"/>
      <c r="Q94" s="12"/>
    </row>
    <row r="95" spans="2:32" x14ac:dyDescent="0.2">
      <c r="B95" s="23"/>
      <c r="C95" s="12"/>
      <c r="D95" s="14"/>
      <c r="E95" s="12"/>
      <c r="G95" s="12"/>
      <c r="H95" s="14"/>
      <c r="I95" s="12"/>
      <c r="K95" s="14"/>
      <c r="L95" s="14"/>
      <c r="M95" s="12"/>
      <c r="O95" s="12"/>
      <c r="P95" s="12"/>
      <c r="Q95" s="12"/>
    </row>
    <row r="96" spans="2:32" x14ac:dyDescent="0.2">
      <c r="B96" s="23"/>
      <c r="C96" s="12"/>
      <c r="D96" s="14"/>
      <c r="E96" s="12"/>
      <c r="G96" s="12"/>
      <c r="H96" s="14"/>
      <c r="I96" s="12"/>
      <c r="K96" s="14"/>
      <c r="L96" s="14"/>
      <c r="M96" s="12"/>
      <c r="O96" s="12"/>
      <c r="P96" s="12"/>
      <c r="Q96" s="12"/>
    </row>
    <row r="97" spans="2:17" x14ac:dyDescent="0.2">
      <c r="B97" s="23"/>
      <c r="C97" s="12"/>
      <c r="D97" s="14"/>
      <c r="E97" s="12"/>
      <c r="G97" s="12"/>
      <c r="H97" s="14"/>
      <c r="I97" s="12"/>
      <c r="K97" s="14"/>
      <c r="L97" s="14"/>
      <c r="M97" s="12"/>
      <c r="O97" s="12"/>
      <c r="P97" s="12"/>
      <c r="Q97" s="12"/>
    </row>
    <row r="98" spans="2:17" x14ac:dyDescent="0.2">
      <c r="B98" s="23"/>
      <c r="C98" s="12"/>
      <c r="D98" s="14"/>
      <c r="E98" s="12"/>
      <c r="G98" s="12"/>
      <c r="H98" s="14"/>
      <c r="I98" s="12"/>
      <c r="K98" s="14"/>
      <c r="L98" s="14"/>
      <c r="M98" s="12"/>
      <c r="O98" s="12"/>
      <c r="P98" s="12"/>
      <c r="Q98" s="12"/>
    </row>
    <row r="99" spans="2:17" x14ac:dyDescent="0.2">
      <c r="B99" s="23"/>
      <c r="C99" s="12"/>
      <c r="D99" s="14"/>
      <c r="E99" s="12"/>
      <c r="G99" s="12"/>
      <c r="H99" s="14"/>
      <c r="I99" s="12"/>
      <c r="K99" s="14"/>
      <c r="L99" s="14"/>
      <c r="M99" s="12"/>
      <c r="O99" s="12"/>
      <c r="P99" s="12"/>
      <c r="Q99" s="12"/>
    </row>
    <row r="100" spans="2:17" x14ac:dyDescent="0.2">
      <c r="B100" s="23"/>
      <c r="C100" s="12"/>
      <c r="D100" s="14"/>
      <c r="E100" s="12"/>
      <c r="G100" s="12"/>
      <c r="H100" s="14"/>
      <c r="I100" s="12"/>
      <c r="K100" s="14"/>
      <c r="L100" s="14"/>
      <c r="M100" s="12"/>
      <c r="O100" s="12"/>
      <c r="P100" s="12"/>
      <c r="Q100" s="12"/>
    </row>
    <row r="101" spans="2:17" x14ac:dyDescent="0.2">
      <c r="B101" s="23"/>
      <c r="C101" s="12"/>
      <c r="D101" s="14"/>
      <c r="E101" s="12"/>
      <c r="G101" s="12"/>
      <c r="H101" s="14"/>
      <c r="I101" s="12"/>
      <c r="K101" s="14"/>
      <c r="L101" s="14"/>
      <c r="M101" s="12"/>
      <c r="O101" s="12"/>
      <c r="P101" s="12"/>
      <c r="Q101" s="12"/>
    </row>
    <row r="102" spans="2:17" x14ac:dyDescent="0.2">
      <c r="B102" s="23"/>
      <c r="C102" s="12"/>
      <c r="D102" s="14"/>
      <c r="E102" s="12"/>
      <c r="G102" s="12"/>
      <c r="H102" s="14"/>
      <c r="I102" s="12"/>
      <c r="K102" s="14"/>
      <c r="L102" s="14"/>
      <c r="M102" s="12"/>
      <c r="O102" s="12"/>
      <c r="P102" s="12"/>
      <c r="Q102" s="12"/>
    </row>
    <row r="103" spans="2:17" x14ac:dyDescent="0.2">
      <c r="B103" s="23"/>
      <c r="C103" s="12"/>
      <c r="D103" s="14"/>
      <c r="E103" s="12"/>
      <c r="G103" s="12"/>
      <c r="H103" s="14"/>
      <c r="I103" s="12"/>
      <c r="K103" s="14"/>
      <c r="L103" s="14"/>
      <c r="M103" s="12"/>
      <c r="O103" s="12"/>
      <c r="P103" s="12"/>
      <c r="Q103" s="12"/>
    </row>
    <row r="104" spans="2:17" x14ac:dyDescent="0.2">
      <c r="B104" s="23"/>
      <c r="C104" s="12"/>
      <c r="D104" s="14"/>
      <c r="E104" s="12"/>
      <c r="G104" s="12"/>
      <c r="H104" s="14"/>
      <c r="I104" s="12"/>
      <c r="K104" s="14"/>
      <c r="L104" s="14"/>
      <c r="M104" s="12"/>
      <c r="O104" s="12"/>
      <c r="P104" s="12"/>
      <c r="Q104" s="12"/>
    </row>
    <row r="105" spans="2:17" x14ac:dyDescent="0.2">
      <c r="B105" s="23"/>
      <c r="C105" s="12"/>
      <c r="D105" s="14"/>
      <c r="E105" s="12"/>
      <c r="G105" s="12"/>
      <c r="H105" s="14"/>
      <c r="I105" s="12"/>
      <c r="K105" s="14"/>
      <c r="L105" s="14"/>
      <c r="M105" s="12"/>
      <c r="O105" s="12"/>
      <c r="P105" s="12"/>
      <c r="Q105" s="12"/>
    </row>
    <row r="106" spans="2:17" x14ac:dyDescent="0.2">
      <c r="B106" s="23"/>
      <c r="C106" s="12"/>
      <c r="D106" s="14"/>
      <c r="E106" s="12"/>
      <c r="G106" s="12"/>
      <c r="H106" s="14"/>
      <c r="I106" s="12"/>
      <c r="K106" s="14"/>
      <c r="L106" s="14"/>
      <c r="M106" s="12"/>
      <c r="O106" s="12"/>
      <c r="P106" s="12"/>
      <c r="Q106" s="12"/>
    </row>
    <row r="107" spans="2:17" x14ac:dyDescent="0.2">
      <c r="C107" s="12"/>
      <c r="D107" s="12"/>
      <c r="E107" s="12"/>
      <c r="G107" s="12"/>
      <c r="H107" s="14"/>
      <c r="I107" s="12"/>
      <c r="K107" s="12"/>
      <c r="L107" s="12"/>
      <c r="M107" s="12"/>
      <c r="O107" s="12"/>
      <c r="P107" s="12"/>
      <c r="Q107" s="12"/>
    </row>
    <row r="108" spans="2:17" x14ac:dyDescent="0.2">
      <c r="C108" s="12"/>
      <c r="D108" s="12"/>
      <c r="E108" s="12"/>
      <c r="G108" s="12"/>
      <c r="H108" s="12"/>
      <c r="I108" s="12"/>
      <c r="K108" s="12"/>
      <c r="L108" s="12"/>
      <c r="M108" s="12"/>
      <c r="O108" s="12"/>
      <c r="P108" s="12"/>
      <c r="Q108" s="12"/>
    </row>
    <row r="109" spans="2:17" x14ac:dyDescent="0.2">
      <c r="C109" s="12"/>
      <c r="D109" s="12"/>
      <c r="E109" s="12"/>
      <c r="G109" s="12"/>
      <c r="H109" s="12"/>
      <c r="I109" s="12"/>
      <c r="K109" s="12"/>
      <c r="L109" s="12"/>
      <c r="M109" s="12"/>
      <c r="O109" s="12"/>
      <c r="P109" s="12"/>
      <c r="Q109" s="12"/>
    </row>
    <row r="110" spans="2:17" x14ac:dyDescent="0.2">
      <c r="C110" s="12"/>
      <c r="D110" s="12"/>
      <c r="E110" s="12"/>
      <c r="G110" s="12"/>
      <c r="H110" s="12"/>
      <c r="I110" s="12"/>
      <c r="K110" s="12"/>
      <c r="L110" s="12"/>
      <c r="M110" s="12"/>
      <c r="O110" s="12"/>
      <c r="P110" s="12"/>
      <c r="Q110" s="12"/>
    </row>
    <row r="111" spans="2:17" x14ac:dyDescent="0.2">
      <c r="C111" s="12"/>
      <c r="D111" s="12"/>
      <c r="E111" s="12"/>
      <c r="G111" s="12"/>
      <c r="H111" s="12"/>
      <c r="I111" s="12"/>
      <c r="K111" s="12"/>
      <c r="L111" s="12"/>
      <c r="M111" s="12"/>
      <c r="O111" s="12"/>
      <c r="P111" s="12"/>
      <c r="Q111" s="12"/>
    </row>
    <row r="112" spans="2:17" x14ac:dyDescent="0.2">
      <c r="C112" s="12"/>
      <c r="D112" s="12"/>
      <c r="E112" s="12"/>
      <c r="G112" s="12"/>
      <c r="H112" s="12"/>
      <c r="I112" s="12"/>
      <c r="K112" s="12"/>
      <c r="L112" s="12"/>
      <c r="M112" s="12"/>
      <c r="O112" s="12"/>
      <c r="P112" s="12"/>
      <c r="Q112" s="12"/>
    </row>
    <row r="113" spans="3:17" x14ac:dyDescent="0.2">
      <c r="C113" s="12"/>
      <c r="D113" s="12"/>
      <c r="E113" s="12"/>
      <c r="G113" s="12"/>
      <c r="H113" s="12"/>
      <c r="I113" s="12"/>
      <c r="K113" s="12"/>
      <c r="L113" s="12"/>
      <c r="M113" s="12"/>
      <c r="O113" s="12"/>
      <c r="P113" s="12"/>
      <c r="Q113" s="12"/>
    </row>
    <row r="114" spans="3:17" x14ac:dyDescent="0.2">
      <c r="C114" s="12"/>
      <c r="D114" s="12"/>
      <c r="E114" s="12"/>
      <c r="G114" s="12"/>
      <c r="H114" s="12"/>
      <c r="I114" s="12"/>
      <c r="K114" s="12"/>
      <c r="L114" s="12"/>
      <c r="M114" s="12"/>
      <c r="O114" s="12"/>
      <c r="P114" s="12"/>
      <c r="Q114" s="12"/>
    </row>
    <row r="115" spans="3:17" x14ac:dyDescent="0.2">
      <c r="C115" s="12"/>
      <c r="D115" s="12"/>
      <c r="E115" s="12"/>
      <c r="G115" s="12"/>
      <c r="H115" s="12"/>
      <c r="I115" s="12"/>
      <c r="K115" s="12"/>
      <c r="L115" s="12"/>
      <c r="M115" s="12"/>
      <c r="O115" s="12"/>
      <c r="P115" s="12"/>
      <c r="Q115" s="12"/>
    </row>
    <row r="116" spans="3:17" x14ac:dyDescent="0.2">
      <c r="C116" s="12"/>
      <c r="D116" s="12"/>
      <c r="E116" s="12"/>
      <c r="G116" s="12"/>
      <c r="H116" s="12"/>
      <c r="I116" s="12"/>
      <c r="K116" s="12"/>
      <c r="L116" s="12"/>
      <c r="M116" s="12"/>
      <c r="O116" s="12"/>
      <c r="P116" s="12"/>
      <c r="Q116" s="12"/>
    </row>
    <row r="117" spans="3:17" x14ac:dyDescent="0.2">
      <c r="C117" s="12"/>
      <c r="D117" s="12"/>
      <c r="E117" s="12"/>
      <c r="G117" s="12"/>
      <c r="H117" s="12"/>
      <c r="I117" s="12"/>
      <c r="K117" s="12"/>
      <c r="L117" s="12"/>
      <c r="M117" s="12"/>
      <c r="O117" s="12"/>
      <c r="P117" s="12"/>
      <c r="Q117" s="12"/>
    </row>
    <row r="118" spans="3:17" x14ac:dyDescent="0.2">
      <c r="C118" s="12"/>
      <c r="D118" s="12"/>
      <c r="E118" s="12"/>
    </row>
    <row r="119" spans="3:17" x14ac:dyDescent="0.2">
      <c r="C119" s="12"/>
      <c r="D119" s="12"/>
      <c r="E119" s="12"/>
    </row>
    <row r="120" spans="3:17" x14ac:dyDescent="0.2">
      <c r="C120" s="12"/>
      <c r="D120" s="12"/>
      <c r="E120" s="12"/>
    </row>
    <row r="121" spans="3:17" x14ac:dyDescent="0.2">
      <c r="C121" s="12"/>
      <c r="D121" s="12"/>
      <c r="E121" s="12"/>
    </row>
    <row r="122" spans="3:17" x14ac:dyDescent="0.2">
      <c r="C122" s="12"/>
      <c r="D122" s="12"/>
      <c r="E122" s="12"/>
    </row>
  </sheetData>
  <mergeCells count="6">
    <mergeCell ref="O14:Q14"/>
    <mergeCell ref="C14:E14"/>
    <mergeCell ref="G14:I14"/>
    <mergeCell ref="C10:Q10"/>
    <mergeCell ref="K14:M14"/>
    <mergeCell ref="C11:Q11"/>
  </mergeCells>
  <conditionalFormatting sqref="C6">
    <cfRule type="cellIs" dxfId="2" priority="1" operator="equal">
      <formula>"TBC"</formula>
    </cfRule>
  </conditionalFormatting>
  <conditionalFormatting sqref="C16:Q50">
    <cfRule type="cellIs" dxfId="1" priority="2" operator="lessThan">
      <formula>1</formula>
    </cfRule>
  </conditionalFormatting>
  <hyperlinks>
    <hyperlink ref="C8" r:id="rId1" xr:uid="{00000000-0004-0000-0100-000000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V59"/>
  <sheetViews>
    <sheetView showGridLines="0" zoomScale="85" zoomScaleNormal="85" workbookViewId="0"/>
  </sheetViews>
  <sheetFormatPr defaultRowHeight="15" x14ac:dyDescent="0.25"/>
  <cols>
    <col min="1" max="1" width="2.85546875" customWidth="1"/>
    <col min="2" max="2" width="18.5703125" customWidth="1"/>
    <col min="3" max="3" width="18.28515625" customWidth="1"/>
    <col min="4" max="5" width="13.42578125" customWidth="1"/>
    <col min="6" max="6" width="3.42578125" customWidth="1"/>
    <col min="7" max="9" width="16" customWidth="1"/>
    <col min="10" max="10" width="3.42578125" customWidth="1"/>
    <col min="11" max="13" width="16.42578125" customWidth="1"/>
    <col min="14" max="14" width="3.42578125" customWidth="1"/>
    <col min="15" max="17" width="16" customWidth="1"/>
    <col min="18" max="18" width="3.42578125" customWidth="1"/>
    <col min="19" max="20" width="15.5703125" customWidth="1"/>
    <col min="21" max="21" width="4" customWidth="1"/>
    <col min="22" max="22" width="12" customWidth="1"/>
  </cols>
  <sheetData>
    <row r="3" spans="2:22" s="1" customFormat="1" ht="18" customHeight="1" x14ac:dyDescent="0.25">
      <c r="B3" s="30" t="s">
        <v>25</v>
      </c>
      <c r="C3" s="17"/>
    </row>
    <row r="4" spans="2:22" s="1" customFormat="1" ht="18.399999999999999" customHeight="1" x14ac:dyDescent="0.25">
      <c r="B4" s="27" t="s">
        <v>26</v>
      </c>
      <c r="C4" s="18" t="str">
        <f>'Activity by month'!C4</f>
        <v>April 2022 to August 2025</v>
      </c>
      <c r="D4" s="19"/>
      <c r="E4" s="19"/>
      <c r="F4" s="19"/>
      <c r="G4" s="19"/>
      <c r="H4" s="19"/>
      <c r="I4" s="19"/>
      <c r="J4" s="19"/>
      <c r="K4" s="19"/>
      <c r="L4" s="19"/>
      <c r="M4" s="19"/>
      <c r="N4" s="19"/>
      <c r="O4" s="19"/>
      <c r="P4" s="19"/>
      <c r="Q4" s="19"/>
    </row>
    <row r="5" spans="2:22" s="1" customFormat="1" ht="18.399999999999999" customHeight="1" x14ac:dyDescent="0.25">
      <c r="B5" s="27" t="s">
        <v>28</v>
      </c>
      <c r="C5" s="18" t="s">
        <v>29</v>
      </c>
      <c r="D5" s="19"/>
      <c r="E5" s="19"/>
      <c r="F5" s="19"/>
      <c r="G5" s="19"/>
      <c r="H5" s="19"/>
      <c r="I5" s="19"/>
      <c r="J5" s="19"/>
      <c r="K5" s="19"/>
      <c r="L5" s="19"/>
      <c r="M5" s="19"/>
      <c r="N5" s="19"/>
      <c r="O5" s="19"/>
      <c r="P5" s="19"/>
      <c r="Q5" s="19"/>
    </row>
    <row r="6" spans="2:22" s="1" customFormat="1" ht="18.399999999999999" customHeight="1" x14ac:dyDescent="0.25">
      <c r="B6" s="27" t="s">
        <v>30</v>
      </c>
      <c r="C6" s="50" t="str">
        <f>'Activity by month'!C6</f>
        <v>9th October 2025</v>
      </c>
      <c r="D6" s="19"/>
      <c r="E6" s="19"/>
      <c r="F6" s="19"/>
      <c r="G6" s="19"/>
      <c r="H6" s="19"/>
      <c r="I6" s="19"/>
      <c r="J6" s="19"/>
      <c r="K6" s="19"/>
      <c r="L6" s="19"/>
      <c r="M6" s="19"/>
      <c r="N6" s="19"/>
      <c r="O6" s="19"/>
      <c r="P6" s="19"/>
      <c r="Q6" s="19"/>
    </row>
    <row r="7" spans="2:22" s="1" customFormat="1" ht="18.399999999999999" customHeight="1" x14ac:dyDescent="0.25">
      <c r="B7" s="27" t="s">
        <v>31</v>
      </c>
      <c r="C7" s="18" t="s">
        <v>32</v>
      </c>
      <c r="D7" s="19"/>
      <c r="E7" s="19"/>
      <c r="F7" s="19"/>
      <c r="G7" s="19"/>
      <c r="H7" s="19"/>
      <c r="I7" s="19"/>
      <c r="J7" s="19"/>
      <c r="K7" s="19"/>
      <c r="L7" s="19"/>
      <c r="M7" s="19"/>
      <c r="N7" s="19"/>
      <c r="O7" s="19"/>
      <c r="P7" s="19"/>
      <c r="Q7" s="19"/>
    </row>
    <row r="8" spans="2:22" s="1" customFormat="1" ht="18.399999999999999" customHeight="1" x14ac:dyDescent="0.25">
      <c r="B8" s="27" t="s">
        <v>33</v>
      </c>
      <c r="C8" s="49" t="s">
        <v>34</v>
      </c>
      <c r="D8" s="19"/>
      <c r="E8" s="19"/>
      <c r="F8" s="19"/>
      <c r="G8" s="19"/>
      <c r="H8" s="19"/>
      <c r="I8" s="19"/>
      <c r="J8" s="19"/>
      <c r="K8" s="19"/>
      <c r="L8" s="19"/>
      <c r="M8" s="19"/>
      <c r="N8" s="19"/>
      <c r="O8" s="19"/>
      <c r="P8" s="19"/>
      <c r="Q8" s="19"/>
    </row>
    <row r="9" spans="2:22" s="1" customFormat="1" ht="13.9" customHeight="1" x14ac:dyDescent="0.2">
      <c r="B9" s="28"/>
      <c r="C9" s="18"/>
      <c r="D9" s="19"/>
      <c r="E9" s="19"/>
      <c r="F9" s="19"/>
      <c r="G9" s="19"/>
      <c r="H9" s="19"/>
      <c r="I9" s="19"/>
      <c r="J9" s="19"/>
      <c r="K9" s="19"/>
      <c r="L9" s="19"/>
      <c r="M9" s="19"/>
      <c r="N9" s="19"/>
      <c r="O9" s="19"/>
      <c r="P9" s="19"/>
      <c r="Q9" s="19"/>
    </row>
    <row r="10" spans="2:22" s="1" customFormat="1" ht="17.45" customHeight="1" x14ac:dyDescent="0.2">
      <c r="B10" s="29" t="s">
        <v>35</v>
      </c>
      <c r="C10" s="82" t="s">
        <v>36</v>
      </c>
      <c r="D10" s="83"/>
      <c r="E10" s="83"/>
      <c r="F10" s="83"/>
      <c r="G10" s="83"/>
      <c r="H10" s="83"/>
      <c r="I10" s="83"/>
      <c r="J10" s="83"/>
      <c r="K10" s="83"/>
      <c r="L10" s="83"/>
      <c r="M10" s="83"/>
      <c r="N10" s="83"/>
      <c r="O10" s="83"/>
      <c r="P10" s="83"/>
      <c r="Q10" s="83"/>
    </row>
    <row r="11" spans="2:22" s="1" customFormat="1" ht="111.75" customHeight="1" x14ac:dyDescent="0.2">
      <c r="B11" s="29" t="s">
        <v>37</v>
      </c>
      <c r="C11" s="70" t="s">
        <v>95</v>
      </c>
      <c r="D11" s="70"/>
      <c r="E11" s="70"/>
      <c r="F11" s="70"/>
      <c r="G11" s="70"/>
      <c r="H11" s="70"/>
      <c r="I11" s="70"/>
      <c r="J11" s="70"/>
      <c r="K11" s="70"/>
      <c r="L11" s="70"/>
      <c r="M11" s="70"/>
      <c r="N11" s="70"/>
      <c r="O11" s="70"/>
      <c r="P11" s="70"/>
      <c r="Q11" s="70"/>
    </row>
    <row r="13" spans="2:22" ht="26.25" customHeight="1" x14ac:dyDescent="0.25">
      <c r="B13" s="39" t="s">
        <v>88</v>
      </c>
      <c r="F13" s="37"/>
      <c r="G13" s="37"/>
      <c r="H13" s="37"/>
      <c r="I13" s="37"/>
      <c r="J13" s="40"/>
      <c r="K13" s="37"/>
      <c r="L13" s="37"/>
      <c r="M13" s="37"/>
      <c r="N13" s="37"/>
      <c r="O13" s="37"/>
      <c r="P13" s="37"/>
      <c r="Q13" s="37"/>
      <c r="R13" s="37"/>
      <c r="S13" s="37"/>
      <c r="T13" s="37"/>
      <c r="U13" s="37"/>
      <c r="V13" s="37"/>
    </row>
    <row r="14" spans="2:22" x14ac:dyDescent="0.25">
      <c r="E14" s="1"/>
      <c r="F14" s="1"/>
      <c r="G14" s="1"/>
      <c r="H14" s="1"/>
      <c r="I14" s="1"/>
      <c r="J14" s="1"/>
      <c r="K14" s="1"/>
      <c r="L14" s="1"/>
      <c r="M14" s="1"/>
      <c r="N14" s="1"/>
      <c r="O14" s="1"/>
      <c r="P14" s="1"/>
      <c r="Q14" s="1"/>
      <c r="R14" s="1"/>
      <c r="S14" s="1"/>
      <c r="T14" s="1"/>
      <c r="U14" s="1"/>
      <c r="V14" s="1"/>
    </row>
    <row r="15" spans="2:22" ht="33.75" customHeight="1" x14ac:dyDescent="0.25">
      <c r="C15" s="84" t="s">
        <v>39</v>
      </c>
      <c r="D15" s="73"/>
      <c r="E15" s="74"/>
      <c r="F15" s="43" t="s">
        <v>39</v>
      </c>
      <c r="G15" s="77" t="s">
        <v>40</v>
      </c>
      <c r="H15" s="73"/>
      <c r="I15" s="74"/>
      <c r="J15" s="20"/>
      <c r="K15" s="72" t="s">
        <v>41</v>
      </c>
      <c r="L15" s="73"/>
      <c r="M15" s="74"/>
      <c r="N15" s="44"/>
      <c r="O15" s="72" t="s">
        <v>42</v>
      </c>
      <c r="P15" s="73"/>
      <c r="Q15" s="74"/>
      <c r="R15" s="80"/>
      <c r="S15" s="81"/>
      <c r="T15" s="81"/>
      <c r="U15" s="1"/>
      <c r="V15" s="1"/>
    </row>
    <row r="16" spans="2:22" ht="60" customHeight="1" x14ac:dyDescent="0.25">
      <c r="B16" s="9" t="s">
        <v>43</v>
      </c>
      <c r="C16" s="9" t="s">
        <v>89</v>
      </c>
      <c r="D16" s="9" t="s">
        <v>90</v>
      </c>
      <c r="E16" s="9" t="s">
        <v>91</v>
      </c>
      <c r="F16" s="21"/>
      <c r="G16" s="42" t="s">
        <v>89</v>
      </c>
      <c r="H16" s="42" t="s">
        <v>90</v>
      </c>
      <c r="I16" s="10" t="s">
        <v>91</v>
      </c>
      <c r="J16" s="21"/>
      <c r="K16" s="10" t="s">
        <v>89</v>
      </c>
      <c r="L16" s="10" t="s">
        <v>90</v>
      </c>
      <c r="M16" s="10" t="s">
        <v>91</v>
      </c>
      <c r="N16" s="21"/>
      <c r="O16" s="42" t="s">
        <v>89</v>
      </c>
      <c r="P16" s="42" t="s">
        <v>90</v>
      </c>
      <c r="Q16" s="10" t="s">
        <v>91</v>
      </c>
      <c r="R16" s="1"/>
      <c r="S16" s="46" t="s">
        <v>92</v>
      </c>
    </row>
    <row r="17" spans="2:19" x14ac:dyDescent="0.25">
      <c r="B17" s="11" t="str">
        <f>'Activity by month'!B16</f>
        <v>April 2022</v>
      </c>
      <c r="C17" s="13">
        <f>'Activity by month'!C16/$S17</f>
        <v>29709.57894736842</v>
      </c>
      <c r="D17" s="13">
        <f>'Activity by month'!D16/$S17</f>
        <v>27052.736842105263</v>
      </c>
      <c r="E17" s="13">
        <f>'Activity by month'!E16/$S17</f>
        <v>6544.5789473684208</v>
      </c>
      <c r="F17" s="1"/>
      <c r="G17" s="13">
        <f>'Activity by month'!G16/$S17</f>
        <v>7505.2631578947367</v>
      </c>
      <c r="H17" s="13">
        <f>'Activity by month'!H16/$S17</f>
        <v>6799.5789473684208</v>
      </c>
      <c r="I17" s="13">
        <f>'Activity by month'!I16/$S17</f>
        <v>3460.1052631578946</v>
      </c>
      <c r="J17" s="1"/>
      <c r="K17" s="13">
        <f>'Activity by month'!K16/$S17</f>
        <v>21908.315789473683</v>
      </c>
      <c r="L17" s="13">
        <f>'Activity by month'!L16/$S17</f>
        <v>19958.63157894737</v>
      </c>
      <c r="M17" s="13">
        <f>'Activity by month'!M16/$S17</f>
        <v>3055</v>
      </c>
      <c r="N17" s="1"/>
      <c r="O17" s="13">
        <f>'Activity by month'!O16/$S17</f>
        <v>296</v>
      </c>
      <c r="P17" s="13">
        <f>'Activity by month'!P16/$S17</f>
        <v>294.5263157894737</v>
      </c>
      <c r="Q17" s="13">
        <f>'Activity by month'!Q16/$S17</f>
        <v>29.473684210526315</v>
      </c>
      <c r="R17" s="12"/>
      <c r="S17" s="45">
        <v>19</v>
      </c>
    </row>
    <row r="18" spans="2:19" x14ac:dyDescent="0.25">
      <c r="B18" s="11" t="str">
        <f>'Activity by month'!B17</f>
        <v>May 2022</v>
      </c>
      <c r="C18" s="13">
        <f>'Activity by month'!C17/$S18</f>
        <v>33522.571428571428</v>
      </c>
      <c r="D18" s="13">
        <f>'Activity by month'!D17/$S18</f>
        <v>30580.952380952382</v>
      </c>
      <c r="E18" s="13">
        <f>'Activity by month'!E17/$S18</f>
        <v>7435.4285714285716</v>
      </c>
      <c r="F18" s="1"/>
      <c r="G18" s="13">
        <f>'Activity by month'!G17/$S18</f>
        <v>8179.2380952380954</v>
      </c>
      <c r="H18" s="13">
        <f>'Activity by month'!H17/$S18</f>
        <v>7605.0952380952385</v>
      </c>
      <c r="I18" s="13">
        <f>'Activity by month'!I17/$S18</f>
        <v>3926.1904761904761</v>
      </c>
      <c r="J18" s="1"/>
      <c r="K18" s="13">
        <f>'Activity by month'!K17/$S18</f>
        <v>25027.857142857141</v>
      </c>
      <c r="L18" s="13">
        <f>'Activity by month'!L17/$S18</f>
        <v>22662.523809523809</v>
      </c>
      <c r="M18" s="13">
        <f>'Activity by month'!M17/$S18</f>
        <v>3476.6190476190477</v>
      </c>
      <c r="N18" s="1"/>
      <c r="O18" s="13">
        <f>'Activity by month'!O17/$S18</f>
        <v>315.47619047619048</v>
      </c>
      <c r="P18" s="13">
        <f>'Activity by month'!P17/$S18</f>
        <v>313.33333333333331</v>
      </c>
      <c r="Q18" s="13">
        <f>'Activity by month'!Q17/$S18</f>
        <v>32.61904761904762</v>
      </c>
      <c r="R18" s="12"/>
      <c r="S18" s="25">
        <v>21</v>
      </c>
    </row>
    <row r="19" spans="2:19" x14ac:dyDescent="0.25">
      <c r="B19" s="11" t="str">
        <f>'Activity by month'!B18</f>
        <v>June 2022</v>
      </c>
      <c r="C19" s="13">
        <f>'Activity by month'!C18/$S19</f>
        <v>32765.75</v>
      </c>
      <c r="D19" s="13">
        <f>'Activity by month'!D18/$S19</f>
        <v>29558.15</v>
      </c>
      <c r="E19" s="13">
        <f>'Activity by month'!E18/$S19</f>
        <v>7289.25</v>
      </c>
      <c r="F19" s="1"/>
      <c r="G19" s="13">
        <f>'Activity by month'!G18/$S19</f>
        <v>8124.65</v>
      </c>
      <c r="H19" s="13">
        <f>'Activity by month'!H18/$S19</f>
        <v>7547.35</v>
      </c>
      <c r="I19" s="13">
        <f>'Activity by month'!I18/$S19</f>
        <v>3809.45</v>
      </c>
      <c r="J19" s="1"/>
      <c r="K19" s="13">
        <f>'Activity by month'!K18/$S19</f>
        <v>24582.1</v>
      </c>
      <c r="L19" s="13">
        <f>'Activity by month'!L18/$S19</f>
        <v>21953.85</v>
      </c>
      <c r="M19" s="13">
        <f>'Activity by month'!M18/$S19</f>
        <v>3467.85</v>
      </c>
      <c r="N19" s="1"/>
      <c r="O19" s="13">
        <f>'Activity by month'!O18/$S19</f>
        <v>59</v>
      </c>
      <c r="P19" s="13">
        <f>'Activity by month'!P18/$S19</f>
        <v>56.95</v>
      </c>
      <c r="Q19" s="13">
        <f>'Activity by month'!Q18/$S19</f>
        <v>11.95</v>
      </c>
      <c r="R19" s="12"/>
      <c r="S19" s="25">
        <v>20</v>
      </c>
    </row>
    <row r="20" spans="2:19" x14ac:dyDescent="0.25">
      <c r="B20" s="11" t="str">
        <f>'Activity by month'!B19</f>
        <v>July 2022</v>
      </c>
      <c r="C20" s="13">
        <f>'Activity by month'!C19/$S20</f>
        <v>32335.523809523809</v>
      </c>
      <c r="D20" s="13">
        <f>'Activity by month'!D19/$S20</f>
        <v>29097.571428571428</v>
      </c>
      <c r="E20" s="13">
        <f>'Activity by month'!E19/$S20</f>
        <v>7391.0476190476193</v>
      </c>
      <c r="F20" s="1"/>
      <c r="G20" s="13">
        <f>'Activity by month'!G19/$S20</f>
        <v>8094.4285714285716</v>
      </c>
      <c r="H20" s="13">
        <f>'Activity by month'!H19/$S20</f>
        <v>7519.9047619047615</v>
      </c>
      <c r="I20" s="13">
        <f>'Activity by month'!I19/$S20</f>
        <v>3895.6666666666665</v>
      </c>
      <c r="J20" s="1"/>
      <c r="K20" s="13">
        <f>'Activity by month'!K19/$S20</f>
        <v>24235.238095238095</v>
      </c>
      <c r="L20" s="13">
        <f>'Activity by month'!L19/$S20</f>
        <v>21574.666666666668</v>
      </c>
      <c r="M20" s="13">
        <f>'Activity by month'!M19/$S20</f>
        <v>3493.8095238095239</v>
      </c>
      <c r="N20" s="1"/>
      <c r="O20" s="13">
        <f>'Activity by month'!O19/$S20</f>
        <v>5.8571428571428568</v>
      </c>
      <c r="P20" s="13">
        <f>'Activity by month'!P19/$S20</f>
        <v>3</v>
      </c>
      <c r="Q20" s="13">
        <f>'Activity by month'!Q19/$S20</f>
        <v>1.5714285714285714</v>
      </c>
      <c r="R20" s="12"/>
      <c r="S20" s="25">
        <v>21</v>
      </c>
    </row>
    <row r="21" spans="2:19" x14ac:dyDescent="0.25">
      <c r="B21" s="11" t="str">
        <f>'Activity by month'!B20</f>
        <v>August 2022</v>
      </c>
      <c r="C21" s="13">
        <f>'Activity by month'!C20/$S21</f>
        <v>31989.18181818182</v>
      </c>
      <c r="D21" s="13">
        <f>'Activity by month'!D20/$S21</f>
        <v>28718.5</v>
      </c>
      <c r="E21" s="13">
        <f>'Activity by month'!E20/$S21</f>
        <v>7281.363636363636</v>
      </c>
      <c r="F21" s="1"/>
      <c r="G21" s="13">
        <f>'Activity by month'!G20/$S21</f>
        <v>8092.227272727273</v>
      </c>
      <c r="H21" s="13">
        <f>'Activity by month'!H20/$S21</f>
        <v>7493.409090909091</v>
      </c>
      <c r="I21" s="13">
        <f>'Activity by month'!I20/$S21</f>
        <v>3858.6363636363635</v>
      </c>
      <c r="J21" s="1"/>
      <c r="K21" s="13">
        <f>'Activity by month'!K20/$S21</f>
        <v>23894.18181818182</v>
      </c>
      <c r="L21" s="13">
        <f>'Activity by month'!L20/$S21</f>
        <v>21223.545454545456</v>
      </c>
      <c r="M21" s="13">
        <f>'Activity by month'!M20/$S21</f>
        <v>3422.5454545454545</v>
      </c>
      <c r="N21" s="1"/>
      <c r="O21" s="13">
        <f>'Activity by month'!O20/$S21</f>
        <v>2.7727272727272729</v>
      </c>
      <c r="P21" s="13">
        <f>'Activity by month'!P20/$S21</f>
        <v>1.5454545454545454</v>
      </c>
      <c r="Q21" s="13">
        <f>'Activity by month'!Q20/$S21</f>
        <v>0.18181818181818182</v>
      </c>
      <c r="R21" s="12"/>
      <c r="S21" s="25">
        <v>22</v>
      </c>
    </row>
    <row r="22" spans="2:19" x14ac:dyDescent="0.25">
      <c r="B22" s="11" t="str">
        <f>'Activity by month'!B21</f>
        <v>September 2022</v>
      </c>
      <c r="C22" s="13">
        <f>'Activity by month'!C21/$S22</f>
        <v>34950.619047619046</v>
      </c>
      <c r="D22" s="13">
        <f>'Activity by month'!D21/$S22</f>
        <v>30817.238095238095</v>
      </c>
      <c r="E22" s="13">
        <f>'Activity by month'!E21/$S22</f>
        <v>7619.2380952380954</v>
      </c>
      <c r="F22" s="1"/>
      <c r="G22" s="13">
        <f>'Activity by month'!G21/$S22</f>
        <v>8455.4285714285706</v>
      </c>
      <c r="H22" s="13">
        <f>'Activity by month'!H21/$S22</f>
        <v>7860.0476190476193</v>
      </c>
      <c r="I22" s="13">
        <f>'Activity by month'!I21/$S22</f>
        <v>4017.5238095238096</v>
      </c>
      <c r="J22" s="1"/>
      <c r="K22" s="13">
        <f>'Activity by month'!K21/$S22</f>
        <v>26493.714285714286</v>
      </c>
      <c r="L22" s="13">
        <f>'Activity by month'!L21/$S22</f>
        <v>22956.047619047618</v>
      </c>
      <c r="M22" s="13">
        <f>'Activity by month'!M21/$S22</f>
        <v>3601.6666666666665</v>
      </c>
      <c r="N22" s="1"/>
      <c r="O22" s="13">
        <f>'Activity by month'!O21/$S22</f>
        <v>1.4761904761904763</v>
      </c>
      <c r="P22" s="13">
        <f>'Activity by month'!P21/$S22</f>
        <v>1.1428571428571428</v>
      </c>
      <c r="Q22" s="13">
        <f>'Activity by month'!Q21/$S22</f>
        <v>4.7619047619047616E-2</v>
      </c>
      <c r="R22" s="15"/>
      <c r="S22" s="25">
        <v>21</v>
      </c>
    </row>
    <row r="23" spans="2:19" x14ac:dyDescent="0.25">
      <c r="B23" s="11" t="str">
        <f>'Activity by month'!B22</f>
        <v>October 2022</v>
      </c>
      <c r="C23" s="13">
        <f>'Activity by month'!C22/$S23</f>
        <v>34981.904761904763</v>
      </c>
      <c r="D23" s="13">
        <f>'Activity by month'!D22/$S23</f>
        <v>30825</v>
      </c>
      <c r="E23" s="13">
        <f>'Activity by month'!E22/$S23</f>
        <v>7729.0476190476193</v>
      </c>
      <c r="F23" s="1"/>
      <c r="G23" s="13">
        <f>'Activity by month'!G22/$S23</f>
        <v>8602.2380952380954</v>
      </c>
      <c r="H23" s="13">
        <f>'Activity by month'!H22/$S23</f>
        <v>7991</v>
      </c>
      <c r="I23" s="13">
        <f>'Activity by month'!I22/$S23</f>
        <v>4060.9047619047619</v>
      </c>
      <c r="J23" s="1"/>
      <c r="K23" s="13">
        <f>'Activity by month'!K22/$S23</f>
        <v>26378.047619047618</v>
      </c>
      <c r="L23" s="13">
        <f>'Activity by month'!L22/$S23</f>
        <v>22832.380952380954</v>
      </c>
      <c r="M23" s="13">
        <f>'Activity by month'!M22/$S23</f>
        <v>3668.1428571428573</v>
      </c>
      <c r="N23" s="1"/>
      <c r="O23" s="13">
        <f>'Activity by month'!O22/$S23</f>
        <v>1.6190476190476191</v>
      </c>
      <c r="P23" s="13">
        <f>'Activity by month'!P22/$S23</f>
        <v>1.6190476190476191</v>
      </c>
      <c r="Q23" s="13">
        <f>'Activity by month'!Q22/$S23</f>
        <v>0</v>
      </c>
      <c r="R23" s="15"/>
      <c r="S23" s="25">
        <v>21</v>
      </c>
    </row>
    <row r="24" spans="2:19" x14ac:dyDescent="0.25">
      <c r="B24" s="11" t="str">
        <f>'Activity by month'!B23</f>
        <v>November 2022</v>
      </c>
      <c r="C24" s="13">
        <f>'Activity by month'!C23/$S24</f>
        <v>35636.318181818184</v>
      </c>
      <c r="D24" s="13">
        <f>'Activity by month'!D23/$S24</f>
        <v>31525.227272727272</v>
      </c>
      <c r="E24" s="13">
        <f>'Activity by month'!E23/$S24</f>
        <v>7931.863636363636</v>
      </c>
      <c r="F24" s="1"/>
      <c r="G24" s="13">
        <f>'Activity by month'!G23/$S24</f>
        <v>8927.7727272727279</v>
      </c>
      <c r="H24" s="13">
        <f>'Activity by month'!H23/$S24</f>
        <v>8331.2272727272721</v>
      </c>
      <c r="I24" s="13">
        <f>'Activity by month'!I23/$S24</f>
        <v>4225.363636363636</v>
      </c>
      <c r="J24" s="1"/>
      <c r="K24" s="13">
        <f>'Activity by month'!K23/$S24</f>
        <v>26707</v>
      </c>
      <c r="L24" s="13">
        <f>'Activity by month'!L23/$S24</f>
        <v>23192.454545454544</v>
      </c>
      <c r="M24" s="13">
        <f>'Activity by month'!M23/$S24</f>
        <v>3706.5</v>
      </c>
      <c r="N24" s="1"/>
      <c r="O24" s="13">
        <f>'Activity by month'!O23/$S24</f>
        <v>1.5454545454545454</v>
      </c>
      <c r="P24" s="13">
        <f>'Activity by month'!P23/$S24</f>
        <v>1.5454545454545454</v>
      </c>
      <c r="Q24" s="13">
        <f>'Activity by month'!Q23/$S24</f>
        <v>0</v>
      </c>
      <c r="R24" s="15"/>
      <c r="S24" s="25">
        <v>22</v>
      </c>
    </row>
    <row r="25" spans="2:19" x14ac:dyDescent="0.25">
      <c r="B25" s="11" t="str">
        <f>'Activity by month'!B24</f>
        <v>December 2022</v>
      </c>
      <c r="C25" s="13">
        <f>'Activity by month'!C24/$S25</f>
        <v>29660.5</v>
      </c>
      <c r="D25" s="13">
        <f>'Activity by month'!D24/$S25</f>
        <v>26417.95</v>
      </c>
      <c r="E25" s="13">
        <f>'Activity by month'!E24/$S25</f>
        <v>6781.8</v>
      </c>
      <c r="F25" s="1"/>
      <c r="G25" s="13">
        <f>'Activity by month'!G24/$S25</f>
        <v>7749.55</v>
      </c>
      <c r="H25" s="13">
        <f>'Activity by month'!H24/$S25</f>
        <v>7212.75</v>
      </c>
      <c r="I25" s="13">
        <f>'Activity by month'!I24/$S25</f>
        <v>3684.1</v>
      </c>
      <c r="J25" s="1"/>
      <c r="K25" s="13">
        <f>'Activity by month'!K24/$S25</f>
        <v>21909.95</v>
      </c>
      <c r="L25" s="13">
        <f>'Activity by month'!L24/$S25</f>
        <v>19204.2</v>
      </c>
      <c r="M25" s="13">
        <f>'Activity by month'!M24/$S25</f>
        <v>3097.7</v>
      </c>
      <c r="N25" s="1"/>
      <c r="O25" s="13">
        <f>'Activity by month'!O24/$S25</f>
        <v>1</v>
      </c>
      <c r="P25" s="13">
        <f>'Activity by month'!P24/$S25</f>
        <v>1</v>
      </c>
      <c r="Q25" s="13">
        <f>'Activity by month'!Q24/$S25</f>
        <v>0</v>
      </c>
      <c r="R25" s="15"/>
      <c r="S25" s="25">
        <v>20</v>
      </c>
    </row>
    <row r="26" spans="2:19" x14ac:dyDescent="0.25">
      <c r="B26" s="11" t="str">
        <f>'Activity by month'!B25</f>
        <v>January 2023</v>
      </c>
      <c r="C26" s="13">
        <f>'Activity by month'!C25/$S26</f>
        <v>35559.428571428572</v>
      </c>
      <c r="D26" s="13">
        <f>'Activity by month'!D25/$S26</f>
        <v>31822.476190476191</v>
      </c>
      <c r="E26" s="13">
        <f>'Activity by month'!E25/$S26</f>
        <v>7822.1904761904761</v>
      </c>
      <c r="F26" s="1"/>
      <c r="G26" s="13">
        <f>'Activity by month'!G25/$S26</f>
        <v>8734.7619047619046</v>
      </c>
      <c r="H26" s="13">
        <f>'Activity by month'!H25/$S26</f>
        <v>8142.1428571428569</v>
      </c>
      <c r="I26" s="13">
        <f>'Activity by month'!I25/$S26</f>
        <v>4086.3809523809523</v>
      </c>
      <c r="J26" s="1"/>
      <c r="K26" s="13">
        <f>'Activity by month'!K25/$S26</f>
        <v>26821.380952380954</v>
      </c>
      <c r="L26" s="13">
        <f>'Activity by month'!L25/$S26</f>
        <v>23678.238095238095</v>
      </c>
      <c r="M26" s="13">
        <f>'Activity by month'!M25/$S26</f>
        <v>3735.4285714285716</v>
      </c>
      <c r="N26" s="1"/>
      <c r="O26" s="13">
        <f>'Activity by month'!O25/$S26</f>
        <v>3.2857142857142856</v>
      </c>
      <c r="P26" s="13">
        <f>'Activity by month'!P25/$S26</f>
        <v>2.0952380952380953</v>
      </c>
      <c r="Q26" s="13">
        <f>'Activity by month'!Q25/$S26</f>
        <v>0.38095238095238093</v>
      </c>
      <c r="R26" s="15"/>
      <c r="S26" s="25">
        <v>21</v>
      </c>
    </row>
    <row r="27" spans="2:19" x14ac:dyDescent="0.25">
      <c r="B27" s="11" t="str">
        <f>'Activity by month'!B26</f>
        <v>February 2023</v>
      </c>
      <c r="C27" s="13">
        <f>'Activity by month'!C26/$S27</f>
        <v>37235.5</v>
      </c>
      <c r="D27" s="13">
        <f>'Activity by month'!D26/$S27</f>
        <v>33232.699999999997</v>
      </c>
      <c r="E27" s="13">
        <f>'Activity by month'!E26/$S27</f>
        <v>8196.9500000000007</v>
      </c>
      <c r="F27" s="1"/>
      <c r="G27" s="13">
        <f>'Activity by month'!G26/$S27</f>
        <v>9230.35</v>
      </c>
      <c r="H27" s="13">
        <f>'Activity by month'!H26/$S27</f>
        <v>8605.5</v>
      </c>
      <c r="I27" s="13">
        <f>'Activity by month'!I26/$S27</f>
        <v>4346.8500000000004</v>
      </c>
      <c r="J27" s="1"/>
      <c r="K27" s="13">
        <f>'Activity by month'!K26/$S27</f>
        <v>28003.8</v>
      </c>
      <c r="L27" s="13">
        <f>'Activity by month'!L26/$S27</f>
        <v>24625.85</v>
      </c>
      <c r="M27" s="13">
        <f>'Activity by month'!M26/$S27</f>
        <v>3850.1</v>
      </c>
      <c r="N27" s="1"/>
      <c r="O27" s="13">
        <f>'Activity by month'!O26/$S27</f>
        <v>1.35</v>
      </c>
      <c r="P27" s="13">
        <f>'Activity by month'!P26/$S27</f>
        <v>1.35</v>
      </c>
      <c r="Q27" s="13">
        <f>'Activity by month'!Q26/$S27</f>
        <v>0</v>
      </c>
      <c r="R27" s="15"/>
      <c r="S27" s="25">
        <v>20</v>
      </c>
    </row>
    <row r="28" spans="2:19" x14ac:dyDescent="0.25">
      <c r="B28" s="11" t="str">
        <f>'Activity by month'!B27</f>
        <v>March 2023</v>
      </c>
      <c r="C28" s="13">
        <f>'Activity by month'!C27/$S28</f>
        <v>38613.565217391304</v>
      </c>
      <c r="D28" s="13">
        <f>'Activity by month'!D27/$S28</f>
        <v>34518.434782608696</v>
      </c>
      <c r="E28" s="13">
        <f>'Activity by month'!E27/$S28</f>
        <v>8745.782608695652</v>
      </c>
      <c r="F28" s="1"/>
      <c r="G28" s="13">
        <f>'Activity by month'!G27/$S28</f>
        <v>9646.9130434782601</v>
      </c>
      <c r="H28" s="13">
        <f>'Activity by month'!H27/$S28</f>
        <v>8982.347826086956</v>
      </c>
      <c r="I28" s="13">
        <f>'Activity by month'!I27/$S28</f>
        <v>4551.086956521739</v>
      </c>
      <c r="J28" s="1"/>
      <c r="K28" s="13">
        <f>'Activity by month'!K27/$S28</f>
        <v>28965.304347826088</v>
      </c>
      <c r="L28" s="13">
        <f>'Activity by month'!L27/$S28</f>
        <v>25534.739130434784</v>
      </c>
      <c r="M28" s="13">
        <f>'Activity by month'!M27/$S28</f>
        <v>4194.695652173913</v>
      </c>
      <c r="N28" s="1"/>
      <c r="O28" s="13">
        <f>'Activity by month'!O27/$S28</f>
        <v>1.3478260869565217</v>
      </c>
      <c r="P28" s="13">
        <f>'Activity by month'!P27/$S28</f>
        <v>1.3478260869565217</v>
      </c>
      <c r="Q28" s="13">
        <f>'Activity by month'!Q27/$S28</f>
        <v>0</v>
      </c>
      <c r="R28" s="15"/>
      <c r="S28" s="25">
        <v>23</v>
      </c>
    </row>
    <row r="29" spans="2:19" x14ac:dyDescent="0.25">
      <c r="B29" s="11" t="str">
        <f>'Activity by month'!B28</f>
        <v>April 2023</v>
      </c>
      <c r="C29" s="13">
        <f>'Activity by month'!C28/$S29</f>
        <v>42375.222222222219</v>
      </c>
      <c r="D29" s="13">
        <f>'Activity by month'!D28/$S29</f>
        <v>38049.777777777781</v>
      </c>
      <c r="E29" s="13">
        <f>'Activity by month'!E28/$S29</f>
        <v>9074.3333333333339</v>
      </c>
      <c r="F29" s="1"/>
      <c r="G29" s="13">
        <f>'Activity by month'!G28/$S29</f>
        <v>9452.5</v>
      </c>
      <c r="H29" s="13">
        <f>'Activity by month'!H28/$S29</f>
        <v>8790.5555555555547</v>
      </c>
      <c r="I29" s="13">
        <f>'Activity by month'!I28/$S29</f>
        <v>4376.7777777777774</v>
      </c>
      <c r="J29" s="1"/>
      <c r="K29" s="13">
        <f>'Activity by month'!K28/$S29</f>
        <v>32515.555555555555</v>
      </c>
      <c r="L29" s="13">
        <f>'Activity by month'!L28/$S29</f>
        <v>28852.055555555555</v>
      </c>
      <c r="M29" s="13">
        <f>'Activity by month'!M28/$S29</f>
        <v>4639.666666666667</v>
      </c>
      <c r="N29" s="1"/>
      <c r="O29" s="13">
        <f>'Activity by month'!O28/$S29</f>
        <v>407.16666666666669</v>
      </c>
      <c r="P29" s="13">
        <f>'Activity by month'!P28/$S29</f>
        <v>407.16666666666669</v>
      </c>
      <c r="Q29" s="13">
        <f>'Activity by month'!Q28/$S29</f>
        <v>57.888888888888886</v>
      </c>
      <c r="R29" s="15"/>
      <c r="S29" s="25">
        <v>18</v>
      </c>
    </row>
    <row r="30" spans="2:19" x14ac:dyDescent="0.25">
      <c r="B30" s="11" t="str">
        <f>'Activity by month'!B29</f>
        <v>May 2023</v>
      </c>
      <c r="C30" s="13">
        <f>'Activity by month'!C29/$S30</f>
        <v>45181.8</v>
      </c>
      <c r="D30" s="13">
        <f>'Activity by month'!D29/$S30</f>
        <v>40725.300000000003</v>
      </c>
      <c r="E30" s="13">
        <f>'Activity by month'!E29/$S30</f>
        <v>9970.4</v>
      </c>
      <c r="F30" s="1"/>
      <c r="G30" s="13">
        <f>'Activity by month'!G29/$S30</f>
        <v>10129.6</v>
      </c>
      <c r="H30" s="13">
        <f>'Activity by month'!H29/$S30</f>
        <v>9430.9500000000007</v>
      </c>
      <c r="I30" s="13">
        <f>'Activity by month'!I29/$S30</f>
        <v>4816.25</v>
      </c>
      <c r="J30" s="1"/>
      <c r="K30" s="13">
        <f>'Activity by month'!K29/$S30</f>
        <v>34684.15</v>
      </c>
      <c r="L30" s="13">
        <f>'Activity by month'!L29/$S30</f>
        <v>30926.3</v>
      </c>
      <c r="M30" s="13">
        <f>'Activity by month'!M29/$S30</f>
        <v>5098.05</v>
      </c>
      <c r="N30" s="1"/>
      <c r="O30" s="13">
        <f>'Activity by month'!O29/$S30</f>
        <v>368.05</v>
      </c>
      <c r="P30" s="13">
        <f>'Activity by month'!P29/$S30</f>
        <v>368.05</v>
      </c>
      <c r="Q30" s="13">
        <f>'Activity by month'!Q29/$S30</f>
        <v>56.1</v>
      </c>
      <c r="R30" s="15"/>
      <c r="S30" s="25">
        <v>20</v>
      </c>
    </row>
    <row r="31" spans="2:19" x14ac:dyDescent="0.25">
      <c r="B31" s="11" t="str">
        <f>'Activity by month'!B30</f>
        <v>June 2023</v>
      </c>
      <c r="C31" s="13">
        <f>'Activity by month'!C30/$S31</f>
        <v>44513.227272727272</v>
      </c>
      <c r="D31" s="13">
        <f>'Activity by month'!D30/$S31</f>
        <v>40309.590909090912</v>
      </c>
      <c r="E31" s="13">
        <f>'Activity by month'!E30/$S31</f>
        <v>9815.2727272727279</v>
      </c>
      <c r="F31" s="1"/>
      <c r="G31" s="13">
        <f>'Activity by month'!G30/$S31</f>
        <v>10017.863636363636</v>
      </c>
      <c r="H31" s="13">
        <f>'Activity by month'!H30/$S31</f>
        <v>9272.9090909090901</v>
      </c>
      <c r="I31" s="13">
        <f>'Activity by month'!I30/$S31</f>
        <v>4742.909090909091</v>
      </c>
      <c r="J31" s="1"/>
      <c r="K31" s="13">
        <f>'Activity by month'!K30/$S31</f>
        <v>34119.090909090912</v>
      </c>
      <c r="L31" s="13">
        <f>'Activity by month'!L30/$S31</f>
        <v>30660.545454545456</v>
      </c>
      <c r="M31" s="13">
        <f>'Activity by month'!M30/$S31</f>
        <v>5010.909090909091</v>
      </c>
      <c r="N31" s="1"/>
      <c r="O31" s="13">
        <f>'Activity by month'!O30/$S31</f>
        <v>376.27272727272725</v>
      </c>
      <c r="P31" s="13">
        <f>'Activity by month'!P30/$S31</f>
        <v>376.13636363636363</v>
      </c>
      <c r="Q31" s="13">
        <f>'Activity by month'!Q30/$S31</f>
        <v>61.454545454545453</v>
      </c>
      <c r="R31" s="15"/>
      <c r="S31" s="25">
        <v>22</v>
      </c>
    </row>
    <row r="32" spans="2:19" x14ac:dyDescent="0.25">
      <c r="B32" s="11" t="str">
        <f>'Activity by month'!B31</f>
        <v>July 2023</v>
      </c>
      <c r="C32" s="13">
        <f>'Activity by month'!C31/$S32</f>
        <v>44215.761904761908</v>
      </c>
      <c r="D32" s="13">
        <f>'Activity by month'!D31/$S32</f>
        <v>39968</v>
      </c>
      <c r="E32" s="13">
        <f>'Activity by month'!E31/$S32</f>
        <v>10137.904761904761</v>
      </c>
      <c r="F32" s="1"/>
      <c r="G32" s="13">
        <f>'Activity by month'!G31/$S32</f>
        <v>10071.380952380952</v>
      </c>
      <c r="H32" s="13">
        <f>'Activity by month'!H31/$S32</f>
        <v>9336.9523809523816</v>
      </c>
      <c r="I32" s="13">
        <f>'Activity by month'!I31/$S32</f>
        <v>4807.9047619047615</v>
      </c>
      <c r="J32" s="1"/>
      <c r="K32" s="13">
        <f>'Activity by month'!K31/$S32</f>
        <v>33761.285714285717</v>
      </c>
      <c r="L32" s="13">
        <f>'Activity by month'!L31/$S32</f>
        <v>30248.523809523809</v>
      </c>
      <c r="M32" s="13">
        <f>'Activity by month'!M31/$S32</f>
        <v>5273</v>
      </c>
      <c r="N32" s="1"/>
      <c r="O32" s="13">
        <f>'Activity by month'!O31/$S32</f>
        <v>383.09523809523807</v>
      </c>
      <c r="P32" s="13">
        <f>'Activity by month'!P31/$S32</f>
        <v>382.52380952380952</v>
      </c>
      <c r="Q32" s="13">
        <f>'Activity by month'!Q31/$S32</f>
        <v>57</v>
      </c>
      <c r="R32" s="15"/>
      <c r="S32" s="25">
        <v>21</v>
      </c>
    </row>
    <row r="33" spans="2:19" x14ac:dyDescent="0.25">
      <c r="B33" s="11" t="str">
        <f>'Activity by month'!B32</f>
        <v>August 2023</v>
      </c>
      <c r="C33" s="13">
        <f>'Activity by month'!C32/$S33</f>
        <v>42585.045454545456</v>
      </c>
      <c r="D33" s="13">
        <f>'Activity by month'!D32/$S33</f>
        <v>38307.86363636364</v>
      </c>
      <c r="E33" s="13">
        <f>'Activity by month'!E32/$S33</f>
        <v>9735</v>
      </c>
      <c r="F33" s="1"/>
      <c r="G33" s="13">
        <f>'Activity by month'!G32/$S33</f>
        <v>9682.136363636364</v>
      </c>
      <c r="H33" s="13">
        <f>'Activity by month'!H32/$S33</f>
        <v>8927.954545454546</v>
      </c>
      <c r="I33" s="13">
        <f>'Activity by month'!I32/$S33</f>
        <v>4599.954545454545</v>
      </c>
      <c r="J33" s="1"/>
      <c r="K33" s="13">
        <f>'Activity by month'!K32/$S33</f>
        <v>32554.454545454544</v>
      </c>
      <c r="L33" s="13">
        <f>'Activity by month'!L32/$S33</f>
        <v>29032.136363636364</v>
      </c>
      <c r="M33" s="13">
        <f>'Activity by month'!M32/$S33</f>
        <v>5079.590909090909</v>
      </c>
      <c r="N33" s="1"/>
      <c r="O33" s="13">
        <f>'Activity by month'!O32/$S33</f>
        <v>348.45454545454544</v>
      </c>
      <c r="P33" s="13">
        <f>'Activity by month'!P32/$S33</f>
        <v>347.77272727272725</v>
      </c>
      <c r="Q33" s="13">
        <f>'Activity by month'!Q32/$S33</f>
        <v>55.454545454545453</v>
      </c>
      <c r="R33" s="15"/>
      <c r="S33" s="25">
        <v>22</v>
      </c>
    </row>
    <row r="34" spans="2:19" x14ac:dyDescent="0.25">
      <c r="B34" s="11" t="str">
        <f>'Activity by month'!B33</f>
        <v>September 2023</v>
      </c>
      <c r="C34" s="13">
        <f>'Activity by month'!C33/$S34</f>
        <v>43759.380952380954</v>
      </c>
      <c r="D34" s="13">
        <f>'Activity by month'!D33/$S34</f>
        <v>39240.047619047618</v>
      </c>
      <c r="E34" s="13">
        <f>'Activity by month'!E33/$S34</f>
        <v>9819.3809523809523</v>
      </c>
      <c r="F34" s="1"/>
      <c r="G34" s="13">
        <f>'Activity by month'!G33/$S34</f>
        <v>10131.380952380952</v>
      </c>
      <c r="H34" s="13">
        <f>'Activity by month'!H33/$S34</f>
        <v>9340.0476190476184</v>
      </c>
      <c r="I34" s="13">
        <f>'Activity by month'!I33/$S34</f>
        <v>4698.3809523809523</v>
      </c>
      <c r="J34" s="1"/>
      <c r="K34" s="13">
        <f>'Activity by month'!K33/$S34</f>
        <v>33287.952380952382</v>
      </c>
      <c r="L34" s="13">
        <f>'Activity by month'!L33/$S34</f>
        <v>29562.523809523809</v>
      </c>
      <c r="M34" s="13">
        <f>'Activity by month'!M33/$S34</f>
        <v>5067.3809523809523</v>
      </c>
      <c r="N34" s="1"/>
      <c r="O34" s="13">
        <f>'Activity by month'!O33/$S34</f>
        <v>340.04761904761904</v>
      </c>
      <c r="P34" s="13">
        <f>'Activity by month'!P33/$S34</f>
        <v>337.47619047619048</v>
      </c>
      <c r="Q34" s="13">
        <f>'Activity by month'!Q33/$S34</f>
        <v>53.61904761904762</v>
      </c>
      <c r="R34" s="12"/>
      <c r="S34" s="25">
        <v>21</v>
      </c>
    </row>
    <row r="35" spans="2:19" x14ac:dyDescent="0.25">
      <c r="B35" s="11" t="str">
        <f>'Activity by month'!B34</f>
        <v>October 2023</v>
      </c>
      <c r="C35" s="13">
        <f>'Activity by month'!C34/$S35</f>
        <v>43433.545454545456</v>
      </c>
      <c r="D35" s="13">
        <f>'Activity by month'!D34/$S35</f>
        <v>39194.36363636364</v>
      </c>
      <c r="E35" s="13">
        <f>'Activity by month'!E34/$S35</f>
        <v>9994.2272727272721</v>
      </c>
      <c r="F35" s="1"/>
      <c r="G35" s="13">
        <f>'Activity by month'!G34/$S35</f>
        <v>10107.40909090909</v>
      </c>
      <c r="H35" s="13">
        <f>'Activity by month'!H34/$S35</f>
        <v>9315.954545454546</v>
      </c>
      <c r="I35" s="13">
        <f>'Activity by month'!I34/$S35</f>
        <v>4754.272727272727</v>
      </c>
      <c r="J35" s="1"/>
      <c r="K35" s="13">
        <f>'Activity by month'!K34/$S35</f>
        <v>32979.227272727272</v>
      </c>
      <c r="L35" s="13">
        <f>'Activity by month'!L34/$S35</f>
        <v>29533.045454545456</v>
      </c>
      <c r="M35" s="13">
        <f>'Activity by month'!M34/$S35</f>
        <v>5183.363636363636</v>
      </c>
      <c r="N35" s="1"/>
      <c r="O35" s="13">
        <f>'Activity by month'!O34/$S35</f>
        <v>346.90909090909093</v>
      </c>
      <c r="P35" s="13">
        <f>'Activity by month'!P34/$S35</f>
        <v>345.36363636363637</v>
      </c>
      <c r="Q35" s="13">
        <f>'Activity by month'!Q34/$S35</f>
        <v>56.590909090909093</v>
      </c>
      <c r="R35" s="12"/>
      <c r="S35" s="25">
        <v>22</v>
      </c>
    </row>
    <row r="36" spans="2:19" x14ac:dyDescent="0.25">
      <c r="B36" s="11" t="str">
        <f>'Activity by month'!B35</f>
        <v>November 2023</v>
      </c>
      <c r="C36" s="13">
        <f>'Activity by month'!C35/$S36</f>
        <v>43845.409090909088</v>
      </c>
      <c r="D36" s="13">
        <f>'Activity by month'!D35/$S36</f>
        <v>39486.090909090912</v>
      </c>
      <c r="E36" s="13">
        <f>'Activity by month'!E35/$S36</f>
        <v>10016.59090909091</v>
      </c>
      <c r="F36" s="1"/>
      <c r="G36" s="13">
        <f>'Activity by month'!G35/$S36</f>
        <v>10262.227272727272</v>
      </c>
      <c r="H36" s="13">
        <f>'Activity by month'!H35/$S36</f>
        <v>9467</v>
      </c>
      <c r="I36" s="13">
        <f>'Activity by month'!I35/$S36</f>
        <v>4769.818181818182</v>
      </c>
      <c r="J36" s="1"/>
      <c r="K36" s="13">
        <f>'Activity by month'!K35/$S36</f>
        <v>33216.454545454544</v>
      </c>
      <c r="L36" s="13">
        <f>'Activity by month'!L35/$S36</f>
        <v>29655.227272727272</v>
      </c>
      <c r="M36" s="13">
        <f>'Activity by month'!M35/$S36</f>
        <v>5187.590909090909</v>
      </c>
      <c r="N36" s="1"/>
      <c r="O36" s="13">
        <f>'Activity by month'!O35/$S36</f>
        <v>366.72727272727275</v>
      </c>
      <c r="P36" s="13">
        <f>'Activity by month'!P35/$S36</f>
        <v>363.86363636363637</v>
      </c>
      <c r="Q36" s="13">
        <f>'Activity by month'!Q35/$S36</f>
        <v>59.18181818181818</v>
      </c>
      <c r="R36" s="12"/>
      <c r="S36" s="25">
        <v>22</v>
      </c>
    </row>
    <row r="37" spans="2:19" x14ac:dyDescent="0.25">
      <c r="B37" s="11" t="str">
        <f>'Activity by month'!B36</f>
        <v>December 2023</v>
      </c>
      <c r="C37" s="13">
        <f>'Activity by month'!C36/$S37</f>
        <v>40494.473684210527</v>
      </c>
      <c r="D37" s="13">
        <f>'Activity by month'!D36/$S37</f>
        <v>36529.42105263158</v>
      </c>
      <c r="E37" s="13">
        <f>'Activity by month'!E36/$S37</f>
        <v>9442.7368421052633</v>
      </c>
      <c r="F37" s="1"/>
      <c r="G37" s="13">
        <f>'Activity by month'!G36/$S37</f>
        <v>9852.6315789473683</v>
      </c>
      <c r="H37" s="13">
        <f>'Activity by month'!H36/$S37</f>
        <v>9091.5789473684217</v>
      </c>
      <c r="I37" s="13">
        <f>'Activity by month'!I36/$S37</f>
        <v>4545.6315789473683</v>
      </c>
      <c r="J37" s="1"/>
      <c r="K37" s="13">
        <f>'Activity by month'!K36/$S37</f>
        <v>30279.842105263157</v>
      </c>
      <c r="L37" s="13">
        <f>'Activity by month'!L36/$S37</f>
        <v>27077.57894736842</v>
      </c>
      <c r="M37" s="13">
        <f>'Activity by month'!M36/$S37</f>
        <v>4836.2105263157891</v>
      </c>
      <c r="N37" s="1"/>
      <c r="O37" s="13">
        <f>'Activity by month'!O36/$S37</f>
        <v>362</v>
      </c>
      <c r="P37" s="13">
        <f>'Activity by month'!P36/$S37</f>
        <v>360.26315789473682</v>
      </c>
      <c r="Q37" s="13">
        <f>'Activity by month'!Q36/$S37</f>
        <v>60.89473684210526</v>
      </c>
      <c r="R37" s="12"/>
      <c r="S37" s="25">
        <v>19</v>
      </c>
    </row>
    <row r="38" spans="2:19" x14ac:dyDescent="0.25">
      <c r="B38" s="11" t="str">
        <f>'Activity by month'!B37</f>
        <v>January 2024</v>
      </c>
      <c r="C38" s="13">
        <f>'Activity by month'!C37/$S38</f>
        <v>43974.5</v>
      </c>
      <c r="D38" s="13">
        <f>'Activity by month'!D37/$S38</f>
        <v>39603.818181818184</v>
      </c>
      <c r="E38" s="13">
        <f>'Activity by month'!E37/$S38</f>
        <v>10093.045454545454</v>
      </c>
      <c r="F38" s="1"/>
      <c r="G38" s="13">
        <f>'Activity by month'!G37/$S38</f>
        <v>10335.045454545454</v>
      </c>
      <c r="H38" s="13">
        <f>'Activity by month'!H37/$S38</f>
        <v>9559.0909090909099</v>
      </c>
      <c r="I38" s="13">
        <f>'Activity by month'!I37/$S38</f>
        <v>4785.454545454545</v>
      </c>
      <c r="J38" s="1"/>
      <c r="K38" s="13">
        <f>'Activity by month'!K37/$S38</f>
        <v>33267.772727272728</v>
      </c>
      <c r="L38" s="13">
        <f>'Activity by month'!L37/$S38</f>
        <v>29674.136363636364</v>
      </c>
      <c r="M38" s="13">
        <f>'Activity by month'!M37/$S38</f>
        <v>5242.045454545455</v>
      </c>
      <c r="N38" s="1"/>
      <c r="O38" s="13">
        <f>'Activity by month'!O37/$S38</f>
        <v>371.68181818181819</v>
      </c>
      <c r="P38" s="13">
        <f>'Activity by month'!P37/$S38</f>
        <v>370.59090909090907</v>
      </c>
      <c r="Q38" s="13">
        <f>'Activity by month'!Q37/$S38</f>
        <v>65.545454545454547</v>
      </c>
      <c r="R38" s="12"/>
      <c r="S38" s="25">
        <v>22</v>
      </c>
    </row>
    <row r="39" spans="2:19" x14ac:dyDescent="0.25">
      <c r="B39" s="11" t="str">
        <f>'Activity by month'!B38</f>
        <v>February 2024</v>
      </c>
      <c r="C39" s="13">
        <f>'Activity by month'!C38/$S39</f>
        <v>46396.761904761908</v>
      </c>
      <c r="D39" s="13">
        <f>'Activity by month'!D38/$S39</f>
        <v>41674.142857142855</v>
      </c>
      <c r="E39" s="13">
        <f>'Activity by month'!E38/$S39</f>
        <v>10326.380952380952</v>
      </c>
      <c r="F39" s="1"/>
      <c r="G39" s="13">
        <f>'Activity by month'!G38/$S39</f>
        <v>10911.952380952382</v>
      </c>
      <c r="H39" s="13">
        <f>'Activity by month'!H38/$S39</f>
        <v>10068</v>
      </c>
      <c r="I39" s="13">
        <f>'Activity by month'!I38/$S39</f>
        <v>5025.9047619047615</v>
      </c>
      <c r="J39" s="1"/>
      <c r="K39" s="13">
        <f>'Activity by month'!K38/$S39</f>
        <v>35132.714285714283</v>
      </c>
      <c r="L39" s="13">
        <f>'Activity by month'!L38/$S39</f>
        <v>31255.619047619046</v>
      </c>
      <c r="M39" s="13">
        <f>'Activity by month'!M38/$S39</f>
        <v>5241.1904761904761</v>
      </c>
      <c r="N39" s="1"/>
      <c r="O39" s="13">
        <f>'Activity by month'!O38/$S39</f>
        <v>352.09523809523807</v>
      </c>
      <c r="P39" s="13">
        <f>'Activity by month'!P38/$S39</f>
        <v>350.52380952380952</v>
      </c>
      <c r="Q39" s="13">
        <f>'Activity by month'!Q38/$S39</f>
        <v>59.285714285714285</v>
      </c>
      <c r="R39" s="12"/>
      <c r="S39" s="25">
        <v>21</v>
      </c>
    </row>
    <row r="40" spans="2:19" x14ac:dyDescent="0.25">
      <c r="B40" s="11" t="str">
        <f>'Activity by month'!B39</f>
        <v>March 2024</v>
      </c>
      <c r="C40" s="13">
        <f>'Activity by month'!C39/$S40</f>
        <v>45854.45</v>
      </c>
      <c r="D40" s="13">
        <f>'Activity by month'!D39/$S40</f>
        <v>40959.949999999997</v>
      </c>
      <c r="E40" s="13">
        <f>'Activity by month'!E39/$S40</f>
        <v>10459.1</v>
      </c>
      <c r="F40" s="1"/>
      <c r="G40" s="13">
        <f>'Activity by month'!G39/$S40</f>
        <v>11358.65</v>
      </c>
      <c r="H40" s="13">
        <f>'Activity by month'!H39/$S40</f>
        <v>10494.75</v>
      </c>
      <c r="I40" s="13">
        <f>'Activity by month'!I39/$S40</f>
        <v>5262.35</v>
      </c>
      <c r="J40" s="1"/>
      <c r="K40" s="13">
        <f>'Activity by month'!K39/$S40</f>
        <v>34100</v>
      </c>
      <c r="L40" s="13">
        <f>'Activity by month'!L39/$S40</f>
        <v>30070.65</v>
      </c>
      <c r="M40" s="13">
        <f>'Activity by month'!M39/$S40</f>
        <v>5133.75</v>
      </c>
      <c r="N40" s="1"/>
      <c r="O40" s="13">
        <f>'Activity by month'!O39/$S40</f>
        <v>395.8</v>
      </c>
      <c r="P40" s="13">
        <f>'Activity by month'!P39/$S40</f>
        <v>394.55</v>
      </c>
      <c r="Q40" s="13">
        <f>'Activity by month'!Q39/$S40</f>
        <v>63</v>
      </c>
      <c r="R40" s="12"/>
      <c r="S40" s="25">
        <v>20</v>
      </c>
    </row>
    <row r="41" spans="2:19" x14ac:dyDescent="0.25">
      <c r="B41" s="11" t="str">
        <f>'Activity by month'!B40</f>
        <v>April 2024</v>
      </c>
      <c r="C41" s="13">
        <f>'Activity by month'!C40/$S41</f>
        <v>47522.809523809527</v>
      </c>
      <c r="D41" s="13">
        <f>'Activity by month'!D40/$S41</f>
        <v>42671.571428571428</v>
      </c>
      <c r="E41" s="13">
        <f>'Activity by month'!E40/$S41</f>
        <v>10500.571428571429</v>
      </c>
      <c r="F41" s="1"/>
      <c r="G41" s="13">
        <f>'Activity by month'!G40/$S41</f>
        <v>11269.619047619048</v>
      </c>
      <c r="H41" s="13">
        <f>'Activity by month'!H40/$S41</f>
        <v>10442.380952380952</v>
      </c>
      <c r="I41" s="13">
        <f>'Activity by month'!I40/$S41</f>
        <v>5233.666666666667</v>
      </c>
      <c r="J41" s="1"/>
      <c r="K41" s="13">
        <f>'Activity by month'!K40/$S41</f>
        <v>35832.571428571428</v>
      </c>
      <c r="L41" s="13">
        <f>'Activity by month'!L40/$S41</f>
        <v>31809.333333333332</v>
      </c>
      <c r="M41" s="13">
        <f>'Activity by month'!M40/$S41</f>
        <v>5166.2380952380954</v>
      </c>
      <c r="N41" s="1"/>
      <c r="O41" s="13">
        <f>'Activity by month'!O40/$S41</f>
        <v>420.61904761904759</v>
      </c>
      <c r="P41" s="13">
        <f>'Activity by month'!P40/$S41</f>
        <v>419.85714285714283</v>
      </c>
      <c r="Q41" s="13">
        <f>'Activity by month'!Q40/$S41</f>
        <v>100.66666666666667</v>
      </c>
      <c r="R41" s="12"/>
      <c r="S41" s="25">
        <v>21</v>
      </c>
    </row>
    <row r="42" spans="2:19" x14ac:dyDescent="0.25">
      <c r="B42" s="11" t="str">
        <f>'Activity by month'!B41</f>
        <v>May 2024</v>
      </c>
      <c r="C42" s="13">
        <f>'Activity by month'!C41/$S42</f>
        <v>50066.285714285717</v>
      </c>
      <c r="D42" s="13">
        <f>'Activity by month'!D41/$S42</f>
        <v>45083.285714285717</v>
      </c>
      <c r="E42" s="13">
        <f>'Activity by month'!E41/$S42</f>
        <v>11116.952380952382</v>
      </c>
      <c r="F42" s="1"/>
      <c r="G42" s="13">
        <f>'Activity by month'!G41/$S42</f>
        <v>11891.619047619048</v>
      </c>
      <c r="H42" s="13">
        <f>'Activity by month'!H41/$S42</f>
        <v>11019.809523809523</v>
      </c>
      <c r="I42" s="13">
        <f>'Activity by month'!I41/$S42</f>
        <v>5516.4761904761908</v>
      </c>
      <c r="J42" s="1"/>
      <c r="K42" s="13">
        <f>'Activity by month'!K41/$S42</f>
        <v>37725.190476190473</v>
      </c>
      <c r="L42" s="13">
        <f>'Activity by month'!L41/$S42</f>
        <v>33615.190476190473</v>
      </c>
      <c r="M42" s="13">
        <f>'Activity by month'!M41/$S42</f>
        <v>5483.2857142857147</v>
      </c>
      <c r="N42" s="1"/>
      <c r="O42" s="13">
        <f>'Activity by month'!O41/$S42</f>
        <v>449.47619047619048</v>
      </c>
      <c r="P42" s="13">
        <f>'Activity by month'!P41/$S42</f>
        <v>448.28571428571428</v>
      </c>
      <c r="Q42" s="13">
        <f>'Activity by month'!Q41/$S42</f>
        <v>117.19047619047619</v>
      </c>
      <c r="R42" s="12"/>
      <c r="S42" s="25">
        <v>21</v>
      </c>
    </row>
    <row r="43" spans="2:19" x14ac:dyDescent="0.25">
      <c r="B43" s="11" t="str">
        <f>'Activity by month'!B42</f>
        <v>June 2024</v>
      </c>
      <c r="C43" s="13">
        <f>'Activity by month'!C42/$S43</f>
        <v>49094.7</v>
      </c>
      <c r="D43" s="13">
        <f>'Activity by month'!D42/$S43</f>
        <v>44243.9</v>
      </c>
      <c r="E43" s="13">
        <f>'Activity by month'!E42/$S43</f>
        <v>10974.85</v>
      </c>
      <c r="F43" s="1"/>
      <c r="G43" s="13">
        <f>'Activity by month'!G42/$S43</f>
        <v>11740.35</v>
      </c>
      <c r="H43" s="13">
        <f>'Activity by month'!H42/$S43</f>
        <v>10845.9</v>
      </c>
      <c r="I43" s="13">
        <f>'Activity by month'!I42/$S43</f>
        <v>5478.3</v>
      </c>
      <c r="J43" s="1"/>
      <c r="K43" s="13">
        <f>'Activity by month'!K42/$S43</f>
        <v>36943.15</v>
      </c>
      <c r="L43" s="13">
        <f>'Activity by month'!L42/$S43</f>
        <v>32987.949999999997</v>
      </c>
      <c r="M43" s="13">
        <f>'Activity by month'!M42/$S43</f>
        <v>5387.4</v>
      </c>
      <c r="N43" s="1"/>
      <c r="O43" s="13">
        <f>'Activity by month'!O42/$S43</f>
        <v>411.2</v>
      </c>
      <c r="P43" s="13">
        <f>'Activity by month'!P42/$S43</f>
        <v>410.05</v>
      </c>
      <c r="Q43" s="13">
        <f>'Activity by month'!Q42/$S43</f>
        <v>109.15</v>
      </c>
      <c r="R43" s="12"/>
      <c r="S43" s="25">
        <v>20</v>
      </c>
    </row>
    <row r="44" spans="2:19" x14ac:dyDescent="0.25">
      <c r="B44" s="11" t="str">
        <f>'Activity by month'!B43</f>
        <v>July 2024</v>
      </c>
      <c r="C44" s="13">
        <f>'Activity by month'!C43/$S44</f>
        <v>47138</v>
      </c>
      <c r="D44" s="13">
        <f>'Activity by month'!D43/$S44</f>
        <v>42441.82608695652</v>
      </c>
      <c r="E44" s="13">
        <f>'Activity by month'!E43/$S44</f>
        <v>10579.130434782608</v>
      </c>
      <c r="F44" s="1"/>
      <c r="G44" s="13">
        <f>'Activity by month'!G43/$S44</f>
        <v>11346.08695652174</v>
      </c>
      <c r="H44" s="13">
        <f>'Activity by month'!H43/$S44</f>
        <v>10489.304347826086</v>
      </c>
      <c r="I44" s="13">
        <f>'Activity by month'!I43/$S44</f>
        <v>5369.086956521739</v>
      </c>
      <c r="J44" s="1"/>
      <c r="K44" s="13">
        <f>'Activity by month'!K43/$S44</f>
        <v>35396.17391304348</v>
      </c>
      <c r="L44" s="13">
        <f>'Activity by month'!L43/$S44</f>
        <v>31557.043478260868</v>
      </c>
      <c r="M44" s="13">
        <f>'Activity by month'!M43/$S44</f>
        <v>5105.130434782609</v>
      </c>
      <c r="N44" s="1"/>
      <c r="O44" s="13">
        <f>'Activity by month'!O43/$S44</f>
        <v>395.73913043478262</v>
      </c>
      <c r="P44" s="13">
        <f>'Activity by month'!P43/$S44</f>
        <v>395.47826086956519</v>
      </c>
      <c r="Q44" s="13">
        <f>'Activity by month'!Q43/$S44</f>
        <v>104.91304347826087</v>
      </c>
      <c r="R44" s="12"/>
      <c r="S44" s="25">
        <v>23</v>
      </c>
    </row>
    <row r="45" spans="2:19" x14ac:dyDescent="0.25">
      <c r="B45" s="11" t="str">
        <f>'Activity by month'!B44</f>
        <v>August 2024</v>
      </c>
      <c r="C45" s="13">
        <f>'Activity by month'!C44/$S45</f>
        <v>45654.857142857145</v>
      </c>
      <c r="D45" s="13">
        <f>'Activity by month'!D44/$S45</f>
        <v>41131.809523809527</v>
      </c>
      <c r="E45" s="13">
        <f>'Activity by month'!E44/$S45</f>
        <v>10038.571428571429</v>
      </c>
      <c r="F45" s="1"/>
      <c r="G45" s="13">
        <f>'Activity by month'!G44/$S45</f>
        <v>10789.904761904761</v>
      </c>
      <c r="H45" s="13">
        <f>'Activity by month'!H44/$S45</f>
        <v>9964.2857142857138</v>
      </c>
      <c r="I45" s="13">
        <f>'Activity by month'!I44/$S45</f>
        <v>5059.6190476190477</v>
      </c>
      <c r="J45" s="1"/>
      <c r="K45" s="13">
        <f>'Activity by month'!K44/$S45</f>
        <v>34459.428571428572</v>
      </c>
      <c r="L45" s="13">
        <f>'Activity by month'!L44/$S45</f>
        <v>30762.809523809523</v>
      </c>
      <c r="M45" s="13">
        <f>'Activity by month'!M44/$S45</f>
        <v>4879</v>
      </c>
      <c r="N45" s="1"/>
      <c r="O45" s="13">
        <f>'Activity by month'!O44/$S45</f>
        <v>405.52380952380952</v>
      </c>
      <c r="P45" s="13">
        <f>'Activity by month'!P44/$S45</f>
        <v>404.71428571428572</v>
      </c>
      <c r="Q45" s="13">
        <f>'Activity by month'!Q44/$S45</f>
        <v>99.952380952380949</v>
      </c>
      <c r="R45" s="12"/>
      <c r="S45" s="25">
        <v>21</v>
      </c>
    </row>
    <row r="46" spans="2:19" x14ac:dyDescent="0.25">
      <c r="B46" s="11" t="str">
        <f>'Activity by month'!B45</f>
        <v>September 2024</v>
      </c>
      <c r="C46" s="13">
        <f>'Activity by month'!C45/$S46</f>
        <v>47903.571428571428</v>
      </c>
      <c r="D46" s="13">
        <f>'Activity by month'!D45/$S46</f>
        <v>43308.952380952382</v>
      </c>
      <c r="E46" s="13">
        <f>'Activity by month'!E45/$S46</f>
        <v>10413.285714285714</v>
      </c>
      <c r="F46" s="1"/>
      <c r="G46" s="13">
        <f>'Activity by month'!G45/$S46</f>
        <v>11206.476190476191</v>
      </c>
      <c r="H46" s="13">
        <f>'Activity by month'!H45/$S46</f>
        <v>10365.095238095239</v>
      </c>
      <c r="I46" s="13">
        <f>'Activity by month'!I45/$S46</f>
        <v>5191.8095238095239</v>
      </c>
      <c r="J46" s="1"/>
      <c r="K46" s="13">
        <f>'Activity by month'!K45/$S46</f>
        <v>36287.476190476191</v>
      </c>
      <c r="L46" s="13">
        <f>'Activity by month'!L45/$S46</f>
        <v>32534.571428571428</v>
      </c>
      <c r="M46" s="13">
        <f>'Activity by month'!M45/$S46</f>
        <v>5116.9523809523807</v>
      </c>
      <c r="N46" s="1"/>
      <c r="O46" s="13">
        <f>'Activity by month'!O45/$S46</f>
        <v>409.61904761904759</v>
      </c>
      <c r="P46" s="13">
        <f>'Activity by month'!P45/$S46</f>
        <v>409.28571428571428</v>
      </c>
      <c r="Q46" s="13">
        <f>'Activity by month'!Q45/$S46</f>
        <v>104.52380952380952</v>
      </c>
      <c r="R46" s="1"/>
      <c r="S46" s="25">
        <v>21</v>
      </c>
    </row>
    <row r="47" spans="2:19" x14ac:dyDescent="0.25">
      <c r="B47" s="11" t="str">
        <f>'Activity by month'!B46</f>
        <v>October 2024</v>
      </c>
      <c r="C47" s="13">
        <f>'Activity by month'!C46/$S47</f>
        <v>47897.521739130432</v>
      </c>
      <c r="D47" s="13">
        <f>'Activity by month'!D46/$S47</f>
        <v>43223.608695652176</v>
      </c>
      <c r="E47" s="13">
        <f>'Activity by month'!E46/$S47</f>
        <v>10471.434782608696</v>
      </c>
      <c r="F47" s="1"/>
      <c r="G47" s="13">
        <f>'Activity by month'!G46/$S47</f>
        <v>11314.608695652174</v>
      </c>
      <c r="H47" s="13">
        <f>'Activity by month'!H46/$S47</f>
        <v>10470.391304347826</v>
      </c>
      <c r="I47" s="13">
        <f>'Activity by month'!I46/$S47</f>
        <v>5321.304347826087</v>
      </c>
      <c r="J47" s="1"/>
      <c r="K47" s="13">
        <f>'Activity by month'!K46/$S47</f>
        <v>36161.17391304348</v>
      </c>
      <c r="L47" s="13">
        <f>'Activity by month'!L46/$S47</f>
        <v>32331.565217391304</v>
      </c>
      <c r="M47" s="13">
        <f>'Activity by month'!M46/$S47</f>
        <v>5042.391304347826</v>
      </c>
      <c r="N47" s="1"/>
      <c r="O47" s="13">
        <f>'Activity by month'!O46/$S47</f>
        <v>421.73913043478262</v>
      </c>
      <c r="P47" s="13">
        <f>'Activity by month'!P46/$S47</f>
        <v>421.6521739130435</v>
      </c>
      <c r="Q47" s="13">
        <f>'Activity by month'!Q46/$S47</f>
        <v>107.73913043478261</v>
      </c>
      <c r="R47" s="1"/>
      <c r="S47" s="25">
        <v>23</v>
      </c>
    </row>
    <row r="48" spans="2:19" x14ac:dyDescent="0.25">
      <c r="B48" s="11" t="str">
        <f>'Activity by month'!B47</f>
        <v>November 2024</v>
      </c>
      <c r="C48" s="13">
        <f>'Activity by month'!C47/$S48</f>
        <v>47875.476190476191</v>
      </c>
      <c r="D48" s="13">
        <f>'Activity by month'!D47/$S48</f>
        <v>43201.714285714283</v>
      </c>
      <c r="E48" s="13">
        <f>'Activity by month'!E47/$S48</f>
        <v>10546.047619047618</v>
      </c>
      <c r="F48" s="1"/>
      <c r="G48" s="13">
        <f>'Activity by month'!G47/$S48</f>
        <v>11354.904761904761</v>
      </c>
      <c r="H48" s="13">
        <f>'Activity by month'!H47/$S48</f>
        <v>10538.666666666666</v>
      </c>
      <c r="I48" s="13">
        <f>'Activity by month'!I47/$S48</f>
        <v>5376.333333333333</v>
      </c>
      <c r="J48" s="1"/>
      <c r="K48" s="13">
        <f>'Activity by month'!K47/$S48</f>
        <v>36117.190476190473</v>
      </c>
      <c r="L48" s="13">
        <f>'Activity by month'!L47/$S48</f>
        <v>32259.666666666668</v>
      </c>
      <c r="M48" s="13">
        <f>'Activity by month'!M47/$S48</f>
        <v>5065.2857142857147</v>
      </c>
      <c r="N48" s="1"/>
      <c r="O48" s="13">
        <f>'Activity by month'!O47/$S48</f>
        <v>403.38095238095241</v>
      </c>
      <c r="P48" s="13">
        <f>'Activity by month'!P47/$S48</f>
        <v>403.38095238095241</v>
      </c>
      <c r="Q48" s="13">
        <f>'Activity by month'!Q47/$S48</f>
        <v>104.42857142857143</v>
      </c>
      <c r="R48" s="1"/>
      <c r="S48" s="25">
        <v>21</v>
      </c>
    </row>
    <row r="49" spans="2:19" x14ac:dyDescent="0.25">
      <c r="B49" s="11" t="str">
        <f>'Activity by month'!B48</f>
        <v>December 2024</v>
      </c>
      <c r="C49" s="13">
        <f>'Activity by month'!C48/$S49</f>
        <v>44656.3</v>
      </c>
      <c r="D49" s="13">
        <f>'Activity by month'!D48/$S49</f>
        <v>40195.4</v>
      </c>
      <c r="E49" s="13">
        <f>'Activity by month'!E48/$S49</f>
        <v>9944.2000000000007</v>
      </c>
      <c r="F49" s="1"/>
      <c r="G49" s="13">
        <f>'Activity by month'!G48/$S49</f>
        <v>10890.8</v>
      </c>
      <c r="H49" s="13">
        <f>'Activity by month'!H48/$S49</f>
        <v>10080.950000000001</v>
      </c>
      <c r="I49" s="13">
        <f>'Activity by month'!I48/$S49</f>
        <v>5129.2</v>
      </c>
      <c r="J49" s="1"/>
      <c r="K49" s="13">
        <f>'Activity by month'!K48/$S49</f>
        <v>33365.15</v>
      </c>
      <c r="L49" s="13">
        <f>'Activity by month'!L48/$S49</f>
        <v>29714.1</v>
      </c>
      <c r="M49" s="13">
        <f>'Activity by month'!M48/$S49</f>
        <v>4714.75</v>
      </c>
      <c r="N49" s="1"/>
      <c r="O49" s="13">
        <f>'Activity by month'!O48/$S49</f>
        <v>400.35</v>
      </c>
      <c r="P49" s="13">
        <f>'Activity by month'!P48/$S49</f>
        <v>400.35</v>
      </c>
      <c r="Q49" s="13">
        <f>'Activity by month'!Q48/$S49</f>
        <v>100.25</v>
      </c>
      <c r="R49" s="1"/>
      <c r="S49" s="25">
        <v>20</v>
      </c>
    </row>
    <row r="50" spans="2:19" x14ac:dyDescent="0.25">
      <c r="B50" s="11" t="str">
        <f>'Activity by month'!B49</f>
        <v>January 2025</v>
      </c>
      <c r="C50" s="13">
        <f>'Activity by month'!C49/$S50</f>
        <v>47636.590909090912</v>
      </c>
      <c r="D50" s="13">
        <f>'Activity by month'!D49/$S50</f>
        <v>42511.86363636364</v>
      </c>
      <c r="E50" s="13">
        <f>'Activity by month'!E49/$S50</f>
        <v>10546.818181818182</v>
      </c>
      <c r="F50" s="1"/>
      <c r="G50" s="13">
        <f>'Activity by month'!G49/$S50</f>
        <v>11643.09090909091</v>
      </c>
      <c r="H50" s="13">
        <f>'Activity by month'!H49/$S50</f>
        <v>10821.90909090909</v>
      </c>
      <c r="I50" s="13">
        <f>'Activity by month'!I49/$S50</f>
        <v>5418.363636363636</v>
      </c>
      <c r="J50" s="1"/>
      <c r="K50" s="13">
        <f>'Activity by month'!K49/$S50</f>
        <v>35596.272727272728</v>
      </c>
      <c r="L50" s="13">
        <f>'Activity by month'!L49/$S50</f>
        <v>31293.727272727272</v>
      </c>
      <c r="M50" s="13">
        <f>'Activity by month'!M49/$S50</f>
        <v>5022.454545454545</v>
      </c>
      <c r="N50" s="1"/>
      <c r="O50" s="13">
        <f>'Activity by month'!O49/$S50</f>
        <v>397.22727272727275</v>
      </c>
      <c r="P50" s="13">
        <f>'Activity by month'!P49/$S50</f>
        <v>396.22727272727275</v>
      </c>
      <c r="Q50" s="13">
        <f>'Activity by month'!Q49/$S50</f>
        <v>106</v>
      </c>
      <c r="R50" s="1"/>
      <c r="S50" s="25">
        <v>22</v>
      </c>
    </row>
    <row r="51" spans="2:19" x14ac:dyDescent="0.25">
      <c r="B51" s="11" t="str">
        <f>'Activity by month'!B50</f>
        <v>February 2025</v>
      </c>
      <c r="C51" s="13">
        <f>'Activity by month'!C50/$S51</f>
        <v>50677.8</v>
      </c>
      <c r="D51" s="13">
        <f>'Activity by month'!D50/$S51</f>
        <v>45259.35</v>
      </c>
      <c r="E51" s="13">
        <f>'Activity by month'!E50/$S51</f>
        <v>11086.75</v>
      </c>
      <c r="F51" s="1"/>
      <c r="G51" s="13">
        <f>'Activity by month'!G50/$S51</f>
        <v>12089.6</v>
      </c>
      <c r="H51" s="13">
        <f>'Activity by month'!H50/$S51</f>
        <v>11185.15</v>
      </c>
      <c r="I51" s="13">
        <f>'Activity by month'!I50/$S51</f>
        <v>5585.55</v>
      </c>
      <c r="J51" s="1"/>
      <c r="K51" s="13">
        <f>'Activity by month'!K50/$S51</f>
        <v>38165.050000000003</v>
      </c>
      <c r="L51" s="13">
        <f>'Activity by month'!L50/$S51</f>
        <v>33652.949999999997</v>
      </c>
      <c r="M51" s="13">
        <f>'Activity by month'!M50/$S51</f>
        <v>5391.8</v>
      </c>
      <c r="N51" s="1"/>
      <c r="O51" s="13">
        <f>'Activity by month'!O50/$S51</f>
        <v>423.15</v>
      </c>
      <c r="P51" s="13">
        <f>'Activity by month'!P50/$S51</f>
        <v>421.25</v>
      </c>
      <c r="Q51" s="13">
        <f>'Activity by month'!Q50/$S51</f>
        <v>109.4</v>
      </c>
      <c r="R51" s="1"/>
      <c r="S51" s="25">
        <v>20</v>
      </c>
    </row>
    <row r="52" spans="2:19" x14ac:dyDescent="0.25">
      <c r="B52" s="11" t="str">
        <f>'Activity by month'!B51</f>
        <v>March 2025</v>
      </c>
      <c r="C52" s="13">
        <f>'Activity by month'!C51/$S52</f>
        <v>52048.761904761908</v>
      </c>
      <c r="D52" s="13">
        <f>'Activity by month'!D51/$S52</f>
        <v>46897.190476190473</v>
      </c>
      <c r="E52" s="13">
        <f>'Activity by month'!E51/$S52</f>
        <v>11568.238095238095</v>
      </c>
      <c r="F52" s="1"/>
      <c r="G52" s="13">
        <f>'Activity by month'!G51/$S52</f>
        <v>12761.238095238095</v>
      </c>
      <c r="H52" s="13">
        <f>'Activity by month'!H51/$S52</f>
        <v>11835.190476190477</v>
      </c>
      <c r="I52" s="13">
        <f>'Activity by month'!I51/$S52</f>
        <v>5915.6190476190477</v>
      </c>
      <c r="J52" s="1"/>
      <c r="K52" s="13">
        <f>'Activity by month'!K51/$S52</f>
        <v>38836.952380952382</v>
      </c>
      <c r="L52" s="13">
        <f>'Activity by month'!L51/$S52</f>
        <v>34613.190476190473</v>
      </c>
      <c r="M52" s="13">
        <f>'Activity by month'!M51/$S52</f>
        <v>5534.666666666667</v>
      </c>
      <c r="N52" s="1"/>
      <c r="O52" s="13">
        <f>'Activity by month'!O51/$S52</f>
        <v>450.57142857142856</v>
      </c>
      <c r="P52" s="13">
        <f>'Activity by month'!P51/$S52</f>
        <v>448.8095238095238</v>
      </c>
      <c r="Q52" s="13">
        <f>'Activity by month'!Q51/$S52</f>
        <v>117.95238095238095</v>
      </c>
      <c r="R52" s="1"/>
      <c r="S52" s="25">
        <v>21</v>
      </c>
    </row>
    <row r="53" spans="2:19" x14ac:dyDescent="0.25">
      <c r="B53" s="11" t="str">
        <f>'Activity by month'!B52</f>
        <v>April 2025</v>
      </c>
      <c r="C53" s="13">
        <f>'Activity by month'!C52/$S53</f>
        <v>51501.599999999999</v>
      </c>
      <c r="D53" s="13">
        <f>'Activity by month'!D52/$S53</f>
        <v>46348.5</v>
      </c>
      <c r="E53" s="13">
        <f>'Activity by month'!E52/$S53</f>
        <v>11521.8</v>
      </c>
      <c r="F53" s="1"/>
      <c r="G53" s="13">
        <f>'Activity by month'!G52/$S53</f>
        <v>13279.8</v>
      </c>
      <c r="H53" s="13">
        <f>'Activity by month'!H52/$S53</f>
        <v>12311</v>
      </c>
      <c r="I53" s="13">
        <f>'Activity by month'!I52/$S53</f>
        <v>5999.3</v>
      </c>
      <c r="J53" s="1"/>
      <c r="K53" s="13">
        <f>'Activity by month'!K52/$S53</f>
        <v>37630.85</v>
      </c>
      <c r="L53" s="13">
        <f>'Activity by month'!L52/$S53</f>
        <v>33448.1</v>
      </c>
      <c r="M53" s="13">
        <f>'Activity by month'!M52/$S53</f>
        <v>5289.7</v>
      </c>
      <c r="N53" s="1"/>
      <c r="O53" s="13">
        <f>'Activity by month'!O52/$S53</f>
        <v>590.95000000000005</v>
      </c>
      <c r="P53" s="13">
        <f>'Activity by month'!P52/$S53</f>
        <v>589.4</v>
      </c>
      <c r="Q53" s="13">
        <f>'Activity by month'!Q52/$S53</f>
        <v>232.8</v>
      </c>
      <c r="R53" s="1"/>
      <c r="S53" s="25">
        <v>20</v>
      </c>
    </row>
    <row r="54" spans="2:19" x14ac:dyDescent="0.25">
      <c r="B54" s="11" t="str">
        <f>'Activity by month'!B53</f>
        <v>May 2025</v>
      </c>
      <c r="C54" s="13">
        <f>'Activity by month'!C53/$S54</f>
        <v>53811.35</v>
      </c>
      <c r="D54" s="13">
        <f>'Activity by month'!D53/$S54</f>
        <v>48094.95</v>
      </c>
      <c r="E54" s="13">
        <f>'Activity by month'!E53/$S54</f>
        <v>11940.3</v>
      </c>
      <c r="F54" s="1"/>
      <c r="G54" s="13">
        <f>'Activity by month'!G53/$S54</f>
        <v>14276.25</v>
      </c>
      <c r="H54" s="13">
        <f>'Activity by month'!H53/$S54</f>
        <v>12965.3</v>
      </c>
      <c r="I54" s="13">
        <f>'Activity by month'!I53/$S54</f>
        <v>6258.35</v>
      </c>
      <c r="J54" s="1"/>
      <c r="K54" s="13">
        <f>'Activity by month'!K53/$S54</f>
        <v>38952.25</v>
      </c>
      <c r="L54" s="13">
        <f>'Activity by month'!L53/$S54</f>
        <v>34547.65</v>
      </c>
      <c r="M54" s="13">
        <f>'Activity by month'!M53/$S54</f>
        <v>5406.25</v>
      </c>
      <c r="N54" s="1"/>
      <c r="O54" s="13">
        <f>'Activity by month'!O53/$S54</f>
        <v>582.85</v>
      </c>
      <c r="P54" s="13">
        <f>'Activity by month'!P53/$S54</f>
        <v>582</v>
      </c>
      <c r="Q54" s="13">
        <f>'Activity by month'!Q53/$S54</f>
        <v>275.7</v>
      </c>
      <c r="R54" s="1"/>
      <c r="S54" s="25">
        <v>20</v>
      </c>
    </row>
    <row r="55" spans="2:19" x14ac:dyDescent="0.25">
      <c r="B55" s="11" t="str">
        <f>'Activity by month'!B54</f>
        <v>June 2025</v>
      </c>
      <c r="C55" s="13">
        <f>'Activity by month'!C54/$S55</f>
        <v>54059.095238095237</v>
      </c>
      <c r="D55" s="13">
        <f>'Activity by month'!D54/$S55</f>
        <v>47771</v>
      </c>
      <c r="E55" s="13">
        <f>'Activity by month'!E54/$S55</f>
        <v>11978.904761904761</v>
      </c>
      <c r="F55" s="1"/>
      <c r="G55" s="13">
        <f>'Activity by month'!G54/$S55</f>
        <v>14338.095238095239</v>
      </c>
      <c r="H55" s="13">
        <f>'Activity by month'!H54/$S55</f>
        <v>12755.761904761905</v>
      </c>
      <c r="I55" s="13">
        <f>'Activity by month'!I54/$S55</f>
        <v>6202.1904761904761</v>
      </c>
      <c r="J55" s="1"/>
      <c r="K55" s="13">
        <f>'Activity by month'!K54/$S55</f>
        <v>39053.095238095237</v>
      </c>
      <c r="L55" s="13">
        <f>'Activity by month'!L54/$S55</f>
        <v>34348.047619047618</v>
      </c>
      <c r="M55" s="13">
        <f>'Activity by month'!M54/$S55</f>
        <v>5419.333333333333</v>
      </c>
      <c r="N55" s="1"/>
      <c r="O55" s="13">
        <f>'Activity by month'!O54/$S55</f>
        <v>667.90476190476193</v>
      </c>
      <c r="P55" s="13">
        <f>'Activity by month'!P54/$S55</f>
        <v>667.19047619047615</v>
      </c>
      <c r="Q55" s="13">
        <f>'Activity by month'!Q54/$S55</f>
        <v>357.38095238095241</v>
      </c>
      <c r="R55" s="1"/>
      <c r="S55" s="25">
        <v>21</v>
      </c>
    </row>
    <row r="56" spans="2:19" x14ac:dyDescent="0.25">
      <c r="B56" s="11" t="str">
        <f>'Activity by month'!B55</f>
        <v>July 2025</v>
      </c>
      <c r="C56" s="13">
        <f>'Activity by month'!C55/$S56</f>
        <v>53403.521739130432</v>
      </c>
      <c r="D56" s="13">
        <f>'Activity by month'!D55/$S56</f>
        <v>46746.260869565216</v>
      </c>
      <c r="E56" s="13">
        <f>'Activity by month'!E55/$S56</f>
        <v>11453.608695652174</v>
      </c>
      <c r="F56" s="1"/>
      <c r="G56" s="13">
        <f>'Activity by month'!G55/$S56</f>
        <v>14329.826086956522</v>
      </c>
      <c r="H56" s="13">
        <f>'Activity by month'!H55/$S56</f>
        <v>12054.652173913044</v>
      </c>
      <c r="I56" s="13">
        <f>'Activity by month'!I55/$S56</f>
        <v>5832.04347826087</v>
      </c>
      <c r="J56" s="1"/>
      <c r="K56" s="13">
        <f>'Activity by month'!K55/$S56</f>
        <v>38646.521739130432</v>
      </c>
      <c r="L56" s="13">
        <f>'Activity by month'!L55/$S56</f>
        <v>34264.434782608696</v>
      </c>
      <c r="M56" s="13">
        <f>'Activity by month'!M55/$S56</f>
        <v>5480.304347826087</v>
      </c>
      <c r="N56" s="1"/>
      <c r="O56" s="13">
        <f>'Activity by month'!O55/$S56</f>
        <v>427.17391304347825</v>
      </c>
      <c r="P56" s="13">
        <f>'Activity by month'!P55/$S56</f>
        <v>427.17391304347825</v>
      </c>
      <c r="Q56" s="13">
        <f>'Activity by month'!Q55/$S56</f>
        <v>141.2608695652174</v>
      </c>
      <c r="R56" s="1"/>
      <c r="S56" s="25">
        <v>23</v>
      </c>
    </row>
    <row r="57" spans="2:19" x14ac:dyDescent="0.25">
      <c r="B57" s="11" t="str">
        <f>'Activity by month'!B56</f>
        <v>August 2025</v>
      </c>
      <c r="C57" s="13">
        <f>'Activity by month'!C56/$S57</f>
        <v>50196.2</v>
      </c>
      <c r="D57" s="13">
        <f>'Activity by month'!D56/$S57</f>
        <v>38751.15</v>
      </c>
      <c r="E57" s="13">
        <f>'Activity by month'!E56/$S57</f>
        <v>8738.15</v>
      </c>
      <c r="F57" s="1"/>
      <c r="G57" s="13">
        <f>'Activity by month'!G56/$S57</f>
        <v>13362.35</v>
      </c>
      <c r="H57" s="13">
        <f>'Activity by month'!H56/$S57</f>
        <v>8821.5</v>
      </c>
      <c r="I57" s="13">
        <f>'Activity by month'!I56/$S57</f>
        <v>3990</v>
      </c>
      <c r="J57" s="1"/>
      <c r="K57" s="13">
        <f>'Activity by month'!K56/$S57</f>
        <v>36383.800000000003</v>
      </c>
      <c r="L57" s="13">
        <f>'Activity by month'!L56/$S57</f>
        <v>29479.599999999999</v>
      </c>
      <c r="M57" s="13">
        <f>'Activity by month'!M56/$S57</f>
        <v>4605.2</v>
      </c>
      <c r="N57" s="1"/>
      <c r="O57" s="13">
        <f>'Activity by month'!O56/$S57</f>
        <v>450.05</v>
      </c>
      <c r="P57" s="13">
        <f>'Activity by month'!P56/$S57</f>
        <v>450.05</v>
      </c>
      <c r="Q57" s="13">
        <f>'Activity by month'!Q56/$S57</f>
        <v>142.94999999999999</v>
      </c>
      <c r="R57" s="1"/>
      <c r="S57" s="25">
        <v>20</v>
      </c>
    </row>
    <row r="59" spans="2:19" x14ac:dyDescent="0.25">
      <c r="C59" s="51"/>
    </row>
  </sheetData>
  <mergeCells count="7">
    <mergeCell ref="R15:T15"/>
    <mergeCell ref="O15:Q15"/>
    <mergeCell ref="C10:Q10"/>
    <mergeCell ref="C11:Q11"/>
    <mergeCell ref="C15:E15"/>
    <mergeCell ref="G15:I15"/>
    <mergeCell ref="K15:M15"/>
  </mergeCells>
  <conditionalFormatting sqref="C6">
    <cfRule type="cellIs" dxfId="0" priority="1" operator="equal">
      <formula>"TBC"</formula>
    </cfRule>
  </conditionalFormatting>
  <hyperlinks>
    <hyperlink ref="C8" r:id="rId1" xr:uid="{00000000-0004-0000-02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0dd1bc9-520c-4869-8c8c-9a8c02d447dc">
      <Terms xmlns="http://schemas.microsoft.com/office/infopath/2007/PartnerControls"/>
    </lcf76f155ced4ddcb4097134ff3c332f>
    <TaxCatchAll xmlns="cb757152-6290-4f10-9526-458cf73e4534" xsi:nil="true"/>
    <_ip_UnifiedCompliancePolicyUIAction xmlns="cb757152-6290-4f10-9526-458cf73e4534" xsi:nil="true"/>
    <_ip_UnifiedCompliancePolicyProperties xmlns="cb757152-6290-4f10-9526-458cf73e4534" xsi:nil="true"/>
  </documentManagement>
</p:properties>
</file>

<file path=customXml/itemProps1.xml><?xml version="1.0" encoding="utf-8"?>
<ds:datastoreItem xmlns:ds="http://schemas.openxmlformats.org/officeDocument/2006/customXml" ds:itemID="{FCAC3AB9-8663-499E-BB7C-D5890003FB16}">
  <ds:schemaRefs>
    <ds:schemaRef ds:uri="http://schemas.microsoft.com/sharepoint/v3/contenttype/forms"/>
  </ds:schemaRefs>
</ds:datastoreItem>
</file>

<file path=customXml/itemProps2.xml><?xml version="1.0" encoding="utf-8"?>
<ds:datastoreItem xmlns:ds="http://schemas.openxmlformats.org/officeDocument/2006/customXml" ds:itemID="{FBCF30FD-6C6A-49D0-A61C-9DB87F1CC6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68BDE7-A3B6-420F-9728-3058E83CA7FA}">
  <ds:schemaRefs>
    <ds:schemaRef ds:uri="http://schemas.microsoft.com/office/2006/metadata/properties"/>
    <ds:schemaRef ds:uri="http://schemas.microsoft.com/office/infopath/2007/PartnerControls"/>
    <ds:schemaRef ds:uri="30dd1bc9-520c-4869-8c8c-9a8c02d447dc"/>
    <ds:schemaRef ds:uri="cb757152-6290-4f10-9526-458cf73e45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Source Data and Definitions</vt:lpstr>
      <vt:lpstr>Activity by month</vt:lpstr>
      <vt:lpstr>Activity per working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Conners</dc:creator>
  <cp:lastModifiedBy>CONNERS, Katie (NHS ENGLAND)</cp:lastModifiedBy>
  <dcterms:created xsi:type="dcterms:W3CDTF">2023-01-16T00:51:33Z</dcterms:created>
  <dcterms:modified xsi:type="dcterms:W3CDTF">2025-10-08T07:50:08Z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y fmtid="{D5CDD505-2E9C-101B-9397-08002B2CF9AE}" pid="4" name="_ExtendedDescription">
    <vt:lpwstr/>
  </property>
</Properties>
</file>