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hs-my.sharepoint.com/personal/katie_conners_nhs_net/Documents/Oct MI Publciation/sa/"/>
    </mc:Choice>
  </mc:AlternateContent>
  <xr:revisionPtr revIDLastSave="89" documentId="11_5231E0783AB599AC2D6A99459391B5DEB3B8273C" xr6:coauthVersionLast="47" xr6:coauthVersionMax="47" xr10:uidLastSave="{C5F22035-3367-4A36-8F11-564B2D4B1FF5}"/>
  <bookViews>
    <workbookView xWindow="-120" yWindow="-120" windowWidth="29040" windowHeight="15720" tabRatio="876" activeTab="1" xr2:uid="{00000000-000D-0000-FFFF-FFFF00000000}"/>
  </bookViews>
  <sheets>
    <sheet name="Source Data and Definitions" sheetId="1" r:id="rId1"/>
    <sheet name="Activity by month" sheetId="2" r:id="rId2"/>
    <sheet name="Activity per working da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3" l="1"/>
  <c r="C57" i="3"/>
  <c r="D57" i="3"/>
  <c r="E57" i="3"/>
  <c r="G57" i="3"/>
  <c r="H57" i="3"/>
  <c r="I57" i="3"/>
  <c r="K57" i="3"/>
  <c r="L57" i="3"/>
  <c r="M57" i="3"/>
  <c r="O57" i="3"/>
  <c r="P57" i="3"/>
  <c r="Q57" i="3"/>
  <c r="B52" i="3"/>
  <c r="C52" i="3"/>
  <c r="D52" i="3"/>
  <c r="E52" i="3"/>
  <c r="G52" i="3"/>
  <c r="H52" i="3"/>
  <c r="I52" i="3"/>
  <c r="K52" i="3"/>
  <c r="L52" i="3"/>
  <c r="M52" i="3"/>
  <c r="O52" i="3"/>
  <c r="P52" i="3"/>
  <c r="Q52" i="3"/>
  <c r="B53" i="3"/>
  <c r="C53" i="3"/>
  <c r="D53" i="3"/>
  <c r="E53" i="3"/>
  <c r="G53" i="3"/>
  <c r="H53" i="3"/>
  <c r="I53" i="3"/>
  <c r="K53" i="3"/>
  <c r="L53" i="3"/>
  <c r="M53" i="3"/>
  <c r="O53" i="3"/>
  <c r="P53" i="3"/>
  <c r="Q53" i="3"/>
  <c r="B54" i="3"/>
  <c r="C54" i="3"/>
  <c r="D54" i="3"/>
  <c r="E54" i="3"/>
  <c r="G54" i="3"/>
  <c r="H54" i="3"/>
  <c r="I54" i="3"/>
  <c r="K54" i="3"/>
  <c r="L54" i="3"/>
  <c r="M54" i="3"/>
  <c r="O54" i="3"/>
  <c r="P54" i="3"/>
  <c r="Q54" i="3"/>
  <c r="B55" i="3"/>
  <c r="C55" i="3"/>
  <c r="D55" i="3"/>
  <c r="E55" i="3"/>
  <c r="G55" i="3"/>
  <c r="H55" i="3"/>
  <c r="I55" i="3"/>
  <c r="K55" i="3"/>
  <c r="L55" i="3"/>
  <c r="M55" i="3"/>
  <c r="O55" i="3"/>
  <c r="P55" i="3"/>
  <c r="Q55" i="3"/>
  <c r="B56" i="3"/>
  <c r="C56" i="3"/>
  <c r="D56" i="3"/>
  <c r="E56" i="3"/>
  <c r="G56" i="3"/>
  <c r="H56" i="3"/>
  <c r="I56" i="3"/>
  <c r="K56" i="3"/>
  <c r="L56" i="3"/>
  <c r="M56" i="3"/>
  <c r="O56" i="3"/>
  <c r="P56" i="3"/>
  <c r="Q56" i="3"/>
  <c r="Q51" i="3"/>
  <c r="P51" i="3"/>
  <c r="O51" i="3"/>
  <c r="M51" i="3"/>
  <c r="L51" i="3"/>
  <c r="K51" i="3"/>
  <c r="I51" i="3"/>
  <c r="H51" i="3"/>
  <c r="G51" i="3"/>
  <c r="E51" i="3"/>
  <c r="D51" i="3"/>
  <c r="C51" i="3"/>
  <c r="B51" i="3"/>
  <c r="Q50" i="3"/>
  <c r="P50" i="3"/>
  <c r="O50" i="3"/>
  <c r="M50" i="3"/>
  <c r="L50" i="3"/>
  <c r="K50" i="3"/>
  <c r="I50" i="3"/>
  <c r="H50" i="3"/>
  <c r="G50" i="3"/>
  <c r="E50" i="3"/>
  <c r="D50" i="3"/>
  <c r="C50" i="3"/>
  <c r="B50" i="3"/>
  <c r="Q49" i="3"/>
  <c r="P49" i="3"/>
  <c r="O49" i="3"/>
  <c r="M49" i="3"/>
  <c r="L49" i="3"/>
  <c r="K49" i="3"/>
  <c r="I49" i="3"/>
  <c r="H49" i="3"/>
  <c r="G49" i="3"/>
  <c r="E49" i="3"/>
  <c r="D49" i="3"/>
  <c r="C49" i="3"/>
  <c r="B49" i="3"/>
  <c r="Q48" i="3"/>
  <c r="P48" i="3"/>
  <c r="O48" i="3"/>
  <c r="M48" i="3"/>
  <c r="L48" i="3"/>
  <c r="K48" i="3"/>
  <c r="I48" i="3"/>
  <c r="H48" i="3"/>
  <c r="G48" i="3"/>
  <c r="E48" i="3"/>
  <c r="D48" i="3"/>
  <c r="C48" i="3"/>
  <c r="B48" i="3"/>
  <c r="Q47" i="3"/>
  <c r="P47" i="3"/>
  <c r="O47" i="3"/>
  <c r="M47" i="3"/>
  <c r="L47" i="3"/>
  <c r="K47" i="3"/>
  <c r="I47" i="3"/>
  <c r="H47" i="3"/>
  <c r="G47" i="3"/>
  <c r="E47" i="3"/>
  <c r="D47" i="3"/>
  <c r="C47" i="3"/>
  <c r="B47" i="3"/>
  <c r="Q46" i="3"/>
  <c r="P46" i="3"/>
  <c r="O46" i="3"/>
  <c r="M46" i="3"/>
  <c r="L46" i="3"/>
  <c r="K46" i="3"/>
  <c r="I46" i="3"/>
  <c r="H46" i="3"/>
  <c r="G46" i="3"/>
  <c r="E46" i="3"/>
  <c r="D46" i="3"/>
  <c r="C46" i="3"/>
  <c r="B46" i="3"/>
  <c r="Q45" i="3"/>
  <c r="P45" i="3"/>
  <c r="O45" i="3"/>
  <c r="M45" i="3"/>
  <c r="L45" i="3"/>
  <c r="K45" i="3"/>
  <c r="I45" i="3"/>
  <c r="H45" i="3"/>
  <c r="G45" i="3"/>
  <c r="E45" i="3"/>
  <c r="D45" i="3"/>
  <c r="C45" i="3"/>
  <c r="B45" i="3"/>
  <c r="Q44" i="3"/>
  <c r="P44" i="3"/>
  <c r="O44" i="3"/>
  <c r="M44" i="3"/>
  <c r="L44" i="3"/>
  <c r="K44" i="3"/>
  <c r="I44" i="3"/>
  <c r="H44" i="3"/>
  <c r="G44" i="3"/>
  <c r="E44" i="3"/>
  <c r="D44" i="3"/>
  <c r="C44" i="3"/>
  <c r="B44" i="3"/>
  <c r="Q43" i="3"/>
  <c r="P43" i="3"/>
  <c r="O43" i="3"/>
  <c r="M43" i="3"/>
  <c r="L43" i="3"/>
  <c r="K43" i="3"/>
  <c r="I43" i="3"/>
  <c r="H43" i="3"/>
  <c r="G43" i="3"/>
  <c r="E43" i="3"/>
  <c r="D43" i="3"/>
  <c r="C43" i="3"/>
  <c r="B43" i="3"/>
  <c r="Q42" i="3"/>
  <c r="P42" i="3"/>
  <c r="O42" i="3"/>
  <c r="M42" i="3"/>
  <c r="L42" i="3"/>
  <c r="K42" i="3"/>
  <c r="I42" i="3"/>
  <c r="H42" i="3"/>
  <c r="G42" i="3"/>
  <c r="E42" i="3"/>
  <c r="D42" i="3"/>
  <c r="C42" i="3"/>
  <c r="B42" i="3"/>
  <c r="Q41" i="3"/>
  <c r="P41" i="3"/>
  <c r="O41" i="3"/>
  <c r="M41" i="3"/>
  <c r="L41" i="3"/>
  <c r="K41" i="3"/>
  <c r="I41" i="3"/>
  <c r="H41" i="3"/>
  <c r="G41" i="3"/>
  <c r="E41" i="3"/>
  <c r="D41" i="3"/>
  <c r="C41" i="3"/>
  <c r="B41" i="3"/>
  <c r="Q40" i="3"/>
  <c r="P40" i="3"/>
  <c r="O40" i="3"/>
  <c r="M40" i="3"/>
  <c r="L40" i="3"/>
  <c r="K40" i="3"/>
  <c r="I40" i="3"/>
  <c r="H40" i="3"/>
  <c r="G40" i="3"/>
  <c r="E40" i="3"/>
  <c r="D40" i="3"/>
  <c r="C40" i="3"/>
  <c r="B40" i="3"/>
  <c r="Q39" i="3"/>
  <c r="P39" i="3"/>
  <c r="O39" i="3"/>
  <c r="M39" i="3"/>
  <c r="L39" i="3"/>
  <c r="K39" i="3"/>
  <c r="I39" i="3"/>
  <c r="H39" i="3"/>
  <c r="G39" i="3"/>
  <c r="E39" i="3"/>
  <c r="D39" i="3"/>
  <c r="C39" i="3"/>
  <c r="B39" i="3"/>
  <c r="Q38" i="3"/>
  <c r="P38" i="3"/>
  <c r="O38" i="3"/>
  <c r="M38" i="3"/>
  <c r="L38" i="3"/>
  <c r="K38" i="3"/>
  <c r="I38" i="3"/>
  <c r="H38" i="3"/>
  <c r="G38" i="3"/>
  <c r="E38" i="3"/>
  <c r="D38" i="3"/>
  <c r="C38" i="3"/>
  <c r="B38" i="3"/>
  <c r="Q37" i="3"/>
  <c r="P37" i="3"/>
  <c r="O37" i="3"/>
  <c r="M37" i="3"/>
  <c r="L37" i="3"/>
  <c r="K37" i="3"/>
  <c r="I37" i="3"/>
  <c r="H37" i="3"/>
  <c r="G37" i="3"/>
  <c r="E37" i="3"/>
  <c r="D37" i="3"/>
  <c r="C37" i="3"/>
  <c r="B37" i="3"/>
  <c r="Q36" i="3"/>
  <c r="P36" i="3"/>
  <c r="O36" i="3"/>
  <c r="M36" i="3"/>
  <c r="L36" i="3"/>
  <c r="K36" i="3"/>
  <c r="I36" i="3"/>
  <c r="H36" i="3"/>
  <c r="G36" i="3"/>
  <c r="E36" i="3"/>
  <c r="D36" i="3"/>
  <c r="C36" i="3"/>
  <c r="B36" i="3"/>
  <c r="Q35" i="3"/>
  <c r="P35" i="3"/>
  <c r="O35" i="3"/>
  <c r="M35" i="3"/>
  <c r="L35" i="3"/>
  <c r="K35" i="3"/>
  <c r="I35" i="3"/>
  <c r="H35" i="3"/>
  <c r="G35" i="3"/>
  <c r="E35" i="3"/>
  <c r="D35" i="3"/>
  <c r="C35" i="3"/>
  <c r="B35" i="3"/>
  <c r="Q34" i="3"/>
  <c r="P34" i="3"/>
  <c r="O34" i="3"/>
  <c r="M34" i="3"/>
  <c r="L34" i="3"/>
  <c r="K34" i="3"/>
  <c r="I34" i="3"/>
  <c r="H34" i="3"/>
  <c r="G34" i="3"/>
  <c r="E34" i="3"/>
  <c r="D34" i="3"/>
  <c r="C34" i="3"/>
  <c r="B34" i="3"/>
  <c r="Q33" i="3"/>
  <c r="P33" i="3"/>
  <c r="O33" i="3"/>
  <c r="M33" i="3"/>
  <c r="L33" i="3"/>
  <c r="K33" i="3"/>
  <c r="I33" i="3"/>
  <c r="H33" i="3"/>
  <c r="G33" i="3"/>
  <c r="E33" i="3"/>
  <c r="D33" i="3"/>
  <c r="C33" i="3"/>
  <c r="B33" i="3"/>
  <c r="Q32" i="3"/>
  <c r="P32" i="3"/>
  <c r="O32" i="3"/>
  <c r="M32" i="3"/>
  <c r="L32" i="3"/>
  <c r="K32" i="3"/>
  <c r="I32" i="3"/>
  <c r="H32" i="3"/>
  <c r="G32" i="3"/>
  <c r="E32" i="3"/>
  <c r="D32" i="3"/>
  <c r="C32" i="3"/>
  <c r="B32" i="3"/>
  <c r="Q31" i="3"/>
  <c r="P31" i="3"/>
  <c r="O31" i="3"/>
  <c r="M31" i="3"/>
  <c r="L31" i="3"/>
  <c r="K31" i="3"/>
  <c r="I31" i="3"/>
  <c r="H31" i="3"/>
  <c r="G31" i="3"/>
  <c r="E31" i="3"/>
  <c r="D31" i="3"/>
  <c r="C31" i="3"/>
  <c r="B31" i="3"/>
  <c r="Q30" i="3"/>
  <c r="P30" i="3"/>
  <c r="O30" i="3"/>
  <c r="M30" i="3"/>
  <c r="L30" i="3"/>
  <c r="K30" i="3"/>
  <c r="I30" i="3"/>
  <c r="H30" i="3"/>
  <c r="G30" i="3"/>
  <c r="E30" i="3"/>
  <c r="D30" i="3"/>
  <c r="C30" i="3"/>
  <c r="B30" i="3"/>
  <c r="Q29" i="3"/>
  <c r="P29" i="3"/>
  <c r="O29" i="3"/>
  <c r="M29" i="3"/>
  <c r="L29" i="3"/>
  <c r="K29" i="3"/>
  <c r="I29" i="3"/>
  <c r="H29" i="3"/>
  <c r="G29" i="3"/>
  <c r="E29" i="3"/>
  <c r="D29" i="3"/>
  <c r="C29" i="3"/>
  <c r="B29" i="3"/>
  <c r="Q28" i="3"/>
  <c r="P28" i="3"/>
  <c r="O28" i="3"/>
  <c r="M28" i="3"/>
  <c r="L28" i="3"/>
  <c r="K28" i="3"/>
  <c r="I28" i="3"/>
  <c r="H28" i="3"/>
  <c r="G28" i="3"/>
  <c r="E28" i="3"/>
  <c r="D28" i="3"/>
  <c r="C28" i="3"/>
  <c r="B28" i="3"/>
  <c r="Q27" i="3"/>
  <c r="P27" i="3"/>
  <c r="O27" i="3"/>
  <c r="M27" i="3"/>
  <c r="L27" i="3"/>
  <c r="K27" i="3"/>
  <c r="I27" i="3"/>
  <c r="H27" i="3"/>
  <c r="G27" i="3"/>
  <c r="E27" i="3"/>
  <c r="D27" i="3"/>
  <c r="C27" i="3"/>
  <c r="B27" i="3"/>
  <c r="Q26" i="3"/>
  <c r="P26" i="3"/>
  <c r="O26" i="3"/>
  <c r="M26" i="3"/>
  <c r="L26" i="3"/>
  <c r="K26" i="3"/>
  <c r="I26" i="3"/>
  <c r="H26" i="3"/>
  <c r="G26" i="3"/>
  <c r="E26" i="3"/>
  <c r="D26" i="3"/>
  <c r="C26" i="3"/>
  <c r="B26" i="3"/>
  <c r="Q25" i="3"/>
  <c r="P25" i="3"/>
  <c r="O25" i="3"/>
  <c r="M25" i="3"/>
  <c r="L25" i="3"/>
  <c r="K25" i="3"/>
  <c r="I25" i="3"/>
  <c r="H25" i="3"/>
  <c r="G25" i="3"/>
  <c r="E25" i="3"/>
  <c r="D25" i="3"/>
  <c r="C25" i="3"/>
  <c r="B25" i="3"/>
  <c r="Q24" i="3"/>
  <c r="P24" i="3"/>
  <c r="O24" i="3"/>
  <c r="M24" i="3"/>
  <c r="L24" i="3"/>
  <c r="K24" i="3"/>
  <c r="I24" i="3"/>
  <c r="H24" i="3"/>
  <c r="G24" i="3"/>
  <c r="E24" i="3"/>
  <c r="D24" i="3"/>
  <c r="C24" i="3"/>
  <c r="B24" i="3"/>
  <c r="Q23" i="3"/>
  <c r="P23" i="3"/>
  <c r="O23" i="3"/>
  <c r="M23" i="3"/>
  <c r="L23" i="3"/>
  <c r="K23" i="3"/>
  <c r="I23" i="3"/>
  <c r="H23" i="3"/>
  <c r="G23" i="3"/>
  <c r="E23" i="3"/>
  <c r="D23" i="3"/>
  <c r="C23" i="3"/>
  <c r="B23" i="3"/>
  <c r="Q22" i="3"/>
  <c r="P22" i="3"/>
  <c r="O22" i="3"/>
  <c r="M22" i="3"/>
  <c r="L22" i="3"/>
  <c r="K22" i="3"/>
  <c r="I22" i="3"/>
  <c r="H22" i="3"/>
  <c r="G22" i="3"/>
  <c r="E22" i="3"/>
  <c r="D22" i="3"/>
  <c r="C22" i="3"/>
  <c r="B22" i="3"/>
  <c r="Q21" i="3"/>
  <c r="P21" i="3"/>
  <c r="O21" i="3"/>
  <c r="M21" i="3"/>
  <c r="L21" i="3"/>
  <c r="K21" i="3"/>
  <c r="I21" i="3"/>
  <c r="H21" i="3"/>
  <c r="G21" i="3"/>
  <c r="E21" i="3"/>
  <c r="D21" i="3"/>
  <c r="C21" i="3"/>
  <c r="B21" i="3"/>
  <c r="Q20" i="3"/>
  <c r="P20" i="3"/>
  <c r="O20" i="3"/>
  <c r="M20" i="3"/>
  <c r="L20" i="3"/>
  <c r="K20" i="3"/>
  <c r="I20" i="3"/>
  <c r="H20" i="3"/>
  <c r="G20" i="3"/>
  <c r="E20" i="3"/>
  <c r="D20" i="3"/>
  <c r="C20" i="3"/>
  <c r="B20" i="3"/>
  <c r="Q19" i="3"/>
  <c r="P19" i="3"/>
  <c r="O19" i="3"/>
  <c r="M19" i="3"/>
  <c r="L19" i="3"/>
  <c r="K19" i="3"/>
  <c r="I19" i="3"/>
  <c r="H19" i="3"/>
  <c r="G19" i="3"/>
  <c r="E19" i="3"/>
  <c r="D19" i="3"/>
  <c r="C19" i="3"/>
  <c r="B19" i="3"/>
  <c r="Q18" i="3"/>
  <c r="P18" i="3"/>
  <c r="O18" i="3"/>
  <c r="M18" i="3"/>
  <c r="L18" i="3"/>
  <c r="K18" i="3"/>
  <c r="I18" i="3"/>
  <c r="H18" i="3"/>
  <c r="G18" i="3"/>
  <c r="E18" i="3"/>
  <c r="D18" i="3"/>
  <c r="C18" i="3"/>
  <c r="B18" i="3"/>
  <c r="Q17" i="3"/>
  <c r="P17" i="3"/>
  <c r="O17" i="3"/>
  <c r="M17" i="3"/>
  <c r="L17" i="3"/>
  <c r="K17" i="3"/>
  <c r="I17" i="3"/>
  <c r="H17" i="3"/>
  <c r="G17" i="3"/>
  <c r="E17" i="3"/>
  <c r="D17" i="3"/>
  <c r="C17" i="3"/>
  <c r="B17" i="3"/>
  <c r="C6" i="3"/>
  <c r="C4" i="3"/>
</calcChain>
</file>

<file path=xl/sharedStrings.xml><?xml version="1.0" encoding="utf-8"?>
<sst xmlns="http://schemas.openxmlformats.org/spreadsheetml/2006/main" count="133" uniqueCount="96">
  <si>
    <t>Source Data &amp; Defintions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</si>
  <si>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</si>
  <si>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</si>
  <si>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</si>
  <si>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</si>
  <si>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</si>
  <si>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This file includes an England aggregate position. Published management information grouping activity by specialities that are in, and out of, scope of the elective recovery fund (ERF) is also available at ICB and Provider level, please refer to the published csv files.</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</si>
  <si>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</si>
  <si>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</si>
  <si>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</si>
  <si>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</si>
  <si>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</si>
  <si>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</si>
  <si>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</si>
  <si>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</si>
  <si>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</si>
  <si>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</si>
  <si>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</si>
  <si>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</si>
  <si>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</si>
  <si>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</si>
  <si>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</si>
  <si>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</si>
  <si>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included from April 2022 to the latest available reporting period. The England level data is an aggregation of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</si>
  <si>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</si>
  <si>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Specialist Advice Activity in England</t>
  </si>
  <si>
    <t>Period:</t>
  </si>
  <si>
    <t>April 2022 to August 2025</t>
  </si>
  <si>
    <t>Source:</t>
  </si>
  <si>
    <t>System Elective Recovery Outpatient Collection (S-EROC)</t>
  </si>
  <si>
    <t>Published:</t>
  </si>
  <si>
    <t>Status:</t>
  </si>
  <si>
    <t>Published</t>
  </si>
  <si>
    <t>Contact:</t>
  </si>
  <si>
    <t>england.electivepmo@nhs.net</t>
  </si>
  <si>
    <t xml:space="preserve">Coverage: </t>
  </si>
  <si>
    <t xml:space="preserve">This view of the data is based on the activity as reported by each ICB through the System EROC. </t>
  </si>
  <si>
    <t>Notes:</t>
  </si>
  <si>
    <t>Specialist Advice Activity, by measure and month</t>
  </si>
  <si>
    <t>All types of Specialist Advice</t>
  </si>
  <si>
    <t>Pre Referral Specialist Advice (e.g. Advice &amp; Guidance)</t>
  </si>
  <si>
    <t>Post Referral Specialist Advice</t>
  </si>
  <si>
    <t>Other</t>
  </si>
  <si>
    <t xml:space="preserve">Month </t>
  </si>
  <si>
    <t>Total Requests</t>
  </si>
  <si>
    <t>Processed Requests</t>
  </si>
  <si>
    <t>Diverted Requests</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</si>
  <si>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</si>
  <si>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</si>
  <si>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</si>
  <si>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</si>
  <si>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</si>
  <si>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</si>
  <si>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</si>
  <si>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</si>
  <si>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</si>
  <si>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</si>
  <si>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</si>
  <si>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</si>
  <si>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</si>
  <si>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</si>
  <si>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</si>
  <si>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</si>
  <si>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</si>
  <si>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</si>
  <si>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</si>
  <si>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</si>
  <si>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</si>
  <si>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</si>
  <si>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</si>
  <si>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</si>
  <si>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</si>
  <si>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</si>
  <si>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</si>
  <si>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</si>
  <si>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</si>
  <si>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</si>
  <si>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</si>
  <si>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</si>
  <si>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</si>
  <si>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</si>
  <si>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</si>
  <si>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</si>
  <si>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</si>
  <si>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</si>
  <si>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</si>
  <si>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</si>
  <si>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</si>
  <si>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Specialist Advice Activity by measure, per working day</t>
  </si>
  <si>
    <t>Total Requests 
per working day</t>
  </si>
  <si>
    <t>Processed Requests per working day</t>
  </si>
  <si>
    <t>Diverted Requests per working day</t>
  </si>
  <si>
    <t xml:space="preserve">No. of working days </t>
  </si>
  <si>
    <r>
      <rPr>
        <sz val="12"/>
        <rFont val="Arial"/>
        <family val="2"/>
      </rPr>
      <t xml:space="preserve">For further information about the published management information relating to outpatient recovery and transformation, please contact us at </t>
    </r>
    <r>
      <rPr>
        <u/>
        <sz val="12"/>
        <color theme="10"/>
        <rFont val="Arial"/>
        <family val="2"/>
      </rPr>
      <t>england.electivepmo@nhs.net.</t>
    </r>
    <r>
      <rPr>
        <sz val="12"/>
        <color theme="10"/>
        <rFont val="Arial"/>
        <family val="2"/>
      </rPr>
      <t> </t>
    </r>
  </si>
  <si>
    <t>9th October 2025</t>
  </si>
  <si>
    <r>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
</t>
    </r>
    <r>
      <rPr>
        <b/>
        <sz val="12"/>
        <color rgb="FFFF0000"/>
        <rFont val="Arial"/>
        <family val="2"/>
      </rPr>
      <t>Please note: NHS Mid and South Essex ICB have been unable to report post referral activity since March 2025. This will have impacted the reported outcomes for preceding months. We therefore advise caution when using the latest data for the most recent months.</t>
    </r>
    <r>
      <rPr>
        <sz val="12"/>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</si>
</sst>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mmmm\ yyyy"/>
    <numFmt numFmtId="165" formatCode="_-* #,##0_-;\-* #,##0_-;_-* &quot;-&quot;??_-;_-@_-"/>
    <numFmt numFmtId="166" formatCode="0.0%"/>
    <numFmt numFmtId="167" formatCode="_-* #,##0.000000_-;\-* #,##0.000000_-;_-* &quot;-&quot;??_-;_-@_-"/>
    <numFmt numFmtId="168" formatCode="[$-809]dd\ mmmm\ yyyy;@"/>
  </numFmts>
  <fonts count="25" x14ac:knownFonts="1">
    <font>
      <sz val="11"/>
      <color theme="1"/>
      <name val="Calibri"/>
      <family val="2"/>
      <scheme val="minor"/>
    </font>
    <font>
      <sz val="11"/>
      <color theme="1"/>
      <name val="Arial"/>
      <family val="2"/>
    </font>
    <font>
      <b/>
      <sz val="11"/>
      <color theme="1"/>
      <name val="Arial"/>
      <family val="2"/>
    </font>
    <font>
      <b/>
      <sz val="11"/>
      <color theme="0"/>
      <name val="Arial"/>
      <family val="2"/>
    </font>
    <font>
      <sz val="12"/>
      <color theme="1"/>
      <name val="Arial"/>
      <family val="2"/>
    </font>
    <font>
      <b/>
      <sz val="12"/>
      <color rgb="FF0070C0"/>
      <name val="Arial"/>
      <family val="2"/>
    </font>
    <font>
      <b/>
      <sz val="20"/>
      <name val="Arial"/>
      <family val="2"/>
    </font>
    <font>
      <sz val="12"/>
      <color theme="1"/>
      <name val="Arial"/>
      <family val="2"/>
    </font>
    <font>
      <b/>
      <sz val="20"/>
      <color rgb="FFFF0000"/>
      <name val="Arial"/>
      <family val="2"/>
    </font>
    <font>
      <b/>
      <sz val="14"/>
      <color rgb="FF0070C0"/>
      <name val="Arial"/>
      <family val="2"/>
    </font>
    <font>
      <b/>
      <sz val="12"/>
      <color theme="1"/>
      <name val="Arial"/>
      <family val="2"/>
    </font>
    <font>
      <sz val="11"/>
      <name val="Arial"/>
      <family val="2"/>
    </font>
    <font>
      <sz val="12"/>
      <name val="Arial"/>
      <family val="2"/>
    </font>
    <font>
      <sz val="11"/>
      <color theme="1"/>
      <name val="Calibri"/>
      <family val="2"/>
      <scheme val="minor"/>
    </font>
    <font>
      <sz val="11"/>
      <color theme="1" tint="0.499984740745262"/>
      <name val="Arial"/>
      <family val="2"/>
    </font>
    <font>
      <sz val="11"/>
      <color theme="1" tint="0.34998626667073579"/>
      <name val="Arial"/>
      <family val="2"/>
    </font>
    <font>
      <b/>
      <sz val="11"/>
      <color rgb="FF0070C0"/>
      <name val="Arial"/>
      <family val="2"/>
    </font>
    <font>
      <sz val="11"/>
      <color rgb="FF0070C0"/>
      <name val="Arial"/>
      <family val="2"/>
    </font>
    <font>
      <b/>
      <sz val="14"/>
      <color indexed="8"/>
      <name val="Arial"/>
      <family val="2"/>
    </font>
    <font>
      <u/>
      <sz val="11"/>
      <color theme="10"/>
      <name val="Calibri"/>
      <family val="2"/>
      <scheme val="minor"/>
    </font>
    <font>
      <u/>
      <sz val="12"/>
      <color theme="10"/>
      <name val="Arial"/>
      <family val="2"/>
    </font>
    <font>
      <sz val="12"/>
      <color theme="10"/>
      <name val="Arial"/>
      <family val="2"/>
    </font>
    <font>
      <b/>
      <sz val="12"/>
      <color rgb="FFFF0000"/>
      <name val="Arial"/>
      <family val="2"/>
    </font>
    <font>
      <sz val="12"/>
      <color rgb="FFFF0000"/>
      <name val="Arial"/>
      <family val="2"/>
    </font>
    <font>
      <u/>
      <sz val="12"/>
      <color theme="1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s>
  <cellStyleXfs count="4">
    <xf numFmtId="0" fontId="0" fillId="0" borderId="0"/>
    <xf numFmtId="43" fontId="13" fillId="0" borderId="0"/>
    <xf numFmtId="9" fontId="13" fillId="0" borderId="0"/>
    <xf numFmtId="0" fontId="19" fillId="0" borderId="0"/>
  </cellStyleXfs>
  <cellXfs count="88">
    <xf numFmtId="0" fontId="0" fillId="0" borderId="0" xfId="0"/>
    <xf numFmtId="0" fontId="1" fillId="0" borderId="0" xfId="0" applyFont="1"/>
    <xf numFmtId="0" fontId="7" fillId="0" borderId="0" xfId="0" applyFont="1"/>
    <xf numFmtId="0" fontId="7" fillId="0" borderId="0" xfId="0" applyFont="1" applyAlignment="1">
      <alignment wrapText="1"/>
    </xf>
    <xf numFmtId="0" fontId="7" fillId="0" borderId="0" xfId="0" applyFont="1" applyAlignment="1">
      <alignment horizontal="left" indent="2"/>
    </xf>
    <xf numFmtId="0" fontId="9" fillId="0" borderId="0" xfId="0" applyFont="1" applyAlignment="1">
      <alignment vertical="center"/>
    </xf>
    <xf numFmtId="0" fontId="1" fillId="0" borderId="0" xfId="0" applyFont="1" applyAlignment="1">
      <alignment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0" borderId="1" xfId="0" applyNumberFormat="1" applyFont="1" applyBorder="1"/>
    <xf numFmtId="165" fontId="1" fillId="0" borderId="0" xfId="0" applyNumberFormat="1" applyFont="1"/>
    <xf numFmtId="165" fontId="1" fillId="0" borderId="1" xfId="1" applyNumberFormat="1" applyFont="1" applyBorder="1"/>
    <xf numFmtId="166" fontId="1" fillId="0" borderId="0" xfId="2" applyNumberFormat="1" applyFont="1"/>
    <xf numFmtId="165" fontId="2" fillId="0" borderId="0" xfId="0" applyNumberFormat="1" applyFont="1"/>
    <xf numFmtId="10" fontId="1" fillId="0" borderId="0" xfId="2" applyNumberFormat="1" applyFont="1"/>
    <xf numFmtId="0" fontId="1" fillId="0" borderId="0" xfId="0" applyFont="1" applyAlignment="1">
      <alignment horizontal="left"/>
    </xf>
    <xf numFmtId="0" fontId="11" fillId="0" borderId="0" xfId="0" applyFont="1" applyAlignment="1">
      <alignment horizontal="left"/>
    </xf>
    <xf numFmtId="0" fontId="11" fillId="0" borderId="0" xfId="0" applyFont="1"/>
    <xf numFmtId="0" fontId="2" fillId="0" borderId="0" xfId="0" applyFont="1" applyAlignment="1">
      <alignment wrapText="1"/>
    </xf>
    <xf numFmtId="0" fontId="2" fillId="0" borderId="0" xfId="0" applyFont="1" applyAlignment="1">
      <alignment horizontal="center" vertical="center" wrapText="1"/>
    </xf>
    <xf numFmtId="167" fontId="1" fillId="0" borderId="0" xfId="0" applyNumberFormat="1" applyFont="1"/>
    <xf numFmtId="14" fontId="1" fillId="0" borderId="0" xfId="0" applyNumberFormat="1" applyFont="1"/>
    <xf numFmtId="1" fontId="1" fillId="0" borderId="0" xfId="2" applyNumberFormat="1" applyFont="1"/>
    <xf numFmtId="165" fontId="14" fillId="0" borderId="2" xfId="0" applyNumberFormat="1" applyFont="1" applyBorder="1"/>
    <xf numFmtId="0" fontId="16" fillId="0" borderId="0" xfId="0" applyFont="1"/>
    <xf numFmtId="0" fontId="16" fillId="0" borderId="0" xfId="0" applyFont="1" applyAlignment="1">
      <alignment horizontal="right"/>
    </xf>
    <xf numFmtId="0" fontId="17" fillId="0" borderId="0" xfId="0" applyFont="1" applyAlignment="1">
      <alignment horizontal="right"/>
    </xf>
    <xf numFmtId="0" fontId="16" fillId="0" borderId="0" xfId="0" applyFont="1" applyAlignment="1">
      <alignment horizontal="right" vertical="top"/>
    </xf>
    <xf numFmtId="0" fontId="18" fillId="0" borderId="0" xfId="0" applyFont="1"/>
    <xf numFmtId="0" fontId="4" fillId="0" borderId="0" xfId="0" applyFont="1"/>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left" vertical="center" indent="4"/>
    </xf>
    <xf numFmtId="0" fontId="4" fillId="0" borderId="0" xfId="0" applyFont="1" applyAlignment="1">
      <alignment horizontal="left" indent="4"/>
    </xf>
    <xf numFmtId="0" fontId="4" fillId="0" borderId="0" xfId="0" applyFont="1" applyAlignment="1">
      <alignment horizontal="left" vertical="center"/>
    </xf>
    <xf numFmtId="0" fontId="4" fillId="0" borderId="0" xfId="0" applyFont="1" applyAlignment="1">
      <alignment vertical="center"/>
    </xf>
    <xf numFmtId="43" fontId="1" fillId="0" borderId="0" xfId="0" applyNumberFormat="1" applyFont="1"/>
    <xf numFmtId="0" fontId="10" fillId="0" borderId="0" xfId="0" applyFont="1" applyAlignment="1">
      <alignment vertical="center"/>
    </xf>
    <xf numFmtId="10" fontId="4" fillId="0" borderId="0" xfId="2" applyNumberFormat="1" applyFont="1" applyAlignment="1">
      <alignment vertical="center"/>
    </xf>
    <xf numFmtId="0" fontId="6" fillId="0" borderId="0" xfId="0" applyFont="1" applyAlignment="1">
      <alignment horizontal="left" wrapText="1"/>
    </xf>
    <xf numFmtId="0" fontId="2" fillId="2" borderId="5" xfId="0" applyFont="1" applyFill="1" applyBorder="1" applyAlignment="1">
      <alignment horizontal="center" vertical="center" wrapText="1"/>
    </xf>
    <xf numFmtId="0" fontId="3" fillId="0" borderId="0" xfId="0" applyFont="1" applyAlignment="1">
      <alignment wrapText="1"/>
    </xf>
    <xf numFmtId="0" fontId="2" fillId="0" borderId="0" xfId="0" applyFont="1" applyAlignment="1">
      <alignment vertical="center" wrapText="1"/>
    </xf>
    <xf numFmtId="165" fontId="14" fillId="0" borderId="6" xfId="0" applyNumberFormat="1" applyFont="1" applyBorder="1"/>
    <xf numFmtId="0" fontId="15" fillId="4" borderId="7" xfId="0" applyFont="1" applyFill="1" applyBorder="1" applyAlignment="1">
      <alignment horizontal="center" vertical="center" wrapText="1"/>
    </xf>
    <xf numFmtId="0" fontId="4" fillId="0" borderId="0" xfId="0" applyFont="1" applyAlignment="1">
      <alignment horizontal="left" vertical="top" wrapText="1"/>
    </xf>
    <xf numFmtId="0" fontId="5" fillId="0" borderId="0" xfId="0" applyFont="1" applyAlignment="1">
      <alignment horizontal="left" vertical="top"/>
    </xf>
    <xf numFmtId="0" fontId="20" fillId="0" borderId="0" xfId="3" applyFont="1" applyAlignment="1">
      <alignment horizontal="left"/>
    </xf>
    <xf numFmtId="168" fontId="11" fillId="0" borderId="0" xfId="0" applyNumberFormat="1" applyFont="1" applyAlignment="1">
      <alignment horizontal="left"/>
    </xf>
    <xf numFmtId="165" fontId="0" fillId="0" borderId="0" xfId="0" applyNumberFormat="1"/>
    <xf numFmtId="0" fontId="12" fillId="0" borderId="0" xfId="0" applyFont="1" applyAlignment="1">
      <alignment horizontal="left"/>
    </xf>
    <xf numFmtId="0" fontId="12" fillId="0" borderId="0" xfId="0" applyFont="1"/>
    <xf numFmtId="168" fontId="12" fillId="0" borderId="0" xfId="0" applyNumberFormat="1" applyFont="1" applyAlignment="1">
      <alignment horizontal="left"/>
    </xf>
    <xf numFmtId="0" fontId="24" fillId="0" borderId="0" xfId="3" applyFont="1"/>
    <xf numFmtId="0" fontId="20" fillId="0" borderId="0" xfId="3" applyFont="1" applyAlignment="1">
      <alignment vertical="top" wrapText="1"/>
    </xf>
    <xf numFmtId="0" fontId="10" fillId="0" borderId="0" xfId="0" applyFont="1" applyAlignment="1">
      <alignment horizontal="left" vertical="center" wrapText="1" indent="6"/>
    </xf>
    <xf numFmtId="0" fontId="7" fillId="0" borderId="0" xfId="0" applyFont="1" applyAlignment="1">
      <alignment wrapText="1"/>
    </xf>
    <xf numFmtId="0" fontId="10" fillId="0" borderId="0" xfId="0" applyFont="1" applyAlignment="1">
      <alignment horizontal="center" vertical="center"/>
    </xf>
    <xf numFmtId="0" fontId="7" fillId="0" borderId="0" xfId="0" applyFont="1"/>
    <xf numFmtId="0" fontId="4" fillId="0" borderId="0" xfId="0" applyFont="1" applyAlignment="1">
      <alignment horizontal="left" vertical="center" wrapText="1" indent="6"/>
    </xf>
    <xf numFmtId="0" fontId="4" fillId="0" borderId="0" xfId="0" applyFont="1" applyAlignment="1">
      <alignment horizontal="left" vertical="center" wrapText="1"/>
    </xf>
    <xf numFmtId="0" fontId="5" fillId="0" borderId="0" xfId="0" applyFont="1" applyAlignment="1">
      <alignment horizontal="left" vertical="center"/>
    </xf>
    <xf numFmtId="0" fontId="10" fillId="0" borderId="0" xfId="0" applyFont="1" applyAlignment="1">
      <alignment horizontal="left" indent="4"/>
    </xf>
    <xf numFmtId="0" fontId="7" fillId="0" borderId="0" xfId="0" applyFont="1" applyAlignment="1">
      <alignment horizontal="left" indent="2"/>
    </xf>
    <xf numFmtId="0" fontId="12" fillId="0" borderId="0" xfId="0" applyFont="1" applyAlignment="1">
      <alignment horizontal="left" vertical="center" wrapText="1"/>
    </xf>
    <xf numFmtId="0" fontId="6" fillId="0" borderId="0" xfId="0" applyFont="1" applyAlignment="1">
      <alignment horizontal="left" vertical="top" wrapText="1"/>
    </xf>
    <xf numFmtId="0" fontId="10" fillId="0" borderId="0" xfId="0" applyFont="1" applyAlignment="1">
      <alignment horizontal="left" vertical="center" indent="4"/>
    </xf>
    <xf numFmtId="0" fontId="8"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xf>
    <xf numFmtId="0" fontId="2" fillId="2" borderId="1" xfId="0" applyFont="1" applyFill="1" applyBorder="1" applyAlignment="1">
      <alignment horizontal="center" vertical="center" wrapText="1"/>
    </xf>
    <xf numFmtId="0" fontId="0" fillId="0" borderId="3" xfId="0" applyBorder="1"/>
    <xf numFmtId="0" fontId="0" fillId="0" borderId="4" xfId="0" applyBorder="1"/>
    <xf numFmtId="0" fontId="3" fillId="3" borderId="0" xfId="0" applyFont="1" applyFill="1" applyAlignment="1">
      <alignment horizontal="center" vertical="center" wrapText="1"/>
    </xf>
    <xf numFmtId="0" fontId="1" fillId="0" borderId="0" xfId="0" applyFont="1" applyAlignment="1">
      <alignment wrapText="1"/>
    </xf>
    <xf numFmtId="0" fontId="2" fillId="2" borderId="1" xfId="0" applyFont="1" applyFill="1" applyBorder="1" applyAlignment="1">
      <alignment horizontal="center" wrapText="1"/>
    </xf>
    <xf numFmtId="0" fontId="12" fillId="0" borderId="0" xfId="0" applyFont="1" applyAlignment="1">
      <alignment horizontal="left" vertical="top" wrapText="1"/>
    </xf>
    <xf numFmtId="0" fontId="4" fillId="0" borderId="0" xfId="0" applyFont="1"/>
    <xf numFmtId="0" fontId="2" fillId="0" borderId="0" xfId="0" applyFont="1" applyAlignment="1">
      <alignment horizontal="center" vertical="center" wrapText="1"/>
    </xf>
    <xf numFmtId="0" fontId="0" fillId="0" borderId="0" xfId="0"/>
    <xf numFmtId="0" fontId="11" fillId="0" borderId="0" xfId="0" applyFont="1" applyAlignment="1">
      <alignment horizontal="left" vertical="top" wrapText="1"/>
    </xf>
    <xf numFmtId="0" fontId="1" fillId="0" borderId="0" xfId="0" applyFont="1"/>
    <xf numFmtId="0" fontId="3" fillId="3" borderId="1" xfId="0" applyFont="1" applyFill="1" applyBorder="1" applyAlignment="1">
      <alignment horizontal="center" wrapText="1"/>
    </xf>
    <xf numFmtId="165" fontId="1" fillId="0" borderId="0" xfId="1" applyNumberFormat="1" applyFont="1"/>
    <xf numFmtId="165" fontId="1" fillId="0" borderId="1" xfId="2" applyNumberFormat="1" applyFont="1" applyBorder="1"/>
    <xf numFmtId="165" fontId="1" fillId="0" borderId="1" xfId="0" applyNumberFormat="1" applyFont="1" applyBorder="1"/>
  </cellXfs>
  <cellStyles count="4">
    <cellStyle name="Comma" xfId="1" builtinId="3"/>
    <cellStyle name="Hyperlink" xfId="3" builtinId="8"/>
    <cellStyle name="Normal" xfId="0" builtinId="0"/>
    <cellStyle name="Per cent" xfId="2" builtinId="5"/>
  </cellStyles>
  <dxfs count="3">
    <dxf>
      <font>
        <color rgb="FF9C0006"/>
      </font>
      <fill>
        <patternFill>
          <bgColor rgb="FFFFC7CE"/>
        </patternFill>
      </fill>
    </dxf>
    <dxf>
      <font>
        <color theme="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B1:J33"/>
  <sheetViews>
    <sheetView showGridLines="0" zoomScale="60" zoomScaleNormal="60" workbookViewId="0">
      <selection activeCell="B31" sqref="B31"/>
    </sheetView>
  </sheetViews>
  <sheetFormatPr defaultColWidth="9.140625" defaultRowHeight="15" x14ac:dyDescent="0.2"/>
  <cols>
    <col min="1" max="1" width="9.140625" style="2" customWidth="1"/>
    <col min="2" max="3" width="11.140625" style="3" customWidth="1"/>
    <col min="4" max="4" width="52.42578125" style="2" customWidth="1"/>
    <col min="5" max="5" width="94" style="2" customWidth="1"/>
    <col min="6" max="6" width="9.140625" style="2" customWidth="1"/>
    <col min="7" max="16384" width="9.140625" style="2"/>
  </cols>
  <sheetData>
    <row r="1" spans="2:10" ht="26.25" customHeight="1" x14ac:dyDescent="0.2">
      <c r="B1" s="69"/>
      <c r="C1" s="58"/>
      <c r="D1" s="60"/>
      <c r="E1" s="60"/>
      <c r="F1" s="31"/>
      <c r="G1" s="31"/>
      <c r="H1" s="31"/>
      <c r="I1" s="31"/>
      <c r="J1" s="31"/>
    </row>
    <row r="2" spans="2:10" ht="36" customHeight="1" x14ac:dyDescent="0.2">
      <c r="B2" s="67" t="s">
        <v>0</v>
      </c>
      <c r="C2" s="58"/>
      <c r="D2" s="60"/>
      <c r="E2" s="60"/>
      <c r="F2" s="31"/>
      <c r="G2" s="31"/>
      <c r="H2" s="31"/>
      <c r="I2" s="31"/>
      <c r="J2" s="31"/>
    </row>
    <row r="3" spans="2:10" ht="29.25" customHeight="1" x14ac:dyDescent="0.4">
      <c r="B3" s="48" t="s">
        <v>1</v>
      </c>
      <c r="C3" s="41"/>
      <c r="D3" s="41"/>
      <c r="E3" s="41"/>
      <c r="F3" s="31"/>
      <c r="G3" s="31"/>
      <c r="H3" s="31"/>
      <c r="I3" s="31"/>
      <c r="J3" s="31"/>
    </row>
    <row r="4" spans="2:10" ht="165" customHeight="1" x14ac:dyDescent="0.2">
      <c r="B4" s="70" t="s">
        <v>2</v>
      </c>
      <c r="C4" s="58"/>
      <c r="D4" s="60"/>
      <c r="E4" s="60"/>
      <c r="F4" s="31"/>
      <c r="G4" s="31"/>
      <c r="H4" s="31"/>
      <c r="I4" s="31"/>
      <c r="J4" s="5"/>
    </row>
    <row r="5" spans="2:10" ht="31.5" customHeight="1" x14ac:dyDescent="0.2">
      <c r="B5" s="48" t="s">
        <v>3</v>
      </c>
      <c r="C5" s="47"/>
      <c r="D5" s="47"/>
      <c r="E5" s="47"/>
      <c r="F5" s="31"/>
      <c r="G5" s="31"/>
      <c r="H5" s="31"/>
      <c r="I5" s="31"/>
      <c r="J5" s="5"/>
    </row>
    <row r="6" spans="2:10" ht="124.5" customHeight="1" x14ac:dyDescent="0.2">
      <c r="B6" s="70" t="s">
        <v>4</v>
      </c>
      <c r="C6" s="58"/>
      <c r="D6" s="60"/>
      <c r="E6" s="60"/>
      <c r="F6" s="31"/>
      <c r="G6" s="31"/>
      <c r="H6" s="31"/>
      <c r="I6" s="31"/>
      <c r="J6" s="5"/>
    </row>
    <row r="7" spans="2:10" ht="27" customHeight="1" x14ac:dyDescent="0.2">
      <c r="B7" s="48" t="s">
        <v>5</v>
      </c>
      <c r="C7" s="47"/>
      <c r="D7" s="47"/>
      <c r="E7" s="47"/>
      <c r="F7" s="31"/>
      <c r="G7" s="31"/>
      <c r="H7" s="31"/>
      <c r="I7" s="31"/>
      <c r="J7" s="5"/>
    </row>
    <row r="8" spans="2:10" ht="42" customHeight="1" x14ac:dyDescent="0.2">
      <c r="B8" s="70" t="s">
        <v>6</v>
      </c>
      <c r="C8" s="58"/>
      <c r="D8" s="60"/>
      <c r="E8" s="60"/>
      <c r="F8" s="31"/>
      <c r="G8" s="31"/>
      <c r="H8" s="31"/>
      <c r="I8" s="31"/>
      <c r="J8" s="31"/>
    </row>
    <row r="9" spans="2:10" ht="33" customHeight="1" x14ac:dyDescent="0.2">
      <c r="B9" s="63" t="s">
        <v>7</v>
      </c>
      <c r="C9" s="58"/>
      <c r="D9" s="60"/>
      <c r="E9" s="60"/>
      <c r="F9" s="31"/>
      <c r="G9" s="31"/>
      <c r="H9" s="31"/>
      <c r="I9" s="31"/>
      <c r="J9" s="31"/>
    </row>
    <row r="10" spans="2:10" ht="18" customHeight="1" x14ac:dyDescent="0.2">
      <c r="B10" s="71" t="s">
        <v>8</v>
      </c>
      <c r="C10" s="58"/>
      <c r="D10" s="60"/>
      <c r="E10" s="60"/>
      <c r="F10" s="31"/>
      <c r="G10" s="31"/>
      <c r="H10" s="31"/>
      <c r="I10" s="31"/>
      <c r="J10" s="31"/>
    </row>
    <row r="11" spans="2:10" ht="36.75" customHeight="1" x14ac:dyDescent="0.2">
      <c r="B11" s="68" t="s">
        <v>9</v>
      </c>
      <c r="C11" s="58"/>
      <c r="D11" s="60"/>
      <c r="E11" s="60"/>
      <c r="F11" s="31"/>
      <c r="G11" s="31"/>
      <c r="H11" s="31"/>
      <c r="I11" s="31"/>
      <c r="J11" s="31"/>
    </row>
    <row r="12" spans="2:10" s="3" customFormat="1" ht="70.5" customHeight="1" x14ac:dyDescent="0.2">
      <c r="B12" s="61" t="s">
        <v>10</v>
      </c>
      <c r="C12" s="58"/>
      <c r="D12" s="58"/>
      <c r="E12" s="58"/>
      <c r="F12" s="33"/>
      <c r="G12" s="33"/>
      <c r="H12" s="33"/>
      <c r="I12" s="33"/>
      <c r="J12" s="33"/>
    </row>
    <row r="13" spans="2:10" s="3" customFormat="1" ht="36.75" customHeight="1" x14ac:dyDescent="0.2">
      <c r="B13" s="61" t="s">
        <v>11</v>
      </c>
      <c r="C13" s="58"/>
      <c r="D13" s="58"/>
      <c r="E13" s="58"/>
      <c r="F13" s="33"/>
      <c r="G13" s="33"/>
      <c r="H13" s="33"/>
      <c r="I13" s="33"/>
      <c r="J13" s="33"/>
    </row>
    <row r="14" spans="2:10" s="3" customFormat="1" ht="36.75" customHeight="1" x14ac:dyDescent="0.2">
      <c r="B14" s="61" t="s">
        <v>12</v>
      </c>
      <c r="C14" s="58"/>
      <c r="D14" s="58"/>
      <c r="E14" s="58"/>
      <c r="F14" s="33"/>
      <c r="G14" s="33"/>
      <c r="H14" s="33"/>
      <c r="I14" s="33"/>
      <c r="J14" s="33"/>
    </row>
    <row r="15" spans="2:10" s="3" customFormat="1" ht="36.75" customHeight="1" x14ac:dyDescent="0.2">
      <c r="B15" s="57" t="s">
        <v>13</v>
      </c>
      <c r="C15" s="58"/>
      <c r="D15" s="58"/>
      <c r="E15" s="58"/>
      <c r="F15" s="33"/>
      <c r="G15" s="33"/>
      <c r="H15" s="33"/>
      <c r="I15" s="33"/>
      <c r="J15" s="33"/>
    </row>
    <row r="16" spans="2:10" ht="8.25" customHeight="1" x14ac:dyDescent="0.2">
      <c r="B16" s="34"/>
      <c r="C16" s="34"/>
      <c r="D16" s="35"/>
      <c r="E16" s="35"/>
      <c r="F16" s="31"/>
      <c r="G16" s="31"/>
      <c r="H16" s="31"/>
      <c r="I16" s="31"/>
      <c r="J16" s="31"/>
    </row>
    <row r="17" spans="2:10" ht="36.75" customHeight="1" x14ac:dyDescent="0.2">
      <c r="B17" s="68" t="s">
        <v>14</v>
      </c>
      <c r="C17" s="58"/>
      <c r="D17" s="60"/>
      <c r="E17" s="60"/>
      <c r="F17" s="31"/>
      <c r="G17" s="31"/>
      <c r="H17" s="31"/>
      <c r="I17" s="31"/>
      <c r="J17" s="31"/>
    </row>
    <row r="18" spans="2:10" s="3" customFormat="1" ht="36.75" customHeight="1" x14ac:dyDescent="0.2">
      <c r="B18" s="61" t="s">
        <v>15</v>
      </c>
      <c r="C18" s="58"/>
      <c r="D18" s="58"/>
      <c r="E18" s="58"/>
      <c r="F18" s="33"/>
      <c r="G18" s="33"/>
      <c r="H18" s="33"/>
      <c r="I18" s="33"/>
      <c r="J18" s="33"/>
    </row>
    <row r="19" spans="2:10" s="3" customFormat="1" ht="36.75" customHeight="1" x14ac:dyDescent="0.2">
      <c r="B19" s="61" t="s">
        <v>16</v>
      </c>
      <c r="C19" s="58"/>
      <c r="D19" s="58"/>
      <c r="E19" s="58"/>
      <c r="F19" s="33"/>
      <c r="G19" s="33"/>
      <c r="H19" s="33"/>
      <c r="I19" s="33"/>
      <c r="J19" s="33"/>
    </row>
    <row r="20" spans="2:10" s="3" customFormat="1" ht="59.25" customHeight="1" x14ac:dyDescent="0.2">
      <c r="B20" s="61" t="s">
        <v>17</v>
      </c>
      <c r="C20" s="58"/>
      <c r="D20" s="58"/>
      <c r="E20" s="58"/>
      <c r="F20" s="33"/>
      <c r="G20" s="33"/>
      <c r="H20" s="33"/>
      <c r="I20" s="33"/>
      <c r="J20" s="33"/>
    </row>
    <row r="21" spans="2:10" s="3" customFormat="1" ht="58.5" customHeight="1" x14ac:dyDescent="0.2">
      <c r="B21" s="57" t="s">
        <v>18</v>
      </c>
      <c r="C21" s="58"/>
      <c r="D21" s="58"/>
      <c r="E21" s="58"/>
    </row>
    <row r="22" spans="2:10" s="4" customFormat="1" ht="36.75" customHeight="1" x14ac:dyDescent="0.25">
      <c r="B22" s="64" t="s">
        <v>19</v>
      </c>
      <c r="C22" s="65"/>
      <c r="D22" s="65"/>
      <c r="E22" s="65"/>
    </row>
    <row r="23" spans="2:10" s="3" customFormat="1" ht="50.1" customHeight="1" x14ac:dyDescent="0.2">
      <c r="B23" s="61" t="s">
        <v>20</v>
      </c>
      <c r="C23" s="58"/>
      <c r="D23" s="58"/>
      <c r="E23" s="58"/>
    </row>
    <row r="24" spans="2:10" x14ac:dyDescent="0.2">
      <c r="B24" s="36"/>
      <c r="C24" s="36"/>
      <c r="D24" s="32"/>
      <c r="E24" s="32"/>
    </row>
    <row r="25" spans="2:10" ht="15.75" customHeight="1" x14ac:dyDescent="0.2">
      <c r="B25" s="63" t="s">
        <v>21</v>
      </c>
      <c r="C25" s="58"/>
      <c r="D25" s="60"/>
      <c r="E25" s="60"/>
    </row>
    <row r="26" spans="2:10" s="3" customFormat="1" ht="44.45" customHeight="1" x14ac:dyDescent="0.2">
      <c r="B26" s="62" t="s">
        <v>22</v>
      </c>
      <c r="C26" s="58"/>
      <c r="D26" s="58"/>
      <c r="E26" s="58"/>
    </row>
    <row r="27" spans="2:10" s="3" customFormat="1" ht="81.95" customHeight="1" x14ac:dyDescent="0.2">
      <c r="B27" s="66" t="s">
        <v>23</v>
      </c>
      <c r="C27" s="58"/>
      <c r="D27" s="58"/>
      <c r="E27" s="58"/>
    </row>
    <row r="28" spans="2:10" x14ac:dyDescent="0.2">
      <c r="B28" s="36"/>
      <c r="C28" s="36"/>
      <c r="D28" s="36"/>
      <c r="E28" s="36"/>
    </row>
    <row r="29" spans="2:10" ht="15.75" customHeight="1" x14ac:dyDescent="0.2">
      <c r="B29" s="63" t="s">
        <v>24</v>
      </c>
      <c r="C29" s="58"/>
      <c r="D29" s="60"/>
      <c r="E29" s="60"/>
    </row>
    <row r="30" spans="2:10" ht="37.5" customHeight="1" x14ac:dyDescent="0.2">
      <c r="B30" s="56" t="s">
        <v>93</v>
      </c>
      <c r="C30" s="56"/>
      <c r="D30" s="56"/>
      <c r="E30" s="56"/>
    </row>
    <row r="31" spans="2:10" ht="15.75" x14ac:dyDescent="0.25">
      <c r="B31"/>
      <c r="C31" s="37"/>
      <c r="D31" s="31"/>
      <c r="E31" s="31"/>
    </row>
    <row r="32" spans="2:10" x14ac:dyDescent="0.2">
      <c r="B32" s="37"/>
      <c r="C32" s="37"/>
      <c r="D32" s="31"/>
      <c r="E32" s="31"/>
    </row>
    <row r="33" spans="2:5" ht="15.75" customHeight="1" x14ac:dyDescent="0.2">
      <c r="B33" s="59"/>
      <c r="C33" s="58"/>
      <c r="D33" s="60"/>
      <c r="E33" s="60"/>
    </row>
  </sheetData>
  <mergeCells count="25">
    <mergeCell ref="B2:E2"/>
    <mergeCell ref="B14:E14"/>
    <mergeCell ref="B23:E23"/>
    <mergeCell ref="B17:E17"/>
    <mergeCell ref="B1:E1"/>
    <mergeCell ref="B8:E8"/>
    <mergeCell ref="B13:E13"/>
    <mergeCell ref="B19:E19"/>
    <mergeCell ref="B10:E10"/>
    <mergeCell ref="B4:E4"/>
    <mergeCell ref="B11:E11"/>
    <mergeCell ref="B9:E9"/>
    <mergeCell ref="B6:E6"/>
    <mergeCell ref="B12:E12"/>
    <mergeCell ref="B30:E30"/>
    <mergeCell ref="B15:E15"/>
    <mergeCell ref="B33:E33"/>
    <mergeCell ref="B20:E20"/>
    <mergeCell ref="B26:E26"/>
    <mergeCell ref="B29:E29"/>
    <mergeCell ref="B25:E25"/>
    <mergeCell ref="B22:E22"/>
    <mergeCell ref="B18:E18"/>
    <mergeCell ref="B27:E27"/>
    <mergeCell ref="B21:E21"/>
  </mergeCells>
  <hyperlinks>
    <hyperlink ref="B30:E30" r:id="rId1" display="For further information about the published management information relating to outpatient recovery and transformation, please contact us at england.electivepmo@nhs.net  " xr:uid="{93C1E2B2-F1DD-474C-A870-6D060A68F733}"/>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2:AF122"/>
  <sheetViews>
    <sheetView showGridLines="0" tabSelected="1" zoomScale="85" zoomScaleNormal="85" workbookViewId="0"/>
  </sheetViews>
  <sheetFormatPr defaultColWidth="8.85546875" defaultRowHeight="14.25" x14ac:dyDescent="0.2"/>
  <cols>
    <col min="1" max="1" width="3.140625" style="1" customWidth="1"/>
    <col min="2" max="2" width="26.7109375" style="1" customWidth="1"/>
    <col min="3" max="3" width="17.85546875" style="1" customWidth="1"/>
    <col min="4" max="4" width="19.7109375" style="1" customWidth="1"/>
    <col min="5" max="5" width="16.42578125" style="1" customWidth="1"/>
    <col min="6" max="6" width="3.42578125" style="1" customWidth="1"/>
    <col min="7" max="9" width="16.42578125" style="1" customWidth="1"/>
    <col min="10" max="10" width="3.42578125" style="1" customWidth="1"/>
    <col min="11" max="13" width="16.42578125" style="1" customWidth="1"/>
    <col min="14" max="14" width="3.42578125" style="1" customWidth="1"/>
    <col min="15" max="17" width="16.42578125" style="1" customWidth="1"/>
    <col min="18" max="18" width="1.5703125" style="1" customWidth="1"/>
    <col min="19" max="19" width="16.5703125" style="1" customWidth="1"/>
    <col min="20" max="20" width="16.7109375" style="1" customWidth="1"/>
    <col min="21" max="23" width="15.85546875" style="1" customWidth="1"/>
    <col min="24" max="24" width="13.42578125" style="1" customWidth="1"/>
    <col min="25" max="25" width="19.42578125" style="1" customWidth="1"/>
    <col min="26" max="26" width="15.42578125" style="1" customWidth="1"/>
    <col min="27" max="28" width="13.42578125" style="1" customWidth="1"/>
    <col min="29" max="31" width="14.5703125" style="1" customWidth="1"/>
    <col min="32" max="32" width="13.42578125" style="1" customWidth="1"/>
    <col min="33" max="35" width="14" style="1" customWidth="1"/>
    <col min="36" max="36" width="8.85546875" style="1" customWidth="1"/>
    <col min="37" max="16384" width="8.85546875" style="1"/>
  </cols>
  <sheetData>
    <row r="2" spans="1:19" ht="15" customHeight="1" x14ac:dyDescent="0.25">
      <c r="A2" s="26"/>
      <c r="C2" s="23"/>
    </row>
    <row r="3" spans="1:19" ht="18" customHeight="1" x14ac:dyDescent="0.25">
      <c r="B3" s="30" t="s">
        <v>25</v>
      </c>
      <c r="C3" s="17"/>
    </row>
    <row r="4" spans="1:19" ht="18.399999999999999" customHeight="1" x14ac:dyDescent="0.25">
      <c r="B4" s="27" t="s">
        <v>26</v>
      </c>
      <c r="C4" s="52" t="s">
        <v>27</v>
      </c>
      <c r="D4" s="53"/>
      <c r="E4" s="53"/>
      <c r="F4" s="53"/>
      <c r="G4" s="53"/>
      <c r="H4" s="53"/>
      <c r="I4" s="53"/>
      <c r="J4" s="53"/>
      <c r="K4" s="53"/>
      <c r="L4" s="53"/>
      <c r="M4" s="53"/>
      <c r="N4" s="53"/>
      <c r="O4" s="53"/>
      <c r="P4" s="53"/>
      <c r="Q4" s="53"/>
    </row>
    <row r="5" spans="1:19" ht="18.399999999999999" customHeight="1" x14ac:dyDescent="0.25">
      <c r="B5" s="27" t="s">
        <v>28</v>
      </c>
      <c r="C5" s="52" t="s">
        <v>29</v>
      </c>
      <c r="D5" s="53"/>
      <c r="E5" s="53"/>
      <c r="F5" s="53"/>
      <c r="G5" s="53"/>
      <c r="H5" s="53"/>
      <c r="I5" s="53"/>
      <c r="J5" s="53"/>
      <c r="K5" s="53"/>
      <c r="L5" s="53"/>
      <c r="M5" s="53"/>
      <c r="N5" s="53"/>
      <c r="O5" s="53"/>
      <c r="P5" s="53"/>
      <c r="Q5" s="53"/>
    </row>
    <row r="6" spans="1:19" ht="18.399999999999999" customHeight="1" x14ac:dyDescent="0.25">
      <c r="B6" s="27" t="s">
        <v>30</v>
      </c>
      <c r="C6" s="54" t="s">
        <v>94</v>
      </c>
      <c r="D6" s="53"/>
      <c r="E6" s="53"/>
      <c r="F6" s="53"/>
      <c r="G6" s="53"/>
      <c r="H6" s="53"/>
      <c r="I6" s="53"/>
      <c r="J6" s="53"/>
      <c r="K6" s="53"/>
      <c r="L6" s="53"/>
      <c r="M6" s="53"/>
      <c r="N6" s="53"/>
      <c r="O6" s="53"/>
      <c r="P6" s="53"/>
      <c r="Q6" s="53"/>
    </row>
    <row r="7" spans="1:19" ht="18.399999999999999" customHeight="1" x14ac:dyDescent="0.25">
      <c r="B7" s="27" t="s">
        <v>31</v>
      </c>
      <c r="C7" s="52" t="s">
        <v>32</v>
      </c>
      <c r="D7" s="53"/>
      <c r="E7" s="53"/>
      <c r="F7" s="53"/>
      <c r="G7" s="53"/>
      <c r="H7" s="53"/>
      <c r="I7" s="53"/>
      <c r="J7" s="53"/>
      <c r="K7" s="53"/>
      <c r="L7" s="53"/>
      <c r="M7" s="53"/>
      <c r="N7" s="53"/>
      <c r="O7" s="53"/>
      <c r="P7" s="53"/>
      <c r="Q7" s="53"/>
    </row>
    <row r="8" spans="1:19" ht="18.399999999999999" customHeight="1" x14ac:dyDescent="0.25">
      <c r="B8" s="27" t="s">
        <v>33</v>
      </c>
      <c r="C8" s="55" t="s">
        <v>34</v>
      </c>
      <c r="D8" s="53"/>
      <c r="E8" s="53"/>
      <c r="F8" s="53"/>
      <c r="G8" s="53"/>
      <c r="H8" s="53"/>
      <c r="I8" s="53"/>
      <c r="J8" s="53"/>
      <c r="K8" s="53"/>
      <c r="L8" s="53"/>
      <c r="M8" s="53"/>
      <c r="N8" s="53"/>
      <c r="O8" s="53"/>
      <c r="P8" s="53"/>
      <c r="Q8" s="53"/>
    </row>
    <row r="9" spans="1:19" ht="13.9" customHeight="1" x14ac:dyDescent="0.2">
      <c r="B9" s="28"/>
      <c r="C9" s="52"/>
      <c r="D9" s="53"/>
      <c r="E9" s="53"/>
      <c r="F9" s="53"/>
      <c r="G9" s="53"/>
      <c r="H9" s="53"/>
      <c r="I9" s="53"/>
      <c r="J9" s="53"/>
      <c r="K9" s="53"/>
      <c r="L9" s="53"/>
      <c r="M9" s="53"/>
      <c r="N9" s="53"/>
      <c r="O9" s="53"/>
      <c r="P9" s="53"/>
      <c r="Q9" s="53"/>
    </row>
    <row r="10" spans="1:19" ht="17.45" customHeight="1" x14ac:dyDescent="0.2">
      <c r="B10" s="29" t="s">
        <v>35</v>
      </c>
      <c r="C10" s="78" t="s">
        <v>36</v>
      </c>
      <c r="D10" s="79"/>
      <c r="E10" s="79"/>
      <c r="F10" s="79"/>
      <c r="G10" s="79"/>
      <c r="H10" s="79"/>
      <c r="I10" s="79"/>
      <c r="J10" s="79"/>
      <c r="K10" s="79"/>
      <c r="L10" s="79"/>
      <c r="M10" s="79"/>
      <c r="N10" s="79"/>
      <c r="O10" s="79"/>
      <c r="P10" s="79"/>
      <c r="Q10" s="79"/>
    </row>
    <row r="11" spans="1:19" ht="113.25" customHeight="1" x14ac:dyDescent="0.2">
      <c r="B11" s="29" t="s">
        <v>37</v>
      </c>
      <c r="C11" s="70" t="s">
        <v>95</v>
      </c>
      <c r="D11" s="70"/>
      <c r="E11" s="70"/>
      <c r="F11" s="70"/>
      <c r="G11" s="70"/>
      <c r="H11" s="70"/>
      <c r="I11" s="70"/>
      <c r="J11" s="70"/>
      <c r="K11" s="70"/>
      <c r="L11" s="70"/>
      <c r="M11" s="70"/>
      <c r="N11" s="70"/>
      <c r="O11" s="70"/>
      <c r="P11" s="70"/>
      <c r="Q11" s="70"/>
    </row>
    <row r="12" spans="1:19" s="37" customFormat="1" ht="29.25" customHeight="1" x14ac:dyDescent="0.25">
      <c r="B12" s="39" t="s">
        <v>38</v>
      </c>
    </row>
    <row r="14" spans="1:19" s="6" customFormat="1" ht="32.25" customHeight="1" x14ac:dyDescent="0.25">
      <c r="B14" s="1"/>
      <c r="C14" s="75" t="s">
        <v>39</v>
      </c>
      <c r="D14" s="76"/>
      <c r="E14" s="76"/>
      <c r="F14" s="20"/>
      <c r="G14" s="77" t="s">
        <v>40</v>
      </c>
      <c r="H14" s="73"/>
      <c r="I14" s="74"/>
      <c r="J14" s="20"/>
      <c r="K14" s="72" t="s">
        <v>41</v>
      </c>
      <c r="L14" s="73"/>
      <c r="M14" s="74"/>
      <c r="N14" s="20"/>
      <c r="O14" s="72" t="s">
        <v>42</v>
      </c>
      <c r="P14" s="73"/>
      <c r="Q14" s="74"/>
    </row>
    <row r="15" spans="1:19" s="8" customFormat="1" ht="60.95" customHeight="1" x14ac:dyDescent="0.25">
      <c r="B15" s="7" t="s">
        <v>43</v>
      </c>
      <c r="C15" s="9" t="s">
        <v>44</v>
      </c>
      <c r="D15" s="9" t="s">
        <v>45</v>
      </c>
      <c r="E15" s="9" t="s">
        <v>46</v>
      </c>
      <c r="F15" s="21"/>
      <c r="G15" s="10" t="s">
        <v>44</v>
      </c>
      <c r="H15" s="10" t="s">
        <v>45</v>
      </c>
      <c r="I15" s="10" t="s">
        <v>46</v>
      </c>
      <c r="J15" s="21"/>
      <c r="K15" s="10" t="s">
        <v>44</v>
      </c>
      <c r="L15" s="10" t="s">
        <v>45</v>
      </c>
      <c r="M15" s="10" t="s">
        <v>46</v>
      </c>
      <c r="N15" s="21"/>
      <c r="O15" s="10" t="s">
        <v>44</v>
      </c>
      <c r="P15" s="10" t="s">
        <v>45</v>
      </c>
      <c r="Q15" s="10" t="s">
        <v>46</v>
      </c>
    </row>
    <row r="16" spans="1:19" ht="15" customHeight="1" x14ac:dyDescent="0.2">
      <c r="B16" s="11" t="s">
        <v>47</v>
      </c>
      <c r="C16" s="13">
        <v>564482</v>
      </c>
      <c r="D16" s="13">
        <v>514002</v>
      </c>
      <c r="E16" s="13">
        <v>124347</v>
      </c>
      <c r="F16" s="85"/>
      <c r="G16" s="13">
        <v>142600</v>
      </c>
      <c r="H16" s="13">
        <v>129192</v>
      </c>
      <c r="I16" s="13">
        <v>65742</v>
      </c>
      <c r="J16" s="85"/>
      <c r="K16" s="13">
        <v>416258</v>
      </c>
      <c r="L16" s="13">
        <v>379214</v>
      </c>
      <c r="M16" s="13">
        <v>58045</v>
      </c>
      <c r="N16" s="85"/>
      <c r="O16" s="13">
        <v>5624</v>
      </c>
      <c r="P16" s="13">
        <v>5596</v>
      </c>
      <c r="Q16" s="13">
        <v>560</v>
      </c>
      <c r="S16" s="12"/>
    </row>
    <row r="17" spans="2:19" ht="15" customHeight="1" x14ac:dyDescent="0.2">
      <c r="B17" s="11" t="s">
        <v>48</v>
      </c>
      <c r="C17" s="13">
        <v>703974</v>
      </c>
      <c r="D17" s="13">
        <v>642200</v>
      </c>
      <c r="E17" s="13">
        <v>156144</v>
      </c>
      <c r="F17" s="85"/>
      <c r="G17" s="13">
        <v>171764</v>
      </c>
      <c r="H17" s="13">
        <v>159707</v>
      </c>
      <c r="I17" s="13">
        <v>82450</v>
      </c>
      <c r="J17" s="85"/>
      <c r="K17" s="13">
        <v>525585</v>
      </c>
      <c r="L17" s="13">
        <v>475913</v>
      </c>
      <c r="M17" s="13">
        <v>73009</v>
      </c>
      <c r="N17" s="85"/>
      <c r="O17" s="13">
        <v>6625</v>
      </c>
      <c r="P17" s="13">
        <v>6580</v>
      </c>
      <c r="Q17" s="13">
        <v>685</v>
      </c>
      <c r="S17" s="12"/>
    </row>
    <row r="18" spans="2:19" ht="15" customHeight="1" x14ac:dyDescent="0.2">
      <c r="B18" s="11" t="s">
        <v>49</v>
      </c>
      <c r="C18" s="13">
        <v>655315</v>
      </c>
      <c r="D18" s="13">
        <v>591163</v>
      </c>
      <c r="E18" s="13">
        <v>145785</v>
      </c>
      <c r="F18" s="85"/>
      <c r="G18" s="13">
        <v>162493</v>
      </c>
      <c r="H18" s="13">
        <v>150947</v>
      </c>
      <c r="I18" s="13">
        <v>76189</v>
      </c>
      <c r="J18" s="85"/>
      <c r="K18" s="13">
        <v>491642</v>
      </c>
      <c r="L18" s="13">
        <v>439077</v>
      </c>
      <c r="M18" s="13">
        <v>69357</v>
      </c>
      <c r="N18" s="85"/>
      <c r="O18" s="13">
        <v>1180</v>
      </c>
      <c r="P18" s="13">
        <v>1139</v>
      </c>
      <c r="Q18" s="13">
        <v>239</v>
      </c>
      <c r="S18" s="12"/>
    </row>
    <row r="19" spans="2:19" ht="15" customHeight="1" x14ac:dyDescent="0.2">
      <c r="B19" s="11" t="s">
        <v>50</v>
      </c>
      <c r="C19" s="13">
        <v>679046</v>
      </c>
      <c r="D19" s="13">
        <v>611049</v>
      </c>
      <c r="E19" s="13">
        <v>155212</v>
      </c>
      <c r="F19" s="85"/>
      <c r="G19" s="13">
        <v>169983</v>
      </c>
      <c r="H19" s="13">
        <v>157918</v>
      </c>
      <c r="I19" s="13">
        <v>81809</v>
      </c>
      <c r="J19" s="85"/>
      <c r="K19" s="13">
        <v>508940</v>
      </c>
      <c r="L19" s="13">
        <v>453068</v>
      </c>
      <c r="M19" s="13">
        <v>73370</v>
      </c>
      <c r="N19" s="85"/>
      <c r="O19" s="13">
        <v>123</v>
      </c>
      <c r="P19" s="13">
        <v>63</v>
      </c>
      <c r="Q19" s="13">
        <v>33</v>
      </c>
      <c r="S19" s="12"/>
    </row>
    <row r="20" spans="2:19" ht="15" customHeight="1" x14ac:dyDescent="0.2">
      <c r="B20" s="11" t="s">
        <v>51</v>
      </c>
      <c r="C20" s="13">
        <v>703762</v>
      </c>
      <c r="D20" s="13">
        <v>631807</v>
      </c>
      <c r="E20" s="13">
        <v>160190</v>
      </c>
      <c r="F20" s="85"/>
      <c r="G20" s="13">
        <v>178029</v>
      </c>
      <c r="H20" s="13">
        <v>164855</v>
      </c>
      <c r="I20" s="13">
        <v>84890</v>
      </c>
      <c r="J20" s="85"/>
      <c r="K20" s="13">
        <v>525672</v>
      </c>
      <c r="L20" s="13">
        <v>466918</v>
      </c>
      <c r="M20" s="13">
        <v>75296</v>
      </c>
      <c r="N20" s="85"/>
      <c r="O20" s="13">
        <v>61</v>
      </c>
      <c r="P20" s="13">
        <v>34</v>
      </c>
      <c r="Q20" s="13">
        <v>4</v>
      </c>
      <c r="S20" s="12"/>
    </row>
    <row r="21" spans="2:19" ht="15" customHeight="1" x14ac:dyDescent="0.2">
      <c r="B21" s="11" t="s">
        <v>52</v>
      </c>
      <c r="C21" s="13">
        <v>733963</v>
      </c>
      <c r="D21" s="13">
        <v>647162</v>
      </c>
      <c r="E21" s="13">
        <v>160004</v>
      </c>
      <c r="F21" s="85"/>
      <c r="G21" s="13">
        <v>177564</v>
      </c>
      <c r="H21" s="13">
        <v>165061</v>
      </c>
      <c r="I21" s="13">
        <v>84368</v>
      </c>
      <c r="J21" s="85"/>
      <c r="K21" s="13">
        <v>556368</v>
      </c>
      <c r="L21" s="13">
        <v>482077</v>
      </c>
      <c r="M21" s="13">
        <v>75635</v>
      </c>
      <c r="N21" s="85"/>
      <c r="O21" s="13">
        <v>31</v>
      </c>
      <c r="P21" s="13">
        <v>24</v>
      </c>
      <c r="Q21" s="13">
        <v>1</v>
      </c>
      <c r="S21" s="12"/>
    </row>
    <row r="22" spans="2:19" ht="15" customHeight="1" x14ac:dyDescent="0.2">
      <c r="B22" s="11" t="s">
        <v>53</v>
      </c>
      <c r="C22" s="13">
        <v>734620</v>
      </c>
      <c r="D22" s="13">
        <v>647325</v>
      </c>
      <c r="E22" s="13">
        <v>162310</v>
      </c>
      <c r="F22" s="85"/>
      <c r="G22" s="13">
        <v>180647</v>
      </c>
      <c r="H22" s="13">
        <v>167811</v>
      </c>
      <c r="I22" s="13">
        <v>85279</v>
      </c>
      <c r="J22" s="85"/>
      <c r="K22" s="13">
        <v>553939</v>
      </c>
      <c r="L22" s="13">
        <v>479480</v>
      </c>
      <c r="M22" s="13">
        <v>77031</v>
      </c>
      <c r="N22" s="85"/>
      <c r="O22" s="13">
        <v>34</v>
      </c>
      <c r="P22" s="13">
        <v>34</v>
      </c>
      <c r="Q22" s="13"/>
      <c r="S22" s="12"/>
    </row>
    <row r="23" spans="2:19" ht="15" customHeight="1" x14ac:dyDescent="0.2">
      <c r="B23" s="11" t="s">
        <v>54</v>
      </c>
      <c r="C23" s="13">
        <v>783999</v>
      </c>
      <c r="D23" s="13">
        <v>693555</v>
      </c>
      <c r="E23" s="13">
        <v>174501</v>
      </c>
      <c r="F23" s="85"/>
      <c r="G23" s="13">
        <v>196411</v>
      </c>
      <c r="H23" s="13">
        <v>183287</v>
      </c>
      <c r="I23" s="13">
        <v>92958</v>
      </c>
      <c r="J23" s="85"/>
      <c r="K23" s="13">
        <v>587554</v>
      </c>
      <c r="L23" s="13">
        <v>510234</v>
      </c>
      <c r="M23" s="13">
        <v>81543</v>
      </c>
      <c r="N23" s="85"/>
      <c r="O23" s="13">
        <v>34</v>
      </c>
      <c r="P23" s="13">
        <v>34</v>
      </c>
      <c r="Q23" s="13"/>
      <c r="S23" s="12"/>
    </row>
    <row r="24" spans="2:19" ht="15" customHeight="1" x14ac:dyDescent="0.2">
      <c r="B24" s="11" t="s">
        <v>55</v>
      </c>
      <c r="C24" s="13">
        <v>593210</v>
      </c>
      <c r="D24" s="13">
        <v>528359</v>
      </c>
      <c r="E24" s="13">
        <v>135636</v>
      </c>
      <c r="F24" s="85"/>
      <c r="G24" s="13">
        <v>154991</v>
      </c>
      <c r="H24" s="13">
        <v>144255</v>
      </c>
      <c r="I24" s="13">
        <v>73682</v>
      </c>
      <c r="J24" s="85"/>
      <c r="K24" s="13">
        <v>438199</v>
      </c>
      <c r="L24" s="13">
        <v>384084</v>
      </c>
      <c r="M24" s="13">
        <v>61954</v>
      </c>
      <c r="N24" s="85"/>
      <c r="O24" s="13">
        <v>20</v>
      </c>
      <c r="P24" s="13">
        <v>20</v>
      </c>
      <c r="Q24" s="13"/>
      <c r="S24" s="12"/>
    </row>
    <row r="25" spans="2:19" ht="15" customHeight="1" x14ac:dyDescent="0.2">
      <c r="B25" s="11" t="s">
        <v>56</v>
      </c>
      <c r="C25" s="13">
        <v>746748</v>
      </c>
      <c r="D25" s="13">
        <v>668272</v>
      </c>
      <c r="E25" s="13">
        <v>164266</v>
      </c>
      <c r="F25" s="85"/>
      <c r="G25" s="13">
        <v>183430</v>
      </c>
      <c r="H25" s="13">
        <v>170985</v>
      </c>
      <c r="I25" s="13">
        <v>85814</v>
      </c>
      <c r="J25" s="85"/>
      <c r="K25" s="13">
        <v>563249</v>
      </c>
      <c r="L25" s="13">
        <v>497243</v>
      </c>
      <c r="M25" s="13">
        <v>78444</v>
      </c>
      <c r="N25" s="85"/>
      <c r="O25" s="13">
        <v>69</v>
      </c>
      <c r="P25" s="13">
        <v>44</v>
      </c>
      <c r="Q25" s="13">
        <v>8</v>
      </c>
      <c r="S25" s="12"/>
    </row>
    <row r="26" spans="2:19" ht="15" customHeight="1" x14ac:dyDescent="0.2">
      <c r="B26" s="11" t="s">
        <v>57</v>
      </c>
      <c r="C26" s="13">
        <v>744710</v>
      </c>
      <c r="D26" s="13">
        <v>664654</v>
      </c>
      <c r="E26" s="13">
        <v>163939</v>
      </c>
      <c r="F26" s="85"/>
      <c r="G26" s="13">
        <v>184607</v>
      </c>
      <c r="H26" s="13">
        <v>172110</v>
      </c>
      <c r="I26" s="13">
        <v>86937</v>
      </c>
      <c r="J26" s="85"/>
      <c r="K26" s="13">
        <v>560076</v>
      </c>
      <c r="L26" s="13">
        <v>492517</v>
      </c>
      <c r="M26" s="13">
        <v>77002</v>
      </c>
      <c r="N26" s="85"/>
      <c r="O26" s="13">
        <v>27</v>
      </c>
      <c r="P26" s="13">
        <v>27</v>
      </c>
      <c r="Q26" s="13"/>
      <c r="S26" s="12"/>
    </row>
    <row r="27" spans="2:19" ht="15" customHeight="1" x14ac:dyDescent="0.2">
      <c r="B27" s="11" t="s">
        <v>58</v>
      </c>
      <c r="C27" s="13">
        <v>888112</v>
      </c>
      <c r="D27" s="13">
        <v>793924</v>
      </c>
      <c r="E27" s="13">
        <v>201153</v>
      </c>
      <c r="F27" s="85"/>
      <c r="G27" s="13">
        <v>221879</v>
      </c>
      <c r="H27" s="13">
        <v>206594</v>
      </c>
      <c r="I27" s="13">
        <v>104675</v>
      </c>
      <c r="J27" s="85"/>
      <c r="K27" s="13">
        <v>666202</v>
      </c>
      <c r="L27" s="13">
        <v>587299</v>
      </c>
      <c r="M27" s="13">
        <v>96478</v>
      </c>
      <c r="N27" s="85"/>
      <c r="O27" s="13">
        <v>31</v>
      </c>
      <c r="P27" s="13">
        <v>31</v>
      </c>
      <c r="Q27" s="13"/>
      <c r="S27" s="12"/>
    </row>
    <row r="28" spans="2:19" ht="15" customHeight="1" x14ac:dyDescent="0.2">
      <c r="B28" s="11" t="s">
        <v>59</v>
      </c>
      <c r="C28" s="13">
        <v>762754</v>
      </c>
      <c r="D28" s="13">
        <v>684896</v>
      </c>
      <c r="E28" s="13">
        <v>163338</v>
      </c>
      <c r="F28" s="85"/>
      <c r="G28" s="13">
        <v>170145</v>
      </c>
      <c r="H28" s="13">
        <v>158230</v>
      </c>
      <c r="I28" s="13">
        <v>78782</v>
      </c>
      <c r="J28" s="85"/>
      <c r="K28" s="13">
        <v>585280</v>
      </c>
      <c r="L28" s="13">
        <v>519337</v>
      </c>
      <c r="M28" s="13">
        <v>83514</v>
      </c>
      <c r="N28" s="85"/>
      <c r="O28" s="13">
        <v>7329</v>
      </c>
      <c r="P28" s="13">
        <v>7329</v>
      </c>
      <c r="Q28" s="13">
        <v>1042</v>
      </c>
      <c r="S28" s="12"/>
    </row>
    <row r="29" spans="2:19" ht="15" customHeight="1" x14ac:dyDescent="0.2">
      <c r="B29" s="11" t="s">
        <v>60</v>
      </c>
      <c r="C29" s="13">
        <v>903636</v>
      </c>
      <c r="D29" s="13">
        <v>814506</v>
      </c>
      <c r="E29" s="13">
        <v>199408</v>
      </c>
      <c r="F29" s="85"/>
      <c r="G29" s="13">
        <v>202592</v>
      </c>
      <c r="H29" s="13">
        <v>188619</v>
      </c>
      <c r="I29" s="13">
        <v>96325</v>
      </c>
      <c r="J29" s="85"/>
      <c r="K29" s="13">
        <v>693683</v>
      </c>
      <c r="L29" s="13">
        <v>618526</v>
      </c>
      <c r="M29" s="13">
        <v>101961</v>
      </c>
      <c r="N29" s="85"/>
      <c r="O29" s="13">
        <v>7361</v>
      </c>
      <c r="P29" s="13">
        <v>7361</v>
      </c>
      <c r="Q29" s="13">
        <v>1122</v>
      </c>
      <c r="S29" s="12"/>
    </row>
    <row r="30" spans="2:19" ht="15" customHeight="1" x14ac:dyDescent="0.2">
      <c r="B30" s="11" t="s">
        <v>61</v>
      </c>
      <c r="C30" s="13">
        <v>979291</v>
      </c>
      <c r="D30" s="13">
        <v>886811</v>
      </c>
      <c r="E30" s="13">
        <v>215936</v>
      </c>
      <c r="F30" s="85"/>
      <c r="G30" s="13">
        <v>220393</v>
      </c>
      <c r="H30" s="13">
        <v>204004</v>
      </c>
      <c r="I30" s="13">
        <v>104344</v>
      </c>
      <c r="J30" s="85"/>
      <c r="K30" s="13">
        <v>750620</v>
      </c>
      <c r="L30" s="13">
        <v>674532</v>
      </c>
      <c r="M30" s="13">
        <v>110240</v>
      </c>
      <c r="N30" s="85"/>
      <c r="O30" s="13">
        <v>8278</v>
      </c>
      <c r="P30" s="13">
        <v>8275</v>
      </c>
      <c r="Q30" s="13">
        <v>1352</v>
      </c>
      <c r="S30" s="12"/>
    </row>
    <row r="31" spans="2:19" ht="15" customHeight="1" x14ac:dyDescent="0.2">
      <c r="B31" s="11" t="s">
        <v>62</v>
      </c>
      <c r="C31" s="13">
        <v>928531</v>
      </c>
      <c r="D31" s="13">
        <v>839328</v>
      </c>
      <c r="E31" s="13">
        <v>212896</v>
      </c>
      <c r="F31" s="85"/>
      <c r="G31" s="13">
        <v>211499</v>
      </c>
      <c r="H31" s="13">
        <v>196076</v>
      </c>
      <c r="I31" s="13">
        <v>100966</v>
      </c>
      <c r="J31" s="85"/>
      <c r="K31" s="13">
        <v>708987</v>
      </c>
      <c r="L31" s="13">
        <v>635219</v>
      </c>
      <c r="M31" s="13">
        <v>110733</v>
      </c>
      <c r="N31" s="85"/>
      <c r="O31" s="13">
        <v>8045</v>
      </c>
      <c r="P31" s="13">
        <v>8033</v>
      </c>
      <c r="Q31" s="13">
        <v>1197</v>
      </c>
      <c r="S31" s="12"/>
    </row>
    <row r="32" spans="2:19" ht="15" customHeight="1" x14ac:dyDescent="0.2">
      <c r="B32" s="11" t="s">
        <v>63</v>
      </c>
      <c r="C32" s="13">
        <v>936871</v>
      </c>
      <c r="D32" s="13">
        <v>842773</v>
      </c>
      <c r="E32" s="13">
        <v>214170</v>
      </c>
      <c r="F32" s="85"/>
      <c r="G32" s="13">
        <v>213007</v>
      </c>
      <c r="H32" s="13">
        <v>196415</v>
      </c>
      <c r="I32" s="13">
        <v>101199</v>
      </c>
      <c r="J32" s="85"/>
      <c r="K32" s="13">
        <v>716198</v>
      </c>
      <c r="L32" s="13">
        <v>638707</v>
      </c>
      <c r="M32" s="13">
        <v>111751</v>
      </c>
      <c r="N32" s="85"/>
      <c r="O32" s="13">
        <v>7666</v>
      </c>
      <c r="P32" s="13">
        <v>7651</v>
      </c>
      <c r="Q32" s="13">
        <v>1220</v>
      </c>
      <c r="S32" s="12"/>
    </row>
    <row r="33" spans="2:19" ht="15" customHeight="1" x14ac:dyDescent="0.2">
      <c r="B33" s="11" t="s">
        <v>64</v>
      </c>
      <c r="C33" s="13">
        <v>918947</v>
      </c>
      <c r="D33" s="13">
        <v>824041</v>
      </c>
      <c r="E33" s="13">
        <v>206207</v>
      </c>
      <c r="F33" s="85"/>
      <c r="G33" s="13">
        <v>212759</v>
      </c>
      <c r="H33" s="13">
        <v>196141</v>
      </c>
      <c r="I33" s="13">
        <v>98666</v>
      </c>
      <c r="J33" s="85"/>
      <c r="K33" s="13">
        <v>699047</v>
      </c>
      <c r="L33" s="13">
        <v>620813</v>
      </c>
      <c r="M33" s="13">
        <v>106415</v>
      </c>
      <c r="N33" s="85"/>
      <c r="O33" s="13">
        <v>7141</v>
      </c>
      <c r="P33" s="13">
        <v>7087</v>
      </c>
      <c r="Q33" s="13">
        <v>1126</v>
      </c>
      <c r="S33" s="12"/>
    </row>
    <row r="34" spans="2:19" ht="15" customHeight="1" x14ac:dyDescent="0.2">
      <c r="B34" s="11" t="s">
        <v>65</v>
      </c>
      <c r="C34" s="13">
        <v>955538</v>
      </c>
      <c r="D34" s="13">
        <v>862276</v>
      </c>
      <c r="E34" s="13">
        <v>219873</v>
      </c>
      <c r="F34" s="85"/>
      <c r="G34" s="13">
        <v>222363</v>
      </c>
      <c r="H34" s="13">
        <v>204951</v>
      </c>
      <c r="I34" s="13">
        <v>104594</v>
      </c>
      <c r="J34" s="85"/>
      <c r="K34" s="13">
        <v>725543</v>
      </c>
      <c r="L34" s="13">
        <v>649727</v>
      </c>
      <c r="M34" s="13">
        <v>114034</v>
      </c>
      <c r="N34" s="85"/>
      <c r="O34" s="13">
        <v>7632</v>
      </c>
      <c r="P34" s="13">
        <v>7598</v>
      </c>
      <c r="Q34" s="13">
        <v>1245</v>
      </c>
      <c r="S34" s="12"/>
    </row>
    <row r="35" spans="2:19" ht="15" customHeight="1" x14ac:dyDescent="0.2">
      <c r="B35" s="11" t="s">
        <v>66</v>
      </c>
      <c r="C35" s="13">
        <v>964599</v>
      </c>
      <c r="D35" s="13">
        <v>868694</v>
      </c>
      <c r="E35" s="13">
        <v>220365</v>
      </c>
      <c r="F35" s="85"/>
      <c r="G35" s="13">
        <v>225769</v>
      </c>
      <c r="H35" s="13">
        <v>208274</v>
      </c>
      <c r="I35" s="13">
        <v>104936</v>
      </c>
      <c r="J35" s="85"/>
      <c r="K35" s="13">
        <v>730762</v>
      </c>
      <c r="L35" s="13">
        <v>652415</v>
      </c>
      <c r="M35" s="13">
        <v>114127</v>
      </c>
      <c r="N35" s="85"/>
      <c r="O35" s="13">
        <v>8068</v>
      </c>
      <c r="P35" s="13">
        <v>8005</v>
      </c>
      <c r="Q35" s="13">
        <v>1302</v>
      </c>
      <c r="S35" s="12"/>
    </row>
    <row r="36" spans="2:19" ht="15" customHeight="1" x14ac:dyDescent="0.2">
      <c r="B36" s="11" t="s">
        <v>67</v>
      </c>
      <c r="C36" s="13">
        <v>769395</v>
      </c>
      <c r="D36" s="13">
        <v>694059</v>
      </c>
      <c r="E36" s="13">
        <v>179412</v>
      </c>
      <c r="F36" s="85"/>
      <c r="G36" s="13">
        <v>187200</v>
      </c>
      <c r="H36" s="13">
        <v>172740</v>
      </c>
      <c r="I36" s="13">
        <v>86367</v>
      </c>
      <c r="J36" s="85"/>
      <c r="K36" s="13">
        <v>575317</v>
      </c>
      <c r="L36" s="13">
        <v>514474</v>
      </c>
      <c r="M36" s="13">
        <v>91888</v>
      </c>
      <c r="N36" s="85"/>
      <c r="O36" s="13">
        <v>6878</v>
      </c>
      <c r="P36" s="13">
        <v>6845</v>
      </c>
      <c r="Q36" s="13">
        <v>1157</v>
      </c>
      <c r="S36" s="12"/>
    </row>
    <row r="37" spans="2:19" ht="15" customHeight="1" x14ac:dyDescent="0.2">
      <c r="B37" s="11" t="s">
        <v>68</v>
      </c>
      <c r="C37" s="13">
        <v>967439</v>
      </c>
      <c r="D37" s="13">
        <v>871284</v>
      </c>
      <c r="E37" s="13">
        <v>222047</v>
      </c>
      <c r="F37" s="85"/>
      <c r="G37" s="13">
        <v>227371</v>
      </c>
      <c r="H37" s="13">
        <v>210300</v>
      </c>
      <c r="I37" s="13">
        <v>105280</v>
      </c>
      <c r="J37" s="85"/>
      <c r="K37" s="13">
        <v>731891</v>
      </c>
      <c r="L37" s="13">
        <v>652831</v>
      </c>
      <c r="M37" s="13">
        <v>115325</v>
      </c>
      <c r="N37" s="85"/>
      <c r="O37" s="13">
        <v>8177</v>
      </c>
      <c r="P37" s="13">
        <v>8153</v>
      </c>
      <c r="Q37" s="13">
        <v>1442</v>
      </c>
      <c r="S37" s="12"/>
    </row>
    <row r="38" spans="2:19" ht="15" customHeight="1" x14ac:dyDescent="0.2">
      <c r="B38" s="11" t="s">
        <v>69</v>
      </c>
      <c r="C38" s="13">
        <v>974332</v>
      </c>
      <c r="D38" s="13">
        <v>875157</v>
      </c>
      <c r="E38" s="13">
        <v>216854</v>
      </c>
      <c r="F38" s="85"/>
      <c r="G38" s="13">
        <v>229151</v>
      </c>
      <c r="H38" s="13">
        <v>211428</v>
      </c>
      <c r="I38" s="13">
        <v>105544</v>
      </c>
      <c r="J38" s="85"/>
      <c r="K38" s="13">
        <v>737787</v>
      </c>
      <c r="L38" s="13">
        <v>656368</v>
      </c>
      <c r="M38" s="13">
        <v>110065</v>
      </c>
      <c r="N38" s="85"/>
      <c r="O38" s="13">
        <v>7394</v>
      </c>
      <c r="P38" s="13">
        <v>7361</v>
      </c>
      <c r="Q38" s="13">
        <v>1245</v>
      </c>
      <c r="S38" s="12"/>
    </row>
    <row r="39" spans="2:19" ht="15" customHeight="1" x14ac:dyDescent="0.2">
      <c r="B39" s="11" t="s">
        <v>70</v>
      </c>
      <c r="C39" s="13">
        <v>917089</v>
      </c>
      <c r="D39" s="13">
        <v>819199</v>
      </c>
      <c r="E39" s="13">
        <v>209182</v>
      </c>
      <c r="F39" s="85"/>
      <c r="G39" s="13">
        <v>227173</v>
      </c>
      <c r="H39" s="13">
        <v>209895</v>
      </c>
      <c r="I39" s="13">
        <v>105247</v>
      </c>
      <c r="J39" s="85"/>
      <c r="K39" s="13">
        <v>682000</v>
      </c>
      <c r="L39" s="13">
        <v>601413</v>
      </c>
      <c r="M39" s="13">
        <v>102675</v>
      </c>
      <c r="N39" s="85"/>
      <c r="O39" s="13">
        <v>7916</v>
      </c>
      <c r="P39" s="13">
        <v>7891</v>
      </c>
      <c r="Q39" s="13">
        <v>1260</v>
      </c>
      <c r="S39" s="12"/>
    </row>
    <row r="40" spans="2:19" ht="15" customHeight="1" x14ac:dyDescent="0.2">
      <c r="B40" s="11" t="s">
        <v>71</v>
      </c>
      <c r="C40" s="13">
        <v>997979</v>
      </c>
      <c r="D40" s="13">
        <v>896103</v>
      </c>
      <c r="E40" s="13">
        <v>220512</v>
      </c>
      <c r="F40" s="85"/>
      <c r="G40" s="13">
        <v>236662</v>
      </c>
      <c r="H40" s="13">
        <v>219290</v>
      </c>
      <c r="I40" s="13">
        <v>109907</v>
      </c>
      <c r="J40" s="85"/>
      <c r="K40" s="13">
        <v>752484</v>
      </c>
      <c r="L40" s="13">
        <v>667996</v>
      </c>
      <c r="M40" s="13">
        <v>108491</v>
      </c>
      <c r="N40" s="85"/>
      <c r="O40" s="13">
        <v>8833</v>
      </c>
      <c r="P40" s="13">
        <v>8817</v>
      </c>
      <c r="Q40" s="13">
        <v>2114</v>
      </c>
      <c r="S40" s="12"/>
    </row>
    <row r="41" spans="2:19" ht="15" customHeight="1" x14ac:dyDescent="0.2">
      <c r="B41" s="11" t="s">
        <v>72</v>
      </c>
      <c r="C41" s="13">
        <v>1051392</v>
      </c>
      <c r="D41" s="13">
        <v>946749</v>
      </c>
      <c r="E41" s="13">
        <v>233456</v>
      </c>
      <c r="F41" s="85"/>
      <c r="G41" s="13">
        <v>249724</v>
      </c>
      <c r="H41" s="13">
        <v>231416</v>
      </c>
      <c r="I41" s="13">
        <v>115846</v>
      </c>
      <c r="J41" s="85"/>
      <c r="K41" s="13">
        <v>792229</v>
      </c>
      <c r="L41" s="13">
        <v>705919</v>
      </c>
      <c r="M41" s="13">
        <v>115149</v>
      </c>
      <c r="N41" s="85"/>
      <c r="O41" s="13">
        <v>9439</v>
      </c>
      <c r="P41" s="13">
        <v>9414</v>
      </c>
      <c r="Q41" s="13">
        <v>2461</v>
      </c>
      <c r="S41" s="12"/>
    </row>
    <row r="42" spans="2:19" ht="15" customHeight="1" x14ac:dyDescent="0.2">
      <c r="B42" s="11" t="s">
        <v>73</v>
      </c>
      <c r="C42" s="13">
        <v>981894</v>
      </c>
      <c r="D42" s="13">
        <v>884878</v>
      </c>
      <c r="E42" s="13">
        <v>219497</v>
      </c>
      <c r="F42" s="85"/>
      <c r="G42" s="13">
        <v>234807</v>
      </c>
      <c r="H42" s="13">
        <v>216918</v>
      </c>
      <c r="I42" s="13">
        <v>109566</v>
      </c>
      <c r="J42" s="85"/>
      <c r="K42" s="13">
        <v>738863</v>
      </c>
      <c r="L42" s="13">
        <v>659759</v>
      </c>
      <c r="M42" s="13">
        <v>107748</v>
      </c>
      <c r="N42" s="85"/>
      <c r="O42" s="13">
        <v>8224</v>
      </c>
      <c r="P42" s="13">
        <v>8201</v>
      </c>
      <c r="Q42" s="13">
        <v>2183</v>
      </c>
      <c r="S42" s="12"/>
    </row>
    <row r="43" spans="2:19" ht="15" customHeight="1" x14ac:dyDescent="0.2">
      <c r="B43" s="11" t="s">
        <v>74</v>
      </c>
      <c r="C43" s="13">
        <v>1084174</v>
      </c>
      <c r="D43" s="13">
        <v>976162</v>
      </c>
      <c r="E43" s="13">
        <v>243320</v>
      </c>
      <c r="F43" s="85"/>
      <c r="G43" s="13">
        <v>260960</v>
      </c>
      <c r="H43" s="13">
        <v>241254</v>
      </c>
      <c r="I43" s="13">
        <v>123489</v>
      </c>
      <c r="J43" s="85"/>
      <c r="K43" s="13">
        <v>814112</v>
      </c>
      <c r="L43" s="13">
        <v>725812</v>
      </c>
      <c r="M43" s="13">
        <v>117418</v>
      </c>
      <c r="N43" s="85"/>
      <c r="O43" s="13">
        <v>9102</v>
      </c>
      <c r="P43" s="13">
        <v>9096</v>
      </c>
      <c r="Q43" s="13">
        <v>2413</v>
      </c>
      <c r="S43" s="12"/>
    </row>
    <row r="44" spans="2:19" ht="15" customHeight="1" x14ac:dyDescent="0.2">
      <c r="B44" s="11" t="s">
        <v>75</v>
      </c>
      <c r="C44" s="13">
        <v>958752</v>
      </c>
      <c r="D44" s="13">
        <v>863768</v>
      </c>
      <c r="E44" s="13">
        <v>210810</v>
      </c>
      <c r="F44" s="85"/>
      <c r="G44" s="13">
        <v>226588</v>
      </c>
      <c r="H44" s="13">
        <v>209250</v>
      </c>
      <c r="I44" s="13">
        <v>106252</v>
      </c>
      <c r="J44" s="85"/>
      <c r="K44" s="13">
        <v>723648</v>
      </c>
      <c r="L44" s="13">
        <v>646019</v>
      </c>
      <c r="M44" s="13">
        <v>102459</v>
      </c>
      <c r="N44" s="85"/>
      <c r="O44" s="13">
        <v>8516</v>
      </c>
      <c r="P44" s="13">
        <v>8499</v>
      </c>
      <c r="Q44" s="13">
        <v>2099</v>
      </c>
      <c r="S44" s="12"/>
    </row>
    <row r="45" spans="2:19" ht="15" customHeight="1" x14ac:dyDescent="0.2">
      <c r="B45" s="11" t="s">
        <v>76</v>
      </c>
      <c r="C45" s="13">
        <v>1005975</v>
      </c>
      <c r="D45" s="13">
        <v>909488</v>
      </c>
      <c r="E45" s="13">
        <v>218679</v>
      </c>
      <c r="F45" s="85"/>
      <c r="G45" s="13">
        <v>235336</v>
      </c>
      <c r="H45" s="13">
        <v>217667</v>
      </c>
      <c r="I45" s="13">
        <v>109028</v>
      </c>
      <c r="J45" s="85"/>
      <c r="K45" s="13">
        <v>762037</v>
      </c>
      <c r="L45" s="13">
        <v>683226</v>
      </c>
      <c r="M45" s="13">
        <v>107456</v>
      </c>
      <c r="N45" s="85"/>
      <c r="O45" s="13">
        <v>8602</v>
      </c>
      <c r="P45" s="13">
        <v>8595</v>
      </c>
      <c r="Q45" s="13">
        <v>2195</v>
      </c>
      <c r="S45" s="12"/>
    </row>
    <row r="46" spans="2:19" ht="15" customHeight="1" x14ac:dyDescent="0.2">
      <c r="B46" s="11" t="s">
        <v>77</v>
      </c>
      <c r="C46" s="13">
        <v>1101643</v>
      </c>
      <c r="D46" s="13">
        <v>994143</v>
      </c>
      <c r="E46" s="13">
        <v>240843</v>
      </c>
      <c r="F46" s="85"/>
      <c r="G46" s="13">
        <v>260236</v>
      </c>
      <c r="H46" s="13">
        <v>240819</v>
      </c>
      <c r="I46" s="13">
        <v>122390</v>
      </c>
      <c r="J46" s="85"/>
      <c r="K46" s="13">
        <v>831707</v>
      </c>
      <c r="L46" s="13">
        <v>743626</v>
      </c>
      <c r="M46" s="13">
        <v>115975</v>
      </c>
      <c r="N46" s="85"/>
      <c r="O46" s="13">
        <v>9700</v>
      </c>
      <c r="P46" s="13">
        <v>9698</v>
      </c>
      <c r="Q46" s="13">
        <v>2478</v>
      </c>
      <c r="S46" s="12"/>
    </row>
    <row r="47" spans="2:19" ht="15" customHeight="1" x14ac:dyDescent="0.2">
      <c r="B47" s="11" t="s">
        <v>78</v>
      </c>
      <c r="C47" s="13">
        <v>1005385</v>
      </c>
      <c r="D47" s="13">
        <v>907236</v>
      </c>
      <c r="E47" s="13">
        <v>221467</v>
      </c>
      <c r="F47" s="85"/>
      <c r="G47" s="13">
        <v>238453</v>
      </c>
      <c r="H47" s="13">
        <v>221312</v>
      </c>
      <c r="I47" s="13">
        <v>112903</v>
      </c>
      <c r="J47" s="85"/>
      <c r="K47" s="13">
        <v>758461</v>
      </c>
      <c r="L47" s="13">
        <v>677453</v>
      </c>
      <c r="M47" s="13">
        <v>106371</v>
      </c>
      <c r="N47" s="85"/>
      <c r="O47" s="13">
        <v>8471</v>
      </c>
      <c r="P47" s="13">
        <v>8471</v>
      </c>
      <c r="Q47" s="13">
        <v>2193</v>
      </c>
      <c r="S47" s="12"/>
    </row>
    <row r="48" spans="2:19" ht="15" customHeight="1" x14ac:dyDescent="0.2">
      <c r="B48" s="11" t="s">
        <v>79</v>
      </c>
      <c r="C48" s="13">
        <v>893126</v>
      </c>
      <c r="D48" s="13">
        <v>803908</v>
      </c>
      <c r="E48" s="13">
        <v>198884</v>
      </c>
      <c r="F48" s="85"/>
      <c r="G48" s="13">
        <v>217816</v>
      </c>
      <c r="H48" s="13">
        <v>201619</v>
      </c>
      <c r="I48" s="13">
        <v>102584</v>
      </c>
      <c r="J48" s="85"/>
      <c r="K48" s="13">
        <v>667303</v>
      </c>
      <c r="L48" s="13">
        <v>594282</v>
      </c>
      <c r="M48" s="13">
        <v>94295</v>
      </c>
      <c r="N48" s="85"/>
      <c r="O48" s="13">
        <v>8007</v>
      </c>
      <c r="P48" s="13">
        <v>8007</v>
      </c>
      <c r="Q48" s="13">
        <v>2005</v>
      </c>
      <c r="S48" s="12"/>
    </row>
    <row r="49" spans="2:32" ht="15" customHeight="1" x14ac:dyDescent="0.2">
      <c r="B49" s="11" t="s">
        <v>80</v>
      </c>
      <c r="C49" s="13">
        <v>1048005</v>
      </c>
      <c r="D49" s="13">
        <v>935261</v>
      </c>
      <c r="E49" s="13">
        <v>232030</v>
      </c>
      <c r="F49" s="85"/>
      <c r="G49" s="13">
        <v>256148</v>
      </c>
      <c r="H49" s="13">
        <v>238082</v>
      </c>
      <c r="I49" s="13">
        <v>119204</v>
      </c>
      <c r="J49" s="85"/>
      <c r="K49" s="13">
        <v>783118</v>
      </c>
      <c r="L49" s="13">
        <v>688462</v>
      </c>
      <c r="M49" s="13">
        <v>110494</v>
      </c>
      <c r="N49" s="85"/>
      <c r="O49" s="13">
        <v>8739</v>
      </c>
      <c r="P49" s="13">
        <v>8717</v>
      </c>
      <c r="Q49" s="13">
        <v>2332</v>
      </c>
      <c r="S49" s="12"/>
    </row>
    <row r="50" spans="2:32" ht="15.75" customHeight="1" x14ac:dyDescent="0.2">
      <c r="B50" s="11" t="s">
        <v>81</v>
      </c>
      <c r="C50" s="13">
        <v>1013556</v>
      </c>
      <c r="D50" s="13">
        <v>905187</v>
      </c>
      <c r="E50" s="13">
        <v>221735</v>
      </c>
      <c r="F50" s="85"/>
      <c r="G50" s="13">
        <v>241792</v>
      </c>
      <c r="H50" s="13">
        <v>223703</v>
      </c>
      <c r="I50" s="13">
        <v>111711</v>
      </c>
      <c r="J50" s="85"/>
      <c r="K50" s="13">
        <v>763301</v>
      </c>
      <c r="L50" s="13">
        <v>673059</v>
      </c>
      <c r="M50" s="13">
        <v>107836</v>
      </c>
      <c r="N50" s="85"/>
      <c r="O50" s="13">
        <v>8463</v>
      </c>
      <c r="P50" s="13">
        <v>8425</v>
      </c>
      <c r="Q50" s="13">
        <v>2188</v>
      </c>
      <c r="S50" s="12"/>
    </row>
    <row r="51" spans="2:32" ht="15.75" customHeight="1" x14ac:dyDescent="0.2">
      <c r="B51" s="11" t="s">
        <v>82</v>
      </c>
      <c r="C51" s="13">
        <v>1093024</v>
      </c>
      <c r="D51" s="13">
        <v>984841</v>
      </c>
      <c r="E51" s="13">
        <v>242933</v>
      </c>
      <c r="F51" s="85"/>
      <c r="G51" s="13">
        <v>267986</v>
      </c>
      <c r="H51" s="13">
        <v>248539</v>
      </c>
      <c r="I51" s="13">
        <v>124228</v>
      </c>
      <c r="J51" s="85"/>
      <c r="K51" s="86">
        <v>815576</v>
      </c>
      <c r="L51" s="87">
        <v>726877</v>
      </c>
      <c r="M51" s="87">
        <v>116228</v>
      </c>
      <c r="N51" s="12"/>
      <c r="O51" s="87">
        <v>9462</v>
      </c>
      <c r="P51" s="87">
        <v>9425</v>
      </c>
      <c r="Q51" s="87">
        <v>2477</v>
      </c>
      <c r="T51" s="12"/>
      <c r="V51" s="12"/>
      <c r="W51" s="12"/>
    </row>
    <row r="52" spans="2:32" ht="15.75" customHeight="1" x14ac:dyDescent="0.2">
      <c r="B52" s="11" t="s">
        <v>83</v>
      </c>
      <c r="C52" s="87">
        <v>1030032</v>
      </c>
      <c r="D52" s="87">
        <v>926970</v>
      </c>
      <c r="E52" s="87">
        <v>230436</v>
      </c>
      <c r="F52" s="12"/>
      <c r="G52" s="87">
        <v>265596</v>
      </c>
      <c r="H52" s="87">
        <v>246220</v>
      </c>
      <c r="I52" s="87">
        <v>119986</v>
      </c>
      <c r="J52" s="12"/>
      <c r="K52" s="87">
        <v>752617</v>
      </c>
      <c r="L52" s="87">
        <v>668962</v>
      </c>
      <c r="M52" s="87">
        <v>105794</v>
      </c>
      <c r="N52" s="12"/>
      <c r="O52" s="87">
        <v>11819</v>
      </c>
      <c r="P52" s="87">
        <v>11788</v>
      </c>
      <c r="Q52" s="87">
        <v>4656</v>
      </c>
      <c r="T52" s="12"/>
      <c r="U52" s="12"/>
      <c r="V52" s="12"/>
      <c r="W52" s="12"/>
      <c r="X52" s="24"/>
      <c r="Y52" s="12"/>
    </row>
    <row r="53" spans="2:32" ht="15.75" customHeight="1" x14ac:dyDescent="0.2">
      <c r="B53" s="11" t="s">
        <v>84</v>
      </c>
      <c r="C53" s="87">
        <v>1076227</v>
      </c>
      <c r="D53" s="87">
        <v>961899</v>
      </c>
      <c r="E53" s="87">
        <v>238806</v>
      </c>
      <c r="F53" s="12"/>
      <c r="G53" s="87">
        <v>285525</v>
      </c>
      <c r="H53" s="87">
        <v>259306</v>
      </c>
      <c r="I53" s="87">
        <v>125167</v>
      </c>
      <c r="J53" s="12"/>
      <c r="K53" s="87">
        <v>779045</v>
      </c>
      <c r="L53" s="87">
        <v>690953</v>
      </c>
      <c r="M53" s="87">
        <v>108125</v>
      </c>
      <c r="N53" s="12"/>
      <c r="O53" s="87">
        <v>11657</v>
      </c>
      <c r="P53" s="87">
        <v>11640</v>
      </c>
      <c r="Q53" s="87">
        <v>5514</v>
      </c>
      <c r="W53" s="23"/>
      <c r="X53" s="24"/>
      <c r="Y53" s="12"/>
    </row>
    <row r="54" spans="2:32" ht="15.75" customHeight="1" x14ac:dyDescent="0.2">
      <c r="B54" s="11" t="s">
        <v>85</v>
      </c>
      <c r="C54" s="87">
        <v>1135241</v>
      </c>
      <c r="D54" s="87">
        <v>1003191</v>
      </c>
      <c r="E54" s="87">
        <v>251557</v>
      </c>
      <c r="F54" s="12"/>
      <c r="G54" s="87">
        <v>301100</v>
      </c>
      <c r="H54" s="87">
        <v>267871</v>
      </c>
      <c r="I54" s="87">
        <v>130246</v>
      </c>
      <c r="J54" s="12"/>
      <c r="K54" s="87">
        <v>820115</v>
      </c>
      <c r="L54" s="87">
        <v>721309</v>
      </c>
      <c r="M54" s="87">
        <v>113806</v>
      </c>
      <c r="N54" s="12"/>
      <c r="O54" s="87">
        <v>14026</v>
      </c>
      <c r="P54" s="87">
        <v>14011</v>
      </c>
      <c r="Q54" s="87">
        <v>7505</v>
      </c>
      <c r="W54" s="23"/>
      <c r="X54" s="24"/>
      <c r="Y54" s="12"/>
    </row>
    <row r="55" spans="2:32" ht="15.75" customHeight="1" x14ac:dyDescent="0.2">
      <c r="B55" s="11" t="s">
        <v>86</v>
      </c>
      <c r="C55" s="87">
        <v>1228281</v>
      </c>
      <c r="D55" s="87">
        <v>1075164</v>
      </c>
      <c r="E55" s="87">
        <v>263433</v>
      </c>
      <c r="F55" s="12"/>
      <c r="G55" s="87">
        <v>329586</v>
      </c>
      <c r="H55" s="87">
        <v>277257</v>
      </c>
      <c r="I55" s="87">
        <v>134137</v>
      </c>
      <c r="J55" s="12"/>
      <c r="K55" s="87">
        <v>888870</v>
      </c>
      <c r="L55" s="87">
        <v>788082</v>
      </c>
      <c r="M55" s="87">
        <v>126047</v>
      </c>
      <c r="N55" s="12"/>
      <c r="O55" s="87">
        <v>9825</v>
      </c>
      <c r="P55" s="87">
        <v>9825</v>
      </c>
      <c r="Q55" s="87">
        <v>3249</v>
      </c>
      <c r="W55" s="23"/>
    </row>
    <row r="56" spans="2:32" ht="15.75" customHeight="1" x14ac:dyDescent="0.2">
      <c r="B56" s="11" t="s">
        <v>87</v>
      </c>
      <c r="C56" s="87">
        <v>1003924</v>
      </c>
      <c r="D56" s="87">
        <v>775023</v>
      </c>
      <c r="E56" s="87">
        <v>174763</v>
      </c>
      <c r="F56" s="12"/>
      <c r="G56" s="87">
        <v>267247</v>
      </c>
      <c r="H56" s="87">
        <v>176430</v>
      </c>
      <c r="I56" s="87">
        <v>79800</v>
      </c>
      <c r="J56" s="12"/>
      <c r="K56" s="87">
        <v>727676</v>
      </c>
      <c r="L56" s="87">
        <v>589592</v>
      </c>
      <c r="M56" s="87">
        <v>92104</v>
      </c>
      <c r="N56" s="12"/>
      <c r="O56" s="87">
        <v>9001</v>
      </c>
      <c r="P56" s="87">
        <v>9001</v>
      </c>
      <c r="Q56" s="87">
        <v>2859</v>
      </c>
      <c r="V56" s="22"/>
      <c r="W56" s="12"/>
      <c r="X56" s="12"/>
      <c r="Y56" s="12"/>
    </row>
    <row r="57" spans="2:32" ht="15.75" customHeight="1" x14ac:dyDescent="0.2">
      <c r="V57" s="22"/>
      <c r="W57" s="12"/>
      <c r="X57" s="12"/>
      <c r="Y57" s="12"/>
      <c r="AA57" s="12"/>
      <c r="AB57" s="14"/>
      <c r="AE57" s="12"/>
      <c r="AF57" s="14"/>
    </row>
    <row r="58" spans="2:32" ht="15.75" customHeight="1" x14ac:dyDescent="0.2">
      <c r="C58" s="12"/>
      <c r="D58" s="12"/>
      <c r="E58" s="12"/>
      <c r="F58" s="12"/>
      <c r="G58" s="12"/>
      <c r="H58" s="12"/>
      <c r="I58" s="12"/>
      <c r="J58" s="12"/>
      <c r="K58" s="12"/>
      <c r="L58" s="12"/>
      <c r="M58" s="12"/>
      <c r="N58" s="12"/>
      <c r="O58" s="12"/>
      <c r="P58" s="12"/>
      <c r="Q58" s="12"/>
      <c r="V58" s="22"/>
      <c r="W58" s="12"/>
      <c r="X58" s="12"/>
      <c r="Y58" s="12"/>
      <c r="AA58" s="12"/>
      <c r="AB58" s="14"/>
      <c r="AE58" s="12"/>
      <c r="AF58" s="14"/>
    </row>
    <row r="59" spans="2:32" ht="15.75" customHeight="1" x14ac:dyDescent="0.2">
      <c r="V59" s="22"/>
      <c r="W59" s="12"/>
      <c r="X59" s="12"/>
      <c r="Y59" s="12"/>
      <c r="AA59" s="12"/>
      <c r="AB59" s="14"/>
      <c r="AE59" s="12"/>
      <c r="AF59" s="14"/>
    </row>
    <row r="60" spans="2:32" ht="15.75" customHeight="1" x14ac:dyDescent="0.2">
      <c r="V60" s="22"/>
      <c r="W60" s="12"/>
      <c r="X60" s="12"/>
      <c r="Y60" s="12"/>
      <c r="AA60" s="12"/>
      <c r="AB60" s="14"/>
      <c r="AE60" s="12"/>
      <c r="AF60" s="14"/>
    </row>
    <row r="61" spans="2:32" ht="15.75" customHeight="1" x14ac:dyDescent="0.2">
      <c r="V61" s="22"/>
      <c r="W61" s="12"/>
      <c r="X61" s="12"/>
      <c r="Y61" s="12"/>
      <c r="AA61" s="12"/>
      <c r="AB61" s="14"/>
      <c r="AE61" s="12"/>
      <c r="AF61" s="14"/>
    </row>
    <row r="62" spans="2:32" ht="15.75" customHeight="1" x14ac:dyDescent="0.2">
      <c r="V62" s="22"/>
      <c r="W62" s="12"/>
      <c r="X62" s="12"/>
      <c r="Y62" s="12"/>
      <c r="AA62" s="12"/>
      <c r="AB62" s="14"/>
      <c r="AE62" s="12"/>
      <c r="AF62" s="14"/>
    </row>
    <row r="63" spans="2:32" x14ac:dyDescent="0.2">
      <c r="V63" s="22"/>
      <c r="W63" s="12"/>
      <c r="X63" s="12"/>
      <c r="Y63" s="12"/>
      <c r="Z63" s="12"/>
      <c r="AA63" s="12"/>
      <c r="AB63" s="14"/>
      <c r="AE63" s="12"/>
      <c r="AF63" s="14"/>
    </row>
    <row r="64" spans="2:32" x14ac:dyDescent="0.2">
      <c r="V64" s="22"/>
      <c r="W64" s="12"/>
      <c r="X64" s="12"/>
      <c r="Y64" s="12"/>
      <c r="Z64" s="12"/>
      <c r="AA64" s="12"/>
      <c r="AB64" s="14"/>
      <c r="AE64" s="12"/>
      <c r="AF64" s="14"/>
    </row>
    <row r="65" spans="22:32" x14ac:dyDescent="0.2">
      <c r="V65" s="22"/>
      <c r="W65" s="12"/>
      <c r="X65" s="12"/>
      <c r="Y65" s="12"/>
      <c r="Z65" s="12"/>
      <c r="AA65" s="12"/>
      <c r="AB65" s="14"/>
      <c r="AE65" s="12"/>
      <c r="AF65" s="14"/>
    </row>
    <row r="66" spans="22:32" x14ac:dyDescent="0.2">
      <c r="V66" s="22"/>
      <c r="W66" s="12"/>
      <c r="X66" s="12"/>
      <c r="Y66" s="12"/>
      <c r="Z66" s="12"/>
      <c r="AA66" s="12"/>
      <c r="AB66" s="14"/>
      <c r="AE66" s="12"/>
      <c r="AF66" s="14"/>
    </row>
    <row r="67" spans="22:32" x14ac:dyDescent="0.2">
      <c r="V67" s="22"/>
      <c r="W67" s="12"/>
      <c r="X67" s="12"/>
      <c r="Y67" s="12"/>
      <c r="Z67" s="12"/>
      <c r="AA67" s="12"/>
      <c r="AB67" s="14"/>
      <c r="AE67" s="12"/>
      <c r="AF67" s="14"/>
    </row>
    <row r="68" spans="22:32" x14ac:dyDescent="0.2">
      <c r="V68" s="22"/>
      <c r="W68" s="12"/>
      <c r="X68" s="12"/>
      <c r="Y68" s="12"/>
      <c r="Z68" s="12"/>
      <c r="AA68" s="12"/>
      <c r="AB68" s="14"/>
      <c r="AE68" s="16"/>
      <c r="AF68" s="14"/>
    </row>
    <row r="69" spans="22:32" x14ac:dyDescent="0.2">
      <c r="V69" s="22"/>
      <c r="W69" s="12"/>
      <c r="X69" s="12"/>
      <c r="Y69" s="12"/>
      <c r="Z69" s="12"/>
      <c r="AA69" s="12"/>
      <c r="AB69" s="14"/>
      <c r="AE69" s="16"/>
      <c r="AF69" s="14"/>
    </row>
    <row r="70" spans="22:32" x14ac:dyDescent="0.2">
      <c r="V70" s="22"/>
      <c r="W70" s="12"/>
      <c r="X70" s="12"/>
      <c r="Y70" s="12"/>
      <c r="Z70" s="12"/>
      <c r="AA70" s="12"/>
      <c r="AB70" s="14"/>
      <c r="AE70" s="16"/>
      <c r="AF70" s="14"/>
    </row>
    <row r="71" spans="22:32" x14ac:dyDescent="0.2">
      <c r="V71" s="22"/>
      <c r="W71" s="12"/>
      <c r="X71" s="12"/>
      <c r="Y71" s="12"/>
      <c r="Z71" s="12"/>
      <c r="AA71" s="12"/>
      <c r="AB71" s="14"/>
      <c r="AE71" s="16"/>
      <c r="AF71" s="14"/>
    </row>
    <row r="72" spans="22:32" x14ac:dyDescent="0.2">
      <c r="V72" s="22"/>
      <c r="W72" s="12"/>
      <c r="X72" s="12"/>
      <c r="Y72" s="12"/>
      <c r="Z72" s="12"/>
      <c r="AA72" s="12"/>
      <c r="AB72" s="14"/>
      <c r="AE72" s="16"/>
      <c r="AF72" s="14"/>
    </row>
    <row r="73" spans="22:32" x14ac:dyDescent="0.2">
      <c r="V73" s="22"/>
      <c r="W73" s="12"/>
      <c r="X73" s="12"/>
      <c r="Y73" s="12"/>
      <c r="Z73" s="12"/>
      <c r="AA73" s="12"/>
      <c r="AB73" s="14"/>
      <c r="AE73" s="16"/>
      <c r="AF73" s="14"/>
    </row>
    <row r="74" spans="22:32" x14ac:dyDescent="0.2">
      <c r="V74" s="22"/>
      <c r="W74" s="12"/>
      <c r="X74" s="12"/>
      <c r="Y74" s="12"/>
      <c r="Z74" s="12"/>
      <c r="AA74" s="12"/>
      <c r="AB74" s="14"/>
      <c r="AE74" s="16"/>
      <c r="AF74" s="14"/>
    </row>
    <row r="75" spans="22:32" x14ac:dyDescent="0.2">
      <c r="V75" s="22"/>
      <c r="W75" s="12"/>
      <c r="X75" s="12"/>
      <c r="Y75" s="12"/>
      <c r="Z75" s="12"/>
      <c r="AA75" s="12"/>
      <c r="AB75" s="14"/>
      <c r="AE75" s="16"/>
      <c r="AF75" s="14"/>
    </row>
    <row r="76" spans="22:32" x14ac:dyDescent="0.2">
      <c r="V76" s="22"/>
      <c r="W76" s="12"/>
      <c r="X76" s="12"/>
      <c r="Y76" s="12"/>
      <c r="Z76" s="12"/>
      <c r="AA76" s="12"/>
      <c r="AB76" s="14"/>
      <c r="AE76" s="16"/>
      <c r="AF76" s="14"/>
    </row>
    <row r="77" spans="22:32" x14ac:dyDescent="0.2">
      <c r="V77" s="22"/>
      <c r="W77" s="12"/>
      <c r="X77" s="12"/>
      <c r="Y77" s="12"/>
      <c r="Z77" s="12"/>
      <c r="AA77" s="12"/>
      <c r="AB77" s="14"/>
      <c r="AE77" s="16"/>
      <c r="AF77" s="14"/>
    </row>
    <row r="78" spans="22:32" x14ac:dyDescent="0.2">
      <c r="V78" s="22"/>
      <c r="W78" s="12"/>
      <c r="X78" s="12"/>
      <c r="Y78" s="12"/>
      <c r="Z78" s="12"/>
      <c r="AA78" s="12"/>
      <c r="AB78" s="14"/>
      <c r="AE78" s="16"/>
      <c r="AF78" s="14"/>
    </row>
    <row r="79" spans="22:32" x14ac:dyDescent="0.2">
      <c r="V79" s="22"/>
      <c r="W79" s="12"/>
      <c r="X79" s="12"/>
      <c r="Y79" s="12"/>
      <c r="Z79" s="12"/>
      <c r="AA79" s="12"/>
      <c r="AB79" s="14"/>
      <c r="AE79" s="16"/>
      <c r="AF79" s="14"/>
    </row>
    <row r="80" spans="22:32" x14ac:dyDescent="0.2">
      <c r="V80" s="22"/>
      <c r="W80" s="12"/>
      <c r="X80" s="12"/>
      <c r="Y80" s="12"/>
      <c r="Z80" s="12"/>
      <c r="AA80" s="12"/>
      <c r="AB80" s="14"/>
      <c r="AE80" s="16"/>
      <c r="AF80" s="14"/>
    </row>
    <row r="81" spans="2:32" x14ac:dyDescent="0.2">
      <c r="V81" s="22"/>
      <c r="W81" s="12"/>
      <c r="X81" s="12"/>
      <c r="Y81" s="12"/>
      <c r="Z81" s="12"/>
      <c r="AA81" s="12"/>
      <c r="AB81" s="14"/>
      <c r="AE81" s="16"/>
      <c r="AF81" s="14"/>
    </row>
    <row r="82" spans="2:32" x14ac:dyDescent="0.2">
      <c r="V82" s="22"/>
      <c r="W82" s="12"/>
      <c r="X82" s="12"/>
      <c r="Y82" s="12"/>
      <c r="Z82" s="12"/>
      <c r="AA82" s="12"/>
      <c r="AB82" s="14"/>
      <c r="AE82" s="16"/>
      <c r="AF82" s="14"/>
    </row>
    <row r="83" spans="2:32" x14ac:dyDescent="0.2">
      <c r="V83" s="22"/>
      <c r="W83" s="12"/>
      <c r="X83" s="12"/>
      <c r="Y83" s="12"/>
      <c r="Z83" s="12"/>
      <c r="AA83" s="12"/>
      <c r="AB83" s="14"/>
      <c r="AE83" s="16"/>
      <c r="AF83" s="14"/>
    </row>
    <row r="84" spans="2:32" x14ac:dyDescent="0.2">
      <c r="V84" s="22"/>
      <c r="W84" s="12"/>
      <c r="X84" s="12"/>
      <c r="Y84" s="12"/>
      <c r="Z84" s="12"/>
      <c r="AA84" s="12"/>
      <c r="AB84" s="14"/>
      <c r="AE84" s="16"/>
      <c r="AF84" s="14"/>
    </row>
    <row r="85" spans="2:32" x14ac:dyDescent="0.2">
      <c r="W85" s="12"/>
      <c r="X85" s="12"/>
      <c r="Y85" s="12"/>
      <c r="Z85" s="12"/>
    </row>
    <row r="86" spans="2:32" x14ac:dyDescent="0.2">
      <c r="W86" s="12"/>
      <c r="X86" s="12"/>
      <c r="Y86" s="12"/>
      <c r="Z86" s="12"/>
    </row>
    <row r="90" spans="2:32" x14ac:dyDescent="0.2">
      <c r="T90" s="12"/>
      <c r="U90" s="38"/>
    </row>
    <row r="91" spans="2:32" x14ac:dyDescent="0.2">
      <c r="B91" s="23"/>
      <c r="C91" s="12"/>
      <c r="D91" s="14"/>
      <c r="E91" s="12"/>
      <c r="G91" s="12"/>
      <c r="H91" s="14"/>
      <c r="I91" s="12"/>
      <c r="K91" s="14"/>
      <c r="L91" s="14"/>
      <c r="M91" s="12"/>
      <c r="O91" s="12"/>
      <c r="P91" s="12"/>
      <c r="Q91" s="12"/>
    </row>
    <row r="92" spans="2:32" x14ac:dyDescent="0.2">
      <c r="B92" s="23"/>
      <c r="C92" s="12"/>
      <c r="D92" s="14"/>
      <c r="E92" s="12"/>
      <c r="G92" s="12"/>
      <c r="H92" s="14"/>
      <c r="I92" s="12"/>
      <c r="K92" s="14"/>
      <c r="L92" s="14"/>
      <c r="M92" s="12"/>
      <c r="O92" s="12"/>
      <c r="P92" s="12"/>
      <c r="Q92" s="12"/>
    </row>
    <row r="93" spans="2:32" x14ac:dyDescent="0.2">
      <c r="B93" s="23"/>
      <c r="C93" s="12"/>
      <c r="D93" s="14"/>
      <c r="E93" s="12"/>
      <c r="G93" s="12"/>
      <c r="H93" s="14"/>
      <c r="I93" s="12"/>
      <c r="K93" s="14"/>
      <c r="L93" s="14"/>
      <c r="M93" s="12"/>
      <c r="O93" s="12"/>
      <c r="P93" s="12"/>
      <c r="Q93" s="12"/>
    </row>
    <row r="94" spans="2:32" x14ac:dyDescent="0.2">
      <c r="B94" s="23"/>
      <c r="C94" s="12"/>
      <c r="D94" s="14"/>
      <c r="E94" s="12"/>
      <c r="G94" s="12"/>
      <c r="H94" s="14"/>
      <c r="I94" s="12"/>
      <c r="K94" s="14"/>
      <c r="L94" s="14"/>
      <c r="M94" s="12"/>
      <c r="O94" s="12"/>
      <c r="P94" s="12"/>
      <c r="Q94" s="12"/>
    </row>
    <row r="95" spans="2:32" x14ac:dyDescent="0.2">
      <c r="B95" s="23"/>
      <c r="C95" s="12"/>
      <c r="D95" s="14"/>
      <c r="E95" s="12"/>
      <c r="G95" s="12"/>
      <c r="H95" s="14"/>
      <c r="I95" s="12"/>
      <c r="K95" s="14"/>
      <c r="L95" s="14"/>
      <c r="M95" s="12"/>
      <c r="O95" s="12"/>
      <c r="P95" s="12"/>
      <c r="Q95" s="12"/>
    </row>
    <row r="96" spans="2:32" x14ac:dyDescent="0.2">
      <c r="B96" s="23"/>
      <c r="C96" s="12"/>
      <c r="D96" s="14"/>
      <c r="E96" s="12"/>
      <c r="G96" s="12"/>
      <c r="H96" s="14"/>
      <c r="I96" s="12"/>
      <c r="K96" s="14"/>
      <c r="L96" s="14"/>
      <c r="M96" s="12"/>
      <c r="O96" s="12"/>
      <c r="P96" s="12"/>
      <c r="Q96" s="12"/>
    </row>
    <row r="97" spans="2:17" x14ac:dyDescent="0.2">
      <c r="B97" s="23"/>
      <c r="C97" s="12"/>
      <c r="D97" s="14"/>
      <c r="E97" s="12"/>
      <c r="G97" s="12"/>
      <c r="H97" s="14"/>
      <c r="I97" s="12"/>
      <c r="K97" s="14"/>
      <c r="L97" s="14"/>
      <c r="M97" s="12"/>
      <c r="O97" s="12"/>
      <c r="P97" s="12"/>
      <c r="Q97" s="12"/>
    </row>
    <row r="98" spans="2:17" x14ac:dyDescent="0.2">
      <c r="B98" s="23"/>
      <c r="C98" s="12"/>
      <c r="D98" s="14"/>
      <c r="E98" s="12"/>
      <c r="G98" s="12"/>
      <c r="H98" s="14"/>
      <c r="I98" s="12"/>
      <c r="K98" s="14"/>
      <c r="L98" s="14"/>
      <c r="M98" s="12"/>
      <c r="O98" s="12"/>
      <c r="P98" s="12"/>
      <c r="Q98" s="12"/>
    </row>
    <row r="99" spans="2:17" x14ac:dyDescent="0.2">
      <c r="B99" s="23"/>
      <c r="C99" s="12"/>
      <c r="D99" s="14"/>
      <c r="E99" s="12"/>
      <c r="G99" s="12"/>
      <c r="H99" s="14"/>
      <c r="I99" s="12"/>
      <c r="K99" s="14"/>
      <c r="L99" s="14"/>
      <c r="M99" s="12"/>
      <c r="O99" s="12"/>
      <c r="P99" s="12"/>
      <c r="Q99" s="12"/>
    </row>
    <row r="100" spans="2:17" x14ac:dyDescent="0.2">
      <c r="B100" s="23"/>
      <c r="C100" s="12"/>
      <c r="D100" s="14"/>
      <c r="E100" s="12"/>
      <c r="G100" s="12"/>
      <c r="H100" s="14"/>
      <c r="I100" s="12"/>
      <c r="K100" s="14"/>
      <c r="L100" s="14"/>
      <c r="M100" s="12"/>
      <c r="O100" s="12"/>
      <c r="P100" s="12"/>
      <c r="Q100" s="12"/>
    </row>
    <row r="101" spans="2:17" x14ac:dyDescent="0.2">
      <c r="B101" s="23"/>
      <c r="C101" s="12"/>
      <c r="D101" s="14"/>
      <c r="E101" s="12"/>
      <c r="G101" s="12"/>
      <c r="H101" s="14"/>
      <c r="I101" s="12"/>
      <c r="K101" s="14"/>
      <c r="L101" s="14"/>
      <c r="M101" s="12"/>
      <c r="O101" s="12"/>
      <c r="P101" s="12"/>
      <c r="Q101" s="12"/>
    </row>
    <row r="102" spans="2:17" x14ac:dyDescent="0.2">
      <c r="B102" s="23"/>
      <c r="C102" s="12"/>
      <c r="D102" s="14"/>
      <c r="E102" s="12"/>
      <c r="G102" s="12"/>
      <c r="H102" s="14"/>
      <c r="I102" s="12"/>
      <c r="K102" s="14"/>
      <c r="L102" s="14"/>
      <c r="M102" s="12"/>
      <c r="O102" s="12"/>
      <c r="P102" s="12"/>
      <c r="Q102" s="12"/>
    </row>
    <row r="103" spans="2:17" x14ac:dyDescent="0.2">
      <c r="B103" s="23"/>
      <c r="C103" s="12"/>
      <c r="D103" s="14"/>
      <c r="E103" s="12"/>
      <c r="G103" s="12"/>
      <c r="H103" s="14"/>
      <c r="I103" s="12"/>
      <c r="K103" s="14"/>
      <c r="L103" s="14"/>
      <c r="M103" s="12"/>
      <c r="O103" s="12"/>
      <c r="P103" s="12"/>
      <c r="Q103" s="12"/>
    </row>
    <row r="104" spans="2:17" x14ac:dyDescent="0.2">
      <c r="B104" s="23"/>
      <c r="C104" s="12"/>
      <c r="D104" s="14"/>
      <c r="E104" s="12"/>
      <c r="G104" s="12"/>
      <c r="H104" s="14"/>
      <c r="I104" s="12"/>
      <c r="K104" s="14"/>
      <c r="L104" s="14"/>
      <c r="M104" s="12"/>
      <c r="O104" s="12"/>
      <c r="P104" s="12"/>
      <c r="Q104" s="12"/>
    </row>
    <row r="105" spans="2:17" x14ac:dyDescent="0.2">
      <c r="B105" s="23"/>
      <c r="C105" s="12"/>
      <c r="D105" s="14"/>
      <c r="E105" s="12"/>
      <c r="G105" s="12"/>
      <c r="H105" s="14"/>
      <c r="I105" s="12"/>
      <c r="K105" s="14"/>
      <c r="L105" s="14"/>
      <c r="M105" s="12"/>
      <c r="O105" s="12"/>
      <c r="P105" s="12"/>
      <c r="Q105" s="12"/>
    </row>
    <row r="106" spans="2:17" x14ac:dyDescent="0.2">
      <c r="B106" s="23"/>
      <c r="C106" s="12"/>
      <c r="D106" s="14"/>
      <c r="E106" s="12"/>
      <c r="G106" s="12"/>
      <c r="H106" s="14"/>
      <c r="I106" s="12"/>
      <c r="K106" s="14"/>
      <c r="L106" s="14"/>
      <c r="M106" s="12"/>
      <c r="O106" s="12"/>
      <c r="P106" s="12"/>
      <c r="Q106" s="12"/>
    </row>
    <row r="107" spans="2:17" x14ac:dyDescent="0.2">
      <c r="C107" s="12"/>
      <c r="D107" s="12"/>
      <c r="E107" s="12"/>
      <c r="G107" s="12"/>
      <c r="H107" s="14"/>
      <c r="I107" s="12"/>
      <c r="K107" s="12"/>
      <c r="L107" s="12"/>
      <c r="M107" s="12"/>
      <c r="O107" s="12"/>
      <c r="P107" s="12"/>
      <c r="Q107" s="12"/>
    </row>
    <row r="108" spans="2:17" x14ac:dyDescent="0.2">
      <c r="C108" s="12"/>
      <c r="D108" s="12"/>
      <c r="E108" s="12"/>
      <c r="G108" s="12"/>
      <c r="H108" s="12"/>
      <c r="I108" s="12"/>
      <c r="K108" s="12"/>
      <c r="L108" s="12"/>
      <c r="M108" s="12"/>
      <c r="O108" s="12"/>
      <c r="P108" s="12"/>
      <c r="Q108" s="12"/>
    </row>
    <row r="109" spans="2:17" x14ac:dyDescent="0.2">
      <c r="C109" s="12"/>
      <c r="D109" s="12"/>
      <c r="E109" s="12"/>
      <c r="G109" s="12"/>
      <c r="H109" s="12"/>
      <c r="I109" s="12"/>
      <c r="K109" s="12"/>
      <c r="L109" s="12"/>
      <c r="M109" s="12"/>
      <c r="O109" s="12"/>
      <c r="P109" s="12"/>
      <c r="Q109" s="12"/>
    </row>
    <row r="110" spans="2:17" x14ac:dyDescent="0.2">
      <c r="C110" s="12"/>
      <c r="D110" s="12"/>
      <c r="E110" s="12"/>
      <c r="G110" s="12"/>
      <c r="H110" s="12"/>
      <c r="I110" s="12"/>
      <c r="K110" s="12"/>
      <c r="L110" s="12"/>
      <c r="M110" s="12"/>
      <c r="O110" s="12"/>
      <c r="P110" s="12"/>
      <c r="Q110" s="12"/>
    </row>
    <row r="111" spans="2:17" x14ac:dyDescent="0.2">
      <c r="C111" s="12"/>
      <c r="D111" s="12"/>
      <c r="E111" s="12"/>
      <c r="G111" s="12"/>
      <c r="H111" s="12"/>
      <c r="I111" s="12"/>
      <c r="K111" s="12"/>
      <c r="L111" s="12"/>
      <c r="M111" s="12"/>
      <c r="O111" s="12"/>
      <c r="P111" s="12"/>
      <c r="Q111" s="12"/>
    </row>
    <row r="112" spans="2:17" x14ac:dyDescent="0.2">
      <c r="C112" s="12"/>
      <c r="D112" s="12"/>
      <c r="E112" s="12"/>
      <c r="G112" s="12"/>
      <c r="H112" s="12"/>
      <c r="I112" s="12"/>
      <c r="K112" s="12"/>
      <c r="L112" s="12"/>
      <c r="M112" s="12"/>
      <c r="O112" s="12"/>
      <c r="P112" s="12"/>
      <c r="Q112" s="12"/>
    </row>
    <row r="113" spans="3:17" x14ac:dyDescent="0.2">
      <c r="C113" s="12"/>
      <c r="D113" s="12"/>
      <c r="E113" s="12"/>
      <c r="G113" s="12"/>
      <c r="H113" s="12"/>
      <c r="I113" s="12"/>
      <c r="K113" s="12"/>
      <c r="L113" s="12"/>
      <c r="M113" s="12"/>
      <c r="O113" s="12"/>
      <c r="P113" s="12"/>
      <c r="Q113" s="12"/>
    </row>
    <row r="114" spans="3:17" x14ac:dyDescent="0.2">
      <c r="C114" s="12"/>
      <c r="D114" s="12"/>
      <c r="E114" s="12"/>
      <c r="G114" s="12"/>
      <c r="H114" s="12"/>
      <c r="I114" s="12"/>
      <c r="K114" s="12"/>
      <c r="L114" s="12"/>
      <c r="M114" s="12"/>
      <c r="O114" s="12"/>
      <c r="P114" s="12"/>
      <c r="Q114" s="12"/>
    </row>
    <row r="115" spans="3:17" x14ac:dyDescent="0.2">
      <c r="C115" s="12"/>
      <c r="D115" s="12"/>
      <c r="E115" s="12"/>
      <c r="G115" s="12"/>
      <c r="H115" s="12"/>
      <c r="I115" s="12"/>
      <c r="K115" s="12"/>
      <c r="L115" s="12"/>
      <c r="M115" s="12"/>
      <c r="O115" s="12"/>
      <c r="P115" s="12"/>
      <c r="Q115" s="12"/>
    </row>
    <row r="116" spans="3:17" x14ac:dyDescent="0.2">
      <c r="C116" s="12"/>
      <c r="D116" s="12"/>
      <c r="E116" s="12"/>
      <c r="G116" s="12"/>
      <c r="H116" s="12"/>
      <c r="I116" s="12"/>
      <c r="K116" s="12"/>
      <c r="L116" s="12"/>
      <c r="M116" s="12"/>
      <c r="O116" s="12"/>
      <c r="P116" s="12"/>
      <c r="Q116" s="12"/>
    </row>
    <row r="117" spans="3:17" x14ac:dyDescent="0.2">
      <c r="C117" s="12"/>
      <c r="D117" s="12"/>
      <c r="E117" s="12"/>
      <c r="G117" s="12"/>
      <c r="H117" s="12"/>
      <c r="I117" s="12"/>
      <c r="K117" s="12"/>
      <c r="L117" s="12"/>
      <c r="M117" s="12"/>
      <c r="O117" s="12"/>
      <c r="P117" s="12"/>
      <c r="Q117" s="12"/>
    </row>
    <row r="118" spans="3:17" x14ac:dyDescent="0.2">
      <c r="C118" s="12"/>
      <c r="D118" s="12"/>
      <c r="E118" s="12"/>
    </row>
    <row r="119" spans="3:17" x14ac:dyDescent="0.2">
      <c r="C119" s="12"/>
      <c r="D119" s="12"/>
      <c r="E119" s="12"/>
    </row>
    <row r="120" spans="3:17" x14ac:dyDescent="0.2">
      <c r="C120" s="12"/>
      <c r="D120" s="12"/>
      <c r="E120" s="12"/>
    </row>
    <row r="121" spans="3:17" x14ac:dyDescent="0.2">
      <c r="C121" s="12"/>
      <c r="D121" s="12"/>
      <c r="E121" s="12"/>
    </row>
    <row r="122" spans="3:17" x14ac:dyDescent="0.2">
      <c r="C122" s="12"/>
      <c r="D122" s="12"/>
      <c r="E122" s="12"/>
    </row>
  </sheetData>
  <mergeCells count="6">
    <mergeCell ref="O14:Q14"/>
    <mergeCell ref="C14:E14"/>
    <mergeCell ref="G14:I14"/>
    <mergeCell ref="C10:Q10"/>
    <mergeCell ref="K14:M14"/>
    <mergeCell ref="C11:Q11"/>
  </mergeCells>
  <conditionalFormatting sqref="C6">
    <cfRule type="cellIs" dxfId="2" priority="1" operator="equal">
      <formula>"TBC"</formula>
    </cfRule>
  </conditionalFormatting>
  <conditionalFormatting sqref="C16:Q50">
    <cfRule type="cellIs" dxfId="1" priority="2" operator="lessThan">
      <formula>1</formula>
    </cfRule>
  </conditionalFormatting>
  <hyperlinks>
    <hyperlink ref="C8" r:id="rId1" xr:uid="{00000000-0004-0000-0100-000000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V59"/>
  <sheetViews>
    <sheetView showGridLines="0" zoomScale="85" zoomScaleNormal="85" workbookViewId="0"/>
  </sheetViews>
  <sheetFormatPr defaultRowHeight="15" x14ac:dyDescent="0.25"/>
  <cols>
    <col min="1" max="1" width="2.85546875" customWidth="1"/>
    <col min="2" max="2" width="18.5703125" customWidth="1"/>
    <col min="3" max="3" width="18.28515625" customWidth="1"/>
    <col min="4" max="5" width="13.42578125" customWidth="1"/>
    <col min="6" max="6" width="3.42578125" customWidth="1"/>
    <col min="7" max="9" width="16" customWidth="1"/>
    <col min="10" max="10" width="3.42578125" customWidth="1"/>
    <col min="11" max="13" width="16.42578125" customWidth="1"/>
    <col min="14" max="14" width="3.42578125" customWidth="1"/>
    <col min="15" max="17" width="16" customWidth="1"/>
    <col min="18" max="18" width="3.42578125" customWidth="1"/>
    <col min="19" max="20" width="15.5703125" customWidth="1"/>
    <col min="21" max="21" width="4" customWidth="1"/>
    <col min="22" max="22" width="12" customWidth="1"/>
  </cols>
  <sheetData>
    <row r="3" spans="2:22" s="1" customFormat="1" ht="18" customHeight="1" x14ac:dyDescent="0.25">
      <c r="B3" s="30" t="s">
        <v>25</v>
      </c>
      <c r="C3" s="17"/>
    </row>
    <row r="4" spans="2:22" s="1" customFormat="1" ht="18.399999999999999" customHeight="1" x14ac:dyDescent="0.25">
      <c r="B4" s="27" t="s">
        <v>26</v>
      </c>
      <c r="C4" s="18" t="str">
        <f>'Activity by month'!C4</f>
        <v>April 2022 to August 2025</v>
      </c>
      <c r="D4" s="19"/>
      <c r="E4" s="19"/>
      <c r="F4" s="19"/>
      <c r="G4" s="19"/>
      <c r="H4" s="19"/>
      <c r="I4" s="19"/>
      <c r="J4" s="19"/>
      <c r="K4" s="19"/>
      <c r="L4" s="19"/>
      <c r="M4" s="19"/>
      <c r="N4" s="19"/>
      <c r="O4" s="19"/>
      <c r="P4" s="19"/>
      <c r="Q4" s="19"/>
    </row>
    <row r="5" spans="2:22" s="1" customFormat="1" ht="18.399999999999999" customHeight="1" x14ac:dyDescent="0.25">
      <c r="B5" s="27" t="s">
        <v>28</v>
      </c>
      <c r="C5" s="18" t="s">
        <v>29</v>
      </c>
      <c r="D5" s="19"/>
      <c r="E5" s="19"/>
      <c r="F5" s="19"/>
      <c r="G5" s="19"/>
      <c r="H5" s="19"/>
      <c r="I5" s="19"/>
      <c r="J5" s="19"/>
      <c r="K5" s="19"/>
      <c r="L5" s="19"/>
      <c r="M5" s="19"/>
      <c r="N5" s="19"/>
      <c r="O5" s="19"/>
      <c r="P5" s="19"/>
      <c r="Q5" s="19"/>
    </row>
    <row r="6" spans="2:22" s="1" customFormat="1" ht="18.399999999999999" customHeight="1" x14ac:dyDescent="0.25">
      <c r="B6" s="27" t="s">
        <v>30</v>
      </c>
      <c r="C6" s="50" t="str">
        <f>'Activity by month'!C6</f>
        <v>9th October 2025</v>
      </c>
      <c r="D6" s="19"/>
      <c r="E6" s="19"/>
      <c r="F6" s="19"/>
      <c r="G6" s="19"/>
      <c r="H6" s="19"/>
      <c r="I6" s="19"/>
      <c r="J6" s="19"/>
      <c r="K6" s="19"/>
      <c r="L6" s="19"/>
      <c r="M6" s="19"/>
      <c r="N6" s="19"/>
      <c r="O6" s="19"/>
      <c r="P6" s="19"/>
      <c r="Q6" s="19"/>
    </row>
    <row r="7" spans="2:22" s="1" customFormat="1" ht="18.399999999999999" customHeight="1" x14ac:dyDescent="0.25">
      <c r="B7" s="27" t="s">
        <v>31</v>
      </c>
      <c r="C7" s="18" t="s">
        <v>32</v>
      </c>
      <c r="D7" s="19"/>
      <c r="E7" s="19"/>
      <c r="F7" s="19"/>
      <c r="G7" s="19"/>
      <c r="H7" s="19"/>
      <c r="I7" s="19"/>
      <c r="J7" s="19"/>
      <c r="K7" s="19"/>
      <c r="L7" s="19"/>
      <c r="M7" s="19"/>
      <c r="N7" s="19"/>
      <c r="O7" s="19"/>
      <c r="P7" s="19"/>
      <c r="Q7" s="19"/>
    </row>
    <row r="8" spans="2:22" s="1" customFormat="1" ht="18.399999999999999" customHeight="1" x14ac:dyDescent="0.25">
      <c r="B8" s="27" t="s">
        <v>33</v>
      </c>
      <c r="C8" s="49" t="s">
        <v>34</v>
      </c>
      <c r="D8" s="19"/>
      <c r="E8" s="19"/>
      <c r="F8" s="19"/>
      <c r="G8" s="19"/>
      <c r="H8" s="19"/>
      <c r="I8" s="19"/>
      <c r="J8" s="19"/>
      <c r="K8" s="19"/>
      <c r="L8" s="19"/>
      <c r="M8" s="19"/>
      <c r="N8" s="19"/>
      <c r="O8" s="19"/>
      <c r="P8" s="19"/>
      <c r="Q8" s="19"/>
    </row>
    <row r="9" spans="2:22" s="1" customFormat="1" ht="13.9" customHeight="1" x14ac:dyDescent="0.2">
      <c r="B9" s="28"/>
      <c r="C9" s="18"/>
      <c r="D9" s="19"/>
      <c r="E9" s="19"/>
      <c r="F9" s="19"/>
      <c r="G9" s="19"/>
      <c r="H9" s="19"/>
      <c r="I9" s="19"/>
      <c r="J9" s="19"/>
      <c r="K9" s="19"/>
      <c r="L9" s="19"/>
      <c r="M9" s="19"/>
      <c r="N9" s="19"/>
      <c r="O9" s="19"/>
      <c r="P9" s="19"/>
      <c r="Q9" s="19"/>
    </row>
    <row r="10" spans="2:22" s="1" customFormat="1" ht="17.45" customHeight="1" x14ac:dyDescent="0.2">
      <c r="B10" s="29" t="s">
        <v>35</v>
      </c>
      <c r="C10" s="82" t="s">
        <v>36</v>
      </c>
      <c r="D10" s="83"/>
      <c r="E10" s="83"/>
      <c r="F10" s="83"/>
      <c r="G10" s="83"/>
      <c r="H10" s="83"/>
      <c r="I10" s="83"/>
      <c r="J10" s="83"/>
      <c r="K10" s="83"/>
      <c r="L10" s="83"/>
      <c r="M10" s="83"/>
      <c r="N10" s="83"/>
      <c r="O10" s="83"/>
      <c r="P10" s="83"/>
      <c r="Q10" s="83"/>
    </row>
    <row r="11" spans="2:22" s="1" customFormat="1" ht="111.75" customHeight="1" x14ac:dyDescent="0.2">
      <c r="B11" s="29" t="s">
        <v>37</v>
      </c>
      <c r="C11" s="70" t="s">
        <v>95</v>
      </c>
      <c r="D11" s="70"/>
      <c r="E11" s="70"/>
      <c r="F11" s="70"/>
      <c r="G11" s="70"/>
      <c r="H11" s="70"/>
      <c r="I11" s="70"/>
      <c r="J11" s="70"/>
      <c r="K11" s="70"/>
      <c r="L11" s="70"/>
      <c r="M11" s="70"/>
      <c r="N11" s="70"/>
      <c r="O11" s="70"/>
      <c r="P11" s="70"/>
      <c r="Q11" s="70"/>
    </row>
    <row r="13" spans="2:22" ht="26.25" customHeight="1" x14ac:dyDescent="0.25">
      <c r="B13" s="39" t="s">
        <v>88</v>
      </c>
      <c r="F13" s="37"/>
      <c r="G13" s="37"/>
      <c r="H13" s="37"/>
      <c r="I13" s="37"/>
      <c r="J13" s="40"/>
      <c r="K13" s="37"/>
      <c r="L13" s="37"/>
      <c r="M13" s="37"/>
      <c r="N13" s="37"/>
      <c r="O13" s="37"/>
      <c r="P13" s="37"/>
      <c r="Q13" s="37"/>
      <c r="R13" s="37"/>
      <c r="S13" s="37"/>
      <c r="T13" s="37"/>
      <c r="U13" s="37"/>
      <c r="V13" s="37"/>
    </row>
    <row r="14" spans="2:22" x14ac:dyDescent="0.25">
      <c r="E14" s="1"/>
      <c r="F14" s="1"/>
      <c r="G14" s="1"/>
      <c r="H14" s="1"/>
      <c r="I14" s="1"/>
      <c r="J14" s="1"/>
      <c r="K14" s="1"/>
      <c r="L14" s="1"/>
      <c r="M14" s="1"/>
      <c r="N14" s="1"/>
      <c r="O14" s="1"/>
      <c r="P14" s="1"/>
      <c r="Q14" s="1"/>
      <c r="R14" s="1"/>
      <c r="S14" s="1"/>
      <c r="T14" s="1"/>
      <c r="U14" s="1"/>
      <c r="V14" s="1"/>
    </row>
    <row r="15" spans="2:22" ht="33.75" customHeight="1" x14ac:dyDescent="0.25">
      <c r="C15" s="84" t="s">
        <v>39</v>
      </c>
      <c r="D15" s="73"/>
      <c r="E15" s="74"/>
      <c r="F15" s="43" t="s">
        <v>39</v>
      </c>
      <c r="G15" s="77" t="s">
        <v>40</v>
      </c>
      <c r="H15" s="73"/>
      <c r="I15" s="74"/>
      <c r="J15" s="20"/>
      <c r="K15" s="72" t="s">
        <v>41</v>
      </c>
      <c r="L15" s="73"/>
      <c r="M15" s="74"/>
      <c r="N15" s="44"/>
      <c r="O15" s="72" t="s">
        <v>42</v>
      </c>
      <c r="P15" s="73"/>
      <c r="Q15" s="74"/>
      <c r="R15" s="80"/>
      <c r="S15" s="81"/>
      <c r="T15" s="81"/>
      <c r="U15" s="1"/>
      <c r="V15" s="1"/>
    </row>
    <row r="16" spans="2:22" ht="60" customHeight="1" x14ac:dyDescent="0.25">
      <c r="B16" s="9" t="s">
        <v>43</v>
      </c>
      <c r="C16" s="9" t="s">
        <v>89</v>
      </c>
      <c r="D16" s="9" t="s">
        <v>90</v>
      </c>
      <c r="E16" s="9" t="s">
        <v>91</v>
      </c>
      <c r="F16" s="21"/>
      <c r="G16" s="42" t="s">
        <v>89</v>
      </c>
      <c r="H16" s="42" t="s">
        <v>90</v>
      </c>
      <c r="I16" s="10" t="s">
        <v>91</v>
      </c>
      <c r="J16" s="21"/>
      <c r="K16" s="10" t="s">
        <v>89</v>
      </c>
      <c r="L16" s="10" t="s">
        <v>90</v>
      </c>
      <c r="M16" s="10" t="s">
        <v>91</v>
      </c>
      <c r="N16" s="21"/>
      <c r="O16" s="42" t="s">
        <v>89</v>
      </c>
      <c r="P16" s="42" t="s">
        <v>90</v>
      </c>
      <c r="Q16" s="10" t="s">
        <v>91</v>
      </c>
      <c r="R16" s="1"/>
      <c r="S16" s="46" t="s">
        <v>92</v>
      </c>
    </row>
    <row r="17" spans="2:19" x14ac:dyDescent="0.25">
      <c r="B17" s="11" t="str">
        <f>'Activity by month'!B16</f>
        <v>April 2022</v>
      </c>
      <c r="C17" s="13">
        <f>'Activity by month'!C16/$S17</f>
        <v>29709.57894736842</v>
      </c>
      <c r="D17" s="13">
        <f>'Activity by month'!D16/$S17</f>
        <v>27052.736842105263</v>
      </c>
      <c r="E17" s="13">
        <f>'Activity by month'!E16/$S17</f>
        <v>6544.5789473684208</v>
      </c>
      <c r="F17" s="1"/>
      <c r="G17" s="13">
        <f>'Activity by month'!G16/$S17</f>
        <v>7505.2631578947367</v>
      </c>
      <c r="H17" s="13">
        <f>'Activity by month'!H16/$S17</f>
        <v>6799.5789473684208</v>
      </c>
      <c r="I17" s="13">
        <f>'Activity by month'!I16/$S17</f>
        <v>3460.1052631578946</v>
      </c>
      <c r="J17" s="1"/>
      <c r="K17" s="13">
        <f>'Activity by month'!K16/$S17</f>
        <v>21908.315789473683</v>
      </c>
      <c r="L17" s="13">
        <f>'Activity by month'!L16/$S17</f>
        <v>19958.63157894737</v>
      </c>
      <c r="M17" s="13">
        <f>'Activity by month'!M16/$S17</f>
        <v>3055</v>
      </c>
      <c r="N17" s="1"/>
      <c r="O17" s="13">
        <f>'Activity by month'!O16/$S17</f>
        <v>296</v>
      </c>
      <c r="P17" s="13">
        <f>'Activity by month'!P16/$S17</f>
        <v>294.5263157894737</v>
      </c>
      <c r="Q17" s="13">
        <f>'Activity by month'!Q16/$S17</f>
        <v>29.473684210526315</v>
      </c>
      <c r="R17" s="12"/>
      <c r="S17" s="45">
        <v>19</v>
      </c>
    </row>
    <row r="18" spans="2:19" x14ac:dyDescent="0.25">
      <c r="B18" s="11" t="str">
        <f>'Activity by month'!B17</f>
        <v>May 2022</v>
      </c>
      <c r="C18" s="13">
        <f>'Activity by month'!C17/$S18</f>
        <v>33522.571428571428</v>
      </c>
      <c r="D18" s="13">
        <f>'Activity by month'!D17/$S18</f>
        <v>30580.952380952382</v>
      </c>
      <c r="E18" s="13">
        <f>'Activity by month'!E17/$S18</f>
        <v>7435.4285714285716</v>
      </c>
      <c r="F18" s="1"/>
      <c r="G18" s="13">
        <f>'Activity by month'!G17/$S18</f>
        <v>8179.2380952380954</v>
      </c>
      <c r="H18" s="13">
        <f>'Activity by month'!H17/$S18</f>
        <v>7605.0952380952385</v>
      </c>
      <c r="I18" s="13">
        <f>'Activity by month'!I17/$S18</f>
        <v>3926.1904761904761</v>
      </c>
      <c r="J18" s="1"/>
      <c r="K18" s="13">
        <f>'Activity by month'!K17/$S18</f>
        <v>25027.857142857141</v>
      </c>
      <c r="L18" s="13">
        <f>'Activity by month'!L17/$S18</f>
        <v>22662.523809523809</v>
      </c>
      <c r="M18" s="13">
        <f>'Activity by month'!M17/$S18</f>
        <v>3476.6190476190477</v>
      </c>
      <c r="N18" s="1"/>
      <c r="O18" s="13">
        <f>'Activity by month'!O17/$S18</f>
        <v>315.47619047619048</v>
      </c>
      <c r="P18" s="13">
        <f>'Activity by month'!P17/$S18</f>
        <v>313.33333333333331</v>
      </c>
      <c r="Q18" s="13">
        <f>'Activity by month'!Q17/$S18</f>
        <v>32.61904761904762</v>
      </c>
      <c r="R18" s="12"/>
      <c r="S18" s="25">
        <v>21</v>
      </c>
    </row>
    <row r="19" spans="2:19" x14ac:dyDescent="0.25">
      <c r="B19" s="11" t="str">
        <f>'Activity by month'!B18</f>
        <v>June 2022</v>
      </c>
      <c r="C19" s="13">
        <f>'Activity by month'!C18/$S19</f>
        <v>32765.75</v>
      </c>
      <c r="D19" s="13">
        <f>'Activity by month'!D18/$S19</f>
        <v>29558.15</v>
      </c>
      <c r="E19" s="13">
        <f>'Activity by month'!E18/$S19</f>
        <v>7289.25</v>
      </c>
      <c r="F19" s="1"/>
      <c r="G19" s="13">
        <f>'Activity by month'!G18/$S19</f>
        <v>8124.65</v>
      </c>
      <c r="H19" s="13">
        <f>'Activity by month'!H18/$S19</f>
        <v>7547.35</v>
      </c>
      <c r="I19" s="13">
        <f>'Activity by month'!I18/$S19</f>
        <v>3809.45</v>
      </c>
      <c r="J19" s="1"/>
      <c r="K19" s="13">
        <f>'Activity by month'!K18/$S19</f>
        <v>24582.1</v>
      </c>
      <c r="L19" s="13">
        <f>'Activity by month'!L18/$S19</f>
        <v>21953.85</v>
      </c>
      <c r="M19" s="13">
        <f>'Activity by month'!M18/$S19</f>
        <v>3467.85</v>
      </c>
      <c r="N19" s="1"/>
      <c r="O19" s="13">
        <f>'Activity by month'!O18/$S19</f>
        <v>59</v>
      </c>
      <c r="P19" s="13">
        <f>'Activity by month'!P18/$S19</f>
        <v>56.95</v>
      </c>
      <c r="Q19" s="13">
        <f>'Activity by month'!Q18/$S19</f>
        <v>11.95</v>
      </c>
      <c r="R19" s="12"/>
      <c r="S19" s="25">
        <v>20</v>
      </c>
    </row>
    <row r="20" spans="2:19" x14ac:dyDescent="0.25">
      <c r="B20" s="11" t="str">
        <f>'Activity by month'!B19</f>
        <v>July 2022</v>
      </c>
      <c r="C20" s="13">
        <f>'Activity by month'!C19/$S20</f>
        <v>32335.523809523809</v>
      </c>
      <c r="D20" s="13">
        <f>'Activity by month'!D19/$S20</f>
        <v>29097.571428571428</v>
      </c>
      <c r="E20" s="13">
        <f>'Activity by month'!E19/$S20</f>
        <v>7391.0476190476193</v>
      </c>
      <c r="F20" s="1"/>
      <c r="G20" s="13">
        <f>'Activity by month'!G19/$S20</f>
        <v>8094.4285714285716</v>
      </c>
      <c r="H20" s="13">
        <f>'Activity by month'!H19/$S20</f>
        <v>7519.9047619047615</v>
      </c>
      <c r="I20" s="13">
        <f>'Activity by month'!I19/$S20</f>
        <v>3895.6666666666665</v>
      </c>
      <c r="J20" s="1"/>
      <c r="K20" s="13">
        <f>'Activity by month'!K19/$S20</f>
        <v>24235.238095238095</v>
      </c>
      <c r="L20" s="13">
        <f>'Activity by month'!L19/$S20</f>
        <v>21574.666666666668</v>
      </c>
      <c r="M20" s="13">
        <f>'Activity by month'!M19/$S20</f>
        <v>3493.8095238095239</v>
      </c>
      <c r="N20" s="1"/>
      <c r="O20" s="13">
        <f>'Activity by month'!O19/$S20</f>
        <v>5.8571428571428568</v>
      </c>
      <c r="P20" s="13">
        <f>'Activity by month'!P19/$S20</f>
        <v>3</v>
      </c>
      <c r="Q20" s="13">
        <f>'Activity by month'!Q19/$S20</f>
        <v>1.5714285714285714</v>
      </c>
      <c r="R20" s="12"/>
      <c r="S20" s="25">
        <v>21</v>
      </c>
    </row>
    <row r="21" spans="2:19" x14ac:dyDescent="0.25">
      <c r="B21" s="11" t="str">
        <f>'Activity by month'!B20</f>
        <v>August 2022</v>
      </c>
      <c r="C21" s="13">
        <f>'Activity by month'!C20/$S21</f>
        <v>31989.18181818182</v>
      </c>
      <c r="D21" s="13">
        <f>'Activity by month'!D20/$S21</f>
        <v>28718.5</v>
      </c>
      <c r="E21" s="13">
        <f>'Activity by month'!E20/$S21</f>
        <v>7281.363636363636</v>
      </c>
      <c r="F21" s="1"/>
      <c r="G21" s="13">
        <f>'Activity by month'!G20/$S21</f>
        <v>8092.227272727273</v>
      </c>
      <c r="H21" s="13">
        <f>'Activity by month'!H20/$S21</f>
        <v>7493.409090909091</v>
      </c>
      <c r="I21" s="13">
        <f>'Activity by month'!I20/$S21</f>
        <v>3858.6363636363635</v>
      </c>
      <c r="J21" s="1"/>
      <c r="K21" s="13">
        <f>'Activity by month'!K20/$S21</f>
        <v>23894.18181818182</v>
      </c>
      <c r="L21" s="13">
        <f>'Activity by month'!L20/$S21</f>
        <v>21223.545454545456</v>
      </c>
      <c r="M21" s="13">
        <f>'Activity by month'!M20/$S21</f>
        <v>3422.5454545454545</v>
      </c>
      <c r="N21" s="1"/>
      <c r="O21" s="13">
        <f>'Activity by month'!O20/$S21</f>
        <v>2.7727272727272729</v>
      </c>
      <c r="P21" s="13">
        <f>'Activity by month'!P20/$S21</f>
        <v>1.5454545454545454</v>
      </c>
      <c r="Q21" s="13">
        <f>'Activity by month'!Q20/$S21</f>
        <v>0.18181818181818182</v>
      </c>
      <c r="R21" s="12"/>
      <c r="S21" s="25">
        <v>22</v>
      </c>
    </row>
    <row r="22" spans="2:19" x14ac:dyDescent="0.25">
      <c r="B22" s="11" t="str">
        <f>'Activity by month'!B21</f>
        <v>September 2022</v>
      </c>
      <c r="C22" s="13">
        <f>'Activity by month'!C21/$S22</f>
        <v>34950.619047619046</v>
      </c>
      <c r="D22" s="13">
        <f>'Activity by month'!D21/$S22</f>
        <v>30817.238095238095</v>
      </c>
      <c r="E22" s="13">
        <f>'Activity by month'!E21/$S22</f>
        <v>7619.2380952380954</v>
      </c>
      <c r="F22" s="1"/>
      <c r="G22" s="13">
        <f>'Activity by month'!G21/$S22</f>
        <v>8455.4285714285706</v>
      </c>
      <c r="H22" s="13">
        <f>'Activity by month'!H21/$S22</f>
        <v>7860.0476190476193</v>
      </c>
      <c r="I22" s="13">
        <f>'Activity by month'!I21/$S22</f>
        <v>4017.5238095238096</v>
      </c>
      <c r="J22" s="1"/>
      <c r="K22" s="13">
        <f>'Activity by month'!K21/$S22</f>
        <v>26493.714285714286</v>
      </c>
      <c r="L22" s="13">
        <f>'Activity by month'!L21/$S22</f>
        <v>22956.047619047618</v>
      </c>
      <c r="M22" s="13">
        <f>'Activity by month'!M21/$S22</f>
        <v>3601.6666666666665</v>
      </c>
      <c r="N22" s="1"/>
      <c r="O22" s="13">
        <f>'Activity by month'!O21/$S22</f>
        <v>1.4761904761904763</v>
      </c>
      <c r="P22" s="13">
        <f>'Activity by month'!P21/$S22</f>
        <v>1.1428571428571428</v>
      </c>
      <c r="Q22" s="13">
        <f>'Activity by month'!Q21/$S22</f>
        <v>4.7619047619047616E-2</v>
      </c>
      <c r="R22" s="15"/>
      <c r="S22" s="25">
        <v>21</v>
      </c>
    </row>
    <row r="23" spans="2:19" x14ac:dyDescent="0.25">
      <c r="B23" s="11" t="str">
        <f>'Activity by month'!B22</f>
        <v>October 2022</v>
      </c>
      <c r="C23" s="13">
        <f>'Activity by month'!C22/$S23</f>
        <v>34981.904761904763</v>
      </c>
      <c r="D23" s="13">
        <f>'Activity by month'!D22/$S23</f>
        <v>30825</v>
      </c>
      <c r="E23" s="13">
        <f>'Activity by month'!E22/$S23</f>
        <v>7729.0476190476193</v>
      </c>
      <c r="F23" s="1"/>
      <c r="G23" s="13">
        <f>'Activity by month'!G22/$S23</f>
        <v>8602.2380952380954</v>
      </c>
      <c r="H23" s="13">
        <f>'Activity by month'!H22/$S23</f>
        <v>7991</v>
      </c>
      <c r="I23" s="13">
        <f>'Activity by month'!I22/$S23</f>
        <v>4060.9047619047619</v>
      </c>
      <c r="J23" s="1"/>
      <c r="K23" s="13">
        <f>'Activity by month'!K22/$S23</f>
        <v>26378.047619047618</v>
      </c>
      <c r="L23" s="13">
        <f>'Activity by month'!L22/$S23</f>
        <v>22832.380952380954</v>
      </c>
      <c r="M23" s="13">
        <f>'Activity by month'!M22/$S23</f>
        <v>3668.1428571428573</v>
      </c>
      <c r="N23" s="1"/>
      <c r="O23" s="13">
        <f>'Activity by month'!O22/$S23</f>
        <v>1.6190476190476191</v>
      </c>
      <c r="P23" s="13">
        <f>'Activity by month'!P22/$S23</f>
        <v>1.6190476190476191</v>
      </c>
      <c r="Q23" s="13">
        <f>'Activity by month'!Q22/$S23</f>
        <v>0</v>
      </c>
      <c r="R23" s="15"/>
      <c r="S23" s="25">
        <v>21</v>
      </c>
    </row>
    <row r="24" spans="2:19" x14ac:dyDescent="0.25">
      <c r="B24" s="11" t="str">
        <f>'Activity by month'!B23</f>
        <v>November 2022</v>
      </c>
      <c r="C24" s="13">
        <f>'Activity by month'!C23/$S24</f>
        <v>35636.318181818184</v>
      </c>
      <c r="D24" s="13">
        <f>'Activity by month'!D23/$S24</f>
        <v>31525.227272727272</v>
      </c>
      <c r="E24" s="13">
        <f>'Activity by month'!E23/$S24</f>
        <v>7931.863636363636</v>
      </c>
      <c r="F24" s="1"/>
      <c r="G24" s="13">
        <f>'Activity by month'!G23/$S24</f>
        <v>8927.7727272727279</v>
      </c>
      <c r="H24" s="13">
        <f>'Activity by month'!H23/$S24</f>
        <v>8331.2272727272721</v>
      </c>
      <c r="I24" s="13">
        <f>'Activity by month'!I23/$S24</f>
        <v>4225.363636363636</v>
      </c>
      <c r="J24" s="1"/>
      <c r="K24" s="13">
        <f>'Activity by month'!K23/$S24</f>
        <v>26707</v>
      </c>
      <c r="L24" s="13">
        <f>'Activity by month'!L23/$S24</f>
        <v>23192.454545454544</v>
      </c>
      <c r="M24" s="13">
        <f>'Activity by month'!M23/$S24</f>
        <v>3706.5</v>
      </c>
      <c r="N24" s="1"/>
      <c r="O24" s="13">
        <f>'Activity by month'!O23/$S24</f>
        <v>1.5454545454545454</v>
      </c>
      <c r="P24" s="13">
        <f>'Activity by month'!P23/$S24</f>
        <v>1.5454545454545454</v>
      </c>
      <c r="Q24" s="13">
        <f>'Activity by month'!Q23/$S24</f>
        <v>0</v>
      </c>
      <c r="R24" s="15"/>
      <c r="S24" s="25">
        <v>22</v>
      </c>
    </row>
    <row r="25" spans="2:19" x14ac:dyDescent="0.25">
      <c r="B25" s="11" t="str">
        <f>'Activity by month'!B24</f>
        <v>December 2022</v>
      </c>
      <c r="C25" s="13">
        <f>'Activity by month'!C24/$S25</f>
        <v>29660.5</v>
      </c>
      <c r="D25" s="13">
        <f>'Activity by month'!D24/$S25</f>
        <v>26417.95</v>
      </c>
      <c r="E25" s="13">
        <f>'Activity by month'!E24/$S25</f>
        <v>6781.8</v>
      </c>
      <c r="F25" s="1"/>
      <c r="G25" s="13">
        <f>'Activity by month'!G24/$S25</f>
        <v>7749.55</v>
      </c>
      <c r="H25" s="13">
        <f>'Activity by month'!H24/$S25</f>
        <v>7212.75</v>
      </c>
      <c r="I25" s="13">
        <f>'Activity by month'!I24/$S25</f>
        <v>3684.1</v>
      </c>
      <c r="J25" s="1"/>
      <c r="K25" s="13">
        <f>'Activity by month'!K24/$S25</f>
        <v>21909.95</v>
      </c>
      <c r="L25" s="13">
        <f>'Activity by month'!L24/$S25</f>
        <v>19204.2</v>
      </c>
      <c r="M25" s="13">
        <f>'Activity by month'!M24/$S25</f>
        <v>3097.7</v>
      </c>
      <c r="N25" s="1"/>
      <c r="O25" s="13">
        <f>'Activity by month'!O24/$S25</f>
        <v>1</v>
      </c>
      <c r="P25" s="13">
        <f>'Activity by month'!P24/$S25</f>
        <v>1</v>
      </c>
      <c r="Q25" s="13">
        <f>'Activity by month'!Q24/$S25</f>
        <v>0</v>
      </c>
      <c r="R25" s="15"/>
      <c r="S25" s="25">
        <v>20</v>
      </c>
    </row>
    <row r="26" spans="2:19" x14ac:dyDescent="0.25">
      <c r="B26" s="11" t="str">
        <f>'Activity by month'!B25</f>
        <v>January 2023</v>
      </c>
      <c r="C26" s="13">
        <f>'Activity by month'!C25/$S26</f>
        <v>35559.428571428572</v>
      </c>
      <c r="D26" s="13">
        <f>'Activity by month'!D25/$S26</f>
        <v>31822.476190476191</v>
      </c>
      <c r="E26" s="13">
        <f>'Activity by month'!E25/$S26</f>
        <v>7822.1904761904761</v>
      </c>
      <c r="F26" s="1"/>
      <c r="G26" s="13">
        <f>'Activity by month'!G25/$S26</f>
        <v>8734.7619047619046</v>
      </c>
      <c r="H26" s="13">
        <f>'Activity by month'!H25/$S26</f>
        <v>8142.1428571428569</v>
      </c>
      <c r="I26" s="13">
        <f>'Activity by month'!I25/$S26</f>
        <v>4086.3809523809523</v>
      </c>
      <c r="J26" s="1"/>
      <c r="K26" s="13">
        <f>'Activity by month'!K25/$S26</f>
        <v>26821.380952380954</v>
      </c>
      <c r="L26" s="13">
        <f>'Activity by month'!L25/$S26</f>
        <v>23678.238095238095</v>
      </c>
      <c r="M26" s="13">
        <f>'Activity by month'!M25/$S26</f>
        <v>3735.4285714285716</v>
      </c>
      <c r="N26" s="1"/>
      <c r="O26" s="13">
        <f>'Activity by month'!O25/$S26</f>
        <v>3.2857142857142856</v>
      </c>
      <c r="P26" s="13">
        <f>'Activity by month'!P25/$S26</f>
        <v>2.0952380952380953</v>
      </c>
      <c r="Q26" s="13">
        <f>'Activity by month'!Q25/$S26</f>
        <v>0.38095238095238093</v>
      </c>
      <c r="R26" s="15"/>
      <c r="S26" s="25">
        <v>21</v>
      </c>
    </row>
    <row r="27" spans="2:19" x14ac:dyDescent="0.25">
      <c r="B27" s="11" t="str">
        <f>'Activity by month'!B26</f>
        <v>February 2023</v>
      </c>
      <c r="C27" s="13">
        <f>'Activity by month'!C26/$S27</f>
        <v>37235.5</v>
      </c>
      <c r="D27" s="13">
        <f>'Activity by month'!D26/$S27</f>
        <v>33232.699999999997</v>
      </c>
      <c r="E27" s="13">
        <f>'Activity by month'!E26/$S27</f>
        <v>8196.9500000000007</v>
      </c>
      <c r="F27" s="1"/>
      <c r="G27" s="13">
        <f>'Activity by month'!G26/$S27</f>
        <v>9230.35</v>
      </c>
      <c r="H27" s="13">
        <f>'Activity by month'!H26/$S27</f>
        <v>8605.5</v>
      </c>
      <c r="I27" s="13">
        <f>'Activity by month'!I26/$S27</f>
        <v>4346.8500000000004</v>
      </c>
      <c r="J27" s="1"/>
      <c r="K27" s="13">
        <f>'Activity by month'!K26/$S27</f>
        <v>28003.8</v>
      </c>
      <c r="L27" s="13">
        <f>'Activity by month'!L26/$S27</f>
        <v>24625.85</v>
      </c>
      <c r="M27" s="13">
        <f>'Activity by month'!M26/$S27</f>
        <v>3850.1</v>
      </c>
      <c r="N27" s="1"/>
      <c r="O27" s="13">
        <f>'Activity by month'!O26/$S27</f>
        <v>1.35</v>
      </c>
      <c r="P27" s="13">
        <f>'Activity by month'!P26/$S27</f>
        <v>1.35</v>
      </c>
      <c r="Q27" s="13">
        <f>'Activity by month'!Q26/$S27</f>
        <v>0</v>
      </c>
      <c r="R27" s="15"/>
      <c r="S27" s="25">
        <v>20</v>
      </c>
    </row>
    <row r="28" spans="2:19" x14ac:dyDescent="0.25">
      <c r="B28" s="11" t="str">
        <f>'Activity by month'!B27</f>
        <v>March 2023</v>
      </c>
      <c r="C28" s="13">
        <f>'Activity by month'!C27/$S28</f>
        <v>38613.565217391304</v>
      </c>
      <c r="D28" s="13">
        <f>'Activity by month'!D27/$S28</f>
        <v>34518.434782608696</v>
      </c>
      <c r="E28" s="13">
        <f>'Activity by month'!E27/$S28</f>
        <v>8745.782608695652</v>
      </c>
      <c r="F28" s="1"/>
      <c r="G28" s="13">
        <f>'Activity by month'!G27/$S28</f>
        <v>9646.9130434782601</v>
      </c>
      <c r="H28" s="13">
        <f>'Activity by month'!H27/$S28</f>
        <v>8982.347826086956</v>
      </c>
      <c r="I28" s="13">
        <f>'Activity by month'!I27/$S28</f>
        <v>4551.086956521739</v>
      </c>
      <c r="J28" s="1"/>
      <c r="K28" s="13">
        <f>'Activity by month'!K27/$S28</f>
        <v>28965.304347826088</v>
      </c>
      <c r="L28" s="13">
        <f>'Activity by month'!L27/$S28</f>
        <v>25534.739130434784</v>
      </c>
      <c r="M28" s="13">
        <f>'Activity by month'!M27/$S28</f>
        <v>4194.695652173913</v>
      </c>
      <c r="N28" s="1"/>
      <c r="O28" s="13">
        <f>'Activity by month'!O27/$S28</f>
        <v>1.3478260869565217</v>
      </c>
      <c r="P28" s="13">
        <f>'Activity by month'!P27/$S28</f>
        <v>1.3478260869565217</v>
      </c>
      <c r="Q28" s="13">
        <f>'Activity by month'!Q27/$S28</f>
        <v>0</v>
      </c>
      <c r="R28" s="15"/>
      <c r="S28" s="25">
        <v>23</v>
      </c>
    </row>
    <row r="29" spans="2:19" x14ac:dyDescent="0.25">
      <c r="B29" s="11" t="str">
        <f>'Activity by month'!B28</f>
        <v>April 2023</v>
      </c>
      <c r="C29" s="13">
        <f>'Activity by month'!C28/$S29</f>
        <v>42375.222222222219</v>
      </c>
      <c r="D29" s="13">
        <f>'Activity by month'!D28/$S29</f>
        <v>38049.777777777781</v>
      </c>
      <c r="E29" s="13">
        <f>'Activity by month'!E28/$S29</f>
        <v>9074.3333333333339</v>
      </c>
      <c r="F29" s="1"/>
      <c r="G29" s="13">
        <f>'Activity by month'!G28/$S29</f>
        <v>9452.5</v>
      </c>
      <c r="H29" s="13">
        <f>'Activity by month'!H28/$S29</f>
        <v>8790.5555555555547</v>
      </c>
      <c r="I29" s="13">
        <f>'Activity by month'!I28/$S29</f>
        <v>4376.7777777777774</v>
      </c>
      <c r="J29" s="1"/>
      <c r="K29" s="13">
        <f>'Activity by month'!K28/$S29</f>
        <v>32515.555555555555</v>
      </c>
      <c r="L29" s="13">
        <f>'Activity by month'!L28/$S29</f>
        <v>28852.055555555555</v>
      </c>
      <c r="M29" s="13">
        <f>'Activity by month'!M28/$S29</f>
        <v>4639.666666666667</v>
      </c>
      <c r="N29" s="1"/>
      <c r="O29" s="13">
        <f>'Activity by month'!O28/$S29</f>
        <v>407.16666666666669</v>
      </c>
      <c r="P29" s="13">
        <f>'Activity by month'!P28/$S29</f>
        <v>407.16666666666669</v>
      </c>
      <c r="Q29" s="13">
        <f>'Activity by month'!Q28/$S29</f>
        <v>57.888888888888886</v>
      </c>
      <c r="R29" s="15"/>
      <c r="S29" s="25">
        <v>18</v>
      </c>
    </row>
    <row r="30" spans="2:19" x14ac:dyDescent="0.25">
      <c r="B30" s="11" t="str">
        <f>'Activity by month'!B29</f>
        <v>May 2023</v>
      </c>
      <c r="C30" s="13">
        <f>'Activity by month'!C29/$S30</f>
        <v>45181.8</v>
      </c>
      <c r="D30" s="13">
        <f>'Activity by month'!D29/$S30</f>
        <v>40725.300000000003</v>
      </c>
      <c r="E30" s="13">
        <f>'Activity by month'!E29/$S30</f>
        <v>9970.4</v>
      </c>
      <c r="F30" s="1"/>
      <c r="G30" s="13">
        <f>'Activity by month'!G29/$S30</f>
        <v>10129.6</v>
      </c>
      <c r="H30" s="13">
        <f>'Activity by month'!H29/$S30</f>
        <v>9430.9500000000007</v>
      </c>
      <c r="I30" s="13">
        <f>'Activity by month'!I29/$S30</f>
        <v>4816.25</v>
      </c>
      <c r="J30" s="1"/>
      <c r="K30" s="13">
        <f>'Activity by month'!K29/$S30</f>
        <v>34684.15</v>
      </c>
      <c r="L30" s="13">
        <f>'Activity by month'!L29/$S30</f>
        <v>30926.3</v>
      </c>
      <c r="M30" s="13">
        <f>'Activity by month'!M29/$S30</f>
        <v>5098.05</v>
      </c>
      <c r="N30" s="1"/>
      <c r="O30" s="13">
        <f>'Activity by month'!O29/$S30</f>
        <v>368.05</v>
      </c>
      <c r="P30" s="13">
        <f>'Activity by month'!P29/$S30</f>
        <v>368.05</v>
      </c>
      <c r="Q30" s="13">
        <f>'Activity by month'!Q29/$S30</f>
        <v>56.1</v>
      </c>
      <c r="R30" s="15"/>
      <c r="S30" s="25">
        <v>20</v>
      </c>
    </row>
    <row r="31" spans="2:19" x14ac:dyDescent="0.25">
      <c r="B31" s="11" t="str">
        <f>'Activity by month'!B30</f>
        <v>June 2023</v>
      </c>
      <c r="C31" s="13">
        <f>'Activity by month'!C30/$S31</f>
        <v>44513.227272727272</v>
      </c>
      <c r="D31" s="13">
        <f>'Activity by month'!D30/$S31</f>
        <v>40309.590909090912</v>
      </c>
      <c r="E31" s="13">
        <f>'Activity by month'!E30/$S31</f>
        <v>9815.2727272727279</v>
      </c>
      <c r="F31" s="1"/>
      <c r="G31" s="13">
        <f>'Activity by month'!G30/$S31</f>
        <v>10017.863636363636</v>
      </c>
      <c r="H31" s="13">
        <f>'Activity by month'!H30/$S31</f>
        <v>9272.9090909090901</v>
      </c>
      <c r="I31" s="13">
        <f>'Activity by month'!I30/$S31</f>
        <v>4742.909090909091</v>
      </c>
      <c r="J31" s="1"/>
      <c r="K31" s="13">
        <f>'Activity by month'!K30/$S31</f>
        <v>34119.090909090912</v>
      </c>
      <c r="L31" s="13">
        <f>'Activity by month'!L30/$S31</f>
        <v>30660.545454545456</v>
      </c>
      <c r="M31" s="13">
        <f>'Activity by month'!M30/$S31</f>
        <v>5010.909090909091</v>
      </c>
      <c r="N31" s="1"/>
      <c r="O31" s="13">
        <f>'Activity by month'!O30/$S31</f>
        <v>376.27272727272725</v>
      </c>
      <c r="P31" s="13">
        <f>'Activity by month'!P30/$S31</f>
        <v>376.13636363636363</v>
      </c>
      <c r="Q31" s="13">
        <f>'Activity by month'!Q30/$S31</f>
        <v>61.454545454545453</v>
      </c>
      <c r="R31" s="15"/>
      <c r="S31" s="25">
        <v>22</v>
      </c>
    </row>
    <row r="32" spans="2:19" x14ac:dyDescent="0.25">
      <c r="B32" s="11" t="str">
        <f>'Activity by month'!B31</f>
        <v>July 2023</v>
      </c>
      <c r="C32" s="13">
        <f>'Activity by month'!C31/$S32</f>
        <v>44215.761904761908</v>
      </c>
      <c r="D32" s="13">
        <f>'Activity by month'!D31/$S32</f>
        <v>39968</v>
      </c>
      <c r="E32" s="13">
        <f>'Activity by month'!E31/$S32</f>
        <v>10137.904761904761</v>
      </c>
      <c r="F32" s="1"/>
      <c r="G32" s="13">
        <f>'Activity by month'!G31/$S32</f>
        <v>10071.380952380952</v>
      </c>
      <c r="H32" s="13">
        <f>'Activity by month'!H31/$S32</f>
        <v>9336.9523809523816</v>
      </c>
      <c r="I32" s="13">
        <f>'Activity by month'!I31/$S32</f>
        <v>4807.9047619047615</v>
      </c>
      <c r="J32" s="1"/>
      <c r="K32" s="13">
        <f>'Activity by month'!K31/$S32</f>
        <v>33761.285714285717</v>
      </c>
      <c r="L32" s="13">
        <f>'Activity by month'!L31/$S32</f>
        <v>30248.523809523809</v>
      </c>
      <c r="M32" s="13">
        <f>'Activity by month'!M31/$S32</f>
        <v>5273</v>
      </c>
      <c r="N32" s="1"/>
      <c r="O32" s="13">
        <f>'Activity by month'!O31/$S32</f>
        <v>383.09523809523807</v>
      </c>
      <c r="P32" s="13">
        <f>'Activity by month'!P31/$S32</f>
        <v>382.52380952380952</v>
      </c>
      <c r="Q32" s="13">
        <f>'Activity by month'!Q31/$S32</f>
        <v>57</v>
      </c>
      <c r="R32" s="15"/>
      <c r="S32" s="25">
        <v>21</v>
      </c>
    </row>
    <row r="33" spans="2:19" x14ac:dyDescent="0.25">
      <c r="B33" s="11" t="str">
        <f>'Activity by month'!B32</f>
        <v>August 2023</v>
      </c>
      <c r="C33" s="13">
        <f>'Activity by month'!C32/$S33</f>
        <v>42585.045454545456</v>
      </c>
      <c r="D33" s="13">
        <f>'Activity by month'!D32/$S33</f>
        <v>38307.86363636364</v>
      </c>
      <c r="E33" s="13">
        <f>'Activity by month'!E32/$S33</f>
        <v>9735</v>
      </c>
      <c r="F33" s="1"/>
      <c r="G33" s="13">
        <f>'Activity by month'!G32/$S33</f>
        <v>9682.136363636364</v>
      </c>
      <c r="H33" s="13">
        <f>'Activity by month'!H32/$S33</f>
        <v>8927.954545454546</v>
      </c>
      <c r="I33" s="13">
        <f>'Activity by month'!I32/$S33</f>
        <v>4599.954545454545</v>
      </c>
      <c r="J33" s="1"/>
      <c r="K33" s="13">
        <f>'Activity by month'!K32/$S33</f>
        <v>32554.454545454544</v>
      </c>
      <c r="L33" s="13">
        <f>'Activity by month'!L32/$S33</f>
        <v>29032.136363636364</v>
      </c>
      <c r="M33" s="13">
        <f>'Activity by month'!M32/$S33</f>
        <v>5079.590909090909</v>
      </c>
      <c r="N33" s="1"/>
      <c r="O33" s="13">
        <f>'Activity by month'!O32/$S33</f>
        <v>348.45454545454544</v>
      </c>
      <c r="P33" s="13">
        <f>'Activity by month'!P32/$S33</f>
        <v>347.77272727272725</v>
      </c>
      <c r="Q33" s="13">
        <f>'Activity by month'!Q32/$S33</f>
        <v>55.454545454545453</v>
      </c>
      <c r="R33" s="15"/>
      <c r="S33" s="25">
        <v>22</v>
      </c>
    </row>
    <row r="34" spans="2:19" x14ac:dyDescent="0.25">
      <c r="B34" s="11" t="str">
        <f>'Activity by month'!B33</f>
        <v>September 2023</v>
      </c>
      <c r="C34" s="13">
        <f>'Activity by month'!C33/$S34</f>
        <v>43759.380952380954</v>
      </c>
      <c r="D34" s="13">
        <f>'Activity by month'!D33/$S34</f>
        <v>39240.047619047618</v>
      </c>
      <c r="E34" s="13">
        <f>'Activity by month'!E33/$S34</f>
        <v>9819.3809523809523</v>
      </c>
      <c r="F34" s="1"/>
      <c r="G34" s="13">
        <f>'Activity by month'!G33/$S34</f>
        <v>10131.380952380952</v>
      </c>
      <c r="H34" s="13">
        <f>'Activity by month'!H33/$S34</f>
        <v>9340.0476190476184</v>
      </c>
      <c r="I34" s="13">
        <f>'Activity by month'!I33/$S34</f>
        <v>4698.3809523809523</v>
      </c>
      <c r="J34" s="1"/>
      <c r="K34" s="13">
        <f>'Activity by month'!K33/$S34</f>
        <v>33287.952380952382</v>
      </c>
      <c r="L34" s="13">
        <f>'Activity by month'!L33/$S34</f>
        <v>29562.523809523809</v>
      </c>
      <c r="M34" s="13">
        <f>'Activity by month'!M33/$S34</f>
        <v>5067.3809523809523</v>
      </c>
      <c r="N34" s="1"/>
      <c r="O34" s="13">
        <f>'Activity by month'!O33/$S34</f>
        <v>340.04761904761904</v>
      </c>
      <c r="P34" s="13">
        <f>'Activity by month'!P33/$S34</f>
        <v>337.47619047619048</v>
      </c>
      <c r="Q34" s="13">
        <f>'Activity by month'!Q33/$S34</f>
        <v>53.61904761904762</v>
      </c>
      <c r="R34" s="12"/>
      <c r="S34" s="25">
        <v>21</v>
      </c>
    </row>
    <row r="35" spans="2:19" x14ac:dyDescent="0.25">
      <c r="B35" s="11" t="str">
        <f>'Activity by month'!B34</f>
        <v>October 2023</v>
      </c>
      <c r="C35" s="13">
        <f>'Activity by month'!C34/$S35</f>
        <v>43433.545454545456</v>
      </c>
      <c r="D35" s="13">
        <f>'Activity by month'!D34/$S35</f>
        <v>39194.36363636364</v>
      </c>
      <c r="E35" s="13">
        <f>'Activity by month'!E34/$S35</f>
        <v>9994.2272727272721</v>
      </c>
      <c r="F35" s="1"/>
      <c r="G35" s="13">
        <f>'Activity by month'!G34/$S35</f>
        <v>10107.40909090909</v>
      </c>
      <c r="H35" s="13">
        <f>'Activity by month'!H34/$S35</f>
        <v>9315.954545454546</v>
      </c>
      <c r="I35" s="13">
        <f>'Activity by month'!I34/$S35</f>
        <v>4754.272727272727</v>
      </c>
      <c r="J35" s="1"/>
      <c r="K35" s="13">
        <f>'Activity by month'!K34/$S35</f>
        <v>32979.227272727272</v>
      </c>
      <c r="L35" s="13">
        <f>'Activity by month'!L34/$S35</f>
        <v>29533.045454545456</v>
      </c>
      <c r="M35" s="13">
        <f>'Activity by month'!M34/$S35</f>
        <v>5183.363636363636</v>
      </c>
      <c r="N35" s="1"/>
      <c r="O35" s="13">
        <f>'Activity by month'!O34/$S35</f>
        <v>346.90909090909093</v>
      </c>
      <c r="P35" s="13">
        <f>'Activity by month'!P34/$S35</f>
        <v>345.36363636363637</v>
      </c>
      <c r="Q35" s="13">
        <f>'Activity by month'!Q34/$S35</f>
        <v>56.590909090909093</v>
      </c>
      <c r="R35" s="12"/>
      <c r="S35" s="25">
        <v>22</v>
      </c>
    </row>
    <row r="36" spans="2:19" x14ac:dyDescent="0.25">
      <c r="B36" s="11" t="str">
        <f>'Activity by month'!B35</f>
        <v>November 2023</v>
      </c>
      <c r="C36" s="13">
        <f>'Activity by month'!C35/$S36</f>
        <v>43845.409090909088</v>
      </c>
      <c r="D36" s="13">
        <f>'Activity by month'!D35/$S36</f>
        <v>39486.090909090912</v>
      </c>
      <c r="E36" s="13">
        <f>'Activity by month'!E35/$S36</f>
        <v>10016.59090909091</v>
      </c>
      <c r="F36" s="1"/>
      <c r="G36" s="13">
        <f>'Activity by month'!G35/$S36</f>
        <v>10262.227272727272</v>
      </c>
      <c r="H36" s="13">
        <f>'Activity by month'!H35/$S36</f>
        <v>9467</v>
      </c>
      <c r="I36" s="13">
        <f>'Activity by month'!I35/$S36</f>
        <v>4769.818181818182</v>
      </c>
      <c r="J36" s="1"/>
      <c r="K36" s="13">
        <f>'Activity by month'!K35/$S36</f>
        <v>33216.454545454544</v>
      </c>
      <c r="L36" s="13">
        <f>'Activity by month'!L35/$S36</f>
        <v>29655.227272727272</v>
      </c>
      <c r="M36" s="13">
        <f>'Activity by month'!M35/$S36</f>
        <v>5187.590909090909</v>
      </c>
      <c r="N36" s="1"/>
      <c r="O36" s="13">
        <f>'Activity by month'!O35/$S36</f>
        <v>366.72727272727275</v>
      </c>
      <c r="P36" s="13">
        <f>'Activity by month'!P35/$S36</f>
        <v>363.86363636363637</v>
      </c>
      <c r="Q36" s="13">
        <f>'Activity by month'!Q35/$S36</f>
        <v>59.18181818181818</v>
      </c>
      <c r="R36" s="12"/>
      <c r="S36" s="25">
        <v>22</v>
      </c>
    </row>
    <row r="37" spans="2:19" x14ac:dyDescent="0.25">
      <c r="B37" s="11" t="str">
        <f>'Activity by month'!B36</f>
        <v>December 2023</v>
      </c>
      <c r="C37" s="13">
        <f>'Activity by month'!C36/$S37</f>
        <v>40494.473684210527</v>
      </c>
      <c r="D37" s="13">
        <f>'Activity by month'!D36/$S37</f>
        <v>36529.42105263158</v>
      </c>
      <c r="E37" s="13">
        <f>'Activity by month'!E36/$S37</f>
        <v>9442.7368421052633</v>
      </c>
      <c r="F37" s="1"/>
      <c r="G37" s="13">
        <f>'Activity by month'!G36/$S37</f>
        <v>9852.6315789473683</v>
      </c>
      <c r="H37" s="13">
        <f>'Activity by month'!H36/$S37</f>
        <v>9091.5789473684217</v>
      </c>
      <c r="I37" s="13">
        <f>'Activity by month'!I36/$S37</f>
        <v>4545.6315789473683</v>
      </c>
      <c r="J37" s="1"/>
      <c r="K37" s="13">
        <f>'Activity by month'!K36/$S37</f>
        <v>30279.842105263157</v>
      </c>
      <c r="L37" s="13">
        <f>'Activity by month'!L36/$S37</f>
        <v>27077.57894736842</v>
      </c>
      <c r="M37" s="13">
        <f>'Activity by month'!M36/$S37</f>
        <v>4836.2105263157891</v>
      </c>
      <c r="N37" s="1"/>
      <c r="O37" s="13">
        <f>'Activity by month'!O36/$S37</f>
        <v>362</v>
      </c>
      <c r="P37" s="13">
        <f>'Activity by month'!P36/$S37</f>
        <v>360.26315789473682</v>
      </c>
      <c r="Q37" s="13">
        <f>'Activity by month'!Q36/$S37</f>
        <v>60.89473684210526</v>
      </c>
      <c r="R37" s="12"/>
      <c r="S37" s="25">
        <v>19</v>
      </c>
    </row>
    <row r="38" spans="2:19" x14ac:dyDescent="0.25">
      <c r="B38" s="11" t="str">
        <f>'Activity by month'!B37</f>
        <v>January 2024</v>
      </c>
      <c r="C38" s="13">
        <f>'Activity by month'!C37/$S38</f>
        <v>43974.5</v>
      </c>
      <c r="D38" s="13">
        <f>'Activity by month'!D37/$S38</f>
        <v>39603.818181818184</v>
      </c>
      <c r="E38" s="13">
        <f>'Activity by month'!E37/$S38</f>
        <v>10093.045454545454</v>
      </c>
      <c r="F38" s="1"/>
      <c r="G38" s="13">
        <f>'Activity by month'!G37/$S38</f>
        <v>10335.045454545454</v>
      </c>
      <c r="H38" s="13">
        <f>'Activity by month'!H37/$S38</f>
        <v>9559.0909090909099</v>
      </c>
      <c r="I38" s="13">
        <f>'Activity by month'!I37/$S38</f>
        <v>4785.454545454545</v>
      </c>
      <c r="J38" s="1"/>
      <c r="K38" s="13">
        <f>'Activity by month'!K37/$S38</f>
        <v>33267.772727272728</v>
      </c>
      <c r="L38" s="13">
        <f>'Activity by month'!L37/$S38</f>
        <v>29674.136363636364</v>
      </c>
      <c r="M38" s="13">
        <f>'Activity by month'!M37/$S38</f>
        <v>5242.045454545455</v>
      </c>
      <c r="N38" s="1"/>
      <c r="O38" s="13">
        <f>'Activity by month'!O37/$S38</f>
        <v>371.68181818181819</v>
      </c>
      <c r="P38" s="13">
        <f>'Activity by month'!P37/$S38</f>
        <v>370.59090909090907</v>
      </c>
      <c r="Q38" s="13">
        <f>'Activity by month'!Q37/$S38</f>
        <v>65.545454545454547</v>
      </c>
      <c r="R38" s="12"/>
      <c r="S38" s="25">
        <v>22</v>
      </c>
    </row>
    <row r="39" spans="2:19" x14ac:dyDescent="0.25">
      <c r="B39" s="11" t="str">
        <f>'Activity by month'!B38</f>
        <v>February 2024</v>
      </c>
      <c r="C39" s="13">
        <f>'Activity by month'!C38/$S39</f>
        <v>46396.761904761908</v>
      </c>
      <c r="D39" s="13">
        <f>'Activity by month'!D38/$S39</f>
        <v>41674.142857142855</v>
      </c>
      <c r="E39" s="13">
        <f>'Activity by month'!E38/$S39</f>
        <v>10326.380952380952</v>
      </c>
      <c r="F39" s="1"/>
      <c r="G39" s="13">
        <f>'Activity by month'!G38/$S39</f>
        <v>10911.952380952382</v>
      </c>
      <c r="H39" s="13">
        <f>'Activity by month'!H38/$S39</f>
        <v>10068</v>
      </c>
      <c r="I39" s="13">
        <f>'Activity by month'!I38/$S39</f>
        <v>5025.9047619047615</v>
      </c>
      <c r="J39" s="1"/>
      <c r="K39" s="13">
        <f>'Activity by month'!K38/$S39</f>
        <v>35132.714285714283</v>
      </c>
      <c r="L39" s="13">
        <f>'Activity by month'!L38/$S39</f>
        <v>31255.619047619046</v>
      </c>
      <c r="M39" s="13">
        <f>'Activity by month'!M38/$S39</f>
        <v>5241.1904761904761</v>
      </c>
      <c r="N39" s="1"/>
      <c r="O39" s="13">
        <f>'Activity by month'!O38/$S39</f>
        <v>352.09523809523807</v>
      </c>
      <c r="P39" s="13">
        <f>'Activity by month'!P38/$S39</f>
        <v>350.52380952380952</v>
      </c>
      <c r="Q39" s="13">
        <f>'Activity by month'!Q38/$S39</f>
        <v>59.285714285714285</v>
      </c>
      <c r="R39" s="12"/>
      <c r="S39" s="25">
        <v>21</v>
      </c>
    </row>
    <row r="40" spans="2:19" x14ac:dyDescent="0.25">
      <c r="B40" s="11" t="str">
        <f>'Activity by month'!B39</f>
        <v>March 2024</v>
      </c>
      <c r="C40" s="13">
        <f>'Activity by month'!C39/$S40</f>
        <v>45854.45</v>
      </c>
      <c r="D40" s="13">
        <f>'Activity by month'!D39/$S40</f>
        <v>40959.949999999997</v>
      </c>
      <c r="E40" s="13">
        <f>'Activity by month'!E39/$S40</f>
        <v>10459.1</v>
      </c>
      <c r="F40" s="1"/>
      <c r="G40" s="13">
        <f>'Activity by month'!G39/$S40</f>
        <v>11358.65</v>
      </c>
      <c r="H40" s="13">
        <f>'Activity by month'!H39/$S40</f>
        <v>10494.75</v>
      </c>
      <c r="I40" s="13">
        <f>'Activity by month'!I39/$S40</f>
        <v>5262.35</v>
      </c>
      <c r="J40" s="1"/>
      <c r="K40" s="13">
        <f>'Activity by month'!K39/$S40</f>
        <v>34100</v>
      </c>
      <c r="L40" s="13">
        <f>'Activity by month'!L39/$S40</f>
        <v>30070.65</v>
      </c>
      <c r="M40" s="13">
        <f>'Activity by month'!M39/$S40</f>
        <v>5133.75</v>
      </c>
      <c r="N40" s="1"/>
      <c r="O40" s="13">
        <f>'Activity by month'!O39/$S40</f>
        <v>395.8</v>
      </c>
      <c r="P40" s="13">
        <f>'Activity by month'!P39/$S40</f>
        <v>394.55</v>
      </c>
      <c r="Q40" s="13">
        <f>'Activity by month'!Q39/$S40</f>
        <v>63</v>
      </c>
      <c r="R40" s="12"/>
      <c r="S40" s="25">
        <v>20</v>
      </c>
    </row>
    <row r="41" spans="2:19" x14ac:dyDescent="0.25">
      <c r="B41" s="11" t="str">
        <f>'Activity by month'!B40</f>
        <v>April 2024</v>
      </c>
      <c r="C41" s="13">
        <f>'Activity by month'!C40/$S41</f>
        <v>47522.809523809527</v>
      </c>
      <c r="D41" s="13">
        <f>'Activity by month'!D40/$S41</f>
        <v>42671.571428571428</v>
      </c>
      <c r="E41" s="13">
        <f>'Activity by month'!E40/$S41</f>
        <v>10500.571428571429</v>
      </c>
      <c r="F41" s="1"/>
      <c r="G41" s="13">
        <f>'Activity by month'!G40/$S41</f>
        <v>11269.619047619048</v>
      </c>
      <c r="H41" s="13">
        <f>'Activity by month'!H40/$S41</f>
        <v>10442.380952380952</v>
      </c>
      <c r="I41" s="13">
        <f>'Activity by month'!I40/$S41</f>
        <v>5233.666666666667</v>
      </c>
      <c r="J41" s="1"/>
      <c r="K41" s="13">
        <f>'Activity by month'!K40/$S41</f>
        <v>35832.571428571428</v>
      </c>
      <c r="L41" s="13">
        <f>'Activity by month'!L40/$S41</f>
        <v>31809.333333333332</v>
      </c>
      <c r="M41" s="13">
        <f>'Activity by month'!M40/$S41</f>
        <v>5166.2380952380954</v>
      </c>
      <c r="N41" s="1"/>
      <c r="O41" s="13">
        <f>'Activity by month'!O40/$S41</f>
        <v>420.61904761904759</v>
      </c>
      <c r="P41" s="13">
        <f>'Activity by month'!P40/$S41</f>
        <v>419.85714285714283</v>
      </c>
      <c r="Q41" s="13">
        <f>'Activity by month'!Q40/$S41</f>
        <v>100.66666666666667</v>
      </c>
      <c r="R41" s="12"/>
      <c r="S41" s="25">
        <v>21</v>
      </c>
    </row>
    <row r="42" spans="2:19" x14ac:dyDescent="0.25">
      <c r="B42" s="11" t="str">
        <f>'Activity by month'!B41</f>
        <v>May 2024</v>
      </c>
      <c r="C42" s="13">
        <f>'Activity by month'!C41/$S42</f>
        <v>50066.285714285717</v>
      </c>
      <c r="D42" s="13">
        <f>'Activity by month'!D41/$S42</f>
        <v>45083.285714285717</v>
      </c>
      <c r="E42" s="13">
        <f>'Activity by month'!E41/$S42</f>
        <v>11116.952380952382</v>
      </c>
      <c r="F42" s="1"/>
      <c r="G42" s="13">
        <f>'Activity by month'!G41/$S42</f>
        <v>11891.619047619048</v>
      </c>
      <c r="H42" s="13">
        <f>'Activity by month'!H41/$S42</f>
        <v>11019.809523809523</v>
      </c>
      <c r="I42" s="13">
        <f>'Activity by month'!I41/$S42</f>
        <v>5516.4761904761908</v>
      </c>
      <c r="J42" s="1"/>
      <c r="K42" s="13">
        <f>'Activity by month'!K41/$S42</f>
        <v>37725.190476190473</v>
      </c>
      <c r="L42" s="13">
        <f>'Activity by month'!L41/$S42</f>
        <v>33615.190476190473</v>
      </c>
      <c r="M42" s="13">
        <f>'Activity by month'!M41/$S42</f>
        <v>5483.2857142857147</v>
      </c>
      <c r="N42" s="1"/>
      <c r="O42" s="13">
        <f>'Activity by month'!O41/$S42</f>
        <v>449.47619047619048</v>
      </c>
      <c r="P42" s="13">
        <f>'Activity by month'!P41/$S42</f>
        <v>448.28571428571428</v>
      </c>
      <c r="Q42" s="13">
        <f>'Activity by month'!Q41/$S42</f>
        <v>117.19047619047619</v>
      </c>
      <c r="R42" s="12"/>
      <c r="S42" s="25">
        <v>21</v>
      </c>
    </row>
    <row r="43" spans="2:19" x14ac:dyDescent="0.25">
      <c r="B43" s="11" t="str">
        <f>'Activity by month'!B42</f>
        <v>June 2024</v>
      </c>
      <c r="C43" s="13">
        <f>'Activity by month'!C42/$S43</f>
        <v>49094.7</v>
      </c>
      <c r="D43" s="13">
        <f>'Activity by month'!D42/$S43</f>
        <v>44243.9</v>
      </c>
      <c r="E43" s="13">
        <f>'Activity by month'!E42/$S43</f>
        <v>10974.85</v>
      </c>
      <c r="F43" s="1"/>
      <c r="G43" s="13">
        <f>'Activity by month'!G42/$S43</f>
        <v>11740.35</v>
      </c>
      <c r="H43" s="13">
        <f>'Activity by month'!H42/$S43</f>
        <v>10845.9</v>
      </c>
      <c r="I43" s="13">
        <f>'Activity by month'!I42/$S43</f>
        <v>5478.3</v>
      </c>
      <c r="J43" s="1"/>
      <c r="K43" s="13">
        <f>'Activity by month'!K42/$S43</f>
        <v>36943.15</v>
      </c>
      <c r="L43" s="13">
        <f>'Activity by month'!L42/$S43</f>
        <v>32987.949999999997</v>
      </c>
      <c r="M43" s="13">
        <f>'Activity by month'!M42/$S43</f>
        <v>5387.4</v>
      </c>
      <c r="N43" s="1"/>
      <c r="O43" s="13">
        <f>'Activity by month'!O42/$S43</f>
        <v>411.2</v>
      </c>
      <c r="P43" s="13">
        <f>'Activity by month'!P42/$S43</f>
        <v>410.05</v>
      </c>
      <c r="Q43" s="13">
        <f>'Activity by month'!Q42/$S43</f>
        <v>109.15</v>
      </c>
      <c r="R43" s="12"/>
      <c r="S43" s="25">
        <v>20</v>
      </c>
    </row>
    <row r="44" spans="2:19" x14ac:dyDescent="0.25">
      <c r="B44" s="11" t="str">
        <f>'Activity by month'!B43</f>
        <v>July 2024</v>
      </c>
      <c r="C44" s="13">
        <f>'Activity by month'!C43/$S44</f>
        <v>47138</v>
      </c>
      <c r="D44" s="13">
        <f>'Activity by month'!D43/$S44</f>
        <v>42441.82608695652</v>
      </c>
      <c r="E44" s="13">
        <f>'Activity by month'!E43/$S44</f>
        <v>10579.130434782608</v>
      </c>
      <c r="F44" s="1"/>
      <c r="G44" s="13">
        <f>'Activity by month'!G43/$S44</f>
        <v>11346.08695652174</v>
      </c>
      <c r="H44" s="13">
        <f>'Activity by month'!H43/$S44</f>
        <v>10489.304347826086</v>
      </c>
      <c r="I44" s="13">
        <f>'Activity by month'!I43/$S44</f>
        <v>5369.086956521739</v>
      </c>
      <c r="J44" s="1"/>
      <c r="K44" s="13">
        <f>'Activity by month'!K43/$S44</f>
        <v>35396.17391304348</v>
      </c>
      <c r="L44" s="13">
        <f>'Activity by month'!L43/$S44</f>
        <v>31557.043478260868</v>
      </c>
      <c r="M44" s="13">
        <f>'Activity by month'!M43/$S44</f>
        <v>5105.130434782609</v>
      </c>
      <c r="N44" s="1"/>
      <c r="O44" s="13">
        <f>'Activity by month'!O43/$S44</f>
        <v>395.73913043478262</v>
      </c>
      <c r="P44" s="13">
        <f>'Activity by month'!P43/$S44</f>
        <v>395.47826086956519</v>
      </c>
      <c r="Q44" s="13">
        <f>'Activity by month'!Q43/$S44</f>
        <v>104.91304347826087</v>
      </c>
      <c r="R44" s="12"/>
      <c r="S44" s="25">
        <v>23</v>
      </c>
    </row>
    <row r="45" spans="2:19" x14ac:dyDescent="0.25">
      <c r="B45" s="11" t="str">
        <f>'Activity by month'!B44</f>
        <v>August 2024</v>
      </c>
      <c r="C45" s="13">
        <f>'Activity by month'!C44/$S45</f>
        <v>45654.857142857145</v>
      </c>
      <c r="D45" s="13">
        <f>'Activity by month'!D44/$S45</f>
        <v>41131.809523809527</v>
      </c>
      <c r="E45" s="13">
        <f>'Activity by month'!E44/$S45</f>
        <v>10038.571428571429</v>
      </c>
      <c r="F45" s="1"/>
      <c r="G45" s="13">
        <f>'Activity by month'!G44/$S45</f>
        <v>10789.904761904761</v>
      </c>
      <c r="H45" s="13">
        <f>'Activity by month'!H44/$S45</f>
        <v>9964.2857142857138</v>
      </c>
      <c r="I45" s="13">
        <f>'Activity by month'!I44/$S45</f>
        <v>5059.6190476190477</v>
      </c>
      <c r="J45" s="1"/>
      <c r="K45" s="13">
        <f>'Activity by month'!K44/$S45</f>
        <v>34459.428571428572</v>
      </c>
      <c r="L45" s="13">
        <f>'Activity by month'!L44/$S45</f>
        <v>30762.809523809523</v>
      </c>
      <c r="M45" s="13">
        <f>'Activity by month'!M44/$S45</f>
        <v>4879</v>
      </c>
      <c r="N45" s="1"/>
      <c r="O45" s="13">
        <f>'Activity by month'!O44/$S45</f>
        <v>405.52380952380952</v>
      </c>
      <c r="P45" s="13">
        <f>'Activity by month'!P44/$S45</f>
        <v>404.71428571428572</v>
      </c>
      <c r="Q45" s="13">
        <f>'Activity by month'!Q44/$S45</f>
        <v>99.952380952380949</v>
      </c>
      <c r="R45" s="12"/>
      <c r="S45" s="25">
        <v>21</v>
      </c>
    </row>
    <row r="46" spans="2:19" x14ac:dyDescent="0.25">
      <c r="B46" s="11" t="str">
        <f>'Activity by month'!B45</f>
        <v>September 2024</v>
      </c>
      <c r="C46" s="13">
        <f>'Activity by month'!C45/$S46</f>
        <v>47903.571428571428</v>
      </c>
      <c r="D46" s="13">
        <f>'Activity by month'!D45/$S46</f>
        <v>43308.952380952382</v>
      </c>
      <c r="E46" s="13">
        <f>'Activity by month'!E45/$S46</f>
        <v>10413.285714285714</v>
      </c>
      <c r="F46" s="1"/>
      <c r="G46" s="13">
        <f>'Activity by month'!G45/$S46</f>
        <v>11206.476190476191</v>
      </c>
      <c r="H46" s="13">
        <f>'Activity by month'!H45/$S46</f>
        <v>10365.095238095239</v>
      </c>
      <c r="I46" s="13">
        <f>'Activity by month'!I45/$S46</f>
        <v>5191.8095238095239</v>
      </c>
      <c r="J46" s="1"/>
      <c r="K46" s="13">
        <f>'Activity by month'!K45/$S46</f>
        <v>36287.476190476191</v>
      </c>
      <c r="L46" s="13">
        <f>'Activity by month'!L45/$S46</f>
        <v>32534.571428571428</v>
      </c>
      <c r="M46" s="13">
        <f>'Activity by month'!M45/$S46</f>
        <v>5116.9523809523807</v>
      </c>
      <c r="N46" s="1"/>
      <c r="O46" s="13">
        <f>'Activity by month'!O45/$S46</f>
        <v>409.61904761904759</v>
      </c>
      <c r="P46" s="13">
        <f>'Activity by month'!P45/$S46</f>
        <v>409.28571428571428</v>
      </c>
      <c r="Q46" s="13">
        <f>'Activity by month'!Q45/$S46</f>
        <v>104.52380952380952</v>
      </c>
      <c r="R46" s="1"/>
      <c r="S46" s="25">
        <v>21</v>
      </c>
    </row>
    <row r="47" spans="2:19" x14ac:dyDescent="0.25">
      <c r="B47" s="11" t="str">
        <f>'Activity by month'!B46</f>
        <v>October 2024</v>
      </c>
      <c r="C47" s="13">
        <f>'Activity by month'!C46/$S47</f>
        <v>47897.521739130432</v>
      </c>
      <c r="D47" s="13">
        <f>'Activity by month'!D46/$S47</f>
        <v>43223.608695652176</v>
      </c>
      <c r="E47" s="13">
        <f>'Activity by month'!E46/$S47</f>
        <v>10471.434782608696</v>
      </c>
      <c r="F47" s="1"/>
      <c r="G47" s="13">
        <f>'Activity by month'!G46/$S47</f>
        <v>11314.608695652174</v>
      </c>
      <c r="H47" s="13">
        <f>'Activity by month'!H46/$S47</f>
        <v>10470.391304347826</v>
      </c>
      <c r="I47" s="13">
        <f>'Activity by month'!I46/$S47</f>
        <v>5321.304347826087</v>
      </c>
      <c r="J47" s="1"/>
      <c r="K47" s="13">
        <f>'Activity by month'!K46/$S47</f>
        <v>36161.17391304348</v>
      </c>
      <c r="L47" s="13">
        <f>'Activity by month'!L46/$S47</f>
        <v>32331.565217391304</v>
      </c>
      <c r="M47" s="13">
        <f>'Activity by month'!M46/$S47</f>
        <v>5042.391304347826</v>
      </c>
      <c r="N47" s="1"/>
      <c r="O47" s="13">
        <f>'Activity by month'!O46/$S47</f>
        <v>421.73913043478262</v>
      </c>
      <c r="P47" s="13">
        <f>'Activity by month'!P46/$S47</f>
        <v>421.6521739130435</v>
      </c>
      <c r="Q47" s="13">
        <f>'Activity by month'!Q46/$S47</f>
        <v>107.73913043478261</v>
      </c>
      <c r="R47" s="1"/>
      <c r="S47" s="25">
        <v>23</v>
      </c>
    </row>
    <row r="48" spans="2:19" x14ac:dyDescent="0.25">
      <c r="B48" s="11" t="str">
        <f>'Activity by month'!B47</f>
        <v>November 2024</v>
      </c>
      <c r="C48" s="13">
        <f>'Activity by month'!C47/$S48</f>
        <v>47875.476190476191</v>
      </c>
      <c r="D48" s="13">
        <f>'Activity by month'!D47/$S48</f>
        <v>43201.714285714283</v>
      </c>
      <c r="E48" s="13">
        <f>'Activity by month'!E47/$S48</f>
        <v>10546.047619047618</v>
      </c>
      <c r="F48" s="1"/>
      <c r="G48" s="13">
        <f>'Activity by month'!G47/$S48</f>
        <v>11354.904761904761</v>
      </c>
      <c r="H48" s="13">
        <f>'Activity by month'!H47/$S48</f>
        <v>10538.666666666666</v>
      </c>
      <c r="I48" s="13">
        <f>'Activity by month'!I47/$S48</f>
        <v>5376.333333333333</v>
      </c>
      <c r="J48" s="1"/>
      <c r="K48" s="13">
        <f>'Activity by month'!K47/$S48</f>
        <v>36117.190476190473</v>
      </c>
      <c r="L48" s="13">
        <f>'Activity by month'!L47/$S48</f>
        <v>32259.666666666668</v>
      </c>
      <c r="M48" s="13">
        <f>'Activity by month'!M47/$S48</f>
        <v>5065.2857142857147</v>
      </c>
      <c r="N48" s="1"/>
      <c r="O48" s="13">
        <f>'Activity by month'!O47/$S48</f>
        <v>403.38095238095241</v>
      </c>
      <c r="P48" s="13">
        <f>'Activity by month'!P47/$S48</f>
        <v>403.38095238095241</v>
      </c>
      <c r="Q48" s="13">
        <f>'Activity by month'!Q47/$S48</f>
        <v>104.42857142857143</v>
      </c>
      <c r="R48" s="1"/>
      <c r="S48" s="25">
        <v>21</v>
      </c>
    </row>
    <row r="49" spans="2:19" x14ac:dyDescent="0.25">
      <c r="B49" s="11" t="str">
        <f>'Activity by month'!B48</f>
        <v>December 2024</v>
      </c>
      <c r="C49" s="13">
        <f>'Activity by month'!C48/$S49</f>
        <v>44656.3</v>
      </c>
      <c r="D49" s="13">
        <f>'Activity by month'!D48/$S49</f>
        <v>40195.4</v>
      </c>
      <c r="E49" s="13">
        <f>'Activity by month'!E48/$S49</f>
        <v>9944.2000000000007</v>
      </c>
      <c r="F49" s="1"/>
      <c r="G49" s="13">
        <f>'Activity by month'!G48/$S49</f>
        <v>10890.8</v>
      </c>
      <c r="H49" s="13">
        <f>'Activity by month'!H48/$S49</f>
        <v>10080.950000000001</v>
      </c>
      <c r="I49" s="13">
        <f>'Activity by month'!I48/$S49</f>
        <v>5129.2</v>
      </c>
      <c r="J49" s="1"/>
      <c r="K49" s="13">
        <f>'Activity by month'!K48/$S49</f>
        <v>33365.15</v>
      </c>
      <c r="L49" s="13">
        <f>'Activity by month'!L48/$S49</f>
        <v>29714.1</v>
      </c>
      <c r="M49" s="13">
        <f>'Activity by month'!M48/$S49</f>
        <v>4714.75</v>
      </c>
      <c r="N49" s="1"/>
      <c r="O49" s="13">
        <f>'Activity by month'!O48/$S49</f>
        <v>400.35</v>
      </c>
      <c r="P49" s="13">
        <f>'Activity by month'!P48/$S49</f>
        <v>400.35</v>
      </c>
      <c r="Q49" s="13">
        <f>'Activity by month'!Q48/$S49</f>
        <v>100.25</v>
      </c>
      <c r="R49" s="1"/>
      <c r="S49" s="25">
        <v>20</v>
      </c>
    </row>
    <row r="50" spans="2:19" x14ac:dyDescent="0.25">
      <c r="B50" s="11" t="str">
        <f>'Activity by month'!B49</f>
        <v>January 2025</v>
      </c>
      <c r="C50" s="13">
        <f>'Activity by month'!C49/$S50</f>
        <v>47636.590909090912</v>
      </c>
      <c r="D50" s="13">
        <f>'Activity by month'!D49/$S50</f>
        <v>42511.86363636364</v>
      </c>
      <c r="E50" s="13">
        <f>'Activity by month'!E49/$S50</f>
        <v>10546.818181818182</v>
      </c>
      <c r="F50" s="1"/>
      <c r="G50" s="13">
        <f>'Activity by month'!G49/$S50</f>
        <v>11643.09090909091</v>
      </c>
      <c r="H50" s="13">
        <f>'Activity by month'!H49/$S50</f>
        <v>10821.90909090909</v>
      </c>
      <c r="I50" s="13">
        <f>'Activity by month'!I49/$S50</f>
        <v>5418.363636363636</v>
      </c>
      <c r="J50" s="1"/>
      <c r="K50" s="13">
        <f>'Activity by month'!K49/$S50</f>
        <v>35596.272727272728</v>
      </c>
      <c r="L50" s="13">
        <f>'Activity by month'!L49/$S50</f>
        <v>31293.727272727272</v>
      </c>
      <c r="M50" s="13">
        <f>'Activity by month'!M49/$S50</f>
        <v>5022.454545454545</v>
      </c>
      <c r="N50" s="1"/>
      <c r="O50" s="13">
        <f>'Activity by month'!O49/$S50</f>
        <v>397.22727272727275</v>
      </c>
      <c r="P50" s="13">
        <f>'Activity by month'!P49/$S50</f>
        <v>396.22727272727275</v>
      </c>
      <c r="Q50" s="13">
        <f>'Activity by month'!Q49/$S50</f>
        <v>106</v>
      </c>
      <c r="R50" s="1"/>
      <c r="S50" s="25">
        <v>22</v>
      </c>
    </row>
    <row r="51" spans="2:19" x14ac:dyDescent="0.25">
      <c r="B51" s="11" t="str">
        <f>'Activity by month'!B50</f>
        <v>February 2025</v>
      </c>
      <c r="C51" s="13">
        <f>'Activity by month'!C50/$S51</f>
        <v>50677.8</v>
      </c>
      <c r="D51" s="13">
        <f>'Activity by month'!D50/$S51</f>
        <v>45259.35</v>
      </c>
      <c r="E51" s="13">
        <f>'Activity by month'!E50/$S51</f>
        <v>11086.75</v>
      </c>
      <c r="F51" s="1"/>
      <c r="G51" s="13">
        <f>'Activity by month'!G50/$S51</f>
        <v>12089.6</v>
      </c>
      <c r="H51" s="13">
        <f>'Activity by month'!H50/$S51</f>
        <v>11185.15</v>
      </c>
      <c r="I51" s="13">
        <f>'Activity by month'!I50/$S51</f>
        <v>5585.55</v>
      </c>
      <c r="J51" s="1"/>
      <c r="K51" s="13">
        <f>'Activity by month'!K50/$S51</f>
        <v>38165.050000000003</v>
      </c>
      <c r="L51" s="13">
        <f>'Activity by month'!L50/$S51</f>
        <v>33652.949999999997</v>
      </c>
      <c r="M51" s="13">
        <f>'Activity by month'!M50/$S51</f>
        <v>5391.8</v>
      </c>
      <c r="N51" s="1"/>
      <c r="O51" s="13">
        <f>'Activity by month'!O50/$S51</f>
        <v>423.15</v>
      </c>
      <c r="P51" s="13">
        <f>'Activity by month'!P50/$S51</f>
        <v>421.25</v>
      </c>
      <c r="Q51" s="13">
        <f>'Activity by month'!Q50/$S51</f>
        <v>109.4</v>
      </c>
      <c r="R51" s="1"/>
      <c r="S51" s="25">
        <v>20</v>
      </c>
    </row>
    <row r="52" spans="2:19" x14ac:dyDescent="0.25">
      <c r="B52" s="11" t="str">
        <f>'Activity by month'!B51</f>
        <v>March 2025</v>
      </c>
      <c r="C52" s="13">
        <f>'Activity by month'!C51/$S52</f>
        <v>52048.761904761908</v>
      </c>
      <c r="D52" s="13">
        <f>'Activity by month'!D51/$S52</f>
        <v>46897.190476190473</v>
      </c>
      <c r="E52" s="13">
        <f>'Activity by month'!E51/$S52</f>
        <v>11568.238095238095</v>
      </c>
      <c r="F52" s="1"/>
      <c r="G52" s="13">
        <f>'Activity by month'!G51/$S52</f>
        <v>12761.238095238095</v>
      </c>
      <c r="H52" s="13">
        <f>'Activity by month'!H51/$S52</f>
        <v>11835.190476190477</v>
      </c>
      <c r="I52" s="13">
        <f>'Activity by month'!I51/$S52</f>
        <v>5915.6190476190477</v>
      </c>
      <c r="J52" s="1"/>
      <c r="K52" s="13">
        <f>'Activity by month'!K51/$S52</f>
        <v>38836.952380952382</v>
      </c>
      <c r="L52" s="13">
        <f>'Activity by month'!L51/$S52</f>
        <v>34613.190476190473</v>
      </c>
      <c r="M52" s="13">
        <f>'Activity by month'!M51/$S52</f>
        <v>5534.666666666667</v>
      </c>
      <c r="N52" s="1"/>
      <c r="O52" s="13">
        <f>'Activity by month'!O51/$S52</f>
        <v>450.57142857142856</v>
      </c>
      <c r="P52" s="13">
        <f>'Activity by month'!P51/$S52</f>
        <v>448.8095238095238</v>
      </c>
      <c r="Q52" s="13">
        <f>'Activity by month'!Q51/$S52</f>
        <v>117.95238095238095</v>
      </c>
      <c r="R52" s="1"/>
      <c r="S52" s="25">
        <v>21</v>
      </c>
    </row>
    <row r="53" spans="2:19" x14ac:dyDescent="0.25">
      <c r="B53" s="11" t="str">
        <f>'Activity by month'!B52</f>
        <v>April 2025</v>
      </c>
      <c r="C53" s="13">
        <f>'Activity by month'!C52/$S53</f>
        <v>51501.599999999999</v>
      </c>
      <c r="D53" s="13">
        <f>'Activity by month'!D52/$S53</f>
        <v>46348.5</v>
      </c>
      <c r="E53" s="13">
        <f>'Activity by month'!E52/$S53</f>
        <v>11521.8</v>
      </c>
      <c r="F53" s="1"/>
      <c r="G53" s="13">
        <f>'Activity by month'!G52/$S53</f>
        <v>13279.8</v>
      </c>
      <c r="H53" s="13">
        <f>'Activity by month'!H52/$S53</f>
        <v>12311</v>
      </c>
      <c r="I53" s="13">
        <f>'Activity by month'!I52/$S53</f>
        <v>5999.3</v>
      </c>
      <c r="J53" s="1"/>
      <c r="K53" s="13">
        <f>'Activity by month'!K52/$S53</f>
        <v>37630.85</v>
      </c>
      <c r="L53" s="13">
        <f>'Activity by month'!L52/$S53</f>
        <v>33448.1</v>
      </c>
      <c r="M53" s="13">
        <f>'Activity by month'!M52/$S53</f>
        <v>5289.7</v>
      </c>
      <c r="N53" s="1"/>
      <c r="O53" s="13">
        <f>'Activity by month'!O52/$S53</f>
        <v>590.95000000000005</v>
      </c>
      <c r="P53" s="13">
        <f>'Activity by month'!P52/$S53</f>
        <v>589.4</v>
      </c>
      <c r="Q53" s="13">
        <f>'Activity by month'!Q52/$S53</f>
        <v>232.8</v>
      </c>
      <c r="R53" s="1"/>
      <c r="S53" s="25">
        <v>20</v>
      </c>
    </row>
    <row r="54" spans="2:19" x14ac:dyDescent="0.25">
      <c r="B54" s="11" t="str">
        <f>'Activity by month'!B53</f>
        <v>May 2025</v>
      </c>
      <c r="C54" s="13">
        <f>'Activity by month'!C53/$S54</f>
        <v>53811.35</v>
      </c>
      <c r="D54" s="13">
        <f>'Activity by month'!D53/$S54</f>
        <v>48094.95</v>
      </c>
      <c r="E54" s="13">
        <f>'Activity by month'!E53/$S54</f>
        <v>11940.3</v>
      </c>
      <c r="F54" s="1"/>
      <c r="G54" s="13">
        <f>'Activity by month'!G53/$S54</f>
        <v>14276.25</v>
      </c>
      <c r="H54" s="13">
        <f>'Activity by month'!H53/$S54</f>
        <v>12965.3</v>
      </c>
      <c r="I54" s="13">
        <f>'Activity by month'!I53/$S54</f>
        <v>6258.35</v>
      </c>
      <c r="J54" s="1"/>
      <c r="K54" s="13">
        <f>'Activity by month'!K53/$S54</f>
        <v>38952.25</v>
      </c>
      <c r="L54" s="13">
        <f>'Activity by month'!L53/$S54</f>
        <v>34547.65</v>
      </c>
      <c r="M54" s="13">
        <f>'Activity by month'!M53/$S54</f>
        <v>5406.25</v>
      </c>
      <c r="N54" s="1"/>
      <c r="O54" s="13">
        <f>'Activity by month'!O53/$S54</f>
        <v>582.85</v>
      </c>
      <c r="P54" s="13">
        <f>'Activity by month'!P53/$S54</f>
        <v>582</v>
      </c>
      <c r="Q54" s="13">
        <f>'Activity by month'!Q53/$S54</f>
        <v>275.7</v>
      </c>
      <c r="R54" s="1"/>
      <c r="S54" s="25">
        <v>20</v>
      </c>
    </row>
    <row r="55" spans="2:19" x14ac:dyDescent="0.25">
      <c r="B55" s="11" t="str">
        <f>'Activity by month'!B54</f>
        <v>June 2025</v>
      </c>
      <c r="C55" s="13">
        <f>'Activity by month'!C54/$S55</f>
        <v>54059.095238095237</v>
      </c>
      <c r="D55" s="13">
        <f>'Activity by month'!D54/$S55</f>
        <v>47771</v>
      </c>
      <c r="E55" s="13">
        <f>'Activity by month'!E54/$S55</f>
        <v>11978.904761904761</v>
      </c>
      <c r="F55" s="1"/>
      <c r="G55" s="13">
        <f>'Activity by month'!G54/$S55</f>
        <v>14338.095238095239</v>
      </c>
      <c r="H55" s="13">
        <f>'Activity by month'!H54/$S55</f>
        <v>12755.761904761905</v>
      </c>
      <c r="I55" s="13">
        <f>'Activity by month'!I54/$S55</f>
        <v>6202.1904761904761</v>
      </c>
      <c r="J55" s="1"/>
      <c r="K55" s="13">
        <f>'Activity by month'!K54/$S55</f>
        <v>39053.095238095237</v>
      </c>
      <c r="L55" s="13">
        <f>'Activity by month'!L54/$S55</f>
        <v>34348.047619047618</v>
      </c>
      <c r="M55" s="13">
        <f>'Activity by month'!M54/$S55</f>
        <v>5419.333333333333</v>
      </c>
      <c r="N55" s="1"/>
      <c r="O55" s="13">
        <f>'Activity by month'!O54/$S55</f>
        <v>667.90476190476193</v>
      </c>
      <c r="P55" s="13">
        <f>'Activity by month'!P54/$S55</f>
        <v>667.19047619047615</v>
      </c>
      <c r="Q55" s="13">
        <f>'Activity by month'!Q54/$S55</f>
        <v>357.38095238095241</v>
      </c>
      <c r="R55" s="1"/>
      <c r="S55" s="25">
        <v>21</v>
      </c>
    </row>
    <row r="56" spans="2:19" x14ac:dyDescent="0.25">
      <c r="B56" s="11" t="str">
        <f>'Activity by month'!B55</f>
        <v>July 2025</v>
      </c>
      <c r="C56" s="13">
        <f>'Activity by month'!C55/$S56</f>
        <v>53403.521739130432</v>
      </c>
      <c r="D56" s="13">
        <f>'Activity by month'!D55/$S56</f>
        <v>46746.260869565216</v>
      </c>
      <c r="E56" s="13">
        <f>'Activity by month'!E55/$S56</f>
        <v>11453.608695652174</v>
      </c>
      <c r="F56" s="1"/>
      <c r="G56" s="13">
        <f>'Activity by month'!G55/$S56</f>
        <v>14329.826086956522</v>
      </c>
      <c r="H56" s="13">
        <f>'Activity by month'!H55/$S56</f>
        <v>12054.652173913044</v>
      </c>
      <c r="I56" s="13">
        <f>'Activity by month'!I55/$S56</f>
        <v>5832.04347826087</v>
      </c>
      <c r="J56" s="1"/>
      <c r="K56" s="13">
        <f>'Activity by month'!K55/$S56</f>
        <v>38646.521739130432</v>
      </c>
      <c r="L56" s="13">
        <f>'Activity by month'!L55/$S56</f>
        <v>34264.434782608696</v>
      </c>
      <c r="M56" s="13">
        <f>'Activity by month'!M55/$S56</f>
        <v>5480.304347826087</v>
      </c>
      <c r="N56" s="1"/>
      <c r="O56" s="13">
        <f>'Activity by month'!O55/$S56</f>
        <v>427.17391304347825</v>
      </c>
      <c r="P56" s="13">
        <f>'Activity by month'!P55/$S56</f>
        <v>427.17391304347825</v>
      </c>
      <c r="Q56" s="13">
        <f>'Activity by month'!Q55/$S56</f>
        <v>141.2608695652174</v>
      </c>
      <c r="R56" s="1"/>
      <c r="S56" s="25">
        <v>23</v>
      </c>
    </row>
    <row r="57" spans="2:19" x14ac:dyDescent="0.25">
      <c r="B57" s="11" t="str">
        <f>'Activity by month'!B56</f>
        <v>August 2025</v>
      </c>
      <c r="C57" s="13">
        <f>'Activity by month'!C56/$S57</f>
        <v>50196.2</v>
      </c>
      <c r="D57" s="13">
        <f>'Activity by month'!D56/$S57</f>
        <v>38751.15</v>
      </c>
      <c r="E57" s="13">
        <f>'Activity by month'!E56/$S57</f>
        <v>8738.15</v>
      </c>
      <c r="F57" s="1"/>
      <c r="G57" s="13">
        <f>'Activity by month'!G56/$S57</f>
        <v>13362.35</v>
      </c>
      <c r="H57" s="13">
        <f>'Activity by month'!H56/$S57</f>
        <v>8821.5</v>
      </c>
      <c r="I57" s="13">
        <f>'Activity by month'!I56/$S57</f>
        <v>3990</v>
      </c>
      <c r="J57" s="1"/>
      <c r="K57" s="13">
        <f>'Activity by month'!K56/$S57</f>
        <v>36383.800000000003</v>
      </c>
      <c r="L57" s="13">
        <f>'Activity by month'!L56/$S57</f>
        <v>29479.599999999999</v>
      </c>
      <c r="M57" s="13">
        <f>'Activity by month'!M56/$S57</f>
        <v>4605.2</v>
      </c>
      <c r="N57" s="1"/>
      <c r="O57" s="13">
        <f>'Activity by month'!O56/$S57</f>
        <v>450.05</v>
      </c>
      <c r="P57" s="13">
        <f>'Activity by month'!P56/$S57</f>
        <v>450.05</v>
      </c>
      <c r="Q57" s="13">
        <f>'Activity by month'!Q56/$S57</f>
        <v>142.94999999999999</v>
      </c>
      <c r="R57" s="1"/>
      <c r="S57" s="25">
        <v>20</v>
      </c>
    </row>
    <row r="59" spans="2:19" x14ac:dyDescent="0.25">
      <c r="C59" s="51"/>
    </row>
  </sheetData>
  <mergeCells count="7">
    <mergeCell ref="R15:T15"/>
    <mergeCell ref="O15:Q15"/>
    <mergeCell ref="C10:Q10"/>
    <mergeCell ref="C11:Q11"/>
    <mergeCell ref="C15:E15"/>
    <mergeCell ref="G15:I15"/>
    <mergeCell ref="K15:M15"/>
  </mergeCells>
  <conditionalFormatting sqref="C6">
    <cfRule type="cellIs" dxfId="0" priority="1" operator="equal">
      <formula>"TBC"</formula>
    </cfRule>
  </conditionalFormatting>
  <hyperlinks>
    <hyperlink ref="C8"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0" ma:contentTypeDescription="Create a new document." ma:contentTypeScope="" ma:versionID="8f98cbd5f5efdf85b388a7f4f496b5c7">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d01b020bb47f93ef4b15ba88ec310de"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dd1bc9-520c-4869-8c8c-9a8c02d447dc">
      <Terms xmlns="http://schemas.microsoft.com/office/infopath/2007/PartnerControls"/>
    </lcf76f155ced4ddcb4097134ff3c332f>
    <TaxCatchAll xmlns="cb757152-6290-4f10-9526-458cf73e4534" xsi:nil="true"/>
    <_ip_UnifiedCompliancePolicyUIAction xmlns="cb757152-6290-4f10-9526-458cf73e4534" xsi:nil="true"/>
    <_ip_UnifiedCompliancePolicyProperties xmlns="cb757152-6290-4f10-9526-458cf73e4534" xsi:nil="true"/>
  </documentManagement>
</p:properties>
</file>

<file path=customXml/itemProps1.xml><?xml version="1.0" encoding="utf-8"?>
<ds:datastoreItem xmlns:ds="http://schemas.openxmlformats.org/officeDocument/2006/customXml" ds:itemID="{FCAC3AB9-8663-499E-BB7C-D5890003FB16}">
  <ds:schemaRefs>
    <ds:schemaRef ds:uri="http://schemas.microsoft.com/sharepoint/v3/contenttype/forms"/>
  </ds:schemaRefs>
</ds:datastoreItem>
</file>

<file path=customXml/itemProps2.xml><?xml version="1.0" encoding="utf-8"?>
<ds:datastoreItem xmlns:ds="http://schemas.openxmlformats.org/officeDocument/2006/customXml" ds:itemID="{FBCF30FD-6C6A-49D0-A61C-9DB87F1CC6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68BDE7-A3B6-420F-9728-3058E83CA7FA}">
  <ds:schemaRefs>
    <ds:schemaRef ds:uri="http://schemas.microsoft.com/office/2006/metadata/properties"/>
    <ds:schemaRef ds:uri="http://schemas.microsoft.com/office/infopath/2007/PartnerControls"/>
    <ds:schemaRef ds:uri="30dd1bc9-520c-4869-8c8c-9a8c02d447dc"/>
    <ds:schemaRef ds:uri="cb757152-6290-4f10-9526-458cf73e45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and Definitions</vt:lpstr>
      <vt:lpstr>Activity by month</vt:lpstr>
      <vt:lpstr>Activity per working day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2025-10-08T07:50:08Z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