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hs-my.sharepoint.com/personal/katie_conners_nhs_net/Documents/Desktop/Nov-25 MI/SA/"/>
    </mc:Choice>
  </mc:AlternateContent>
  <xr:revisionPtr revIDLastSave="1" documentId="8_{15A2925D-317E-4D2D-B699-CCDEC52E9AE5}" xr6:coauthVersionLast="47" xr6:coauthVersionMax="47" xr10:uidLastSave="{3CF82C86-DE1B-44FB-B5F8-105B7823EB6F}"/>
  <bookViews>
    <workbookView xWindow="-120" yWindow="-120" windowWidth="29040" windowHeight="15720" tabRatio="876" activeTab="2" xr2:uid="{00000000-000D-0000-FFFF-FFFF00000000}"/>
  </bookViews>
  <sheets>
    <sheet name="Source Data and Definitions" sheetId="1" r:id="rId1"/>
    <sheet name="Activity by month" sheetId="2" r:id="rId2"/>
    <sheet name="Activity per working day"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8" i="3" l="1"/>
  <c r="C58" i="3"/>
  <c r="D58" i="3"/>
  <c r="E58" i="3"/>
  <c r="G58" i="3"/>
  <c r="H58" i="3"/>
  <c r="I58" i="3"/>
  <c r="K58" i="3"/>
  <c r="L58" i="3"/>
  <c r="M58" i="3"/>
  <c r="O58" i="3"/>
  <c r="P58" i="3"/>
  <c r="Q58" i="3"/>
  <c r="B52" i="3"/>
  <c r="C52" i="3"/>
  <c r="D52" i="3"/>
  <c r="E52" i="3"/>
  <c r="G52" i="3"/>
  <c r="H52" i="3"/>
  <c r="I52" i="3"/>
  <c r="K52" i="3"/>
  <c r="L52" i="3"/>
  <c r="M52" i="3"/>
  <c r="O52" i="3"/>
  <c r="P52" i="3"/>
  <c r="Q52" i="3"/>
  <c r="B53" i="3"/>
  <c r="C53" i="3"/>
  <c r="D53" i="3"/>
  <c r="E53" i="3"/>
  <c r="G53" i="3"/>
  <c r="H53" i="3"/>
  <c r="I53" i="3"/>
  <c r="K53" i="3"/>
  <c r="L53" i="3"/>
  <c r="M53" i="3"/>
  <c r="O53" i="3"/>
  <c r="P53" i="3"/>
  <c r="Q53" i="3"/>
  <c r="B54" i="3"/>
  <c r="C54" i="3"/>
  <c r="D54" i="3"/>
  <c r="E54" i="3"/>
  <c r="G54" i="3"/>
  <c r="H54" i="3"/>
  <c r="I54" i="3"/>
  <c r="K54" i="3"/>
  <c r="L54" i="3"/>
  <c r="M54" i="3"/>
  <c r="O54" i="3"/>
  <c r="P54" i="3"/>
  <c r="Q54" i="3"/>
  <c r="B55" i="3"/>
  <c r="C55" i="3"/>
  <c r="D55" i="3"/>
  <c r="E55" i="3"/>
  <c r="G55" i="3"/>
  <c r="H55" i="3"/>
  <c r="I55" i="3"/>
  <c r="K55" i="3"/>
  <c r="L55" i="3"/>
  <c r="M55" i="3"/>
  <c r="O55" i="3"/>
  <c r="P55" i="3"/>
  <c r="Q55" i="3"/>
  <c r="B56" i="3"/>
  <c r="C56" i="3"/>
  <c r="D56" i="3"/>
  <c r="E56" i="3"/>
  <c r="G56" i="3"/>
  <c r="H56" i="3"/>
  <c r="I56" i="3"/>
  <c r="K56" i="3"/>
  <c r="L56" i="3"/>
  <c r="M56" i="3"/>
  <c r="O56" i="3"/>
  <c r="P56" i="3"/>
  <c r="Q56" i="3"/>
  <c r="B57" i="3"/>
  <c r="C57" i="3"/>
  <c r="D57" i="3"/>
  <c r="E57" i="3"/>
  <c r="G57" i="3"/>
  <c r="H57" i="3"/>
  <c r="I57" i="3"/>
  <c r="K57" i="3"/>
  <c r="L57" i="3"/>
  <c r="M57" i="3"/>
  <c r="O57" i="3"/>
  <c r="P57" i="3"/>
  <c r="Q57" i="3"/>
  <c r="Q51" i="3"/>
  <c r="P51" i="3"/>
  <c r="O51" i="3"/>
  <c r="M51" i="3"/>
  <c r="L51" i="3"/>
  <c r="K51" i="3"/>
  <c r="I51" i="3"/>
  <c r="H51" i="3"/>
  <c r="G51" i="3"/>
  <c r="E51" i="3"/>
  <c r="D51" i="3"/>
  <c r="C51" i="3"/>
  <c r="B51" i="3"/>
  <c r="Q50" i="3"/>
  <c r="P50" i="3"/>
  <c r="O50" i="3"/>
  <c r="M50" i="3"/>
  <c r="L50" i="3"/>
  <c r="K50" i="3"/>
  <c r="I50" i="3"/>
  <c r="H50" i="3"/>
  <c r="G50" i="3"/>
  <c r="E50" i="3"/>
  <c r="D50" i="3"/>
  <c r="C50" i="3"/>
  <c r="B50" i="3"/>
  <c r="Q49" i="3"/>
  <c r="P49" i="3"/>
  <c r="O49" i="3"/>
  <c r="M49" i="3"/>
  <c r="L49" i="3"/>
  <c r="K49" i="3"/>
  <c r="I49" i="3"/>
  <c r="H49" i="3"/>
  <c r="G49" i="3"/>
  <c r="E49" i="3"/>
  <c r="D49" i="3"/>
  <c r="C49" i="3"/>
  <c r="B49" i="3"/>
  <c r="Q48" i="3"/>
  <c r="P48" i="3"/>
  <c r="O48" i="3"/>
  <c r="M48" i="3"/>
  <c r="L48" i="3"/>
  <c r="K48" i="3"/>
  <c r="I48" i="3"/>
  <c r="H48" i="3"/>
  <c r="G48" i="3"/>
  <c r="E48" i="3"/>
  <c r="D48" i="3"/>
  <c r="C48" i="3"/>
  <c r="B48" i="3"/>
  <c r="Q47" i="3"/>
  <c r="P47" i="3"/>
  <c r="O47" i="3"/>
  <c r="M47" i="3"/>
  <c r="L47" i="3"/>
  <c r="K47" i="3"/>
  <c r="I47" i="3"/>
  <c r="H47" i="3"/>
  <c r="G47" i="3"/>
  <c r="E47" i="3"/>
  <c r="D47" i="3"/>
  <c r="C47" i="3"/>
  <c r="B47" i="3"/>
  <c r="Q46" i="3"/>
  <c r="P46" i="3"/>
  <c r="O46" i="3"/>
  <c r="M46" i="3"/>
  <c r="L46" i="3"/>
  <c r="K46" i="3"/>
  <c r="I46" i="3"/>
  <c r="H46" i="3"/>
  <c r="G46" i="3"/>
  <c r="E46" i="3"/>
  <c r="D46" i="3"/>
  <c r="C46" i="3"/>
  <c r="B46" i="3"/>
  <c r="Q45" i="3"/>
  <c r="P45" i="3"/>
  <c r="O45" i="3"/>
  <c r="M45" i="3"/>
  <c r="L45" i="3"/>
  <c r="K45" i="3"/>
  <c r="I45" i="3"/>
  <c r="H45" i="3"/>
  <c r="G45" i="3"/>
  <c r="E45" i="3"/>
  <c r="D45" i="3"/>
  <c r="C45" i="3"/>
  <c r="B45" i="3"/>
  <c r="Q44" i="3"/>
  <c r="P44" i="3"/>
  <c r="O44" i="3"/>
  <c r="M44" i="3"/>
  <c r="L44" i="3"/>
  <c r="K44" i="3"/>
  <c r="I44" i="3"/>
  <c r="H44" i="3"/>
  <c r="G44" i="3"/>
  <c r="E44" i="3"/>
  <c r="D44" i="3"/>
  <c r="C44" i="3"/>
  <c r="B44" i="3"/>
  <c r="Q43" i="3"/>
  <c r="P43" i="3"/>
  <c r="O43" i="3"/>
  <c r="M43" i="3"/>
  <c r="L43" i="3"/>
  <c r="K43" i="3"/>
  <c r="I43" i="3"/>
  <c r="H43" i="3"/>
  <c r="G43" i="3"/>
  <c r="E43" i="3"/>
  <c r="D43" i="3"/>
  <c r="C43" i="3"/>
  <c r="B43" i="3"/>
  <c r="Q42" i="3"/>
  <c r="P42" i="3"/>
  <c r="O42" i="3"/>
  <c r="M42" i="3"/>
  <c r="L42" i="3"/>
  <c r="K42" i="3"/>
  <c r="I42" i="3"/>
  <c r="H42" i="3"/>
  <c r="G42" i="3"/>
  <c r="E42" i="3"/>
  <c r="D42" i="3"/>
  <c r="C42" i="3"/>
  <c r="B42" i="3"/>
  <c r="Q41" i="3"/>
  <c r="P41" i="3"/>
  <c r="O41" i="3"/>
  <c r="M41" i="3"/>
  <c r="L41" i="3"/>
  <c r="K41" i="3"/>
  <c r="I41" i="3"/>
  <c r="H41" i="3"/>
  <c r="G41" i="3"/>
  <c r="E41" i="3"/>
  <c r="D41" i="3"/>
  <c r="C41" i="3"/>
  <c r="B41" i="3"/>
  <c r="Q40" i="3"/>
  <c r="P40" i="3"/>
  <c r="O40" i="3"/>
  <c r="M40" i="3"/>
  <c r="L40" i="3"/>
  <c r="K40" i="3"/>
  <c r="I40" i="3"/>
  <c r="H40" i="3"/>
  <c r="G40" i="3"/>
  <c r="E40" i="3"/>
  <c r="D40" i="3"/>
  <c r="C40" i="3"/>
  <c r="B40" i="3"/>
  <c r="Q39" i="3"/>
  <c r="P39" i="3"/>
  <c r="O39" i="3"/>
  <c r="M39" i="3"/>
  <c r="L39" i="3"/>
  <c r="K39" i="3"/>
  <c r="I39" i="3"/>
  <c r="H39" i="3"/>
  <c r="G39" i="3"/>
  <c r="E39" i="3"/>
  <c r="D39" i="3"/>
  <c r="C39" i="3"/>
  <c r="B39" i="3"/>
  <c r="Q38" i="3"/>
  <c r="P38" i="3"/>
  <c r="O38" i="3"/>
  <c r="M38" i="3"/>
  <c r="L38" i="3"/>
  <c r="K38" i="3"/>
  <c r="I38" i="3"/>
  <c r="H38" i="3"/>
  <c r="G38" i="3"/>
  <c r="E38" i="3"/>
  <c r="D38" i="3"/>
  <c r="C38" i="3"/>
  <c r="B38" i="3"/>
  <c r="Q37" i="3"/>
  <c r="P37" i="3"/>
  <c r="O37" i="3"/>
  <c r="M37" i="3"/>
  <c r="L37" i="3"/>
  <c r="K37" i="3"/>
  <c r="I37" i="3"/>
  <c r="H37" i="3"/>
  <c r="G37" i="3"/>
  <c r="E37" i="3"/>
  <c r="D37" i="3"/>
  <c r="C37" i="3"/>
  <c r="B37" i="3"/>
  <c r="Q36" i="3"/>
  <c r="P36" i="3"/>
  <c r="O36" i="3"/>
  <c r="M36" i="3"/>
  <c r="L36" i="3"/>
  <c r="K36" i="3"/>
  <c r="I36" i="3"/>
  <c r="H36" i="3"/>
  <c r="G36" i="3"/>
  <c r="E36" i="3"/>
  <c r="D36" i="3"/>
  <c r="C36" i="3"/>
  <c r="B36" i="3"/>
  <c r="Q35" i="3"/>
  <c r="P35" i="3"/>
  <c r="O35" i="3"/>
  <c r="M35" i="3"/>
  <c r="L35" i="3"/>
  <c r="K35" i="3"/>
  <c r="I35" i="3"/>
  <c r="H35" i="3"/>
  <c r="G35" i="3"/>
  <c r="E35" i="3"/>
  <c r="D35" i="3"/>
  <c r="C35" i="3"/>
  <c r="B35" i="3"/>
  <c r="Q34" i="3"/>
  <c r="P34" i="3"/>
  <c r="O34" i="3"/>
  <c r="M34" i="3"/>
  <c r="L34" i="3"/>
  <c r="K34" i="3"/>
  <c r="I34" i="3"/>
  <c r="H34" i="3"/>
  <c r="G34" i="3"/>
  <c r="E34" i="3"/>
  <c r="D34" i="3"/>
  <c r="C34" i="3"/>
  <c r="B34" i="3"/>
  <c r="Q33" i="3"/>
  <c r="P33" i="3"/>
  <c r="O33" i="3"/>
  <c r="M33" i="3"/>
  <c r="L33" i="3"/>
  <c r="K33" i="3"/>
  <c r="I33" i="3"/>
  <c r="H33" i="3"/>
  <c r="G33" i="3"/>
  <c r="E33" i="3"/>
  <c r="D33" i="3"/>
  <c r="C33" i="3"/>
  <c r="B33" i="3"/>
  <c r="Q32" i="3"/>
  <c r="P32" i="3"/>
  <c r="O32" i="3"/>
  <c r="M32" i="3"/>
  <c r="L32" i="3"/>
  <c r="K32" i="3"/>
  <c r="I32" i="3"/>
  <c r="H32" i="3"/>
  <c r="G32" i="3"/>
  <c r="E32" i="3"/>
  <c r="D32" i="3"/>
  <c r="C32" i="3"/>
  <c r="B32" i="3"/>
  <c r="Q31" i="3"/>
  <c r="P31" i="3"/>
  <c r="O31" i="3"/>
  <c r="M31" i="3"/>
  <c r="L31" i="3"/>
  <c r="K31" i="3"/>
  <c r="I31" i="3"/>
  <c r="H31" i="3"/>
  <c r="G31" i="3"/>
  <c r="E31" i="3"/>
  <c r="D31" i="3"/>
  <c r="C31" i="3"/>
  <c r="B31" i="3"/>
  <c r="Q30" i="3"/>
  <c r="P30" i="3"/>
  <c r="O30" i="3"/>
  <c r="M30" i="3"/>
  <c r="L30" i="3"/>
  <c r="K30" i="3"/>
  <c r="I30" i="3"/>
  <c r="H30" i="3"/>
  <c r="G30" i="3"/>
  <c r="E30" i="3"/>
  <c r="D30" i="3"/>
  <c r="C30" i="3"/>
  <c r="B30" i="3"/>
  <c r="Q29" i="3"/>
  <c r="P29" i="3"/>
  <c r="O29" i="3"/>
  <c r="M29" i="3"/>
  <c r="L29" i="3"/>
  <c r="K29" i="3"/>
  <c r="I29" i="3"/>
  <c r="H29" i="3"/>
  <c r="G29" i="3"/>
  <c r="E29" i="3"/>
  <c r="D29" i="3"/>
  <c r="C29" i="3"/>
  <c r="B29" i="3"/>
  <c r="Q28" i="3"/>
  <c r="P28" i="3"/>
  <c r="O28" i="3"/>
  <c r="M28" i="3"/>
  <c r="L28" i="3"/>
  <c r="K28" i="3"/>
  <c r="I28" i="3"/>
  <c r="H28" i="3"/>
  <c r="G28" i="3"/>
  <c r="E28" i="3"/>
  <c r="D28" i="3"/>
  <c r="C28" i="3"/>
  <c r="B28" i="3"/>
  <c r="Q27" i="3"/>
  <c r="P27" i="3"/>
  <c r="O27" i="3"/>
  <c r="M27" i="3"/>
  <c r="L27" i="3"/>
  <c r="K27" i="3"/>
  <c r="I27" i="3"/>
  <c r="H27" i="3"/>
  <c r="G27" i="3"/>
  <c r="E27" i="3"/>
  <c r="D27" i="3"/>
  <c r="C27" i="3"/>
  <c r="B27" i="3"/>
  <c r="Q26" i="3"/>
  <c r="P26" i="3"/>
  <c r="O26" i="3"/>
  <c r="M26" i="3"/>
  <c r="L26" i="3"/>
  <c r="K26" i="3"/>
  <c r="I26" i="3"/>
  <c r="H26" i="3"/>
  <c r="G26" i="3"/>
  <c r="E26" i="3"/>
  <c r="D26" i="3"/>
  <c r="C26" i="3"/>
  <c r="B26" i="3"/>
  <c r="Q25" i="3"/>
  <c r="P25" i="3"/>
  <c r="O25" i="3"/>
  <c r="M25" i="3"/>
  <c r="L25" i="3"/>
  <c r="K25" i="3"/>
  <c r="I25" i="3"/>
  <c r="H25" i="3"/>
  <c r="G25" i="3"/>
  <c r="E25" i="3"/>
  <c r="D25" i="3"/>
  <c r="C25" i="3"/>
  <c r="B25" i="3"/>
  <c r="Q24" i="3"/>
  <c r="P24" i="3"/>
  <c r="O24" i="3"/>
  <c r="M24" i="3"/>
  <c r="L24" i="3"/>
  <c r="K24" i="3"/>
  <c r="I24" i="3"/>
  <c r="H24" i="3"/>
  <c r="G24" i="3"/>
  <c r="E24" i="3"/>
  <c r="D24" i="3"/>
  <c r="C24" i="3"/>
  <c r="B24" i="3"/>
  <c r="Q23" i="3"/>
  <c r="P23" i="3"/>
  <c r="O23" i="3"/>
  <c r="M23" i="3"/>
  <c r="L23" i="3"/>
  <c r="K23" i="3"/>
  <c r="I23" i="3"/>
  <c r="H23" i="3"/>
  <c r="G23" i="3"/>
  <c r="E23" i="3"/>
  <c r="D23" i="3"/>
  <c r="C23" i="3"/>
  <c r="B23" i="3"/>
  <c r="Q22" i="3"/>
  <c r="P22" i="3"/>
  <c r="O22" i="3"/>
  <c r="M22" i="3"/>
  <c r="L22" i="3"/>
  <c r="K22" i="3"/>
  <c r="I22" i="3"/>
  <c r="H22" i="3"/>
  <c r="G22" i="3"/>
  <c r="E22" i="3"/>
  <c r="D22" i="3"/>
  <c r="C22" i="3"/>
  <c r="B22" i="3"/>
  <c r="Q21" i="3"/>
  <c r="P21" i="3"/>
  <c r="O21" i="3"/>
  <c r="M21" i="3"/>
  <c r="L21" i="3"/>
  <c r="K21" i="3"/>
  <c r="I21" i="3"/>
  <c r="H21" i="3"/>
  <c r="G21" i="3"/>
  <c r="E21" i="3"/>
  <c r="D21" i="3"/>
  <c r="C21" i="3"/>
  <c r="B21" i="3"/>
  <c r="Q20" i="3"/>
  <c r="P20" i="3"/>
  <c r="O20" i="3"/>
  <c r="M20" i="3"/>
  <c r="L20" i="3"/>
  <c r="K20" i="3"/>
  <c r="I20" i="3"/>
  <c r="H20" i="3"/>
  <c r="G20" i="3"/>
  <c r="E20" i="3"/>
  <c r="D20" i="3"/>
  <c r="C20" i="3"/>
  <c r="B20" i="3"/>
  <c r="Q19" i="3"/>
  <c r="P19" i="3"/>
  <c r="O19" i="3"/>
  <c r="M19" i="3"/>
  <c r="L19" i="3"/>
  <c r="K19" i="3"/>
  <c r="I19" i="3"/>
  <c r="H19" i="3"/>
  <c r="G19" i="3"/>
  <c r="E19" i="3"/>
  <c r="D19" i="3"/>
  <c r="C19" i="3"/>
  <c r="B19" i="3"/>
  <c r="Q18" i="3"/>
  <c r="P18" i="3"/>
  <c r="O18" i="3"/>
  <c r="M18" i="3"/>
  <c r="L18" i="3"/>
  <c r="K18" i="3"/>
  <c r="I18" i="3"/>
  <c r="H18" i="3"/>
  <c r="G18" i="3"/>
  <c r="E18" i="3"/>
  <c r="D18" i="3"/>
  <c r="C18" i="3"/>
  <c r="B18" i="3"/>
  <c r="Q17" i="3"/>
  <c r="P17" i="3"/>
  <c r="O17" i="3"/>
  <c r="M17" i="3"/>
  <c r="L17" i="3"/>
  <c r="K17" i="3"/>
  <c r="I17" i="3"/>
  <c r="H17" i="3"/>
  <c r="G17" i="3"/>
  <c r="E17" i="3"/>
  <c r="D17" i="3"/>
  <c r="C17" i="3"/>
  <c r="B17" i="3"/>
  <c r="C4" i="3"/>
</calcChain>
</file>

<file path=xl/sharedStrings.xml><?xml version="1.0" encoding="utf-8"?>
<sst xmlns="http://schemas.openxmlformats.org/spreadsheetml/2006/main" count="134" uniqueCount="96">
  <si>
    <t>Source Data &amp; Defintions</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</si>
  <si>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</si>
  <si>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</si>
  <si>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</si>
  <si>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</si>
  <si>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</si>
  <si>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This file includes an England aggregate position. Published management information grouping activity by specialities that are in, and out of, scope of the elective recovery fund (ERF) is also available at ICB and Provider level, please refer to the published csv files.</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</si>
  <si>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</si>
  <si>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</si>
  <si>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</si>
  <si>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</si>
  <si>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</si>
  <si>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</si>
  <si>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</si>
  <si>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</si>
  <si>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</si>
  <si>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</si>
  <si>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</si>
  <si>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</si>
  <si>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</si>
  <si>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</si>
  <si>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</si>
  <si>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</si>
  <si>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Data are included from April 2022 to the latest available reporting period. The England level data is an aggregation of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</si>
  <si>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Contact Details</t>
  </si>
  <si>
    <t>Specialist Advice Activity in England</t>
  </si>
  <si>
    <t>Period:</t>
  </si>
  <si>
    <t>April 2022 to September 2025</t>
  </si>
  <si>
    <t>Source:</t>
  </si>
  <si>
    <t>System Elective Recovery Outpatient Collection (S-EROC)</t>
  </si>
  <si>
    <t>Published:</t>
  </si>
  <si>
    <t>Status:</t>
  </si>
  <si>
    <t>Published</t>
  </si>
  <si>
    <t>Contact:</t>
  </si>
  <si>
    <t>england.electivepmo@nhs.net</t>
  </si>
  <si>
    <t xml:space="preserve">Coverage: </t>
  </si>
  <si>
    <t xml:space="preserve">This view of the data is based on the activity as reported by each ICB through the System EROC. </t>
  </si>
  <si>
    <t>Notes:</t>
  </si>
  <si>
    <t>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'processed requests' and 'diverted 'requests' in more recent months, this reporting gap should reduce over time as the data are refreshed each month.</t>
  </si>
  <si>
    <t>Specialist Advice Activity, by measure and month</t>
  </si>
  <si>
    <t>All types of Specialist Advice</t>
  </si>
  <si>
    <t>Pre Referral Specialist Advice (e.g. Advice &amp; Guidance)</t>
  </si>
  <si>
    <t>Post Referral Specialist Advice</t>
  </si>
  <si>
    <t>Other</t>
  </si>
  <si>
    <t xml:space="preserve">Month </t>
  </si>
  <si>
    <t>Total Requests</t>
  </si>
  <si>
    <t>Processed Requests</t>
  </si>
  <si>
    <t>Diverted Requests</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</si>
  <si>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</si>
  <si>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</si>
  <si>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</si>
  <si>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</si>
  <si>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</si>
  <si>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</si>
  <si>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</si>
  <si>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</si>
  <si>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</si>
  <si>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</si>
  <si>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</si>
  <si>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</si>
  <si>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</si>
  <si>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</si>
  <si>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</si>
  <si>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</si>
  <si>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</si>
  <si>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</si>
  <si>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</si>
  <si>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</si>
  <si>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</si>
  <si>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</si>
  <si>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</si>
  <si>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</si>
  <si>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</si>
  <si>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</si>
  <si>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</si>
  <si>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</si>
  <si>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</si>
  <si>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</si>
  <si>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</si>
  <si>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</si>
  <si>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</si>
  <si>
    <t>January 2025</t>
  </si>
  <si>
    <t>February 2025</t>
  </si>
  <si>
    <t>March 2025</t>
  </si>
  <si>
    <t>April 2025</t>
  </si>
  <si>
    <t>May 2025</t>
  </si>
  <si>
    <t>June 2025</t>
  </si>
  <si>
    <t>July 2025</t>
  </si>
  <si>
    <t>August 2025</t>
  </si>
  <si>
    <t>September 2025</t>
  </si>
  <si>
    <t>Specialist Advice Activity by measure, per working day</t>
  </si>
  <si>
    <t>Total Requests 
per working day</t>
  </si>
  <si>
    <t>Processed Requests per working day</t>
  </si>
  <si>
    <t>Diverted Requests per working day</t>
  </si>
  <si>
    <t xml:space="preserve">No. of working days </t>
  </si>
  <si>
    <t>For further information about the published management information relating to outpatient recovery and transformation, please contact us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</si>
</sst>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mmmm\ yyyy"/>
    <numFmt numFmtId="165" formatCode="_-* #,##0_-;\-* #,##0_-;_-* &quot;-&quot;??_-;_-@_-"/>
    <numFmt numFmtId="166" formatCode="0.0%"/>
    <numFmt numFmtId="167" formatCode="_-* #,##0.000000_-;\-* #,##0.000000_-;_-* &quot;-&quot;??_-;_-@_-"/>
    <numFmt numFmtId="168" formatCode="[$-F800]dddd\,\ mmmm\ dd\,\ yyyy"/>
    <numFmt numFmtId="169" formatCode="[$-809]dd\ mmmm\ yyyy;@"/>
  </numFmts>
  <fonts count="22" x14ac:knownFonts="1">
    <font>
      <sz val="11"/>
      <color theme="1"/>
      <name val="Calibri"/>
      <family val="2"/>
      <scheme val="minor"/>
    </font>
    <font>
      <sz val="11"/>
      <color theme="1"/>
      <name val="Arial"/>
      <family val="2"/>
    </font>
    <font>
      <b/>
      <sz val="11"/>
      <color theme="1"/>
      <name val="Arial"/>
      <family val="2"/>
    </font>
    <font>
      <b/>
      <sz val="11"/>
      <color theme="0"/>
      <name val="Arial"/>
      <family val="2"/>
    </font>
    <font>
      <sz val="12"/>
      <color theme="1"/>
      <name val="Arial"/>
      <family val="2"/>
    </font>
    <font>
      <b/>
      <sz val="12"/>
      <color rgb="FF0070C0"/>
      <name val="Arial"/>
      <family val="2"/>
    </font>
    <font>
      <b/>
      <sz val="20"/>
      <name val="Arial"/>
      <family val="2"/>
    </font>
    <font>
      <sz val="12"/>
      <color theme="1"/>
      <name val="Arial"/>
      <family val="2"/>
    </font>
    <font>
      <b/>
      <sz val="20"/>
      <color rgb="FFFF0000"/>
      <name val="Arial"/>
      <family val="2"/>
    </font>
    <font>
      <b/>
      <sz val="14"/>
      <color rgb="FF0070C0"/>
      <name val="Arial"/>
      <family val="2"/>
    </font>
    <font>
      <b/>
      <sz val="12"/>
      <color theme="1"/>
      <name val="Arial"/>
      <family val="2"/>
    </font>
    <font>
      <sz val="11"/>
      <name val="Arial"/>
      <family val="2"/>
    </font>
    <font>
      <sz val="12"/>
      <name val="Arial"/>
      <family val="2"/>
    </font>
    <font>
      <sz val="11"/>
      <color theme="1"/>
      <name val="Calibri"/>
      <family val="2"/>
      <scheme val="minor"/>
    </font>
    <font>
      <sz val="11"/>
      <color theme="1" tint="0.499984740745262"/>
      <name val="Arial"/>
      <family val="2"/>
    </font>
    <font>
      <sz val="11"/>
      <color theme="1" tint="0.34998626667073579"/>
      <name val="Arial"/>
      <family val="2"/>
    </font>
    <font>
      <b/>
      <sz val="11"/>
      <color rgb="FF0070C0"/>
      <name val="Arial"/>
      <family val="2"/>
    </font>
    <font>
      <sz val="11"/>
      <color rgb="FF0070C0"/>
      <name val="Arial"/>
      <family val="2"/>
    </font>
    <font>
      <b/>
      <sz val="14"/>
      <color indexed="8"/>
      <name val="Arial"/>
      <family val="2"/>
    </font>
    <font>
      <u/>
      <sz val="11"/>
      <color theme="10"/>
      <name val="Calibri"/>
      <family val="2"/>
      <scheme val="minor"/>
    </font>
    <font>
      <u/>
      <sz val="12"/>
      <color theme="10"/>
      <name val="Arial"/>
      <family val="2"/>
    </font>
    <font>
      <u/>
      <sz val="11"/>
      <color theme="10"/>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1"/>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s>
  <cellStyleXfs count="4">
    <xf numFmtId="0" fontId="0" fillId="0" borderId="0"/>
    <xf numFmtId="43" fontId="13" fillId="0" borderId="0"/>
    <xf numFmtId="9" fontId="13" fillId="0" borderId="0"/>
    <xf numFmtId="0" fontId="19" fillId="0" borderId="0"/>
  </cellStyleXfs>
  <cellXfs count="88">
    <xf numFmtId="0" fontId="0" fillId="0" borderId="0" xfId="0"/>
    <xf numFmtId="0" fontId="1" fillId="0" borderId="0" xfId="0" applyFont="1"/>
    <xf numFmtId="0" fontId="7" fillId="0" borderId="0" xfId="0" applyFont="1"/>
    <xf numFmtId="0" fontId="7" fillId="0" borderId="0" xfId="0" applyFont="1" applyAlignment="1">
      <alignment wrapText="1"/>
    </xf>
    <xf numFmtId="0" fontId="7" fillId="0" borderId="0" xfId="0" applyFont="1" applyAlignment="1">
      <alignment horizontal="left" indent="2"/>
    </xf>
    <xf numFmtId="0" fontId="9" fillId="0" borderId="0" xfId="0" applyFont="1" applyAlignment="1">
      <alignment vertical="center"/>
    </xf>
    <xf numFmtId="0" fontId="1" fillId="0" borderId="0" xfId="0" applyFont="1" applyAlignment="1">
      <alignment wrapText="1"/>
    </xf>
    <xf numFmtId="0" fontId="3" fillId="3" borderId="1" xfId="0" applyFont="1" applyFill="1" applyBorder="1" applyAlignment="1">
      <alignment horizontal="left" vertical="center" wrapText="1"/>
    </xf>
    <xf numFmtId="0" fontId="1" fillId="0" borderId="0" xfId="0" applyFont="1" applyAlignment="1">
      <alignment horizontal="left" vertical="center" wrapText="1"/>
    </xf>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1" fillId="0" borderId="1" xfId="0" applyNumberFormat="1" applyFont="1" applyBorder="1"/>
    <xf numFmtId="165" fontId="1" fillId="0" borderId="0" xfId="0" applyNumberFormat="1" applyFont="1"/>
    <xf numFmtId="165" fontId="1" fillId="0" borderId="1" xfId="1" applyNumberFormat="1" applyFont="1" applyBorder="1"/>
    <xf numFmtId="166" fontId="1" fillId="0" borderId="0" xfId="2" applyNumberFormat="1" applyFont="1"/>
    <xf numFmtId="165" fontId="2" fillId="0" borderId="0" xfId="0" applyNumberFormat="1" applyFont="1"/>
    <xf numFmtId="10" fontId="1" fillId="0" borderId="0" xfId="2" applyNumberFormat="1" applyFont="1"/>
    <xf numFmtId="0" fontId="1" fillId="0" borderId="0" xfId="0" applyFont="1" applyAlignment="1">
      <alignment horizontal="left"/>
    </xf>
    <xf numFmtId="0" fontId="11" fillId="0" borderId="0" xfId="0" applyFont="1" applyAlignment="1">
      <alignment horizontal="left"/>
    </xf>
    <xf numFmtId="0" fontId="11" fillId="0" borderId="0" xfId="0" applyFont="1"/>
    <xf numFmtId="0" fontId="2" fillId="0" borderId="0" xfId="0" applyFont="1" applyAlignment="1">
      <alignment wrapText="1"/>
    </xf>
    <xf numFmtId="0" fontId="2" fillId="0" borderId="0" xfId="0" applyFont="1" applyAlignment="1">
      <alignment horizontal="center" vertical="center" wrapText="1"/>
    </xf>
    <xf numFmtId="167" fontId="1" fillId="0" borderId="0" xfId="0" applyNumberFormat="1" applyFont="1"/>
    <xf numFmtId="14" fontId="1" fillId="0" borderId="0" xfId="0" applyNumberFormat="1" applyFont="1"/>
    <xf numFmtId="1" fontId="1" fillId="0" borderId="0" xfId="2" applyNumberFormat="1" applyFont="1"/>
    <xf numFmtId="165" fontId="14" fillId="0" borderId="2" xfId="0" applyNumberFormat="1" applyFont="1" applyBorder="1"/>
    <xf numFmtId="0" fontId="16" fillId="0" borderId="0" xfId="0" applyFont="1"/>
    <xf numFmtId="0" fontId="16" fillId="0" borderId="0" xfId="0" applyFont="1" applyAlignment="1">
      <alignment horizontal="right"/>
    </xf>
    <xf numFmtId="0" fontId="17" fillId="0" borderId="0" xfId="0" applyFont="1" applyAlignment="1">
      <alignment horizontal="right"/>
    </xf>
    <xf numFmtId="0" fontId="16" fillId="0" borderId="0" xfId="0" applyFont="1" applyAlignment="1">
      <alignment horizontal="right" vertical="top"/>
    </xf>
    <xf numFmtId="0" fontId="18" fillId="0" borderId="0" xfId="0" applyFont="1"/>
    <xf numFmtId="165" fontId="0" fillId="0" borderId="1" xfId="1" applyNumberFormat="1" applyFont="1" applyBorder="1"/>
    <xf numFmtId="165" fontId="0" fillId="0" borderId="0" xfId="1" applyNumberFormat="1" applyFont="1"/>
    <xf numFmtId="0" fontId="4" fillId="0" borderId="0" xfId="0" applyFont="1"/>
    <xf numFmtId="0" fontId="4" fillId="0" borderId="0" xfId="0" applyFont="1" applyAlignment="1">
      <alignment horizontal="left"/>
    </xf>
    <xf numFmtId="0" fontId="4" fillId="0" borderId="0" xfId="0" applyFont="1" applyAlignment="1">
      <alignment wrapText="1"/>
    </xf>
    <xf numFmtId="0" fontId="4" fillId="0" borderId="0" xfId="0" applyFont="1" applyAlignment="1">
      <alignment horizontal="left" vertical="center" indent="4"/>
    </xf>
    <xf numFmtId="0" fontId="4" fillId="0" borderId="0" xfId="0" applyFont="1" applyAlignment="1">
      <alignment horizontal="left" indent="4"/>
    </xf>
    <xf numFmtId="0" fontId="4" fillId="0" borderId="0" xfId="0" applyFont="1" applyAlignment="1">
      <alignment horizontal="left" vertical="center"/>
    </xf>
    <xf numFmtId="0" fontId="4" fillId="0" borderId="0" xfId="0" applyFont="1" applyAlignment="1">
      <alignment vertical="center"/>
    </xf>
    <xf numFmtId="43" fontId="1" fillId="0" borderId="0" xfId="0" applyNumberFormat="1" applyFont="1"/>
    <xf numFmtId="0" fontId="10" fillId="0" borderId="0" xfId="0" applyFont="1" applyAlignment="1">
      <alignment vertical="center"/>
    </xf>
    <xf numFmtId="10" fontId="4" fillId="0" borderId="0" xfId="2" applyNumberFormat="1" applyFont="1" applyAlignment="1">
      <alignment vertical="center"/>
    </xf>
    <xf numFmtId="0" fontId="6" fillId="0" borderId="0" xfId="0" applyFont="1" applyAlignment="1">
      <alignment horizontal="left" wrapText="1"/>
    </xf>
    <xf numFmtId="0" fontId="2" fillId="2" borderId="5" xfId="0" applyFont="1" applyFill="1" applyBorder="1" applyAlignment="1">
      <alignment horizontal="center" vertical="center" wrapText="1"/>
    </xf>
    <xf numFmtId="0" fontId="3" fillId="0" borderId="0" xfId="0" applyFont="1" applyAlignment="1">
      <alignment wrapText="1"/>
    </xf>
    <xf numFmtId="0" fontId="2" fillId="0" borderId="0" xfId="0" applyFont="1" applyAlignment="1">
      <alignment vertical="center" wrapText="1"/>
    </xf>
    <xf numFmtId="165" fontId="14" fillId="0" borderId="6" xfId="0" applyNumberFormat="1" applyFont="1" applyBorder="1"/>
    <xf numFmtId="0" fontId="15" fillId="4" borderId="7" xfId="0" applyFont="1" applyFill="1" applyBorder="1" applyAlignment="1">
      <alignment horizontal="center" vertical="center" wrapText="1"/>
    </xf>
    <xf numFmtId="0" fontId="4" fillId="0" borderId="0" xfId="0" applyFont="1" applyAlignment="1">
      <alignment horizontal="left" vertical="top" wrapText="1"/>
    </xf>
    <xf numFmtId="0" fontId="5" fillId="0" borderId="0" xfId="0" applyFont="1" applyAlignment="1">
      <alignment horizontal="left" vertical="top"/>
    </xf>
    <xf numFmtId="0" fontId="20" fillId="0" borderId="0" xfId="3" applyFont="1" applyAlignment="1">
      <alignment horizontal="left"/>
    </xf>
    <xf numFmtId="165" fontId="13" fillId="0" borderId="1" xfId="1" applyNumberFormat="1" applyBorder="1"/>
    <xf numFmtId="165" fontId="13" fillId="0" borderId="0" xfId="1" applyNumberFormat="1"/>
    <xf numFmtId="165" fontId="13" fillId="0" borderId="1" xfId="2" applyNumberFormat="1" applyBorder="1"/>
    <xf numFmtId="165" fontId="13" fillId="0" borderId="1" xfId="0" applyNumberFormat="1" applyFont="1" applyBorder="1"/>
    <xf numFmtId="165" fontId="13" fillId="0" borderId="0" xfId="0" applyNumberFormat="1" applyFont="1"/>
    <xf numFmtId="168" fontId="11" fillId="0" borderId="0" xfId="0" applyNumberFormat="1" applyFont="1" applyAlignment="1">
      <alignment horizontal="left"/>
    </xf>
    <xf numFmtId="0" fontId="20" fillId="0" borderId="0" xfId="3" applyFont="1" applyAlignment="1">
      <alignment vertical="center"/>
    </xf>
    <xf numFmtId="0" fontId="21" fillId="0" borderId="0" xfId="3" applyFont="1" applyAlignment="1">
      <alignment horizontal="left"/>
    </xf>
    <xf numFmtId="0" fontId="6" fillId="0" borderId="0" xfId="0" applyFont="1" applyAlignment="1">
      <alignment horizontal="left" vertical="top" wrapText="1"/>
    </xf>
    <xf numFmtId="0" fontId="7" fillId="0" borderId="0" xfId="0" applyFont="1" applyAlignment="1">
      <alignment wrapText="1"/>
    </xf>
    <xf numFmtId="0" fontId="7" fillId="0" borderId="0" xfId="0" applyFont="1"/>
    <xf numFmtId="0" fontId="4" fillId="0" borderId="0" xfId="0" applyFont="1" applyAlignment="1">
      <alignment horizontal="left" vertical="center" wrapText="1" indent="6"/>
    </xf>
    <xf numFmtId="0" fontId="10" fillId="0" borderId="0" xfId="0" applyFont="1" applyAlignment="1">
      <alignment horizontal="left" vertical="center" indent="4"/>
    </xf>
    <xf numFmtId="0" fontId="8"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xf>
    <xf numFmtId="0" fontId="5" fillId="0" borderId="0" xfId="0" applyFont="1" applyAlignment="1">
      <alignment horizontal="left" vertical="center"/>
    </xf>
    <xf numFmtId="0" fontId="4" fillId="0" borderId="0" xfId="0" applyFont="1" applyAlignment="1">
      <alignment vertical="center"/>
    </xf>
    <xf numFmtId="0" fontId="10" fillId="0" borderId="0" xfId="0" applyFont="1" applyAlignment="1">
      <alignment horizontal="left" vertical="center" wrapText="1" indent="6"/>
    </xf>
    <xf numFmtId="0" fontId="10" fillId="0" borderId="0" xfId="0" applyFont="1" applyAlignment="1">
      <alignment horizontal="center" vertical="center"/>
    </xf>
    <xf numFmtId="0" fontId="4" fillId="0" borderId="0" xfId="0" applyFont="1" applyAlignment="1">
      <alignment horizontal="left" vertical="center" wrapText="1"/>
    </xf>
    <xf numFmtId="0" fontId="10" fillId="0" borderId="0" xfId="0" applyFont="1" applyAlignment="1">
      <alignment horizontal="left" indent="4"/>
    </xf>
    <xf numFmtId="0" fontId="7" fillId="0" borderId="0" xfId="0" applyFont="1" applyAlignment="1">
      <alignment horizontal="left" indent="2"/>
    </xf>
    <xf numFmtId="0" fontId="12" fillId="0" borderId="0" xfId="0" applyFont="1" applyAlignment="1">
      <alignment horizontal="left" vertical="center" wrapText="1"/>
    </xf>
    <xf numFmtId="0" fontId="2" fillId="2" borderId="1" xfId="0" applyFont="1" applyFill="1" applyBorder="1" applyAlignment="1">
      <alignment horizontal="center" vertical="center" wrapText="1"/>
    </xf>
    <xf numFmtId="0" fontId="0" fillId="0" borderId="3" xfId="0" applyBorder="1"/>
    <xf numFmtId="0" fontId="0" fillId="0" borderId="4" xfId="0" applyBorder="1"/>
    <xf numFmtId="0" fontId="3" fillId="3" borderId="0" xfId="0" applyFont="1" applyFill="1" applyAlignment="1">
      <alignment horizontal="center" vertical="center" wrapText="1"/>
    </xf>
    <xf numFmtId="0" fontId="1" fillId="0" borderId="0" xfId="0" applyFont="1" applyAlignment="1">
      <alignment wrapText="1"/>
    </xf>
    <xf numFmtId="0" fontId="2" fillId="2" borderId="1" xfId="0" applyFont="1" applyFill="1" applyBorder="1" applyAlignment="1">
      <alignment horizontal="center" wrapText="1"/>
    </xf>
    <xf numFmtId="0" fontId="11" fillId="0" borderId="0" xfId="0" applyFont="1" applyAlignment="1">
      <alignment horizontal="left" vertical="top" wrapText="1"/>
    </xf>
    <xf numFmtId="0" fontId="1" fillId="0" borderId="0" xfId="0" applyFont="1"/>
    <xf numFmtId="169" fontId="11" fillId="0" borderId="0" xfId="0" applyNumberFormat="1" applyFont="1" applyAlignment="1">
      <alignment horizontal="left" vertical="center"/>
    </xf>
    <xf numFmtId="0" fontId="2" fillId="0" borderId="0" xfId="0" applyFont="1" applyAlignment="1">
      <alignment horizontal="center" vertical="center" wrapText="1"/>
    </xf>
    <xf numFmtId="0" fontId="0" fillId="0" borderId="0" xfId="0"/>
    <xf numFmtId="0" fontId="3" fillId="3" borderId="1" xfId="0" applyFont="1" applyFill="1" applyBorder="1" applyAlignment="1">
      <alignment horizontal="center" wrapText="1"/>
    </xf>
  </cellXfs>
  <cellStyles count="4">
    <cellStyle name="Comma" xfId="1" builtinId="3"/>
    <cellStyle name="Hyperlink" xfId="3" builtinId="8"/>
    <cellStyle name="Normal" xfId="0" builtinId="0"/>
    <cellStyle name="Per cent" xfId="2" builtinId="5"/>
  </cellStyles>
  <dxfs count="3">
    <dxf>
      <font>
        <color rgb="FF9C0006"/>
      </font>
      <fill>
        <patternFill>
          <bgColor rgb="FFFFC7CE"/>
        </patternFill>
      </fill>
    </dxf>
    <dxf>
      <font>
        <color theme="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B1:J33"/>
  <sheetViews>
    <sheetView showGridLines="0" zoomScale="55" zoomScaleNormal="55" workbookViewId="0">
      <selection activeCell="B30" sqref="B30:E30"/>
    </sheetView>
  </sheetViews>
  <sheetFormatPr defaultColWidth="9.140625" defaultRowHeight="15" x14ac:dyDescent="0.2"/>
  <cols>
    <col min="1" max="1" width="9.140625" style="2" customWidth="1"/>
    <col min="2" max="3" width="11.140625" style="3" customWidth="1"/>
    <col min="4" max="4" width="52.42578125" style="2" customWidth="1"/>
    <col min="5" max="5" width="94" style="2" customWidth="1"/>
    <col min="6" max="6" width="9.140625" style="2" customWidth="1"/>
    <col min="7" max="16384" width="9.140625" style="2"/>
  </cols>
  <sheetData>
    <row r="1" spans="2:10" ht="26.25" customHeight="1" x14ac:dyDescent="0.2">
      <c r="B1" s="65"/>
      <c r="C1" s="61"/>
      <c r="D1" s="62"/>
      <c r="E1" s="62"/>
      <c r="F1" s="33"/>
      <c r="G1" s="33"/>
      <c r="H1" s="33"/>
      <c r="I1" s="33"/>
      <c r="J1" s="33"/>
    </row>
    <row r="2" spans="2:10" ht="36" customHeight="1" x14ac:dyDescent="0.2">
      <c r="B2" s="60" t="s">
        <v>0</v>
      </c>
      <c r="C2" s="61"/>
      <c r="D2" s="62"/>
      <c r="E2" s="62"/>
      <c r="F2" s="33"/>
      <c r="G2" s="33"/>
      <c r="H2" s="33"/>
      <c r="I2" s="33"/>
      <c r="J2" s="33"/>
    </row>
    <row r="3" spans="2:10" ht="29.25" customHeight="1" x14ac:dyDescent="0.4">
      <c r="B3" s="50" t="s">
        <v>1</v>
      </c>
      <c r="C3" s="43"/>
      <c r="D3" s="43"/>
      <c r="E3" s="43"/>
      <c r="F3" s="33"/>
      <c r="G3" s="33"/>
      <c r="H3" s="33"/>
      <c r="I3" s="33"/>
      <c r="J3" s="33"/>
    </row>
    <row r="4" spans="2:10" ht="165" customHeight="1" x14ac:dyDescent="0.2">
      <c r="B4" s="66" t="s">
        <v>2</v>
      </c>
      <c r="C4" s="61"/>
      <c r="D4" s="62"/>
      <c r="E4" s="62"/>
      <c r="F4" s="33"/>
      <c r="G4" s="33"/>
      <c r="H4" s="33"/>
      <c r="I4" s="33"/>
      <c r="J4" s="5"/>
    </row>
    <row r="5" spans="2:10" ht="31.5" customHeight="1" x14ac:dyDescent="0.2">
      <c r="B5" s="50" t="s">
        <v>3</v>
      </c>
      <c r="C5" s="49"/>
      <c r="D5" s="49"/>
      <c r="E5" s="49"/>
      <c r="F5" s="33"/>
      <c r="G5" s="33"/>
      <c r="H5" s="33"/>
      <c r="I5" s="33"/>
      <c r="J5" s="5"/>
    </row>
    <row r="6" spans="2:10" ht="124.5" customHeight="1" x14ac:dyDescent="0.2">
      <c r="B6" s="66" t="s">
        <v>4</v>
      </c>
      <c r="C6" s="61"/>
      <c r="D6" s="62"/>
      <c r="E6" s="62"/>
      <c r="F6" s="33"/>
      <c r="G6" s="33"/>
      <c r="H6" s="33"/>
      <c r="I6" s="33"/>
      <c r="J6" s="5"/>
    </row>
    <row r="7" spans="2:10" ht="27" customHeight="1" x14ac:dyDescent="0.2">
      <c r="B7" s="50" t="s">
        <v>5</v>
      </c>
      <c r="C7" s="49"/>
      <c r="D7" s="49"/>
      <c r="E7" s="49"/>
      <c r="F7" s="33"/>
      <c r="G7" s="33"/>
      <c r="H7" s="33"/>
      <c r="I7" s="33"/>
      <c r="J7" s="5"/>
    </row>
    <row r="8" spans="2:10" ht="42" customHeight="1" x14ac:dyDescent="0.2">
      <c r="B8" s="66" t="s">
        <v>6</v>
      </c>
      <c r="C8" s="61"/>
      <c r="D8" s="62"/>
      <c r="E8" s="62"/>
      <c r="F8" s="33"/>
      <c r="G8" s="33"/>
      <c r="H8" s="33"/>
      <c r="I8" s="33"/>
      <c r="J8" s="33"/>
    </row>
    <row r="9" spans="2:10" ht="33" customHeight="1" x14ac:dyDescent="0.2">
      <c r="B9" s="68" t="s">
        <v>7</v>
      </c>
      <c r="C9" s="61"/>
      <c r="D9" s="62"/>
      <c r="E9" s="62"/>
      <c r="F9" s="33"/>
      <c r="G9" s="33"/>
      <c r="H9" s="33"/>
      <c r="I9" s="33"/>
      <c r="J9" s="33"/>
    </row>
    <row r="10" spans="2:10" ht="18" customHeight="1" x14ac:dyDescent="0.2">
      <c r="B10" s="67" t="s">
        <v>8</v>
      </c>
      <c r="C10" s="61"/>
      <c r="D10" s="62"/>
      <c r="E10" s="62"/>
      <c r="F10" s="33"/>
      <c r="G10" s="33"/>
      <c r="H10" s="33"/>
      <c r="I10" s="33"/>
      <c r="J10" s="33"/>
    </row>
    <row r="11" spans="2:10" ht="36.75" customHeight="1" x14ac:dyDescent="0.2">
      <c r="B11" s="64" t="s">
        <v>9</v>
      </c>
      <c r="C11" s="61"/>
      <c r="D11" s="62"/>
      <c r="E11" s="62"/>
      <c r="F11" s="33"/>
      <c r="G11" s="33"/>
      <c r="H11" s="33"/>
      <c r="I11" s="33"/>
      <c r="J11" s="33"/>
    </row>
    <row r="12" spans="2:10" s="3" customFormat="1" ht="70.5" customHeight="1" x14ac:dyDescent="0.2">
      <c r="B12" s="63" t="s">
        <v>10</v>
      </c>
      <c r="C12" s="61"/>
      <c r="D12" s="61"/>
      <c r="E12" s="61"/>
      <c r="F12" s="35"/>
      <c r="G12" s="35"/>
      <c r="H12" s="35"/>
      <c r="I12" s="35"/>
      <c r="J12" s="35"/>
    </row>
    <row r="13" spans="2:10" s="3" customFormat="1" ht="36.75" customHeight="1" x14ac:dyDescent="0.2">
      <c r="B13" s="63" t="s">
        <v>11</v>
      </c>
      <c r="C13" s="61"/>
      <c r="D13" s="61"/>
      <c r="E13" s="61"/>
      <c r="F13" s="35"/>
      <c r="G13" s="35"/>
      <c r="H13" s="35"/>
      <c r="I13" s="35"/>
      <c r="J13" s="35"/>
    </row>
    <row r="14" spans="2:10" s="3" customFormat="1" ht="36.75" customHeight="1" x14ac:dyDescent="0.2">
      <c r="B14" s="63" t="s">
        <v>12</v>
      </c>
      <c r="C14" s="61"/>
      <c r="D14" s="61"/>
      <c r="E14" s="61"/>
      <c r="F14" s="35"/>
      <c r="G14" s="35"/>
      <c r="H14" s="35"/>
      <c r="I14" s="35"/>
      <c r="J14" s="35"/>
    </row>
    <row r="15" spans="2:10" s="3" customFormat="1" ht="36.75" customHeight="1" x14ac:dyDescent="0.2">
      <c r="B15" s="70" t="s">
        <v>13</v>
      </c>
      <c r="C15" s="61"/>
      <c r="D15" s="61"/>
      <c r="E15" s="61"/>
      <c r="F15" s="35"/>
      <c r="G15" s="35"/>
      <c r="H15" s="35"/>
      <c r="I15" s="35"/>
      <c r="J15" s="35"/>
    </row>
    <row r="16" spans="2:10" ht="8.25" customHeight="1" x14ac:dyDescent="0.2">
      <c r="B16" s="36"/>
      <c r="C16" s="36"/>
      <c r="D16" s="37"/>
      <c r="E16" s="37"/>
      <c r="F16" s="33"/>
      <c r="G16" s="33"/>
      <c r="H16" s="33"/>
      <c r="I16" s="33"/>
      <c r="J16" s="33"/>
    </row>
    <row r="17" spans="2:10" ht="36.75" customHeight="1" x14ac:dyDescent="0.2">
      <c r="B17" s="64" t="s">
        <v>14</v>
      </c>
      <c r="C17" s="61"/>
      <c r="D17" s="62"/>
      <c r="E17" s="62"/>
      <c r="F17" s="33"/>
      <c r="G17" s="33"/>
      <c r="H17" s="33"/>
      <c r="I17" s="33"/>
      <c r="J17" s="33"/>
    </row>
    <row r="18" spans="2:10" s="3" customFormat="1" ht="36.75" customHeight="1" x14ac:dyDescent="0.2">
      <c r="B18" s="63" t="s">
        <v>15</v>
      </c>
      <c r="C18" s="61"/>
      <c r="D18" s="61"/>
      <c r="E18" s="61"/>
      <c r="F18" s="35"/>
      <c r="G18" s="35"/>
      <c r="H18" s="35"/>
      <c r="I18" s="35"/>
      <c r="J18" s="35"/>
    </row>
    <row r="19" spans="2:10" s="3" customFormat="1" ht="36.75" customHeight="1" x14ac:dyDescent="0.2">
      <c r="B19" s="63" t="s">
        <v>16</v>
      </c>
      <c r="C19" s="61"/>
      <c r="D19" s="61"/>
      <c r="E19" s="61"/>
      <c r="F19" s="35"/>
      <c r="G19" s="35"/>
      <c r="H19" s="35"/>
      <c r="I19" s="35"/>
      <c r="J19" s="35"/>
    </row>
    <row r="20" spans="2:10" s="3" customFormat="1" ht="59.25" customHeight="1" x14ac:dyDescent="0.2">
      <c r="B20" s="63" t="s">
        <v>17</v>
      </c>
      <c r="C20" s="61"/>
      <c r="D20" s="61"/>
      <c r="E20" s="61"/>
      <c r="F20" s="35"/>
      <c r="G20" s="35"/>
      <c r="H20" s="35"/>
      <c r="I20" s="35"/>
      <c r="J20" s="35"/>
    </row>
    <row r="21" spans="2:10" s="3" customFormat="1" ht="36.75" customHeight="1" x14ac:dyDescent="0.2">
      <c r="B21" s="70" t="s">
        <v>18</v>
      </c>
      <c r="C21" s="61"/>
      <c r="D21" s="61"/>
      <c r="E21" s="61"/>
    </row>
    <row r="22" spans="2:10" s="4" customFormat="1" ht="36.75" customHeight="1" x14ac:dyDescent="0.25">
      <c r="B22" s="73" t="s">
        <v>19</v>
      </c>
      <c r="C22" s="74"/>
      <c r="D22" s="74"/>
      <c r="E22" s="74"/>
    </row>
    <row r="23" spans="2:10" s="3" customFormat="1" ht="50.1" customHeight="1" x14ac:dyDescent="0.2">
      <c r="B23" s="63" t="s">
        <v>20</v>
      </c>
      <c r="C23" s="61"/>
      <c r="D23" s="61"/>
      <c r="E23" s="61"/>
    </row>
    <row r="24" spans="2:10" x14ac:dyDescent="0.2">
      <c r="B24" s="38"/>
      <c r="C24" s="38"/>
      <c r="D24" s="34"/>
      <c r="E24" s="34"/>
    </row>
    <row r="25" spans="2:10" ht="15.75" customHeight="1" x14ac:dyDescent="0.2">
      <c r="B25" s="68" t="s">
        <v>21</v>
      </c>
      <c r="C25" s="61"/>
      <c r="D25" s="62"/>
      <c r="E25" s="62"/>
    </row>
    <row r="26" spans="2:10" s="3" customFormat="1" ht="44.45" customHeight="1" x14ac:dyDescent="0.2">
      <c r="B26" s="72" t="s">
        <v>22</v>
      </c>
      <c r="C26" s="61"/>
      <c r="D26" s="61"/>
      <c r="E26" s="61"/>
    </row>
    <row r="27" spans="2:10" s="3" customFormat="1" ht="81.95" customHeight="1" x14ac:dyDescent="0.2">
      <c r="B27" s="75" t="s">
        <v>23</v>
      </c>
      <c r="C27" s="61"/>
      <c r="D27" s="61"/>
      <c r="E27" s="61"/>
    </row>
    <row r="28" spans="2:10" x14ac:dyDescent="0.2">
      <c r="B28" s="38"/>
      <c r="C28" s="38"/>
      <c r="D28" s="38"/>
      <c r="E28" s="38"/>
    </row>
    <row r="29" spans="2:10" ht="15.75" customHeight="1" x14ac:dyDescent="0.2">
      <c r="B29" s="68" t="s">
        <v>24</v>
      </c>
      <c r="C29" s="61"/>
      <c r="D29" s="62"/>
      <c r="E29" s="62"/>
    </row>
    <row r="30" spans="2:10" x14ac:dyDescent="0.2">
      <c r="B30" s="69" t="s">
        <v>95</v>
      </c>
      <c r="C30" s="69"/>
      <c r="D30" s="69"/>
      <c r="E30" s="69"/>
    </row>
    <row r="31" spans="2:10" x14ac:dyDescent="0.2">
      <c r="B31" s="58" t="s">
        <v>34</v>
      </c>
      <c r="C31" s="39"/>
      <c r="D31" s="33"/>
      <c r="E31" s="33"/>
    </row>
    <row r="32" spans="2:10" x14ac:dyDescent="0.2">
      <c r="B32" s="39"/>
      <c r="C32" s="39"/>
      <c r="D32" s="33"/>
      <c r="E32" s="33"/>
    </row>
    <row r="33" spans="2:5" ht="15.75" customHeight="1" x14ac:dyDescent="0.2">
      <c r="B33" s="71"/>
      <c r="C33" s="61"/>
      <c r="D33" s="62"/>
      <c r="E33" s="62"/>
    </row>
  </sheetData>
  <mergeCells count="25">
    <mergeCell ref="B30:E30"/>
    <mergeCell ref="B15:E15"/>
    <mergeCell ref="B33:E33"/>
    <mergeCell ref="B20:E20"/>
    <mergeCell ref="B26:E26"/>
    <mergeCell ref="B29:E29"/>
    <mergeCell ref="B25:E25"/>
    <mergeCell ref="B22:E22"/>
    <mergeCell ref="B18:E18"/>
    <mergeCell ref="B27:E27"/>
    <mergeCell ref="B21:E21"/>
    <mergeCell ref="B2:E2"/>
    <mergeCell ref="B14:E14"/>
    <mergeCell ref="B23:E23"/>
    <mergeCell ref="B17:E17"/>
    <mergeCell ref="B1:E1"/>
    <mergeCell ref="B8:E8"/>
    <mergeCell ref="B13:E13"/>
    <mergeCell ref="B19:E19"/>
    <mergeCell ref="B10:E10"/>
    <mergeCell ref="B4:E4"/>
    <mergeCell ref="B11:E11"/>
    <mergeCell ref="B9:E9"/>
    <mergeCell ref="B6:E6"/>
    <mergeCell ref="B12:E12"/>
  </mergeCell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2:AF111"/>
  <sheetViews>
    <sheetView showGridLines="0" zoomScale="85" zoomScaleNormal="85" workbookViewId="0"/>
  </sheetViews>
  <sheetFormatPr defaultColWidth="8.85546875" defaultRowHeight="14.25" x14ac:dyDescent="0.2"/>
  <cols>
    <col min="1" max="1" width="3.140625" style="1" customWidth="1"/>
    <col min="2" max="2" width="26.7109375" style="1" customWidth="1"/>
    <col min="3" max="3" width="19.85546875" style="1" customWidth="1"/>
    <col min="4" max="4" width="19.7109375" style="1" customWidth="1"/>
    <col min="5" max="5" width="16.42578125" style="1" customWidth="1"/>
    <col min="6" max="6" width="6.28515625" style="1" customWidth="1"/>
    <col min="7" max="9" width="16.42578125" style="1" customWidth="1"/>
    <col min="10" max="10" width="3.42578125" style="1" customWidth="1"/>
    <col min="11" max="13" width="16.42578125" style="1" customWidth="1"/>
    <col min="14" max="14" width="3.42578125" style="1" customWidth="1"/>
    <col min="15" max="17" width="16.42578125" style="1" customWidth="1"/>
    <col min="18" max="18" width="1.5703125" style="1" customWidth="1"/>
    <col min="19" max="19" width="16.5703125" style="1" customWidth="1"/>
    <col min="20" max="20" width="16.7109375" style="1" customWidth="1"/>
    <col min="21" max="23" width="15.85546875" style="1" customWidth="1"/>
    <col min="24" max="24" width="13.42578125" style="1" customWidth="1"/>
    <col min="25" max="25" width="19.42578125" style="1" customWidth="1"/>
    <col min="26" max="26" width="15.42578125" style="1" customWidth="1"/>
    <col min="27" max="28" width="13.42578125" style="1" customWidth="1"/>
    <col min="29" max="31" width="14.5703125" style="1" customWidth="1"/>
    <col min="32" max="32" width="13.42578125" style="1" customWidth="1"/>
    <col min="33" max="35" width="14" style="1" customWidth="1"/>
    <col min="36" max="36" width="8.85546875" style="1" customWidth="1"/>
    <col min="37" max="16384" width="8.85546875" style="1"/>
  </cols>
  <sheetData>
    <row r="2" spans="1:19" ht="15" customHeight="1" x14ac:dyDescent="0.25">
      <c r="A2" s="26"/>
      <c r="C2" s="23"/>
    </row>
    <row r="3" spans="1:19" ht="18" customHeight="1" x14ac:dyDescent="0.25">
      <c r="B3" s="30" t="s">
        <v>25</v>
      </c>
      <c r="C3" s="17"/>
    </row>
    <row r="4" spans="1:19" ht="18.399999999999999" customHeight="1" x14ac:dyDescent="0.25">
      <c r="B4" s="27" t="s">
        <v>26</v>
      </c>
      <c r="C4" s="18" t="s">
        <v>27</v>
      </c>
      <c r="D4" s="19"/>
      <c r="E4" s="19"/>
      <c r="F4" s="19"/>
      <c r="G4" s="19"/>
      <c r="H4" s="19"/>
      <c r="I4" s="19"/>
      <c r="J4" s="19"/>
      <c r="K4" s="19"/>
      <c r="L4" s="19"/>
      <c r="M4" s="19"/>
      <c r="N4" s="19"/>
      <c r="O4" s="19"/>
      <c r="P4" s="19"/>
      <c r="Q4" s="19"/>
    </row>
    <row r="5" spans="1:19" ht="18.399999999999999" customHeight="1" x14ac:dyDescent="0.25">
      <c r="B5" s="27" t="s">
        <v>28</v>
      </c>
      <c r="C5" s="18" t="s">
        <v>29</v>
      </c>
      <c r="D5" s="19"/>
      <c r="E5" s="19"/>
      <c r="F5" s="19"/>
      <c r="G5" s="19"/>
      <c r="H5" s="19"/>
      <c r="I5" s="19"/>
      <c r="J5" s="19"/>
      <c r="K5" s="19"/>
      <c r="L5" s="19"/>
      <c r="M5" s="19"/>
      <c r="N5" s="19"/>
      <c r="O5" s="19"/>
      <c r="P5" s="19"/>
      <c r="Q5" s="19"/>
    </row>
    <row r="6" spans="1:19" ht="18.399999999999999" customHeight="1" x14ac:dyDescent="0.25">
      <c r="B6" s="27" t="s">
        <v>30</v>
      </c>
      <c r="C6" s="57">
        <v>45974</v>
      </c>
      <c r="D6" s="19"/>
      <c r="E6" s="19"/>
      <c r="F6" s="19"/>
      <c r="G6" s="19"/>
      <c r="H6" s="19"/>
      <c r="I6" s="19"/>
      <c r="J6" s="19"/>
      <c r="K6" s="19"/>
      <c r="L6" s="19"/>
      <c r="M6" s="19"/>
      <c r="N6" s="19"/>
      <c r="O6" s="19"/>
      <c r="P6" s="19"/>
      <c r="Q6" s="19"/>
    </row>
    <row r="7" spans="1:19" ht="18.399999999999999" customHeight="1" x14ac:dyDescent="0.25">
      <c r="B7" s="27" t="s">
        <v>31</v>
      </c>
      <c r="C7" s="18" t="s">
        <v>32</v>
      </c>
      <c r="D7" s="19"/>
      <c r="E7" s="19"/>
      <c r="F7" s="19"/>
      <c r="G7" s="19"/>
      <c r="H7" s="19"/>
      <c r="I7" s="19"/>
      <c r="J7" s="19"/>
      <c r="K7" s="19"/>
      <c r="L7" s="19"/>
      <c r="M7" s="19"/>
      <c r="N7" s="19"/>
      <c r="O7" s="19"/>
      <c r="P7" s="19"/>
      <c r="Q7" s="19"/>
    </row>
    <row r="8" spans="1:19" ht="18.399999999999999" customHeight="1" x14ac:dyDescent="0.25">
      <c r="B8" s="27" t="s">
        <v>33</v>
      </c>
      <c r="C8" s="59" t="s">
        <v>34</v>
      </c>
      <c r="D8" s="19"/>
      <c r="E8" s="19"/>
      <c r="F8" s="19"/>
      <c r="G8" s="19"/>
      <c r="H8" s="19"/>
      <c r="I8" s="19"/>
      <c r="J8" s="19"/>
      <c r="K8" s="19"/>
      <c r="L8" s="19"/>
      <c r="M8" s="19"/>
      <c r="N8" s="19"/>
      <c r="O8" s="19"/>
      <c r="P8" s="19"/>
      <c r="Q8" s="19"/>
    </row>
    <row r="9" spans="1:19" ht="13.9" customHeight="1" x14ac:dyDescent="0.2">
      <c r="B9" s="28"/>
      <c r="C9" s="18"/>
      <c r="D9" s="19"/>
      <c r="E9" s="19"/>
      <c r="F9" s="19"/>
      <c r="G9" s="19"/>
      <c r="H9" s="19"/>
      <c r="I9" s="19"/>
      <c r="J9" s="19"/>
      <c r="K9" s="19"/>
      <c r="L9" s="19"/>
      <c r="M9" s="19"/>
      <c r="N9" s="19"/>
      <c r="O9" s="19"/>
      <c r="P9" s="19"/>
      <c r="Q9" s="19"/>
    </row>
    <row r="10" spans="1:19" ht="17.45" customHeight="1" x14ac:dyDescent="0.2">
      <c r="B10" s="29" t="s">
        <v>35</v>
      </c>
      <c r="C10" s="82" t="s">
        <v>36</v>
      </c>
      <c r="D10" s="83"/>
      <c r="E10" s="83"/>
      <c r="F10" s="83"/>
      <c r="G10" s="83"/>
      <c r="H10" s="83"/>
      <c r="I10" s="83"/>
      <c r="J10" s="83"/>
      <c r="K10" s="83"/>
      <c r="L10" s="83"/>
      <c r="M10" s="83"/>
      <c r="N10" s="83"/>
      <c r="O10" s="83"/>
      <c r="P10" s="83"/>
      <c r="Q10" s="83"/>
    </row>
    <row r="11" spans="1:19" ht="75.95" customHeight="1" x14ac:dyDescent="0.2">
      <c r="B11" s="29" t="s">
        <v>37</v>
      </c>
      <c r="C11" s="82" t="s">
        <v>38</v>
      </c>
      <c r="D11" s="83"/>
      <c r="E11" s="83"/>
      <c r="F11" s="83"/>
      <c r="G11" s="83"/>
      <c r="H11" s="83"/>
      <c r="I11" s="83"/>
      <c r="J11" s="83"/>
      <c r="K11" s="83"/>
      <c r="L11" s="83"/>
      <c r="M11" s="83"/>
      <c r="N11" s="83"/>
      <c r="O11" s="83"/>
      <c r="P11" s="83"/>
      <c r="Q11" s="83"/>
    </row>
    <row r="12" spans="1:19" s="39" customFormat="1" ht="29.25" customHeight="1" x14ac:dyDescent="0.25">
      <c r="B12" s="41" t="s">
        <v>39</v>
      </c>
    </row>
    <row r="14" spans="1:19" s="6" customFormat="1" ht="32.25" customHeight="1" x14ac:dyDescent="0.25">
      <c r="B14" s="1"/>
      <c r="C14" s="79" t="s">
        <v>40</v>
      </c>
      <c r="D14" s="80"/>
      <c r="E14" s="80"/>
      <c r="F14" s="20"/>
      <c r="G14" s="81" t="s">
        <v>41</v>
      </c>
      <c r="H14" s="77"/>
      <c r="I14" s="78"/>
      <c r="J14" s="20"/>
      <c r="K14" s="76" t="s">
        <v>42</v>
      </c>
      <c r="L14" s="77"/>
      <c r="M14" s="78"/>
      <c r="N14" s="20"/>
      <c r="O14" s="76" t="s">
        <v>43</v>
      </c>
      <c r="P14" s="77"/>
      <c r="Q14" s="78"/>
    </row>
    <row r="15" spans="1:19" s="8" customFormat="1" ht="60.95" customHeight="1" x14ac:dyDescent="0.25">
      <c r="B15" s="7" t="s">
        <v>44</v>
      </c>
      <c r="C15" s="9" t="s">
        <v>45</v>
      </c>
      <c r="D15" s="9" t="s">
        <v>46</v>
      </c>
      <c r="E15" s="9" t="s">
        <v>47</v>
      </c>
      <c r="F15" s="21"/>
      <c r="G15" s="10" t="s">
        <v>45</v>
      </c>
      <c r="H15" s="10" t="s">
        <v>46</v>
      </c>
      <c r="I15" s="10" t="s">
        <v>47</v>
      </c>
      <c r="J15" s="21"/>
      <c r="K15" s="10" t="s">
        <v>45</v>
      </c>
      <c r="L15" s="10" t="s">
        <v>46</v>
      </c>
      <c r="M15" s="10" t="s">
        <v>47</v>
      </c>
      <c r="N15" s="21"/>
      <c r="O15" s="10" t="s">
        <v>45</v>
      </c>
      <c r="P15" s="10" t="s">
        <v>46</v>
      </c>
      <c r="Q15" s="10" t="s">
        <v>47</v>
      </c>
    </row>
    <row r="16" spans="1:19" ht="15" customHeight="1" x14ac:dyDescent="0.25">
      <c r="B16" s="11" t="s">
        <v>48</v>
      </c>
      <c r="C16" s="31">
        <v>563328</v>
      </c>
      <c r="D16" s="31">
        <v>512855</v>
      </c>
      <c r="E16" s="31">
        <v>123927</v>
      </c>
      <c r="F16" s="32"/>
      <c r="G16" s="31">
        <v>142600</v>
      </c>
      <c r="H16" s="31">
        <v>129192</v>
      </c>
      <c r="I16" s="31">
        <v>65742</v>
      </c>
      <c r="J16" s="32"/>
      <c r="K16" s="31">
        <v>415104</v>
      </c>
      <c r="L16" s="31">
        <v>378067</v>
      </c>
      <c r="M16" s="31">
        <v>57625</v>
      </c>
      <c r="N16" s="32"/>
      <c r="O16" s="31">
        <v>5624</v>
      </c>
      <c r="P16" s="31">
        <v>5596</v>
      </c>
      <c r="Q16" s="31">
        <v>560</v>
      </c>
      <c r="S16" s="12"/>
    </row>
    <row r="17" spans="2:19" ht="15" customHeight="1" x14ac:dyDescent="0.25">
      <c r="B17" s="11" t="s">
        <v>49</v>
      </c>
      <c r="C17" s="31">
        <v>702535</v>
      </c>
      <c r="D17" s="31">
        <v>640783</v>
      </c>
      <c r="E17" s="31">
        <v>155622</v>
      </c>
      <c r="F17" s="32"/>
      <c r="G17" s="31">
        <v>171764</v>
      </c>
      <c r="H17" s="31">
        <v>159707</v>
      </c>
      <c r="I17" s="31">
        <v>82450</v>
      </c>
      <c r="J17" s="32"/>
      <c r="K17" s="31">
        <v>524146</v>
      </c>
      <c r="L17" s="31">
        <v>474496</v>
      </c>
      <c r="M17" s="31">
        <v>72487</v>
      </c>
      <c r="N17" s="32"/>
      <c r="O17" s="31">
        <v>6625</v>
      </c>
      <c r="P17" s="31">
        <v>6580</v>
      </c>
      <c r="Q17" s="31">
        <v>685</v>
      </c>
      <c r="S17" s="12"/>
    </row>
    <row r="18" spans="2:19" ht="15" customHeight="1" x14ac:dyDescent="0.25">
      <c r="B18" s="11" t="s">
        <v>50</v>
      </c>
      <c r="C18" s="31">
        <v>654054</v>
      </c>
      <c r="D18" s="31">
        <v>589930</v>
      </c>
      <c r="E18" s="31">
        <v>145488</v>
      </c>
      <c r="F18" s="32"/>
      <c r="G18" s="31">
        <v>162493</v>
      </c>
      <c r="H18" s="31">
        <v>150947</v>
      </c>
      <c r="I18" s="31">
        <v>76189</v>
      </c>
      <c r="J18" s="32"/>
      <c r="K18" s="31">
        <v>490381</v>
      </c>
      <c r="L18" s="31">
        <v>437844</v>
      </c>
      <c r="M18" s="31">
        <v>69060</v>
      </c>
      <c r="N18" s="32"/>
      <c r="O18" s="31">
        <v>1180</v>
      </c>
      <c r="P18" s="31">
        <v>1139</v>
      </c>
      <c r="Q18" s="31">
        <v>239</v>
      </c>
      <c r="S18" s="12"/>
    </row>
    <row r="19" spans="2:19" ht="15" customHeight="1" x14ac:dyDescent="0.25">
      <c r="B19" s="11" t="s">
        <v>51</v>
      </c>
      <c r="C19" s="31">
        <v>679047</v>
      </c>
      <c r="D19" s="31">
        <v>611050</v>
      </c>
      <c r="E19" s="31">
        <v>155217</v>
      </c>
      <c r="F19" s="32"/>
      <c r="G19" s="31">
        <v>169983</v>
      </c>
      <c r="H19" s="31">
        <v>157918</v>
      </c>
      <c r="I19" s="31">
        <v>81809</v>
      </c>
      <c r="J19" s="32"/>
      <c r="K19" s="31">
        <v>508941</v>
      </c>
      <c r="L19" s="31">
        <v>453069</v>
      </c>
      <c r="M19" s="31">
        <v>73375</v>
      </c>
      <c r="N19" s="32"/>
      <c r="O19" s="31">
        <v>123</v>
      </c>
      <c r="P19" s="31">
        <v>63</v>
      </c>
      <c r="Q19" s="31">
        <v>33</v>
      </c>
      <c r="S19" s="12"/>
    </row>
    <row r="20" spans="2:19" ht="15" customHeight="1" x14ac:dyDescent="0.25">
      <c r="B20" s="11" t="s">
        <v>52</v>
      </c>
      <c r="C20" s="31">
        <v>703762</v>
      </c>
      <c r="D20" s="31">
        <v>631807</v>
      </c>
      <c r="E20" s="31">
        <v>160193</v>
      </c>
      <c r="F20" s="32"/>
      <c r="G20" s="31">
        <v>178029</v>
      </c>
      <c r="H20" s="31">
        <v>164855</v>
      </c>
      <c r="I20" s="31">
        <v>84890</v>
      </c>
      <c r="J20" s="32"/>
      <c r="K20" s="31">
        <v>525672</v>
      </c>
      <c r="L20" s="31">
        <v>466918</v>
      </c>
      <c r="M20" s="31">
        <v>75299</v>
      </c>
      <c r="N20" s="32"/>
      <c r="O20" s="31">
        <v>61</v>
      </c>
      <c r="P20" s="31">
        <v>34</v>
      </c>
      <c r="Q20" s="31">
        <v>4</v>
      </c>
      <c r="S20" s="12"/>
    </row>
    <row r="21" spans="2:19" ht="15" customHeight="1" x14ac:dyDescent="0.25">
      <c r="B21" s="11" t="s">
        <v>53</v>
      </c>
      <c r="C21" s="31">
        <v>733963</v>
      </c>
      <c r="D21" s="31">
        <v>647162</v>
      </c>
      <c r="E21" s="31">
        <v>160010</v>
      </c>
      <c r="F21" s="32"/>
      <c r="G21" s="31">
        <v>177564</v>
      </c>
      <c r="H21" s="31">
        <v>165061</v>
      </c>
      <c r="I21" s="31">
        <v>84368</v>
      </c>
      <c r="J21" s="32"/>
      <c r="K21" s="31">
        <v>556368</v>
      </c>
      <c r="L21" s="31">
        <v>482077</v>
      </c>
      <c r="M21" s="31">
        <v>75641</v>
      </c>
      <c r="N21" s="32"/>
      <c r="O21" s="31">
        <v>31</v>
      </c>
      <c r="P21" s="31">
        <v>24</v>
      </c>
      <c r="Q21" s="31">
        <v>1</v>
      </c>
      <c r="S21" s="12"/>
    </row>
    <row r="22" spans="2:19" ht="15" customHeight="1" x14ac:dyDescent="0.25">
      <c r="B22" s="11" t="s">
        <v>54</v>
      </c>
      <c r="C22" s="31">
        <v>734621</v>
      </c>
      <c r="D22" s="31">
        <v>647326</v>
      </c>
      <c r="E22" s="31">
        <v>162315</v>
      </c>
      <c r="F22" s="32"/>
      <c r="G22" s="31">
        <v>180647</v>
      </c>
      <c r="H22" s="31">
        <v>167811</v>
      </c>
      <c r="I22" s="31">
        <v>85279</v>
      </c>
      <c r="J22" s="32"/>
      <c r="K22" s="31">
        <v>553940</v>
      </c>
      <c r="L22" s="31">
        <v>479481</v>
      </c>
      <c r="M22" s="31">
        <v>77036</v>
      </c>
      <c r="N22" s="32"/>
      <c r="O22" s="31">
        <v>34</v>
      </c>
      <c r="P22" s="31">
        <v>34</v>
      </c>
      <c r="Q22" s="31"/>
      <c r="S22" s="12"/>
    </row>
    <row r="23" spans="2:19" ht="15" customHeight="1" x14ac:dyDescent="0.25">
      <c r="B23" s="11" t="s">
        <v>55</v>
      </c>
      <c r="C23" s="31">
        <v>783999</v>
      </c>
      <c r="D23" s="31">
        <v>693555</v>
      </c>
      <c r="E23" s="31">
        <v>174491</v>
      </c>
      <c r="F23" s="32"/>
      <c r="G23" s="31">
        <v>196411</v>
      </c>
      <c r="H23" s="31">
        <v>183287</v>
      </c>
      <c r="I23" s="31">
        <v>92958</v>
      </c>
      <c r="J23" s="32"/>
      <c r="K23" s="31">
        <v>587554</v>
      </c>
      <c r="L23" s="31">
        <v>510234</v>
      </c>
      <c r="M23" s="31">
        <v>81533</v>
      </c>
      <c r="N23" s="32"/>
      <c r="O23" s="31">
        <v>34</v>
      </c>
      <c r="P23" s="31">
        <v>34</v>
      </c>
      <c r="Q23" s="31"/>
      <c r="S23" s="12"/>
    </row>
    <row r="24" spans="2:19" ht="15" customHeight="1" x14ac:dyDescent="0.25">
      <c r="B24" s="11" t="s">
        <v>56</v>
      </c>
      <c r="C24" s="31">
        <v>593211</v>
      </c>
      <c r="D24" s="31">
        <v>528361</v>
      </c>
      <c r="E24" s="31">
        <v>135627</v>
      </c>
      <c r="F24" s="32"/>
      <c r="G24" s="31">
        <v>154991</v>
      </c>
      <c r="H24" s="31">
        <v>144256</v>
      </c>
      <c r="I24" s="31">
        <v>73682</v>
      </c>
      <c r="J24" s="32"/>
      <c r="K24" s="31">
        <v>438200</v>
      </c>
      <c r="L24" s="31">
        <v>384085</v>
      </c>
      <c r="M24" s="31">
        <v>61945</v>
      </c>
      <c r="N24" s="32"/>
      <c r="O24" s="31">
        <v>20</v>
      </c>
      <c r="P24" s="31">
        <v>20</v>
      </c>
      <c r="Q24" s="31"/>
      <c r="S24" s="12"/>
    </row>
    <row r="25" spans="2:19" ht="15" customHeight="1" x14ac:dyDescent="0.25">
      <c r="B25" s="11" t="s">
        <v>57</v>
      </c>
      <c r="C25" s="31">
        <v>746748</v>
      </c>
      <c r="D25" s="31">
        <v>668272</v>
      </c>
      <c r="E25" s="31">
        <v>164266</v>
      </c>
      <c r="F25" s="32"/>
      <c r="G25" s="31">
        <v>183430</v>
      </c>
      <c r="H25" s="31">
        <v>170985</v>
      </c>
      <c r="I25" s="31">
        <v>85814</v>
      </c>
      <c r="J25" s="32"/>
      <c r="K25" s="31">
        <v>563249</v>
      </c>
      <c r="L25" s="31">
        <v>497243</v>
      </c>
      <c r="M25" s="31">
        <v>78444</v>
      </c>
      <c r="N25" s="32"/>
      <c r="O25" s="31">
        <v>69</v>
      </c>
      <c r="P25" s="31">
        <v>44</v>
      </c>
      <c r="Q25" s="31">
        <v>8</v>
      </c>
      <c r="S25" s="12"/>
    </row>
    <row r="26" spans="2:19" ht="15" customHeight="1" x14ac:dyDescent="0.25">
      <c r="B26" s="11" t="s">
        <v>58</v>
      </c>
      <c r="C26" s="31">
        <v>744710</v>
      </c>
      <c r="D26" s="31">
        <v>664657</v>
      </c>
      <c r="E26" s="31">
        <v>163941</v>
      </c>
      <c r="F26" s="32"/>
      <c r="G26" s="31">
        <v>184607</v>
      </c>
      <c r="H26" s="31">
        <v>172113</v>
      </c>
      <c r="I26" s="31">
        <v>86939</v>
      </c>
      <c r="J26" s="32"/>
      <c r="K26" s="31">
        <v>560076</v>
      </c>
      <c r="L26" s="31">
        <v>492517</v>
      </c>
      <c r="M26" s="31">
        <v>77002</v>
      </c>
      <c r="N26" s="32"/>
      <c r="O26" s="31">
        <v>27</v>
      </c>
      <c r="P26" s="31">
        <v>27</v>
      </c>
      <c r="Q26" s="31"/>
      <c r="S26" s="12"/>
    </row>
    <row r="27" spans="2:19" ht="15" customHeight="1" x14ac:dyDescent="0.25">
      <c r="B27" s="11" t="s">
        <v>59</v>
      </c>
      <c r="C27" s="31">
        <v>888112</v>
      </c>
      <c r="D27" s="31">
        <v>793939</v>
      </c>
      <c r="E27" s="31">
        <v>201168</v>
      </c>
      <c r="F27" s="32"/>
      <c r="G27" s="31">
        <v>221879</v>
      </c>
      <c r="H27" s="31">
        <v>206609</v>
      </c>
      <c r="I27" s="31">
        <v>104690</v>
      </c>
      <c r="J27" s="32"/>
      <c r="K27" s="31">
        <v>666202</v>
      </c>
      <c r="L27" s="31">
        <v>587299</v>
      </c>
      <c r="M27" s="31">
        <v>96478</v>
      </c>
      <c r="N27" s="32"/>
      <c r="O27" s="31">
        <v>31</v>
      </c>
      <c r="P27" s="31">
        <v>31</v>
      </c>
      <c r="Q27" s="31"/>
      <c r="S27" s="12"/>
    </row>
    <row r="28" spans="2:19" ht="15" customHeight="1" x14ac:dyDescent="0.25">
      <c r="B28" s="11" t="s">
        <v>60</v>
      </c>
      <c r="C28" s="31">
        <v>762754</v>
      </c>
      <c r="D28" s="31">
        <v>684915</v>
      </c>
      <c r="E28" s="31">
        <v>163357</v>
      </c>
      <c r="F28" s="32"/>
      <c r="G28" s="31">
        <v>170145</v>
      </c>
      <c r="H28" s="31">
        <v>158249</v>
      </c>
      <c r="I28" s="31">
        <v>78801</v>
      </c>
      <c r="J28" s="32"/>
      <c r="K28" s="31">
        <v>585280</v>
      </c>
      <c r="L28" s="31">
        <v>519337</v>
      </c>
      <c r="M28" s="31">
        <v>83514</v>
      </c>
      <c r="N28" s="32"/>
      <c r="O28" s="31">
        <v>7329</v>
      </c>
      <c r="P28" s="31">
        <v>7329</v>
      </c>
      <c r="Q28" s="31">
        <v>1042</v>
      </c>
      <c r="S28" s="12"/>
    </row>
    <row r="29" spans="2:19" ht="15" customHeight="1" x14ac:dyDescent="0.25">
      <c r="B29" s="11" t="s">
        <v>61</v>
      </c>
      <c r="C29" s="31">
        <v>903636</v>
      </c>
      <c r="D29" s="31">
        <v>814523</v>
      </c>
      <c r="E29" s="31">
        <v>199424</v>
      </c>
      <c r="F29" s="32"/>
      <c r="G29" s="31">
        <v>202592</v>
      </c>
      <c r="H29" s="31">
        <v>188636</v>
      </c>
      <c r="I29" s="31">
        <v>96341</v>
      </c>
      <c r="J29" s="32"/>
      <c r="K29" s="31">
        <v>693683</v>
      </c>
      <c r="L29" s="31">
        <v>618526</v>
      </c>
      <c r="M29" s="31">
        <v>101961</v>
      </c>
      <c r="N29" s="32"/>
      <c r="O29" s="31">
        <v>7361</v>
      </c>
      <c r="P29" s="31">
        <v>7361</v>
      </c>
      <c r="Q29" s="31">
        <v>1122</v>
      </c>
      <c r="S29" s="12"/>
    </row>
    <row r="30" spans="2:19" ht="15" customHeight="1" x14ac:dyDescent="0.25">
      <c r="B30" s="11" t="s">
        <v>62</v>
      </c>
      <c r="C30" s="31">
        <v>979291</v>
      </c>
      <c r="D30" s="31">
        <v>886812</v>
      </c>
      <c r="E30" s="31">
        <v>215937</v>
      </c>
      <c r="F30" s="32"/>
      <c r="G30" s="31">
        <v>220393</v>
      </c>
      <c r="H30" s="31">
        <v>204005</v>
      </c>
      <c r="I30" s="31">
        <v>104345</v>
      </c>
      <c r="J30" s="32"/>
      <c r="K30" s="31">
        <v>750620</v>
      </c>
      <c r="L30" s="31">
        <v>674532</v>
      </c>
      <c r="M30" s="31">
        <v>110240</v>
      </c>
      <c r="N30" s="32"/>
      <c r="O30" s="31">
        <v>8278</v>
      </c>
      <c r="P30" s="31">
        <v>8275</v>
      </c>
      <c r="Q30" s="31">
        <v>1352</v>
      </c>
      <c r="S30" s="12"/>
    </row>
    <row r="31" spans="2:19" ht="15" customHeight="1" x14ac:dyDescent="0.25">
      <c r="B31" s="11" t="s">
        <v>63</v>
      </c>
      <c r="C31" s="31">
        <v>928531</v>
      </c>
      <c r="D31" s="31">
        <v>839328</v>
      </c>
      <c r="E31" s="31">
        <v>212896</v>
      </c>
      <c r="F31" s="32"/>
      <c r="G31" s="31">
        <v>211499</v>
      </c>
      <c r="H31" s="31">
        <v>196076</v>
      </c>
      <c r="I31" s="31">
        <v>100966</v>
      </c>
      <c r="J31" s="32"/>
      <c r="K31" s="31">
        <v>708987</v>
      </c>
      <c r="L31" s="31">
        <v>635219</v>
      </c>
      <c r="M31" s="31">
        <v>110733</v>
      </c>
      <c r="N31" s="32"/>
      <c r="O31" s="31">
        <v>8045</v>
      </c>
      <c r="P31" s="31">
        <v>8033</v>
      </c>
      <c r="Q31" s="31">
        <v>1197</v>
      </c>
      <c r="S31" s="12"/>
    </row>
    <row r="32" spans="2:19" ht="15" customHeight="1" x14ac:dyDescent="0.25">
      <c r="B32" s="11" t="s">
        <v>64</v>
      </c>
      <c r="C32" s="31">
        <v>936871</v>
      </c>
      <c r="D32" s="31">
        <v>842774</v>
      </c>
      <c r="E32" s="31">
        <v>214171</v>
      </c>
      <c r="F32" s="32"/>
      <c r="G32" s="31">
        <v>213007</v>
      </c>
      <c r="H32" s="31">
        <v>196416</v>
      </c>
      <c r="I32" s="31">
        <v>101200</v>
      </c>
      <c r="J32" s="32"/>
      <c r="K32" s="31">
        <v>716198</v>
      </c>
      <c r="L32" s="31">
        <v>638707</v>
      </c>
      <c r="M32" s="31">
        <v>111751</v>
      </c>
      <c r="N32" s="32"/>
      <c r="O32" s="31">
        <v>7666</v>
      </c>
      <c r="P32" s="31">
        <v>7651</v>
      </c>
      <c r="Q32" s="31">
        <v>1220</v>
      </c>
      <c r="S32" s="12"/>
    </row>
    <row r="33" spans="2:19" ht="15" customHeight="1" x14ac:dyDescent="0.25">
      <c r="B33" s="11" t="s">
        <v>65</v>
      </c>
      <c r="C33" s="31">
        <v>918947</v>
      </c>
      <c r="D33" s="31">
        <v>824044</v>
      </c>
      <c r="E33" s="31">
        <v>206210</v>
      </c>
      <c r="F33" s="32"/>
      <c r="G33" s="31">
        <v>212759</v>
      </c>
      <c r="H33" s="31">
        <v>196144</v>
      </c>
      <c r="I33" s="31">
        <v>98669</v>
      </c>
      <c r="J33" s="32"/>
      <c r="K33" s="31">
        <v>699047</v>
      </c>
      <c r="L33" s="31">
        <v>620813</v>
      </c>
      <c r="M33" s="31">
        <v>106415</v>
      </c>
      <c r="N33" s="32"/>
      <c r="O33" s="31">
        <v>7141</v>
      </c>
      <c r="P33" s="31">
        <v>7087</v>
      </c>
      <c r="Q33" s="31">
        <v>1126</v>
      </c>
      <c r="S33" s="12"/>
    </row>
    <row r="34" spans="2:19" ht="15" customHeight="1" x14ac:dyDescent="0.25">
      <c r="B34" s="11" t="s">
        <v>66</v>
      </c>
      <c r="C34" s="31">
        <v>955538</v>
      </c>
      <c r="D34" s="31">
        <v>862278</v>
      </c>
      <c r="E34" s="31">
        <v>219875</v>
      </c>
      <c r="F34" s="32"/>
      <c r="G34" s="31">
        <v>222363</v>
      </c>
      <c r="H34" s="31">
        <v>204953</v>
      </c>
      <c r="I34" s="31">
        <v>104596</v>
      </c>
      <c r="J34" s="32"/>
      <c r="K34" s="31">
        <v>725543</v>
      </c>
      <c r="L34" s="31">
        <v>649727</v>
      </c>
      <c r="M34" s="31">
        <v>114034</v>
      </c>
      <c r="N34" s="32"/>
      <c r="O34" s="31">
        <v>7632</v>
      </c>
      <c r="P34" s="31">
        <v>7598</v>
      </c>
      <c r="Q34" s="31">
        <v>1245</v>
      </c>
      <c r="S34" s="12"/>
    </row>
    <row r="35" spans="2:19" ht="15" customHeight="1" x14ac:dyDescent="0.25">
      <c r="B35" s="11" t="s">
        <v>67</v>
      </c>
      <c r="C35" s="31">
        <v>964599</v>
      </c>
      <c r="D35" s="31">
        <v>868695</v>
      </c>
      <c r="E35" s="31">
        <v>220366</v>
      </c>
      <c r="F35" s="32"/>
      <c r="G35" s="31">
        <v>225769</v>
      </c>
      <c r="H35" s="31">
        <v>208275</v>
      </c>
      <c r="I35" s="31">
        <v>104937</v>
      </c>
      <c r="J35" s="32"/>
      <c r="K35" s="31">
        <v>730762</v>
      </c>
      <c r="L35" s="31">
        <v>652415</v>
      </c>
      <c r="M35" s="31">
        <v>114127</v>
      </c>
      <c r="N35" s="32"/>
      <c r="O35" s="31">
        <v>8068</v>
      </c>
      <c r="P35" s="31">
        <v>8005</v>
      </c>
      <c r="Q35" s="31">
        <v>1302</v>
      </c>
      <c r="S35" s="12"/>
    </row>
    <row r="36" spans="2:19" ht="15" customHeight="1" x14ac:dyDescent="0.25">
      <c r="B36" s="11" t="s">
        <v>68</v>
      </c>
      <c r="C36" s="31">
        <v>769395</v>
      </c>
      <c r="D36" s="31">
        <v>694059</v>
      </c>
      <c r="E36" s="31">
        <v>179412</v>
      </c>
      <c r="F36" s="32"/>
      <c r="G36" s="31">
        <v>187200</v>
      </c>
      <c r="H36" s="31">
        <v>172740</v>
      </c>
      <c r="I36" s="31">
        <v>86367</v>
      </c>
      <c r="J36" s="32"/>
      <c r="K36" s="31">
        <v>575317</v>
      </c>
      <c r="L36" s="31">
        <v>514474</v>
      </c>
      <c r="M36" s="31">
        <v>91888</v>
      </c>
      <c r="N36" s="32"/>
      <c r="O36" s="31">
        <v>6878</v>
      </c>
      <c r="P36" s="31">
        <v>6845</v>
      </c>
      <c r="Q36" s="31">
        <v>1157</v>
      </c>
      <c r="S36" s="12"/>
    </row>
    <row r="37" spans="2:19" ht="15" customHeight="1" x14ac:dyDescent="0.25">
      <c r="B37" s="11" t="s">
        <v>69</v>
      </c>
      <c r="C37" s="31">
        <v>967439</v>
      </c>
      <c r="D37" s="31">
        <v>871286</v>
      </c>
      <c r="E37" s="31">
        <v>222049</v>
      </c>
      <c r="F37" s="32"/>
      <c r="G37" s="31">
        <v>227371</v>
      </c>
      <c r="H37" s="31">
        <v>210302</v>
      </c>
      <c r="I37" s="31">
        <v>105282</v>
      </c>
      <c r="J37" s="32"/>
      <c r="K37" s="31">
        <v>731891</v>
      </c>
      <c r="L37" s="31">
        <v>652831</v>
      </c>
      <c r="M37" s="31">
        <v>115325</v>
      </c>
      <c r="N37" s="32"/>
      <c r="O37" s="31">
        <v>8177</v>
      </c>
      <c r="P37" s="31">
        <v>8153</v>
      </c>
      <c r="Q37" s="31">
        <v>1442</v>
      </c>
      <c r="S37" s="12"/>
    </row>
    <row r="38" spans="2:19" ht="15" customHeight="1" x14ac:dyDescent="0.25">
      <c r="B38" s="11" t="s">
        <v>70</v>
      </c>
      <c r="C38" s="31">
        <v>974332</v>
      </c>
      <c r="D38" s="31">
        <v>875160</v>
      </c>
      <c r="E38" s="31">
        <v>216855</v>
      </c>
      <c r="F38" s="32"/>
      <c r="G38" s="31">
        <v>229151</v>
      </c>
      <c r="H38" s="31">
        <v>211431</v>
      </c>
      <c r="I38" s="31">
        <v>105547</v>
      </c>
      <c r="J38" s="32"/>
      <c r="K38" s="31">
        <v>737787</v>
      </c>
      <c r="L38" s="31">
        <v>656368</v>
      </c>
      <c r="M38" s="31">
        <v>110063</v>
      </c>
      <c r="N38" s="32"/>
      <c r="O38" s="31">
        <v>7394</v>
      </c>
      <c r="P38" s="31">
        <v>7361</v>
      </c>
      <c r="Q38" s="31">
        <v>1245</v>
      </c>
      <c r="S38" s="12"/>
    </row>
    <row r="39" spans="2:19" ht="15" customHeight="1" x14ac:dyDescent="0.25">
      <c r="B39" s="11" t="s">
        <v>71</v>
      </c>
      <c r="C39" s="31">
        <v>917089</v>
      </c>
      <c r="D39" s="31">
        <v>819200</v>
      </c>
      <c r="E39" s="31">
        <v>209183</v>
      </c>
      <c r="F39" s="32"/>
      <c r="G39" s="31">
        <v>227173</v>
      </c>
      <c r="H39" s="31">
        <v>209896</v>
      </c>
      <c r="I39" s="31">
        <v>105248</v>
      </c>
      <c r="J39" s="32"/>
      <c r="K39" s="31">
        <v>682000</v>
      </c>
      <c r="L39" s="31">
        <v>601413</v>
      </c>
      <c r="M39" s="31">
        <v>102675</v>
      </c>
      <c r="N39" s="32"/>
      <c r="O39" s="31">
        <v>7916</v>
      </c>
      <c r="P39" s="31">
        <v>7891</v>
      </c>
      <c r="Q39" s="31">
        <v>1260</v>
      </c>
      <c r="S39" s="12"/>
    </row>
    <row r="40" spans="2:19" ht="15" customHeight="1" x14ac:dyDescent="0.25">
      <c r="B40" s="11" t="s">
        <v>72</v>
      </c>
      <c r="C40" s="31">
        <v>996976</v>
      </c>
      <c r="D40" s="31">
        <v>895127</v>
      </c>
      <c r="E40" s="31">
        <v>220430</v>
      </c>
      <c r="F40" s="32"/>
      <c r="G40" s="31">
        <v>236662</v>
      </c>
      <c r="H40" s="31">
        <v>219292</v>
      </c>
      <c r="I40" s="31">
        <v>109908</v>
      </c>
      <c r="J40" s="32"/>
      <c r="K40" s="31">
        <v>751481</v>
      </c>
      <c r="L40" s="31">
        <v>667018</v>
      </c>
      <c r="M40" s="31">
        <v>108408</v>
      </c>
      <c r="N40" s="32"/>
      <c r="O40" s="31">
        <v>8833</v>
      </c>
      <c r="P40" s="31">
        <v>8817</v>
      </c>
      <c r="Q40" s="31">
        <v>2114</v>
      </c>
      <c r="S40" s="12"/>
    </row>
    <row r="41" spans="2:19" ht="15" customHeight="1" x14ac:dyDescent="0.25">
      <c r="B41" s="11" t="s">
        <v>73</v>
      </c>
      <c r="C41" s="31">
        <v>1050410</v>
      </c>
      <c r="D41" s="31">
        <v>945780</v>
      </c>
      <c r="E41" s="31">
        <v>233376</v>
      </c>
      <c r="F41" s="32"/>
      <c r="G41" s="31">
        <v>249724</v>
      </c>
      <c r="H41" s="31">
        <v>231416</v>
      </c>
      <c r="I41" s="31">
        <v>115846</v>
      </c>
      <c r="J41" s="32"/>
      <c r="K41" s="31">
        <v>791247</v>
      </c>
      <c r="L41" s="31">
        <v>704950</v>
      </c>
      <c r="M41" s="31">
        <v>115069</v>
      </c>
      <c r="N41" s="32"/>
      <c r="O41" s="31">
        <v>9439</v>
      </c>
      <c r="P41" s="31">
        <v>9414</v>
      </c>
      <c r="Q41" s="31">
        <v>2461</v>
      </c>
      <c r="S41" s="12"/>
    </row>
    <row r="42" spans="2:19" ht="15" customHeight="1" x14ac:dyDescent="0.25">
      <c r="B42" s="11" t="s">
        <v>74</v>
      </c>
      <c r="C42" s="31">
        <v>980986</v>
      </c>
      <c r="D42" s="31">
        <v>883992</v>
      </c>
      <c r="E42" s="31">
        <v>219411</v>
      </c>
      <c r="F42" s="32"/>
      <c r="G42" s="31">
        <v>234807</v>
      </c>
      <c r="H42" s="31">
        <v>216925</v>
      </c>
      <c r="I42" s="31">
        <v>109571</v>
      </c>
      <c r="J42" s="32"/>
      <c r="K42" s="31">
        <v>737955</v>
      </c>
      <c r="L42" s="31">
        <v>658866</v>
      </c>
      <c r="M42" s="31">
        <v>107657</v>
      </c>
      <c r="N42" s="32"/>
      <c r="O42" s="31">
        <v>8224</v>
      </c>
      <c r="P42" s="31">
        <v>8201</v>
      </c>
      <c r="Q42" s="31">
        <v>2183</v>
      </c>
      <c r="S42" s="12"/>
    </row>
    <row r="43" spans="2:19" ht="15" customHeight="1" x14ac:dyDescent="0.25">
      <c r="B43" s="11" t="s">
        <v>75</v>
      </c>
      <c r="C43" s="31">
        <v>1083101</v>
      </c>
      <c r="D43" s="31">
        <v>975114</v>
      </c>
      <c r="E43" s="31">
        <v>243225</v>
      </c>
      <c r="F43" s="32"/>
      <c r="G43" s="31">
        <v>260960</v>
      </c>
      <c r="H43" s="31">
        <v>241266</v>
      </c>
      <c r="I43" s="31">
        <v>123498</v>
      </c>
      <c r="J43" s="32"/>
      <c r="K43" s="31">
        <v>813039</v>
      </c>
      <c r="L43" s="31">
        <v>724752</v>
      </c>
      <c r="M43" s="31">
        <v>117314</v>
      </c>
      <c r="N43" s="32"/>
      <c r="O43" s="31">
        <v>9102</v>
      </c>
      <c r="P43" s="31">
        <v>9096</v>
      </c>
      <c r="Q43" s="31">
        <v>2413</v>
      </c>
      <c r="S43" s="12"/>
    </row>
    <row r="44" spans="2:19" ht="15" customHeight="1" x14ac:dyDescent="0.25">
      <c r="B44" s="11" t="s">
        <v>76</v>
      </c>
      <c r="C44" s="31">
        <v>957799</v>
      </c>
      <c r="D44" s="31">
        <v>862841</v>
      </c>
      <c r="E44" s="31">
        <v>210735</v>
      </c>
      <c r="F44" s="32"/>
      <c r="G44" s="31">
        <v>226588</v>
      </c>
      <c r="H44" s="31">
        <v>209256</v>
      </c>
      <c r="I44" s="31">
        <v>106257</v>
      </c>
      <c r="J44" s="32"/>
      <c r="K44" s="31">
        <v>722695</v>
      </c>
      <c r="L44" s="31">
        <v>645086</v>
      </c>
      <c r="M44" s="31">
        <v>102379</v>
      </c>
      <c r="N44" s="32"/>
      <c r="O44" s="31">
        <v>8516</v>
      </c>
      <c r="P44" s="31">
        <v>8499</v>
      </c>
      <c r="Q44" s="31">
        <v>2099</v>
      </c>
      <c r="S44" s="12"/>
    </row>
    <row r="45" spans="2:19" ht="15" customHeight="1" x14ac:dyDescent="0.25">
      <c r="B45" s="11" t="s">
        <v>77</v>
      </c>
      <c r="C45" s="31">
        <v>1005038</v>
      </c>
      <c r="D45" s="31">
        <v>908584</v>
      </c>
      <c r="E45" s="31">
        <v>218611</v>
      </c>
      <c r="F45" s="32"/>
      <c r="G45" s="31">
        <v>235336</v>
      </c>
      <c r="H45" s="31">
        <v>217690</v>
      </c>
      <c r="I45" s="31">
        <v>109047</v>
      </c>
      <c r="J45" s="32"/>
      <c r="K45" s="31">
        <v>761100</v>
      </c>
      <c r="L45" s="31">
        <v>682299</v>
      </c>
      <c r="M45" s="31">
        <v>107369</v>
      </c>
      <c r="N45" s="32"/>
      <c r="O45" s="31">
        <v>8602</v>
      </c>
      <c r="P45" s="31">
        <v>8595</v>
      </c>
      <c r="Q45" s="31">
        <v>2195</v>
      </c>
      <c r="S45" s="12"/>
    </row>
    <row r="46" spans="2:19" ht="15" customHeight="1" x14ac:dyDescent="0.25">
      <c r="B46" s="11" t="s">
        <v>78</v>
      </c>
      <c r="C46" s="31">
        <v>1100571</v>
      </c>
      <c r="D46" s="31">
        <v>993119</v>
      </c>
      <c r="E46" s="31">
        <v>240726</v>
      </c>
      <c r="F46" s="32"/>
      <c r="G46" s="31">
        <v>260236</v>
      </c>
      <c r="H46" s="31">
        <v>240832</v>
      </c>
      <c r="I46" s="31">
        <v>122395</v>
      </c>
      <c r="J46" s="32"/>
      <c r="K46" s="31">
        <v>830635</v>
      </c>
      <c r="L46" s="31">
        <v>742589</v>
      </c>
      <c r="M46" s="31">
        <v>115853</v>
      </c>
      <c r="N46" s="32"/>
      <c r="O46" s="31">
        <v>9700</v>
      </c>
      <c r="P46" s="31">
        <v>9698</v>
      </c>
      <c r="Q46" s="31">
        <v>2478</v>
      </c>
      <c r="S46" s="12"/>
    </row>
    <row r="47" spans="2:19" ht="15" customHeight="1" x14ac:dyDescent="0.25">
      <c r="B47" s="11" t="s">
        <v>79</v>
      </c>
      <c r="C47" s="31">
        <v>1004410</v>
      </c>
      <c r="D47" s="31">
        <v>906349</v>
      </c>
      <c r="E47" s="31">
        <v>221368</v>
      </c>
      <c r="F47" s="32"/>
      <c r="G47" s="31">
        <v>238453</v>
      </c>
      <c r="H47" s="31">
        <v>221335</v>
      </c>
      <c r="I47" s="31">
        <v>112919</v>
      </c>
      <c r="J47" s="32"/>
      <c r="K47" s="31">
        <v>757486</v>
      </c>
      <c r="L47" s="31">
        <v>676543</v>
      </c>
      <c r="M47" s="31">
        <v>106256</v>
      </c>
      <c r="N47" s="32"/>
      <c r="O47" s="31">
        <v>8471</v>
      </c>
      <c r="P47" s="31">
        <v>8471</v>
      </c>
      <c r="Q47" s="31">
        <v>2193</v>
      </c>
      <c r="S47" s="12"/>
    </row>
    <row r="48" spans="2:19" ht="15" customHeight="1" x14ac:dyDescent="0.25">
      <c r="B48" s="11" t="s">
        <v>80</v>
      </c>
      <c r="C48" s="31">
        <v>892290</v>
      </c>
      <c r="D48" s="31">
        <v>803160</v>
      </c>
      <c r="E48" s="31">
        <v>198807</v>
      </c>
      <c r="F48" s="32"/>
      <c r="G48" s="31">
        <v>217816</v>
      </c>
      <c r="H48" s="31">
        <v>201662</v>
      </c>
      <c r="I48" s="31">
        <v>102608</v>
      </c>
      <c r="J48" s="32"/>
      <c r="K48" s="31">
        <v>666467</v>
      </c>
      <c r="L48" s="31">
        <v>593491</v>
      </c>
      <c r="M48" s="31">
        <v>94194</v>
      </c>
      <c r="N48" s="32"/>
      <c r="O48" s="31">
        <v>8007</v>
      </c>
      <c r="P48" s="31">
        <v>8007</v>
      </c>
      <c r="Q48" s="31">
        <v>2005</v>
      </c>
      <c r="S48" s="12"/>
    </row>
    <row r="49" spans="2:32" ht="15" customHeight="1" x14ac:dyDescent="0.25">
      <c r="B49" s="11" t="s">
        <v>81</v>
      </c>
      <c r="C49" s="31">
        <v>1043693</v>
      </c>
      <c r="D49" s="31">
        <v>931100</v>
      </c>
      <c r="E49" s="31">
        <v>230960</v>
      </c>
      <c r="F49" s="32"/>
      <c r="G49" s="31">
        <v>253290</v>
      </c>
      <c r="H49" s="31">
        <v>235350</v>
      </c>
      <c r="I49" s="31">
        <v>118330</v>
      </c>
      <c r="J49" s="32"/>
      <c r="K49" s="31">
        <v>781664</v>
      </c>
      <c r="L49" s="31">
        <v>687033</v>
      </c>
      <c r="M49" s="31">
        <v>110298</v>
      </c>
      <c r="N49" s="32"/>
      <c r="O49" s="31">
        <v>8739</v>
      </c>
      <c r="P49" s="31">
        <v>8717</v>
      </c>
      <c r="Q49" s="31">
        <v>2332</v>
      </c>
      <c r="S49" s="12"/>
    </row>
    <row r="50" spans="2:32" ht="15.75" customHeight="1" x14ac:dyDescent="0.25">
      <c r="B50" s="11" t="s">
        <v>82</v>
      </c>
      <c r="C50" s="52">
        <v>1012098</v>
      </c>
      <c r="D50" s="52">
        <v>903959</v>
      </c>
      <c r="E50" s="52">
        <v>221678</v>
      </c>
      <c r="F50" s="53"/>
      <c r="G50" s="52">
        <v>241792</v>
      </c>
      <c r="H50" s="52">
        <v>223904</v>
      </c>
      <c r="I50" s="52">
        <v>111862</v>
      </c>
      <c r="J50" s="53"/>
      <c r="K50" s="52">
        <v>761843</v>
      </c>
      <c r="L50" s="52">
        <v>671630</v>
      </c>
      <c r="M50" s="52">
        <v>107628</v>
      </c>
      <c r="N50" s="53"/>
      <c r="O50" s="52">
        <v>8463</v>
      </c>
      <c r="P50" s="52">
        <v>8425</v>
      </c>
      <c r="Q50" s="52">
        <v>2188</v>
      </c>
      <c r="S50" s="12"/>
    </row>
    <row r="51" spans="2:32" ht="15.75" customHeight="1" x14ac:dyDescent="0.25">
      <c r="B51" s="11" t="s">
        <v>83</v>
      </c>
      <c r="C51" s="52">
        <v>1091464</v>
      </c>
      <c r="D51" s="52">
        <v>984539</v>
      </c>
      <c r="E51" s="52">
        <v>243571</v>
      </c>
      <c r="F51" s="53"/>
      <c r="G51" s="52">
        <v>267986</v>
      </c>
      <c r="H51" s="52">
        <v>249638</v>
      </c>
      <c r="I51" s="52">
        <v>125055</v>
      </c>
      <c r="J51" s="53"/>
      <c r="K51" s="54">
        <v>814016</v>
      </c>
      <c r="L51" s="55">
        <v>725476</v>
      </c>
      <c r="M51" s="55">
        <v>116039</v>
      </c>
      <c r="N51" s="56"/>
      <c r="O51" s="55">
        <v>9462</v>
      </c>
      <c r="P51" s="55">
        <v>9425</v>
      </c>
      <c r="Q51" s="55">
        <v>2477</v>
      </c>
      <c r="T51" s="12"/>
      <c r="V51" s="12"/>
      <c r="W51" s="12"/>
    </row>
    <row r="52" spans="2:32" ht="15.75" customHeight="1" x14ac:dyDescent="0.25">
      <c r="B52" s="11" t="s">
        <v>84</v>
      </c>
      <c r="C52" s="55">
        <v>1027867</v>
      </c>
      <c r="D52" s="55">
        <v>929952</v>
      </c>
      <c r="E52" s="55">
        <v>232766</v>
      </c>
      <c r="F52" s="56"/>
      <c r="G52" s="55">
        <v>265842</v>
      </c>
      <c r="H52" s="55">
        <v>248444</v>
      </c>
      <c r="I52" s="55">
        <v>121698</v>
      </c>
      <c r="J52" s="56"/>
      <c r="K52" s="55">
        <v>750206</v>
      </c>
      <c r="L52" s="55">
        <v>669720</v>
      </c>
      <c r="M52" s="55">
        <v>106412</v>
      </c>
      <c r="N52" s="56"/>
      <c r="O52" s="55">
        <v>11819</v>
      </c>
      <c r="P52" s="55">
        <v>11788</v>
      </c>
      <c r="Q52" s="55">
        <v>4656</v>
      </c>
      <c r="T52" s="12"/>
      <c r="U52" s="12"/>
      <c r="V52" s="12"/>
      <c r="W52" s="12"/>
      <c r="X52" s="24"/>
      <c r="Y52" s="12"/>
    </row>
    <row r="53" spans="2:32" ht="15.75" customHeight="1" x14ac:dyDescent="0.25">
      <c r="B53" s="11" t="s">
        <v>85</v>
      </c>
      <c r="C53" s="55">
        <v>1074994</v>
      </c>
      <c r="D53" s="55">
        <v>966390</v>
      </c>
      <c r="E53" s="55">
        <v>242227</v>
      </c>
      <c r="F53" s="56"/>
      <c r="G53" s="55">
        <v>285850</v>
      </c>
      <c r="H53" s="55">
        <v>262937</v>
      </c>
      <c r="I53" s="55">
        <v>127753</v>
      </c>
      <c r="J53" s="56"/>
      <c r="K53" s="55">
        <v>777487</v>
      </c>
      <c r="L53" s="55">
        <v>691813</v>
      </c>
      <c r="M53" s="55">
        <v>108960</v>
      </c>
      <c r="N53" s="56"/>
      <c r="O53" s="55">
        <v>11657</v>
      </c>
      <c r="P53" s="55">
        <v>11640</v>
      </c>
      <c r="Q53" s="55">
        <v>5514</v>
      </c>
      <c r="W53" s="23"/>
      <c r="X53" s="24"/>
      <c r="Y53" s="12"/>
    </row>
    <row r="54" spans="2:32" ht="15.75" customHeight="1" x14ac:dyDescent="0.25">
      <c r="B54" s="11" t="s">
        <v>86</v>
      </c>
      <c r="C54" s="55">
        <v>1133700</v>
      </c>
      <c r="D54" s="55">
        <v>1011387</v>
      </c>
      <c r="E54" s="55">
        <v>256705</v>
      </c>
      <c r="F54" s="56"/>
      <c r="G54" s="55">
        <v>301440</v>
      </c>
      <c r="H54" s="55">
        <v>274887</v>
      </c>
      <c r="I54" s="55">
        <v>134681</v>
      </c>
      <c r="J54" s="56"/>
      <c r="K54" s="55">
        <v>818234</v>
      </c>
      <c r="L54" s="55">
        <v>722489</v>
      </c>
      <c r="M54" s="55">
        <v>114519</v>
      </c>
      <c r="N54" s="56"/>
      <c r="O54" s="55">
        <v>14026</v>
      </c>
      <c r="P54" s="55">
        <v>14011</v>
      </c>
      <c r="Q54" s="55">
        <v>7505</v>
      </c>
      <c r="W54" s="23"/>
      <c r="X54" s="24"/>
      <c r="Y54" s="12"/>
    </row>
    <row r="55" spans="2:32" ht="15.75" customHeight="1" x14ac:dyDescent="0.25">
      <c r="B55" s="11" t="s">
        <v>87</v>
      </c>
      <c r="C55" s="55">
        <v>1227423</v>
      </c>
      <c r="D55" s="55">
        <v>1096631</v>
      </c>
      <c r="E55" s="55">
        <v>274709</v>
      </c>
      <c r="F55" s="56"/>
      <c r="G55" s="55">
        <v>329870</v>
      </c>
      <c r="H55" s="55">
        <v>292039</v>
      </c>
      <c r="I55" s="55">
        <v>143511</v>
      </c>
      <c r="J55" s="56"/>
      <c r="K55" s="55">
        <v>887728</v>
      </c>
      <c r="L55" s="55">
        <v>794767</v>
      </c>
      <c r="M55" s="55">
        <v>127949</v>
      </c>
      <c r="N55" s="56"/>
      <c r="O55" s="55">
        <v>9825</v>
      </c>
      <c r="P55" s="55">
        <v>9825</v>
      </c>
      <c r="Q55" s="55">
        <v>3249</v>
      </c>
      <c r="W55" s="23"/>
    </row>
    <row r="56" spans="2:32" ht="15.75" customHeight="1" x14ac:dyDescent="0.25">
      <c r="B56" s="11" t="s">
        <v>88</v>
      </c>
      <c r="C56" s="55">
        <v>1013952</v>
      </c>
      <c r="D56" s="55">
        <v>886584</v>
      </c>
      <c r="E56" s="55">
        <v>216280</v>
      </c>
      <c r="F56" s="56"/>
      <c r="G56" s="55">
        <v>269326</v>
      </c>
      <c r="H56" s="55">
        <v>226965</v>
      </c>
      <c r="I56" s="55">
        <v>109399</v>
      </c>
      <c r="J56" s="56"/>
      <c r="K56" s="55">
        <v>735538</v>
      </c>
      <c r="L56" s="55">
        <v>650531</v>
      </c>
      <c r="M56" s="55">
        <v>103919</v>
      </c>
      <c r="N56" s="56"/>
      <c r="O56" s="55">
        <v>9088</v>
      </c>
      <c r="P56" s="55">
        <v>9088</v>
      </c>
      <c r="Q56" s="55">
        <v>2962</v>
      </c>
      <c r="V56" s="22"/>
      <c r="W56" s="12"/>
      <c r="X56" s="12"/>
      <c r="Y56" s="12"/>
    </row>
    <row r="57" spans="2:32" ht="15.75" customHeight="1" x14ac:dyDescent="0.25">
      <c r="B57" s="11" t="s">
        <v>89</v>
      </c>
      <c r="C57" s="55">
        <v>1123216</v>
      </c>
      <c r="D57" s="55">
        <v>863029</v>
      </c>
      <c r="E57" s="55">
        <v>203548</v>
      </c>
      <c r="F57" s="56"/>
      <c r="G57" s="55">
        <v>312107</v>
      </c>
      <c r="H57" s="55">
        <v>209501</v>
      </c>
      <c r="I57" s="55">
        <v>96459</v>
      </c>
      <c r="J57" s="56"/>
      <c r="K57" s="55">
        <v>801532</v>
      </c>
      <c r="L57" s="55">
        <v>643951</v>
      </c>
      <c r="M57" s="55">
        <v>104399</v>
      </c>
      <c r="N57" s="56"/>
      <c r="O57" s="55">
        <v>9577</v>
      </c>
      <c r="P57" s="55">
        <v>9577</v>
      </c>
      <c r="Q57" s="55">
        <v>2690</v>
      </c>
      <c r="V57" s="22"/>
      <c r="W57" s="12"/>
      <c r="X57" s="12"/>
      <c r="Y57" s="12"/>
      <c r="AA57" s="12"/>
      <c r="AB57" s="14"/>
      <c r="AE57" s="12"/>
      <c r="AF57" s="14"/>
    </row>
    <row r="58" spans="2:32" ht="15.75" customHeight="1" x14ac:dyDescent="0.2">
      <c r="V58" s="22"/>
      <c r="W58" s="12"/>
      <c r="X58" s="12"/>
      <c r="Y58" s="12"/>
      <c r="AA58" s="12"/>
      <c r="AB58" s="14"/>
      <c r="AE58" s="12"/>
      <c r="AF58" s="14"/>
    </row>
    <row r="59" spans="2:32" x14ac:dyDescent="0.2">
      <c r="G59" s="12"/>
      <c r="V59" s="22"/>
      <c r="W59" s="12"/>
      <c r="X59" s="12"/>
      <c r="Y59" s="12"/>
      <c r="Z59" s="12"/>
      <c r="AA59" s="12"/>
      <c r="AB59" s="14"/>
      <c r="AE59" s="16"/>
      <c r="AF59" s="14"/>
    </row>
    <row r="60" spans="2:32" x14ac:dyDescent="0.2">
      <c r="V60" s="22"/>
      <c r="W60" s="12"/>
      <c r="X60" s="12"/>
      <c r="Y60" s="12"/>
      <c r="Z60" s="12"/>
      <c r="AA60" s="12"/>
      <c r="AB60" s="14"/>
      <c r="AE60" s="16"/>
      <c r="AF60" s="14"/>
    </row>
    <row r="61" spans="2:32" x14ac:dyDescent="0.2">
      <c r="V61" s="22"/>
      <c r="W61" s="12"/>
      <c r="X61" s="12"/>
      <c r="Y61" s="12"/>
      <c r="Z61" s="12"/>
      <c r="AA61" s="12"/>
      <c r="AB61" s="14"/>
      <c r="AE61" s="16"/>
      <c r="AF61" s="14"/>
    </row>
    <row r="62" spans="2:32" x14ac:dyDescent="0.2">
      <c r="V62" s="22"/>
      <c r="W62" s="12"/>
      <c r="X62" s="12"/>
      <c r="Y62" s="12"/>
      <c r="Z62" s="12"/>
      <c r="AA62" s="12"/>
      <c r="AB62" s="14"/>
      <c r="AE62" s="16"/>
      <c r="AF62" s="14"/>
    </row>
    <row r="63" spans="2:32" x14ac:dyDescent="0.2">
      <c r="V63" s="22"/>
      <c r="W63" s="12"/>
      <c r="X63" s="12"/>
      <c r="Y63" s="12"/>
      <c r="Z63" s="12"/>
      <c r="AA63" s="12"/>
      <c r="AB63" s="14"/>
      <c r="AE63" s="16"/>
      <c r="AF63" s="14"/>
    </row>
    <row r="64" spans="2:32" x14ac:dyDescent="0.2">
      <c r="V64" s="22"/>
      <c r="W64" s="12"/>
      <c r="X64" s="12"/>
      <c r="Y64" s="12"/>
      <c r="Z64" s="12"/>
      <c r="AA64" s="12"/>
      <c r="AB64" s="14"/>
      <c r="AE64" s="16"/>
      <c r="AF64" s="14"/>
    </row>
    <row r="65" spans="2:32" x14ac:dyDescent="0.2">
      <c r="V65" s="22"/>
      <c r="W65" s="12"/>
      <c r="X65" s="12"/>
      <c r="Y65" s="12"/>
      <c r="Z65" s="12"/>
      <c r="AA65" s="12"/>
      <c r="AB65" s="14"/>
      <c r="AE65" s="16"/>
      <c r="AF65" s="14"/>
    </row>
    <row r="66" spans="2:32" x14ac:dyDescent="0.2">
      <c r="V66" s="22"/>
      <c r="W66" s="12"/>
      <c r="X66" s="12"/>
      <c r="Y66" s="12"/>
      <c r="Z66" s="12"/>
      <c r="AA66" s="12"/>
      <c r="AB66" s="14"/>
      <c r="AE66" s="16"/>
      <c r="AF66" s="14"/>
    </row>
    <row r="67" spans="2:32" x14ac:dyDescent="0.2">
      <c r="V67" s="22"/>
      <c r="W67" s="12"/>
      <c r="X67" s="12"/>
      <c r="Y67" s="12"/>
      <c r="Z67" s="12"/>
      <c r="AA67" s="12"/>
      <c r="AB67" s="14"/>
      <c r="AE67" s="16"/>
      <c r="AF67" s="14"/>
    </row>
    <row r="68" spans="2:32" x14ac:dyDescent="0.2">
      <c r="V68" s="22"/>
      <c r="W68" s="12"/>
      <c r="X68" s="12"/>
      <c r="Y68" s="12"/>
      <c r="Z68" s="12"/>
      <c r="AA68" s="12"/>
      <c r="AB68" s="14"/>
      <c r="AE68" s="16"/>
      <c r="AF68" s="14"/>
    </row>
    <row r="69" spans="2:32" x14ac:dyDescent="0.2">
      <c r="V69" s="22"/>
      <c r="W69" s="12"/>
      <c r="X69" s="12"/>
      <c r="Y69" s="12"/>
      <c r="Z69" s="12"/>
      <c r="AA69" s="12"/>
      <c r="AB69" s="14"/>
      <c r="AE69" s="16"/>
      <c r="AF69" s="14"/>
    </row>
    <row r="70" spans="2:32" x14ac:dyDescent="0.2">
      <c r="V70" s="22"/>
      <c r="W70" s="12"/>
      <c r="X70" s="12"/>
      <c r="Y70" s="12"/>
      <c r="Z70" s="12"/>
      <c r="AA70" s="12"/>
      <c r="AB70" s="14"/>
      <c r="AE70" s="16"/>
      <c r="AF70" s="14"/>
    </row>
    <row r="71" spans="2:32" x14ac:dyDescent="0.2">
      <c r="V71" s="22"/>
      <c r="W71" s="12"/>
      <c r="X71" s="12"/>
      <c r="Y71" s="12"/>
      <c r="Z71" s="12"/>
      <c r="AA71" s="12"/>
      <c r="AB71" s="14"/>
      <c r="AE71" s="16"/>
      <c r="AF71" s="14"/>
    </row>
    <row r="72" spans="2:32" x14ac:dyDescent="0.2">
      <c r="V72" s="22"/>
      <c r="W72" s="12"/>
      <c r="X72" s="12"/>
      <c r="Y72" s="12"/>
      <c r="Z72" s="12"/>
      <c r="AA72" s="12"/>
      <c r="AB72" s="14"/>
      <c r="AE72" s="16"/>
      <c r="AF72" s="14"/>
    </row>
    <row r="73" spans="2:32" x14ac:dyDescent="0.2">
      <c r="V73" s="22"/>
      <c r="W73" s="12"/>
      <c r="X73" s="12"/>
      <c r="Y73" s="12"/>
      <c r="Z73" s="12"/>
      <c r="AA73" s="12"/>
      <c r="AB73" s="14"/>
      <c r="AE73" s="16"/>
      <c r="AF73" s="14"/>
    </row>
    <row r="74" spans="2:32" x14ac:dyDescent="0.2">
      <c r="W74" s="12"/>
      <c r="X74" s="12"/>
      <c r="Y74" s="12"/>
      <c r="Z74" s="12"/>
    </row>
    <row r="75" spans="2:32" x14ac:dyDescent="0.2">
      <c r="W75" s="12"/>
      <c r="X75" s="12"/>
      <c r="Y75" s="12"/>
      <c r="Z75" s="12"/>
    </row>
    <row r="79" spans="2:32" x14ac:dyDescent="0.2">
      <c r="T79" s="12"/>
      <c r="U79" s="40"/>
    </row>
    <row r="80" spans="2:32" x14ac:dyDescent="0.2">
      <c r="B80" s="23"/>
      <c r="C80" s="12"/>
      <c r="D80" s="14"/>
      <c r="E80" s="12"/>
      <c r="G80" s="12"/>
      <c r="H80" s="14"/>
      <c r="I80" s="12"/>
      <c r="K80" s="14"/>
      <c r="L80" s="14"/>
      <c r="M80" s="12"/>
      <c r="O80" s="12"/>
      <c r="P80" s="12"/>
      <c r="Q80" s="12"/>
    </row>
    <row r="81" spans="2:17" x14ac:dyDescent="0.2">
      <c r="B81" s="23"/>
      <c r="C81" s="12"/>
      <c r="D81" s="14"/>
      <c r="E81" s="12"/>
      <c r="G81" s="12"/>
      <c r="H81" s="14"/>
      <c r="I81" s="12"/>
      <c r="K81" s="14"/>
      <c r="L81" s="14"/>
      <c r="M81" s="12"/>
      <c r="O81" s="12"/>
      <c r="P81" s="12"/>
      <c r="Q81" s="12"/>
    </row>
    <row r="82" spans="2:17" x14ac:dyDescent="0.2">
      <c r="B82" s="23"/>
      <c r="C82" s="12"/>
      <c r="D82" s="14"/>
      <c r="E82" s="12"/>
      <c r="G82" s="12"/>
      <c r="H82" s="14"/>
      <c r="I82" s="12"/>
      <c r="K82" s="14"/>
      <c r="L82" s="14"/>
      <c r="M82" s="12"/>
      <c r="O82" s="12"/>
      <c r="P82" s="12"/>
      <c r="Q82" s="12"/>
    </row>
    <row r="83" spans="2:17" x14ac:dyDescent="0.2">
      <c r="B83" s="23"/>
      <c r="C83" s="12"/>
      <c r="D83" s="14"/>
      <c r="E83" s="12"/>
      <c r="G83" s="12"/>
      <c r="H83" s="14"/>
      <c r="I83" s="12"/>
      <c r="K83" s="14"/>
      <c r="L83" s="14"/>
      <c r="M83" s="12"/>
      <c r="O83" s="12"/>
      <c r="P83" s="12"/>
      <c r="Q83" s="12"/>
    </row>
    <row r="84" spans="2:17" x14ac:dyDescent="0.2">
      <c r="B84" s="23"/>
      <c r="C84" s="12"/>
      <c r="D84" s="14"/>
      <c r="E84" s="12"/>
      <c r="G84" s="12"/>
      <c r="H84" s="14"/>
      <c r="I84" s="12"/>
      <c r="K84" s="14"/>
      <c r="L84" s="14"/>
      <c r="M84" s="12"/>
      <c r="O84" s="12"/>
      <c r="P84" s="12"/>
      <c r="Q84" s="12"/>
    </row>
    <row r="85" spans="2:17" x14ac:dyDescent="0.2">
      <c r="B85" s="23"/>
      <c r="C85" s="12"/>
      <c r="D85" s="14"/>
      <c r="E85" s="12"/>
      <c r="G85" s="12"/>
      <c r="H85" s="14"/>
      <c r="I85" s="12"/>
      <c r="K85" s="14"/>
      <c r="L85" s="14"/>
      <c r="M85" s="12"/>
      <c r="O85" s="12"/>
      <c r="P85" s="12"/>
      <c r="Q85" s="12"/>
    </row>
    <row r="86" spans="2:17" x14ac:dyDescent="0.2">
      <c r="B86" s="23"/>
      <c r="C86" s="12"/>
      <c r="D86" s="14"/>
      <c r="E86" s="12"/>
      <c r="G86" s="12"/>
      <c r="H86" s="14"/>
      <c r="I86" s="12"/>
      <c r="K86" s="14"/>
      <c r="L86" s="14"/>
      <c r="M86" s="12"/>
      <c r="O86" s="12"/>
      <c r="P86" s="12"/>
      <c r="Q86" s="12"/>
    </row>
    <row r="87" spans="2:17" x14ac:dyDescent="0.2">
      <c r="B87" s="23"/>
      <c r="C87" s="12"/>
      <c r="D87" s="14"/>
      <c r="E87" s="12"/>
      <c r="G87" s="12"/>
      <c r="H87" s="14"/>
      <c r="I87" s="12"/>
      <c r="K87" s="14"/>
      <c r="L87" s="14"/>
      <c r="M87" s="12"/>
      <c r="O87" s="12"/>
      <c r="P87" s="12"/>
      <c r="Q87" s="12"/>
    </row>
    <row r="88" spans="2:17" x14ac:dyDescent="0.2">
      <c r="B88" s="23"/>
      <c r="C88" s="12"/>
      <c r="D88" s="14"/>
      <c r="E88" s="12"/>
      <c r="G88" s="12"/>
      <c r="H88" s="14"/>
      <c r="I88" s="12"/>
      <c r="K88" s="14"/>
      <c r="L88" s="14"/>
      <c r="M88" s="12"/>
      <c r="O88" s="12"/>
      <c r="P88" s="12"/>
      <c r="Q88" s="12"/>
    </row>
    <row r="89" spans="2:17" x14ac:dyDescent="0.2">
      <c r="B89" s="23"/>
      <c r="C89" s="12"/>
      <c r="D89" s="14"/>
      <c r="E89" s="12"/>
      <c r="G89" s="12"/>
      <c r="H89" s="14"/>
      <c r="I89" s="12"/>
      <c r="K89" s="14"/>
      <c r="L89" s="14"/>
      <c r="M89" s="12"/>
      <c r="O89" s="12"/>
      <c r="P89" s="12"/>
      <c r="Q89" s="12"/>
    </row>
    <row r="90" spans="2:17" x14ac:dyDescent="0.2">
      <c r="B90" s="23"/>
      <c r="C90" s="12"/>
      <c r="D90" s="14"/>
      <c r="E90" s="12"/>
      <c r="G90" s="12"/>
      <c r="H90" s="14"/>
      <c r="I90" s="12"/>
      <c r="K90" s="14"/>
      <c r="L90" s="14"/>
      <c r="M90" s="12"/>
      <c r="O90" s="12"/>
      <c r="P90" s="12"/>
      <c r="Q90" s="12"/>
    </row>
    <row r="91" spans="2:17" x14ac:dyDescent="0.2">
      <c r="B91" s="23"/>
      <c r="C91" s="12"/>
      <c r="D91" s="14"/>
      <c r="E91" s="12"/>
      <c r="G91" s="12"/>
      <c r="H91" s="14"/>
      <c r="I91" s="12"/>
      <c r="K91" s="14"/>
      <c r="L91" s="14"/>
      <c r="M91" s="12"/>
      <c r="O91" s="12"/>
      <c r="P91" s="12"/>
      <c r="Q91" s="12"/>
    </row>
    <row r="92" spans="2:17" x14ac:dyDescent="0.2">
      <c r="B92" s="23"/>
      <c r="C92" s="12"/>
      <c r="D92" s="14"/>
      <c r="E92" s="12"/>
      <c r="G92" s="12"/>
      <c r="H92" s="14"/>
      <c r="I92" s="12"/>
      <c r="K92" s="14"/>
      <c r="L92" s="14"/>
      <c r="M92" s="12"/>
      <c r="O92" s="12"/>
      <c r="P92" s="12"/>
      <c r="Q92" s="12"/>
    </row>
    <row r="93" spans="2:17" x14ac:dyDescent="0.2">
      <c r="B93" s="23"/>
      <c r="C93" s="12"/>
      <c r="D93" s="14"/>
      <c r="E93" s="12"/>
      <c r="G93" s="12"/>
      <c r="H93" s="14"/>
      <c r="I93" s="12"/>
      <c r="K93" s="14"/>
      <c r="L93" s="14"/>
      <c r="M93" s="12"/>
      <c r="O93" s="12"/>
      <c r="P93" s="12"/>
      <c r="Q93" s="12"/>
    </row>
    <row r="94" spans="2:17" x14ac:dyDescent="0.2">
      <c r="B94" s="23"/>
      <c r="C94" s="12"/>
      <c r="D94" s="14"/>
      <c r="E94" s="12"/>
      <c r="G94" s="12"/>
      <c r="H94" s="14"/>
      <c r="I94" s="12"/>
      <c r="K94" s="14"/>
      <c r="L94" s="14"/>
      <c r="M94" s="12"/>
      <c r="O94" s="12"/>
      <c r="P94" s="12"/>
      <c r="Q94" s="12"/>
    </row>
    <row r="95" spans="2:17" x14ac:dyDescent="0.2">
      <c r="B95" s="23"/>
      <c r="C95" s="12"/>
      <c r="D95" s="14"/>
      <c r="E95" s="12"/>
      <c r="G95" s="12"/>
      <c r="H95" s="14"/>
      <c r="I95" s="12"/>
      <c r="K95" s="14"/>
      <c r="L95" s="14"/>
      <c r="M95" s="12"/>
      <c r="O95" s="12"/>
      <c r="P95" s="12"/>
      <c r="Q95" s="12"/>
    </row>
    <row r="96" spans="2:17" x14ac:dyDescent="0.2">
      <c r="C96" s="12"/>
      <c r="D96" s="12"/>
      <c r="E96" s="12"/>
      <c r="G96" s="12"/>
      <c r="H96" s="14"/>
      <c r="I96" s="12"/>
      <c r="K96" s="12"/>
      <c r="L96" s="12"/>
      <c r="M96" s="12"/>
      <c r="O96" s="12"/>
      <c r="P96" s="12"/>
      <c r="Q96" s="12"/>
    </row>
    <row r="97" spans="3:17" x14ac:dyDescent="0.2">
      <c r="C97" s="12"/>
      <c r="D97" s="12"/>
      <c r="E97" s="12"/>
      <c r="G97" s="12"/>
      <c r="H97" s="12"/>
      <c r="I97" s="12"/>
      <c r="K97" s="12"/>
      <c r="L97" s="12"/>
      <c r="M97" s="12"/>
      <c r="O97" s="12"/>
      <c r="P97" s="12"/>
      <c r="Q97" s="12"/>
    </row>
    <row r="98" spans="3:17" x14ac:dyDescent="0.2">
      <c r="C98" s="12"/>
      <c r="D98" s="12"/>
      <c r="E98" s="12"/>
      <c r="G98" s="12"/>
      <c r="H98" s="12"/>
      <c r="I98" s="12"/>
      <c r="K98" s="12"/>
      <c r="L98" s="12"/>
      <c r="M98" s="12"/>
      <c r="O98" s="12"/>
      <c r="P98" s="12"/>
      <c r="Q98" s="12"/>
    </row>
    <row r="99" spans="3:17" x14ac:dyDescent="0.2">
      <c r="C99" s="12"/>
      <c r="D99" s="12"/>
      <c r="E99" s="12"/>
      <c r="G99" s="12"/>
      <c r="H99" s="12"/>
      <c r="I99" s="12"/>
      <c r="K99" s="12"/>
      <c r="L99" s="12"/>
      <c r="M99" s="12"/>
      <c r="O99" s="12"/>
      <c r="P99" s="12"/>
      <c r="Q99" s="12"/>
    </row>
    <row r="100" spans="3:17" x14ac:dyDescent="0.2">
      <c r="C100" s="12"/>
      <c r="D100" s="12"/>
      <c r="E100" s="12"/>
      <c r="G100" s="12"/>
      <c r="H100" s="12"/>
      <c r="I100" s="12"/>
      <c r="K100" s="12"/>
      <c r="L100" s="12"/>
      <c r="M100" s="12"/>
      <c r="O100" s="12"/>
      <c r="P100" s="12"/>
      <c r="Q100" s="12"/>
    </row>
    <row r="101" spans="3:17" x14ac:dyDescent="0.2">
      <c r="C101" s="12"/>
      <c r="D101" s="12"/>
      <c r="E101" s="12"/>
      <c r="G101" s="12"/>
      <c r="H101" s="12"/>
      <c r="I101" s="12"/>
      <c r="K101" s="12"/>
      <c r="L101" s="12"/>
      <c r="M101" s="12"/>
      <c r="O101" s="12"/>
      <c r="P101" s="12"/>
      <c r="Q101" s="12"/>
    </row>
    <row r="102" spans="3:17" x14ac:dyDescent="0.2">
      <c r="C102" s="12"/>
      <c r="D102" s="12"/>
      <c r="E102" s="12"/>
      <c r="G102" s="12"/>
      <c r="H102" s="12"/>
      <c r="I102" s="12"/>
      <c r="K102" s="12"/>
      <c r="L102" s="12"/>
      <c r="M102" s="12"/>
      <c r="O102" s="12"/>
      <c r="P102" s="12"/>
      <c r="Q102" s="12"/>
    </row>
    <row r="103" spans="3:17" x14ac:dyDescent="0.2">
      <c r="C103" s="12"/>
      <c r="D103" s="12"/>
      <c r="E103" s="12"/>
      <c r="G103" s="12"/>
      <c r="H103" s="12"/>
      <c r="I103" s="12"/>
      <c r="K103" s="12"/>
      <c r="L103" s="12"/>
      <c r="M103" s="12"/>
      <c r="O103" s="12"/>
      <c r="P103" s="12"/>
      <c r="Q103" s="12"/>
    </row>
    <row r="104" spans="3:17" x14ac:dyDescent="0.2">
      <c r="C104" s="12"/>
      <c r="D104" s="12"/>
      <c r="E104" s="12"/>
      <c r="G104" s="12"/>
      <c r="H104" s="12"/>
      <c r="I104" s="12"/>
      <c r="K104" s="12"/>
      <c r="L104" s="12"/>
      <c r="M104" s="12"/>
      <c r="O104" s="12"/>
      <c r="P104" s="12"/>
      <c r="Q104" s="12"/>
    </row>
    <row r="105" spans="3:17" x14ac:dyDescent="0.2">
      <c r="C105" s="12"/>
      <c r="D105" s="12"/>
      <c r="E105" s="12"/>
      <c r="G105" s="12"/>
      <c r="H105" s="12"/>
      <c r="I105" s="12"/>
      <c r="K105" s="12"/>
      <c r="L105" s="12"/>
      <c r="M105" s="12"/>
      <c r="O105" s="12"/>
      <c r="P105" s="12"/>
      <c r="Q105" s="12"/>
    </row>
    <row r="106" spans="3:17" x14ac:dyDescent="0.2">
      <c r="C106" s="12"/>
      <c r="D106" s="12"/>
      <c r="E106" s="12"/>
      <c r="G106" s="12"/>
      <c r="H106" s="12"/>
      <c r="I106" s="12"/>
      <c r="K106" s="12"/>
      <c r="L106" s="12"/>
      <c r="M106" s="12"/>
      <c r="O106" s="12"/>
      <c r="P106" s="12"/>
      <c r="Q106" s="12"/>
    </row>
    <row r="107" spans="3:17" x14ac:dyDescent="0.2">
      <c r="C107" s="12"/>
      <c r="D107" s="12"/>
      <c r="E107" s="12"/>
    </row>
    <row r="108" spans="3:17" x14ac:dyDescent="0.2">
      <c r="C108" s="12"/>
      <c r="D108" s="12"/>
      <c r="E108" s="12"/>
    </row>
    <row r="109" spans="3:17" x14ac:dyDescent="0.2">
      <c r="C109" s="12"/>
      <c r="D109" s="12"/>
      <c r="E109" s="12"/>
    </row>
    <row r="110" spans="3:17" x14ac:dyDescent="0.2">
      <c r="C110" s="12"/>
      <c r="D110" s="12"/>
      <c r="E110" s="12"/>
    </row>
    <row r="111" spans="3:17" x14ac:dyDescent="0.2">
      <c r="C111" s="12"/>
      <c r="D111" s="12"/>
      <c r="E111" s="12"/>
    </row>
  </sheetData>
  <mergeCells count="6">
    <mergeCell ref="O14:Q14"/>
    <mergeCell ref="C14:E14"/>
    <mergeCell ref="G14:I14"/>
    <mergeCell ref="C10:Q10"/>
    <mergeCell ref="K14:M14"/>
    <mergeCell ref="C11:Q11"/>
  </mergeCells>
  <conditionalFormatting sqref="C6">
    <cfRule type="cellIs" dxfId="2" priority="1" operator="equal">
      <formula>"TBC"</formula>
    </cfRule>
  </conditionalFormatting>
  <conditionalFormatting sqref="C16:Q50">
    <cfRule type="cellIs" dxfId="1" priority="2" operator="lessThan">
      <formula>1</formula>
    </cfRule>
  </conditionalFormatting>
  <hyperlinks>
    <hyperlink ref="C8" r:id="rId1" xr:uid="{00000000-0004-0000-0100-000000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V58"/>
  <sheetViews>
    <sheetView showGridLines="0" tabSelected="1" zoomScale="70" zoomScaleNormal="70" workbookViewId="0"/>
  </sheetViews>
  <sheetFormatPr defaultRowHeight="15" x14ac:dyDescent="0.25"/>
  <cols>
    <col min="1" max="1" width="2.85546875" customWidth="1"/>
    <col min="2" max="2" width="18.5703125" customWidth="1"/>
    <col min="3" max="3" width="17.42578125" customWidth="1"/>
    <col min="4" max="5" width="13.42578125" customWidth="1"/>
    <col min="6" max="6" width="3.42578125" customWidth="1"/>
    <col min="7" max="9" width="16" customWidth="1"/>
    <col min="10" max="10" width="3.42578125" customWidth="1"/>
    <col min="11" max="13" width="16.42578125" customWidth="1"/>
    <col min="14" max="14" width="3.42578125" customWidth="1"/>
    <col min="15" max="17" width="16" customWidth="1"/>
    <col min="18" max="18" width="3.42578125" customWidth="1"/>
    <col min="19" max="20" width="15.5703125" customWidth="1"/>
    <col min="21" max="21" width="4" customWidth="1"/>
    <col min="22" max="22" width="12" customWidth="1"/>
  </cols>
  <sheetData>
    <row r="3" spans="2:22" s="1" customFormat="1" ht="18" customHeight="1" x14ac:dyDescent="0.25">
      <c r="B3" s="30" t="s">
        <v>25</v>
      </c>
      <c r="C3" s="17"/>
    </row>
    <row r="4" spans="2:22" s="1" customFormat="1" ht="18.399999999999999" customHeight="1" x14ac:dyDescent="0.25">
      <c r="B4" s="27" t="s">
        <v>26</v>
      </c>
      <c r="C4" s="18" t="str">
        <f>'Activity by month'!C4</f>
        <v>April 2022 to September 2025</v>
      </c>
      <c r="D4" s="19"/>
      <c r="E4" s="19"/>
      <c r="F4" s="19"/>
      <c r="G4" s="19"/>
      <c r="H4" s="19"/>
      <c r="I4" s="19"/>
      <c r="J4" s="19"/>
      <c r="K4" s="19"/>
      <c r="L4" s="19"/>
      <c r="M4" s="19"/>
      <c r="N4" s="19"/>
      <c r="O4" s="19"/>
      <c r="P4" s="19"/>
      <c r="Q4" s="19"/>
    </row>
    <row r="5" spans="2:22" s="1" customFormat="1" ht="18.399999999999999" customHeight="1" x14ac:dyDescent="0.25">
      <c r="B5" s="27" t="s">
        <v>28</v>
      </c>
      <c r="C5" s="18" t="s">
        <v>29</v>
      </c>
      <c r="D5" s="19"/>
      <c r="E5" s="19"/>
      <c r="F5" s="19"/>
      <c r="G5" s="19"/>
      <c r="H5" s="19"/>
      <c r="I5" s="19"/>
      <c r="J5" s="19"/>
      <c r="K5" s="19"/>
      <c r="L5" s="19"/>
      <c r="M5" s="19"/>
      <c r="N5" s="19"/>
      <c r="O5" s="19"/>
      <c r="P5" s="19"/>
      <c r="Q5" s="19"/>
    </row>
    <row r="6" spans="2:22" s="1" customFormat="1" ht="18.399999999999999" customHeight="1" x14ac:dyDescent="0.25">
      <c r="B6" s="27" t="s">
        <v>30</v>
      </c>
      <c r="C6" s="84">
        <v>45974</v>
      </c>
      <c r="D6" s="84"/>
      <c r="E6" s="84"/>
      <c r="F6" s="19"/>
      <c r="G6" s="19"/>
      <c r="H6" s="19"/>
      <c r="I6" s="19"/>
      <c r="J6" s="19"/>
      <c r="K6" s="19"/>
      <c r="L6" s="19"/>
      <c r="M6" s="19"/>
      <c r="N6" s="19"/>
      <c r="O6" s="19"/>
      <c r="P6" s="19"/>
      <c r="Q6" s="19"/>
    </row>
    <row r="7" spans="2:22" s="1" customFormat="1" ht="18.399999999999999" customHeight="1" x14ac:dyDescent="0.25">
      <c r="B7" s="27" t="s">
        <v>31</v>
      </c>
      <c r="C7" s="18" t="s">
        <v>32</v>
      </c>
      <c r="D7" s="19"/>
      <c r="E7" s="19"/>
      <c r="F7" s="19"/>
      <c r="G7" s="19"/>
      <c r="H7" s="19"/>
      <c r="I7" s="19"/>
      <c r="J7" s="19"/>
      <c r="K7" s="19"/>
      <c r="L7" s="19"/>
      <c r="M7" s="19"/>
      <c r="N7" s="19"/>
      <c r="O7" s="19"/>
      <c r="P7" s="19"/>
      <c r="Q7" s="19"/>
    </row>
    <row r="8" spans="2:22" s="1" customFormat="1" ht="18.399999999999999" customHeight="1" x14ac:dyDescent="0.25">
      <c r="B8" s="27" t="s">
        <v>33</v>
      </c>
      <c r="C8" s="51" t="s">
        <v>34</v>
      </c>
      <c r="D8" s="19"/>
      <c r="E8" s="19"/>
      <c r="F8" s="19"/>
      <c r="G8" s="19"/>
      <c r="H8" s="19"/>
      <c r="I8" s="19"/>
      <c r="J8" s="19"/>
      <c r="K8" s="19"/>
      <c r="L8" s="19"/>
      <c r="M8" s="19"/>
      <c r="N8" s="19"/>
      <c r="O8" s="19"/>
      <c r="P8" s="19"/>
      <c r="Q8" s="19"/>
    </row>
    <row r="9" spans="2:22" s="1" customFormat="1" ht="13.9" customHeight="1" x14ac:dyDescent="0.2">
      <c r="B9" s="28"/>
      <c r="C9" s="18"/>
      <c r="D9" s="19"/>
      <c r="E9" s="19"/>
      <c r="F9" s="19"/>
      <c r="G9" s="19"/>
      <c r="H9" s="19"/>
      <c r="I9" s="19"/>
      <c r="J9" s="19"/>
      <c r="K9" s="19"/>
      <c r="L9" s="19"/>
      <c r="M9" s="19"/>
      <c r="N9" s="19"/>
      <c r="O9" s="19"/>
      <c r="P9" s="19"/>
      <c r="Q9" s="19"/>
    </row>
    <row r="10" spans="2:22" s="1" customFormat="1" ht="17.45" customHeight="1" x14ac:dyDescent="0.2">
      <c r="B10" s="29" t="s">
        <v>35</v>
      </c>
      <c r="C10" s="82" t="s">
        <v>36</v>
      </c>
      <c r="D10" s="83"/>
      <c r="E10" s="83"/>
      <c r="F10" s="83"/>
      <c r="G10" s="83"/>
      <c r="H10" s="83"/>
      <c r="I10" s="83"/>
      <c r="J10" s="83"/>
      <c r="K10" s="83"/>
      <c r="L10" s="83"/>
      <c r="M10" s="83"/>
      <c r="N10" s="83"/>
      <c r="O10" s="83"/>
      <c r="P10" s="83"/>
      <c r="Q10" s="83"/>
    </row>
    <row r="11" spans="2:22" s="1" customFormat="1" ht="75.95" customHeight="1" x14ac:dyDescent="0.2">
      <c r="B11" s="29" t="s">
        <v>37</v>
      </c>
      <c r="C11" s="82" t="s">
        <v>38</v>
      </c>
      <c r="D11" s="83"/>
      <c r="E11" s="83"/>
      <c r="F11" s="83"/>
      <c r="G11" s="83"/>
      <c r="H11" s="83"/>
      <c r="I11" s="83"/>
      <c r="J11" s="83"/>
      <c r="K11" s="83"/>
      <c r="L11" s="83"/>
      <c r="M11" s="83"/>
      <c r="N11" s="83"/>
      <c r="O11" s="83"/>
      <c r="P11" s="83"/>
      <c r="Q11" s="83"/>
    </row>
    <row r="13" spans="2:22" ht="26.25" customHeight="1" x14ac:dyDescent="0.25">
      <c r="B13" s="41" t="s">
        <v>90</v>
      </c>
      <c r="F13" s="39"/>
      <c r="G13" s="39"/>
      <c r="H13" s="39"/>
      <c r="I13" s="39"/>
      <c r="J13" s="42"/>
      <c r="K13" s="39"/>
      <c r="L13" s="39"/>
      <c r="M13" s="39"/>
      <c r="N13" s="39"/>
      <c r="O13" s="39"/>
      <c r="P13" s="39"/>
      <c r="Q13" s="39"/>
      <c r="R13" s="39"/>
      <c r="S13" s="39"/>
      <c r="T13" s="39"/>
      <c r="U13" s="39"/>
      <c r="V13" s="39"/>
    </row>
    <row r="14" spans="2:22" x14ac:dyDescent="0.25">
      <c r="E14" s="1"/>
      <c r="F14" s="1"/>
      <c r="G14" s="1"/>
      <c r="H14" s="1"/>
      <c r="I14" s="1"/>
      <c r="J14" s="1"/>
      <c r="K14" s="1"/>
      <c r="L14" s="1"/>
      <c r="M14" s="1"/>
      <c r="N14" s="1"/>
      <c r="O14" s="1"/>
      <c r="P14" s="1"/>
      <c r="Q14" s="1"/>
      <c r="R14" s="1"/>
      <c r="S14" s="1"/>
      <c r="T14" s="1"/>
      <c r="U14" s="1"/>
      <c r="V14" s="1"/>
    </row>
    <row r="15" spans="2:22" ht="33.75" customHeight="1" x14ac:dyDescent="0.25">
      <c r="C15" s="87" t="s">
        <v>40</v>
      </c>
      <c r="D15" s="77"/>
      <c r="E15" s="78"/>
      <c r="F15" s="45" t="s">
        <v>40</v>
      </c>
      <c r="G15" s="81" t="s">
        <v>41</v>
      </c>
      <c r="H15" s="77"/>
      <c r="I15" s="78"/>
      <c r="J15" s="20"/>
      <c r="K15" s="76" t="s">
        <v>42</v>
      </c>
      <c r="L15" s="77"/>
      <c r="M15" s="78"/>
      <c r="N15" s="46"/>
      <c r="O15" s="76" t="s">
        <v>43</v>
      </c>
      <c r="P15" s="77"/>
      <c r="Q15" s="78"/>
      <c r="R15" s="85"/>
      <c r="S15" s="86"/>
      <c r="T15" s="86"/>
      <c r="U15" s="1"/>
      <c r="V15" s="1"/>
    </row>
    <row r="16" spans="2:22" ht="60" customHeight="1" x14ac:dyDescent="0.25">
      <c r="B16" s="9" t="s">
        <v>44</v>
      </c>
      <c r="C16" s="9" t="s">
        <v>91</v>
      </c>
      <c r="D16" s="9" t="s">
        <v>92</v>
      </c>
      <c r="E16" s="9" t="s">
        <v>93</v>
      </c>
      <c r="F16" s="21"/>
      <c r="G16" s="44" t="s">
        <v>91</v>
      </c>
      <c r="H16" s="44" t="s">
        <v>92</v>
      </c>
      <c r="I16" s="10" t="s">
        <v>93</v>
      </c>
      <c r="J16" s="21"/>
      <c r="K16" s="10" t="s">
        <v>91</v>
      </c>
      <c r="L16" s="10" t="s">
        <v>92</v>
      </c>
      <c r="M16" s="10" t="s">
        <v>93</v>
      </c>
      <c r="N16" s="21"/>
      <c r="O16" s="44" t="s">
        <v>91</v>
      </c>
      <c r="P16" s="44" t="s">
        <v>92</v>
      </c>
      <c r="Q16" s="10" t="s">
        <v>93</v>
      </c>
      <c r="R16" s="1"/>
      <c r="S16" s="48" t="s">
        <v>94</v>
      </c>
    </row>
    <row r="17" spans="2:19" x14ac:dyDescent="0.25">
      <c r="B17" s="11" t="str">
        <f>'Activity by month'!B16</f>
        <v>April 2022</v>
      </c>
      <c r="C17" s="13">
        <f>'Activity by month'!C16/$S17</f>
        <v>29648.842105263157</v>
      </c>
      <c r="D17" s="13">
        <f>'Activity by month'!D16/$S17</f>
        <v>26992.36842105263</v>
      </c>
      <c r="E17" s="13">
        <f>'Activity by month'!E16/$S17</f>
        <v>6522.4736842105267</v>
      </c>
      <c r="F17" s="1"/>
      <c r="G17" s="13">
        <f>'Activity by month'!G16/$S17</f>
        <v>7505.2631578947367</v>
      </c>
      <c r="H17" s="13">
        <f>'Activity by month'!H16/$S17</f>
        <v>6799.5789473684208</v>
      </c>
      <c r="I17" s="13">
        <f>'Activity by month'!I16/$S17</f>
        <v>3460.1052631578946</v>
      </c>
      <c r="J17" s="1"/>
      <c r="K17" s="13">
        <f>'Activity by month'!K16/$S17</f>
        <v>21847.57894736842</v>
      </c>
      <c r="L17" s="13">
        <f>'Activity by month'!L16/$S17</f>
        <v>19898.263157894737</v>
      </c>
      <c r="M17" s="13">
        <f>'Activity by month'!M16/$S17</f>
        <v>3032.8947368421054</v>
      </c>
      <c r="N17" s="1"/>
      <c r="O17" s="13">
        <f>'Activity by month'!O16/$S17</f>
        <v>296</v>
      </c>
      <c r="P17" s="13">
        <f>'Activity by month'!P16/$S17</f>
        <v>294.5263157894737</v>
      </c>
      <c r="Q17" s="13">
        <f>'Activity by month'!Q16/$S17</f>
        <v>29.473684210526315</v>
      </c>
      <c r="R17" s="12"/>
      <c r="S17" s="47">
        <v>19</v>
      </c>
    </row>
    <row r="18" spans="2:19" x14ac:dyDescent="0.25">
      <c r="B18" s="11" t="str">
        <f>'Activity by month'!B17</f>
        <v>May 2022</v>
      </c>
      <c r="C18" s="13">
        <f>'Activity by month'!C17/$S18</f>
        <v>33454.047619047618</v>
      </c>
      <c r="D18" s="13">
        <f>'Activity by month'!D17/$S18</f>
        <v>30513.476190476191</v>
      </c>
      <c r="E18" s="13">
        <f>'Activity by month'!E17/$S18</f>
        <v>7410.5714285714284</v>
      </c>
      <c r="F18" s="1"/>
      <c r="G18" s="13">
        <f>'Activity by month'!G17/$S18</f>
        <v>8179.2380952380954</v>
      </c>
      <c r="H18" s="13">
        <f>'Activity by month'!H17/$S18</f>
        <v>7605.0952380952385</v>
      </c>
      <c r="I18" s="13">
        <f>'Activity by month'!I17/$S18</f>
        <v>3926.1904761904761</v>
      </c>
      <c r="J18" s="1"/>
      <c r="K18" s="13">
        <f>'Activity by month'!K17/$S18</f>
        <v>24959.333333333332</v>
      </c>
      <c r="L18" s="13">
        <f>'Activity by month'!L17/$S18</f>
        <v>22595.047619047618</v>
      </c>
      <c r="M18" s="13">
        <f>'Activity by month'!M17/$S18</f>
        <v>3451.7619047619046</v>
      </c>
      <c r="N18" s="1"/>
      <c r="O18" s="13">
        <f>'Activity by month'!O17/$S18</f>
        <v>315.47619047619048</v>
      </c>
      <c r="P18" s="13">
        <f>'Activity by month'!P17/$S18</f>
        <v>313.33333333333331</v>
      </c>
      <c r="Q18" s="13">
        <f>'Activity by month'!Q17/$S18</f>
        <v>32.61904761904762</v>
      </c>
      <c r="R18" s="12"/>
      <c r="S18" s="25">
        <v>21</v>
      </c>
    </row>
    <row r="19" spans="2:19" x14ac:dyDescent="0.25">
      <c r="B19" s="11" t="str">
        <f>'Activity by month'!B18</f>
        <v>June 2022</v>
      </c>
      <c r="C19" s="13">
        <f>'Activity by month'!C18/$S19</f>
        <v>32702.7</v>
      </c>
      <c r="D19" s="13">
        <f>'Activity by month'!D18/$S19</f>
        <v>29496.5</v>
      </c>
      <c r="E19" s="13">
        <f>'Activity by month'!E18/$S19</f>
        <v>7274.4</v>
      </c>
      <c r="F19" s="1"/>
      <c r="G19" s="13">
        <f>'Activity by month'!G18/$S19</f>
        <v>8124.65</v>
      </c>
      <c r="H19" s="13">
        <f>'Activity by month'!H18/$S19</f>
        <v>7547.35</v>
      </c>
      <c r="I19" s="13">
        <f>'Activity by month'!I18/$S19</f>
        <v>3809.45</v>
      </c>
      <c r="J19" s="1"/>
      <c r="K19" s="13">
        <f>'Activity by month'!K18/$S19</f>
        <v>24519.05</v>
      </c>
      <c r="L19" s="13">
        <f>'Activity by month'!L18/$S19</f>
        <v>21892.2</v>
      </c>
      <c r="M19" s="13">
        <f>'Activity by month'!M18/$S19</f>
        <v>3453</v>
      </c>
      <c r="N19" s="1"/>
      <c r="O19" s="13">
        <f>'Activity by month'!O18/$S19</f>
        <v>59</v>
      </c>
      <c r="P19" s="13">
        <f>'Activity by month'!P18/$S19</f>
        <v>56.95</v>
      </c>
      <c r="Q19" s="13">
        <f>'Activity by month'!Q18/$S19</f>
        <v>11.95</v>
      </c>
      <c r="R19" s="12"/>
      <c r="S19" s="25">
        <v>20</v>
      </c>
    </row>
    <row r="20" spans="2:19" x14ac:dyDescent="0.25">
      <c r="B20" s="11" t="str">
        <f>'Activity by month'!B19</f>
        <v>July 2022</v>
      </c>
      <c r="C20" s="13">
        <f>'Activity by month'!C19/$S20</f>
        <v>32335.571428571428</v>
      </c>
      <c r="D20" s="13">
        <f>'Activity by month'!D19/$S20</f>
        <v>29097.619047619046</v>
      </c>
      <c r="E20" s="13">
        <f>'Activity by month'!E19/$S20</f>
        <v>7391.2857142857147</v>
      </c>
      <c r="F20" s="1"/>
      <c r="G20" s="13">
        <f>'Activity by month'!G19/$S20</f>
        <v>8094.4285714285716</v>
      </c>
      <c r="H20" s="13">
        <f>'Activity by month'!H19/$S20</f>
        <v>7519.9047619047615</v>
      </c>
      <c r="I20" s="13">
        <f>'Activity by month'!I19/$S20</f>
        <v>3895.6666666666665</v>
      </c>
      <c r="J20" s="1"/>
      <c r="K20" s="13">
        <f>'Activity by month'!K19/$S20</f>
        <v>24235.285714285714</v>
      </c>
      <c r="L20" s="13">
        <f>'Activity by month'!L19/$S20</f>
        <v>21574.714285714286</v>
      </c>
      <c r="M20" s="13">
        <f>'Activity by month'!M19/$S20</f>
        <v>3494.0476190476193</v>
      </c>
      <c r="N20" s="1"/>
      <c r="O20" s="13">
        <f>'Activity by month'!O19/$S20</f>
        <v>5.8571428571428568</v>
      </c>
      <c r="P20" s="13">
        <f>'Activity by month'!P19/$S20</f>
        <v>3</v>
      </c>
      <c r="Q20" s="13">
        <f>'Activity by month'!Q19/$S20</f>
        <v>1.5714285714285714</v>
      </c>
      <c r="R20" s="12"/>
      <c r="S20" s="25">
        <v>21</v>
      </c>
    </row>
    <row r="21" spans="2:19" x14ac:dyDescent="0.25">
      <c r="B21" s="11" t="str">
        <f>'Activity by month'!B20</f>
        <v>August 2022</v>
      </c>
      <c r="C21" s="13">
        <f>'Activity by month'!C20/$S21</f>
        <v>31989.18181818182</v>
      </c>
      <c r="D21" s="13">
        <f>'Activity by month'!D20/$S21</f>
        <v>28718.5</v>
      </c>
      <c r="E21" s="13">
        <f>'Activity by month'!E20/$S21</f>
        <v>7281.5</v>
      </c>
      <c r="F21" s="1"/>
      <c r="G21" s="13">
        <f>'Activity by month'!G20/$S21</f>
        <v>8092.227272727273</v>
      </c>
      <c r="H21" s="13">
        <f>'Activity by month'!H20/$S21</f>
        <v>7493.409090909091</v>
      </c>
      <c r="I21" s="13">
        <f>'Activity by month'!I20/$S21</f>
        <v>3858.6363636363635</v>
      </c>
      <c r="J21" s="1"/>
      <c r="K21" s="13">
        <f>'Activity by month'!K20/$S21</f>
        <v>23894.18181818182</v>
      </c>
      <c r="L21" s="13">
        <f>'Activity by month'!L20/$S21</f>
        <v>21223.545454545456</v>
      </c>
      <c r="M21" s="13">
        <f>'Activity by month'!M20/$S21</f>
        <v>3422.681818181818</v>
      </c>
      <c r="N21" s="1"/>
      <c r="O21" s="13">
        <f>'Activity by month'!O20/$S21</f>
        <v>2.7727272727272729</v>
      </c>
      <c r="P21" s="13">
        <f>'Activity by month'!P20/$S21</f>
        <v>1.5454545454545454</v>
      </c>
      <c r="Q21" s="13">
        <f>'Activity by month'!Q20/$S21</f>
        <v>0.18181818181818182</v>
      </c>
      <c r="R21" s="12"/>
      <c r="S21" s="25">
        <v>22</v>
      </c>
    </row>
    <row r="22" spans="2:19" x14ac:dyDescent="0.25">
      <c r="B22" s="11" t="str">
        <f>'Activity by month'!B21</f>
        <v>September 2022</v>
      </c>
      <c r="C22" s="13">
        <f>'Activity by month'!C21/$S22</f>
        <v>34950.619047619046</v>
      </c>
      <c r="D22" s="13">
        <f>'Activity by month'!D21/$S22</f>
        <v>30817.238095238095</v>
      </c>
      <c r="E22" s="13">
        <f>'Activity by month'!E21/$S22</f>
        <v>7619.5238095238092</v>
      </c>
      <c r="F22" s="1"/>
      <c r="G22" s="13">
        <f>'Activity by month'!G21/$S22</f>
        <v>8455.4285714285706</v>
      </c>
      <c r="H22" s="13">
        <f>'Activity by month'!H21/$S22</f>
        <v>7860.0476190476193</v>
      </c>
      <c r="I22" s="13">
        <f>'Activity by month'!I21/$S22</f>
        <v>4017.5238095238096</v>
      </c>
      <c r="J22" s="1"/>
      <c r="K22" s="13">
        <f>'Activity by month'!K21/$S22</f>
        <v>26493.714285714286</v>
      </c>
      <c r="L22" s="13">
        <f>'Activity by month'!L21/$S22</f>
        <v>22956.047619047618</v>
      </c>
      <c r="M22" s="13">
        <f>'Activity by month'!M21/$S22</f>
        <v>3601.9523809523807</v>
      </c>
      <c r="N22" s="1"/>
      <c r="O22" s="13">
        <f>'Activity by month'!O21/$S22</f>
        <v>1.4761904761904763</v>
      </c>
      <c r="P22" s="13">
        <f>'Activity by month'!P21/$S22</f>
        <v>1.1428571428571428</v>
      </c>
      <c r="Q22" s="13">
        <f>'Activity by month'!Q21/$S22</f>
        <v>4.7619047619047616E-2</v>
      </c>
      <c r="R22" s="15"/>
      <c r="S22" s="25">
        <v>21</v>
      </c>
    </row>
    <row r="23" spans="2:19" x14ac:dyDescent="0.25">
      <c r="B23" s="11" t="str">
        <f>'Activity by month'!B22</f>
        <v>October 2022</v>
      </c>
      <c r="C23" s="13">
        <f>'Activity by month'!C22/$S23</f>
        <v>34981.952380952382</v>
      </c>
      <c r="D23" s="13">
        <f>'Activity by month'!D22/$S23</f>
        <v>30825.047619047618</v>
      </c>
      <c r="E23" s="13">
        <f>'Activity by month'!E22/$S23</f>
        <v>7729.2857142857147</v>
      </c>
      <c r="F23" s="1"/>
      <c r="G23" s="13">
        <f>'Activity by month'!G22/$S23</f>
        <v>8602.2380952380954</v>
      </c>
      <c r="H23" s="13">
        <f>'Activity by month'!H22/$S23</f>
        <v>7991</v>
      </c>
      <c r="I23" s="13">
        <f>'Activity by month'!I22/$S23</f>
        <v>4060.9047619047619</v>
      </c>
      <c r="J23" s="1"/>
      <c r="K23" s="13">
        <f>'Activity by month'!K22/$S23</f>
        <v>26378.095238095237</v>
      </c>
      <c r="L23" s="13">
        <f>'Activity by month'!L22/$S23</f>
        <v>22832.428571428572</v>
      </c>
      <c r="M23" s="13">
        <f>'Activity by month'!M22/$S23</f>
        <v>3668.3809523809523</v>
      </c>
      <c r="N23" s="1"/>
      <c r="O23" s="13">
        <f>'Activity by month'!O22/$S23</f>
        <v>1.6190476190476191</v>
      </c>
      <c r="P23" s="13">
        <f>'Activity by month'!P22/$S23</f>
        <v>1.6190476190476191</v>
      </c>
      <c r="Q23" s="13">
        <f>'Activity by month'!Q22/$S23</f>
        <v>0</v>
      </c>
      <c r="R23" s="15"/>
      <c r="S23" s="25">
        <v>21</v>
      </c>
    </row>
    <row r="24" spans="2:19" x14ac:dyDescent="0.25">
      <c r="B24" s="11" t="str">
        <f>'Activity by month'!B23</f>
        <v>November 2022</v>
      </c>
      <c r="C24" s="13">
        <f>'Activity by month'!C23/$S24</f>
        <v>35636.318181818184</v>
      </c>
      <c r="D24" s="13">
        <f>'Activity by month'!D23/$S24</f>
        <v>31525.227272727272</v>
      </c>
      <c r="E24" s="13">
        <f>'Activity by month'!E23/$S24</f>
        <v>7931.409090909091</v>
      </c>
      <c r="F24" s="1"/>
      <c r="G24" s="13">
        <f>'Activity by month'!G23/$S24</f>
        <v>8927.7727272727279</v>
      </c>
      <c r="H24" s="13">
        <f>'Activity by month'!H23/$S24</f>
        <v>8331.2272727272721</v>
      </c>
      <c r="I24" s="13">
        <f>'Activity by month'!I23/$S24</f>
        <v>4225.363636363636</v>
      </c>
      <c r="J24" s="1"/>
      <c r="K24" s="13">
        <f>'Activity by month'!K23/$S24</f>
        <v>26707</v>
      </c>
      <c r="L24" s="13">
        <f>'Activity by month'!L23/$S24</f>
        <v>23192.454545454544</v>
      </c>
      <c r="M24" s="13">
        <f>'Activity by month'!M23/$S24</f>
        <v>3706.0454545454545</v>
      </c>
      <c r="N24" s="1"/>
      <c r="O24" s="13">
        <f>'Activity by month'!O23/$S24</f>
        <v>1.5454545454545454</v>
      </c>
      <c r="P24" s="13">
        <f>'Activity by month'!P23/$S24</f>
        <v>1.5454545454545454</v>
      </c>
      <c r="Q24" s="13">
        <f>'Activity by month'!Q23/$S24</f>
        <v>0</v>
      </c>
      <c r="R24" s="15"/>
      <c r="S24" s="25">
        <v>22</v>
      </c>
    </row>
    <row r="25" spans="2:19" x14ac:dyDescent="0.25">
      <c r="B25" s="11" t="str">
        <f>'Activity by month'!B24</f>
        <v>December 2022</v>
      </c>
      <c r="C25" s="13">
        <f>'Activity by month'!C24/$S25</f>
        <v>29660.55</v>
      </c>
      <c r="D25" s="13">
        <f>'Activity by month'!D24/$S25</f>
        <v>26418.05</v>
      </c>
      <c r="E25" s="13">
        <f>'Activity by month'!E24/$S25</f>
        <v>6781.35</v>
      </c>
      <c r="F25" s="1"/>
      <c r="G25" s="13">
        <f>'Activity by month'!G24/$S25</f>
        <v>7749.55</v>
      </c>
      <c r="H25" s="13">
        <f>'Activity by month'!H24/$S25</f>
        <v>7212.8</v>
      </c>
      <c r="I25" s="13">
        <f>'Activity by month'!I24/$S25</f>
        <v>3684.1</v>
      </c>
      <c r="J25" s="1"/>
      <c r="K25" s="13">
        <f>'Activity by month'!K24/$S25</f>
        <v>21910</v>
      </c>
      <c r="L25" s="13">
        <f>'Activity by month'!L24/$S25</f>
        <v>19204.25</v>
      </c>
      <c r="M25" s="13">
        <f>'Activity by month'!M24/$S25</f>
        <v>3097.25</v>
      </c>
      <c r="N25" s="1"/>
      <c r="O25" s="13">
        <f>'Activity by month'!O24/$S25</f>
        <v>1</v>
      </c>
      <c r="P25" s="13">
        <f>'Activity by month'!P24/$S25</f>
        <v>1</v>
      </c>
      <c r="Q25" s="13">
        <f>'Activity by month'!Q24/$S25</f>
        <v>0</v>
      </c>
      <c r="R25" s="15"/>
      <c r="S25" s="25">
        <v>20</v>
      </c>
    </row>
    <row r="26" spans="2:19" x14ac:dyDescent="0.25">
      <c r="B26" s="11" t="str">
        <f>'Activity by month'!B25</f>
        <v>January 2023</v>
      </c>
      <c r="C26" s="13">
        <f>'Activity by month'!C25/$S26</f>
        <v>35559.428571428572</v>
      </c>
      <c r="D26" s="13">
        <f>'Activity by month'!D25/$S26</f>
        <v>31822.476190476191</v>
      </c>
      <c r="E26" s="13">
        <f>'Activity by month'!E25/$S26</f>
        <v>7822.1904761904761</v>
      </c>
      <c r="F26" s="1"/>
      <c r="G26" s="13">
        <f>'Activity by month'!G25/$S26</f>
        <v>8734.7619047619046</v>
      </c>
      <c r="H26" s="13">
        <f>'Activity by month'!H25/$S26</f>
        <v>8142.1428571428569</v>
      </c>
      <c r="I26" s="13">
        <f>'Activity by month'!I25/$S26</f>
        <v>4086.3809523809523</v>
      </c>
      <c r="J26" s="1"/>
      <c r="K26" s="13">
        <f>'Activity by month'!K25/$S26</f>
        <v>26821.380952380954</v>
      </c>
      <c r="L26" s="13">
        <f>'Activity by month'!L25/$S26</f>
        <v>23678.238095238095</v>
      </c>
      <c r="M26" s="13">
        <f>'Activity by month'!M25/$S26</f>
        <v>3735.4285714285716</v>
      </c>
      <c r="N26" s="1"/>
      <c r="O26" s="13">
        <f>'Activity by month'!O25/$S26</f>
        <v>3.2857142857142856</v>
      </c>
      <c r="P26" s="13">
        <f>'Activity by month'!P25/$S26</f>
        <v>2.0952380952380953</v>
      </c>
      <c r="Q26" s="13">
        <f>'Activity by month'!Q25/$S26</f>
        <v>0.38095238095238093</v>
      </c>
      <c r="R26" s="15"/>
      <c r="S26" s="25">
        <v>21</v>
      </c>
    </row>
    <row r="27" spans="2:19" x14ac:dyDescent="0.25">
      <c r="B27" s="11" t="str">
        <f>'Activity by month'!B26</f>
        <v>February 2023</v>
      </c>
      <c r="C27" s="13">
        <f>'Activity by month'!C26/$S27</f>
        <v>37235.5</v>
      </c>
      <c r="D27" s="13">
        <f>'Activity by month'!D26/$S27</f>
        <v>33232.85</v>
      </c>
      <c r="E27" s="13">
        <f>'Activity by month'!E26/$S27</f>
        <v>8197.0499999999993</v>
      </c>
      <c r="F27" s="1"/>
      <c r="G27" s="13">
        <f>'Activity by month'!G26/$S27</f>
        <v>9230.35</v>
      </c>
      <c r="H27" s="13">
        <f>'Activity by month'!H26/$S27</f>
        <v>8605.65</v>
      </c>
      <c r="I27" s="13">
        <f>'Activity by month'!I26/$S27</f>
        <v>4346.95</v>
      </c>
      <c r="J27" s="1"/>
      <c r="K27" s="13">
        <f>'Activity by month'!K26/$S27</f>
        <v>28003.8</v>
      </c>
      <c r="L27" s="13">
        <f>'Activity by month'!L26/$S27</f>
        <v>24625.85</v>
      </c>
      <c r="M27" s="13">
        <f>'Activity by month'!M26/$S27</f>
        <v>3850.1</v>
      </c>
      <c r="N27" s="1"/>
      <c r="O27" s="13">
        <f>'Activity by month'!O26/$S27</f>
        <v>1.35</v>
      </c>
      <c r="P27" s="13">
        <f>'Activity by month'!P26/$S27</f>
        <v>1.35</v>
      </c>
      <c r="Q27" s="13">
        <f>'Activity by month'!Q26/$S27</f>
        <v>0</v>
      </c>
      <c r="R27" s="15"/>
      <c r="S27" s="25">
        <v>20</v>
      </c>
    </row>
    <row r="28" spans="2:19" x14ac:dyDescent="0.25">
      <c r="B28" s="11" t="str">
        <f>'Activity by month'!B27</f>
        <v>March 2023</v>
      </c>
      <c r="C28" s="13">
        <f>'Activity by month'!C27/$S28</f>
        <v>38613.565217391304</v>
      </c>
      <c r="D28" s="13">
        <f>'Activity by month'!D27/$S28</f>
        <v>34519.086956521736</v>
      </c>
      <c r="E28" s="13">
        <f>'Activity by month'!E27/$S28</f>
        <v>8746.434782608696</v>
      </c>
      <c r="F28" s="1"/>
      <c r="G28" s="13">
        <f>'Activity by month'!G27/$S28</f>
        <v>9646.9130434782601</v>
      </c>
      <c r="H28" s="13">
        <f>'Activity by month'!H27/$S28</f>
        <v>8983</v>
      </c>
      <c r="I28" s="13">
        <f>'Activity by month'!I27/$S28</f>
        <v>4551.739130434783</v>
      </c>
      <c r="J28" s="1"/>
      <c r="K28" s="13">
        <f>'Activity by month'!K27/$S28</f>
        <v>28965.304347826088</v>
      </c>
      <c r="L28" s="13">
        <f>'Activity by month'!L27/$S28</f>
        <v>25534.739130434784</v>
      </c>
      <c r="M28" s="13">
        <f>'Activity by month'!M27/$S28</f>
        <v>4194.695652173913</v>
      </c>
      <c r="N28" s="1"/>
      <c r="O28" s="13">
        <f>'Activity by month'!O27/$S28</f>
        <v>1.3478260869565217</v>
      </c>
      <c r="P28" s="13">
        <f>'Activity by month'!P27/$S28</f>
        <v>1.3478260869565217</v>
      </c>
      <c r="Q28" s="13">
        <f>'Activity by month'!Q27/$S28</f>
        <v>0</v>
      </c>
      <c r="R28" s="15"/>
      <c r="S28" s="25">
        <v>23</v>
      </c>
    </row>
    <row r="29" spans="2:19" x14ac:dyDescent="0.25">
      <c r="B29" s="11" t="str">
        <f>'Activity by month'!B28</f>
        <v>April 2023</v>
      </c>
      <c r="C29" s="13">
        <f>'Activity by month'!C28/$S29</f>
        <v>42375.222222222219</v>
      </c>
      <c r="D29" s="13">
        <f>'Activity by month'!D28/$S29</f>
        <v>38050.833333333336</v>
      </c>
      <c r="E29" s="13">
        <f>'Activity by month'!E28/$S29</f>
        <v>9075.3888888888887</v>
      </c>
      <c r="F29" s="1"/>
      <c r="G29" s="13">
        <f>'Activity by month'!G28/$S29</f>
        <v>9452.5</v>
      </c>
      <c r="H29" s="13">
        <f>'Activity by month'!H28/$S29</f>
        <v>8791.6111111111113</v>
      </c>
      <c r="I29" s="13">
        <f>'Activity by month'!I28/$S29</f>
        <v>4377.833333333333</v>
      </c>
      <c r="J29" s="1"/>
      <c r="K29" s="13">
        <f>'Activity by month'!K28/$S29</f>
        <v>32515.555555555555</v>
      </c>
      <c r="L29" s="13">
        <f>'Activity by month'!L28/$S29</f>
        <v>28852.055555555555</v>
      </c>
      <c r="M29" s="13">
        <f>'Activity by month'!M28/$S29</f>
        <v>4639.666666666667</v>
      </c>
      <c r="N29" s="1"/>
      <c r="O29" s="13">
        <f>'Activity by month'!O28/$S29</f>
        <v>407.16666666666669</v>
      </c>
      <c r="P29" s="13">
        <f>'Activity by month'!P28/$S29</f>
        <v>407.16666666666669</v>
      </c>
      <c r="Q29" s="13">
        <f>'Activity by month'!Q28/$S29</f>
        <v>57.888888888888886</v>
      </c>
      <c r="R29" s="15"/>
      <c r="S29" s="25">
        <v>18</v>
      </c>
    </row>
    <row r="30" spans="2:19" x14ac:dyDescent="0.25">
      <c r="B30" s="11" t="str">
        <f>'Activity by month'!B29</f>
        <v>May 2023</v>
      </c>
      <c r="C30" s="13">
        <f>'Activity by month'!C29/$S30</f>
        <v>45181.8</v>
      </c>
      <c r="D30" s="13">
        <f>'Activity by month'!D29/$S30</f>
        <v>40726.15</v>
      </c>
      <c r="E30" s="13">
        <f>'Activity by month'!E29/$S30</f>
        <v>9971.2000000000007</v>
      </c>
      <c r="F30" s="1"/>
      <c r="G30" s="13">
        <f>'Activity by month'!G29/$S30</f>
        <v>10129.6</v>
      </c>
      <c r="H30" s="13">
        <f>'Activity by month'!H29/$S30</f>
        <v>9431.7999999999993</v>
      </c>
      <c r="I30" s="13">
        <f>'Activity by month'!I29/$S30</f>
        <v>4817.05</v>
      </c>
      <c r="J30" s="1"/>
      <c r="K30" s="13">
        <f>'Activity by month'!K29/$S30</f>
        <v>34684.15</v>
      </c>
      <c r="L30" s="13">
        <f>'Activity by month'!L29/$S30</f>
        <v>30926.3</v>
      </c>
      <c r="M30" s="13">
        <f>'Activity by month'!M29/$S30</f>
        <v>5098.05</v>
      </c>
      <c r="N30" s="1"/>
      <c r="O30" s="13">
        <f>'Activity by month'!O29/$S30</f>
        <v>368.05</v>
      </c>
      <c r="P30" s="13">
        <f>'Activity by month'!P29/$S30</f>
        <v>368.05</v>
      </c>
      <c r="Q30" s="13">
        <f>'Activity by month'!Q29/$S30</f>
        <v>56.1</v>
      </c>
      <c r="R30" s="15"/>
      <c r="S30" s="25">
        <v>20</v>
      </c>
    </row>
    <row r="31" spans="2:19" x14ac:dyDescent="0.25">
      <c r="B31" s="11" t="str">
        <f>'Activity by month'!B30</f>
        <v>June 2023</v>
      </c>
      <c r="C31" s="13">
        <f>'Activity by month'!C30/$S31</f>
        <v>44513.227272727272</v>
      </c>
      <c r="D31" s="13">
        <f>'Activity by month'!D30/$S31</f>
        <v>40309.63636363636</v>
      </c>
      <c r="E31" s="13">
        <f>'Activity by month'!E30/$S31</f>
        <v>9815.318181818182</v>
      </c>
      <c r="F31" s="1"/>
      <c r="G31" s="13">
        <f>'Activity by month'!G30/$S31</f>
        <v>10017.863636363636</v>
      </c>
      <c r="H31" s="13">
        <f>'Activity by month'!H30/$S31</f>
        <v>9272.954545454546</v>
      </c>
      <c r="I31" s="13">
        <f>'Activity by month'!I30/$S31</f>
        <v>4742.954545454545</v>
      </c>
      <c r="J31" s="1"/>
      <c r="K31" s="13">
        <f>'Activity by month'!K30/$S31</f>
        <v>34119.090909090912</v>
      </c>
      <c r="L31" s="13">
        <f>'Activity by month'!L30/$S31</f>
        <v>30660.545454545456</v>
      </c>
      <c r="M31" s="13">
        <f>'Activity by month'!M30/$S31</f>
        <v>5010.909090909091</v>
      </c>
      <c r="N31" s="1"/>
      <c r="O31" s="13">
        <f>'Activity by month'!O30/$S31</f>
        <v>376.27272727272725</v>
      </c>
      <c r="P31" s="13">
        <f>'Activity by month'!P30/$S31</f>
        <v>376.13636363636363</v>
      </c>
      <c r="Q31" s="13">
        <f>'Activity by month'!Q30/$S31</f>
        <v>61.454545454545453</v>
      </c>
      <c r="R31" s="15"/>
      <c r="S31" s="25">
        <v>22</v>
      </c>
    </row>
    <row r="32" spans="2:19" x14ac:dyDescent="0.25">
      <c r="B32" s="11" t="str">
        <f>'Activity by month'!B31</f>
        <v>July 2023</v>
      </c>
      <c r="C32" s="13">
        <f>'Activity by month'!C31/$S32</f>
        <v>44215.761904761908</v>
      </c>
      <c r="D32" s="13">
        <f>'Activity by month'!D31/$S32</f>
        <v>39968</v>
      </c>
      <c r="E32" s="13">
        <f>'Activity by month'!E31/$S32</f>
        <v>10137.904761904761</v>
      </c>
      <c r="F32" s="1"/>
      <c r="G32" s="13">
        <f>'Activity by month'!G31/$S32</f>
        <v>10071.380952380952</v>
      </c>
      <c r="H32" s="13">
        <f>'Activity by month'!H31/$S32</f>
        <v>9336.9523809523816</v>
      </c>
      <c r="I32" s="13">
        <f>'Activity by month'!I31/$S32</f>
        <v>4807.9047619047615</v>
      </c>
      <c r="J32" s="1"/>
      <c r="K32" s="13">
        <f>'Activity by month'!K31/$S32</f>
        <v>33761.285714285717</v>
      </c>
      <c r="L32" s="13">
        <f>'Activity by month'!L31/$S32</f>
        <v>30248.523809523809</v>
      </c>
      <c r="M32" s="13">
        <f>'Activity by month'!M31/$S32</f>
        <v>5273</v>
      </c>
      <c r="N32" s="1"/>
      <c r="O32" s="13">
        <f>'Activity by month'!O31/$S32</f>
        <v>383.09523809523807</v>
      </c>
      <c r="P32" s="13">
        <f>'Activity by month'!P31/$S32</f>
        <v>382.52380952380952</v>
      </c>
      <c r="Q32" s="13">
        <f>'Activity by month'!Q31/$S32</f>
        <v>57</v>
      </c>
      <c r="R32" s="15"/>
      <c r="S32" s="25">
        <v>21</v>
      </c>
    </row>
    <row r="33" spans="2:19" x14ac:dyDescent="0.25">
      <c r="B33" s="11" t="str">
        <f>'Activity by month'!B32</f>
        <v>August 2023</v>
      </c>
      <c r="C33" s="13">
        <f>'Activity by month'!C32/$S33</f>
        <v>42585.045454545456</v>
      </c>
      <c r="D33" s="13">
        <f>'Activity by month'!D32/$S33</f>
        <v>38307.909090909088</v>
      </c>
      <c r="E33" s="13">
        <f>'Activity by month'!E32/$S33</f>
        <v>9735.045454545454</v>
      </c>
      <c r="F33" s="1"/>
      <c r="G33" s="13">
        <f>'Activity by month'!G32/$S33</f>
        <v>9682.136363636364</v>
      </c>
      <c r="H33" s="13">
        <f>'Activity by month'!H32/$S33</f>
        <v>8928</v>
      </c>
      <c r="I33" s="13">
        <f>'Activity by month'!I32/$S33</f>
        <v>4600</v>
      </c>
      <c r="J33" s="1"/>
      <c r="K33" s="13">
        <f>'Activity by month'!K32/$S33</f>
        <v>32554.454545454544</v>
      </c>
      <c r="L33" s="13">
        <f>'Activity by month'!L32/$S33</f>
        <v>29032.136363636364</v>
      </c>
      <c r="M33" s="13">
        <f>'Activity by month'!M32/$S33</f>
        <v>5079.590909090909</v>
      </c>
      <c r="N33" s="1"/>
      <c r="O33" s="13">
        <f>'Activity by month'!O32/$S33</f>
        <v>348.45454545454544</v>
      </c>
      <c r="P33" s="13">
        <f>'Activity by month'!P32/$S33</f>
        <v>347.77272727272725</v>
      </c>
      <c r="Q33" s="13">
        <f>'Activity by month'!Q32/$S33</f>
        <v>55.454545454545453</v>
      </c>
      <c r="R33" s="15"/>
      <c r="S33" s="25">
        <v>22</v>
      </c>
    </row>
    <row r="34" spans="2:19" x14ac:dyDescent="0.25">
      <c r="B34" s="11" t="str">
        <f>'Activity by month'!B33</f>
        <v>September 2023</v>
      </c>
      <c r="C34" s="13">
        <f>'Activity by month'!C33/$S34</f>
        <v>43759.380952380954</v>
      </c>
      <c r="D34" s="13">
        <f>'Activity by month'!D33/$S34</f>
        <v>39240.190476190473</v>
      </c>
      <c r="E34" s="13">
        <f>'Activity by month'!E33/$S34</f>
        <v>9819.5238095238092</v>
      </c>
      <c r="F34" s="1"/>
      <c r="G34" s="13">
        <f>'Activity by month'!G33/$S34</f>
        <v>10131.380952380952</v>
      </c>
      <c r="H34" s="13">
        <f>'Activity by month'!H33/$S34</f>
        <v>9340.1904761904771</v>
      </c>
      <c r="I34" s="13">
        <f>'Activity by month'!I33/$S34</f>
        <v>4698.5238095238092</v>
      </c>
      <c r="J34" s="1"/>
      <c r="K34" s="13">
        <f>'Activity by month'!K33/$S34</f>
        <v>33287.952380952382</v>
      </c>
      <c r="L34" s="13">
        <f>'Activity by month'!L33/$S34</f>
        <v>29562.523809523809</v>
      </c>
      <c r="M34" s="13">
        <f>'Activity by month'!M33/$S34</f>
        <v>5067.3809523809523</v>
      </c>
      <c r="N34" s="1"/>
      <c r="O34" s="13">
        <f>'Activity by month'!O33/$S34</f>
        <v>340.04761904761904</v>
      </c>
      <c r="P34" s="13">
        <f>'Activity by month'!P33/$S34</f>
        <v>337.47619047619048</v>
      </c>
      <c r="Q34" s="13">
        <f>'Activity by month'!Q33/$S34</f>
        <v>53.61904761904762</v>
      </c>
      <c r="R34" s="12"/>
      <c r="S34" s="25">
        <v>21</v>
      </c>
    </row>
    <row r="35" spans="2:19" x14ac:dyDescent="0.25">
      <c r="B35" s="11" t="str">
        <f>'Activity by month'!B34</f>
        <v>October 2023</v>
      </c>
      <c r="C35" s="13">
        <f>'Activity by month'!C34/$S35</f>
        <v>43433.545454545456</v>
      </c>
      <c r="D35" s="13">
        <f>'Activity by month'!D34/$S35</f>
        <v>39194.454545454544</v>
      </c>
      <c r="E35" s="13">
        <f>'Activity by month'!E34/$S35</f>
        <v>9994.318181818182</v>
      </c>
      <c r="F35" s="1"/>
      <c r="G35" s="13">
        <f>'Activity by month'!G34/$S35</f>
        <v>10107.40909090909</v>
      </c>
      <c r="H35" s="13">
        <f>'Activity by month'!H34/$S35</f>
        <v>9316.045454545454</v>
      </c>
      <c r="I35" s="13">
        <f>'Activity by month'!I34/$S35</f>
        <v>4754.363636363636</v>
      </c>
      <c r="J35" s="1"/>
      <c r="K35" s="13">
        <f>'Activity by month'!K34/$S35</f>
        <v>32979.227272727272</v>
      </c>
      <c r="L35" s="13">
        <f>'Activity by month'!L34/$S35</f>
        <v>29533.045454545456</v>
      </c>
      <c r="M35" s="13">
        <f>'Activity by month'!M34/$S35</f>
        <v>5183.363636363636</v>
      </c>
      <c r="N35" s="1"/>
      <c r="O35" s="13">
        <f>'Activity by month'!O34/$S35</f>
        <v>346.90909090909093</v>
      </c>
      <c r="P35" s="13">
        <f>'Activity by month'!P34/$S35</f>
        <v>345.36363636363637</v>
      </c>
      <c r="Q35" s="13">
        <f>'Activity by month'!Q34/$S35</f>
        <v>56.590909090909093</v>
      </c>
      <c r="R35" s="12"/>
      <c r="S35" s="25">
        <v>22</v>
      </c>
    </row>
    <row r="36" spans="2:19" x14ac:dyDescent="0.25">
      <c r="B36" s="11" t="str">
        <f>'Activity by month'!B35</f>
        <v>November 2023</v>
      </c>
      <c r="C36" s="13">
        <f>'Activity by month'!C35/$S36</f>
        <v>43845.409090909088</v>
      </c>
      <c r="D36" s="13">
        <f>'Activity by month'!D35/$S36</f>
        <v>39486.13636363636</v>
      </c>
      <c r="E36" s="13">
        <f>'Activity by month'!E35/$S36</f>
        <v>10016.636363636364</v>
      </c>
      <c r="F36" s="1"/>
      <c r="G36" s="13">
        <f>'Activity by month'!G35/$S36</f>
        <v>10262.227272727272</v>
      </c>
      <c r="H36" s="13">
        <f>'Activity by month'!H35/$S36</f>
        <v>9467.045454545454</v>
      </c>
      <c r="I36" s="13">
        <f>'Activity by month'!I35/$S36</f>
        <v>4769.863636363636</v>
      </c>
      <c r="J36" s="1"/>
      <c r="K36" s="13">
        <f>'Activity by month'!K35/$S36</f>
        <v>33216.454545454544</v>
      </c>
      <c r="L36" s="13">
        <f>'Activity by month'!L35/$S36</f>
        <v>29655.227272727272</v>
      </c>
      <c r="M36" s="13">
        <f>'Activity by month'!M35/$S36</f>
        <v>5187.590909090909</v>
      </c>
      <c r="N36" s="1"/>
      <c r="O36" s="13">
        <f>'Activity by month'!O35/$S36</f>
        <v>366.72727272727275</v>
      </c>
      <c r="P36" s="13">
        <f>'Activity by month'!P35/$S36</f>
        <v>363.86363636363637</v>
      </c>
      <c r="Q36" s="13">
        <f>'Activity by month'!Q35/$S36</f>
        <v>59.18181818181818</v>
      </c>
      <c r="R36" s="12"/>
      <c r="S36" s="25">
        <v>22</v>
      </c>
    </row>
    <row r="37" spans="2:19" x14ac:dyDescent="0.25">
      <c r="B37" s="11" t="str">
        <f>'Activity by month'!B36</f>
        <v>December 2023</v>
      </c>
      <c r="C37" s="13">
        <f>'Activity by month'!C36/$S37</f>
        <v>40494.473684210527</v>
      </c>
      <c r="D37" s="13">
        <f>'Activity by month'!D36/$S37</f>
        <v>36529.42105263158</v>
      </c>
      <c r="E37" s="13">
        <f>'Activity by month'!E36/$S37</f>
        <v>9442.7368421052633</v>
      </c>
      <c r="F37" s="1"/>
      <c r="G37" s="13">
        <f>'Activity by month'!G36/$S37</f>
        <v>9852.6315789473683</v>
      </c>
      <c r="H37" s="13">
        <f>'Activity by month'!H36/$S37</f>
        <v>9091.5789473684217</v>
      </c>
      <c r="I37" s="13">
        <f>'Activity by month'!I36/$S37</f>
        <v>4545.6315789473683</v>
      </c>
      <c r="J37" s="1"/>
      <c r="K37" s="13">
        <f>'Activity by month'!K36/$S37</f>
        <v>30279.842105263157</v>
      </c>
      <c r="L37" s="13">
        <f>'Activity by month'!L36/$S37</f>
        <v>27077.57894736842</v>
      </c>
      <c r="M37" s="13">
        <f>'Activity by month'!M36/$S37</f>
        <v>4836.2105263157891</v>
      </c>
      <c r="N37" s="1"/>
      <c r="O37" s="13">
        <f>'Activity by month'!O36/$S37</f>
        <v>362</v>
      </c>
      <c r="P37" s="13">
        <f>'Activity by month'!P36/$S37</f>
        <v>360.26315789473682</v>
      </c>
      <c r="Q37" s="13">
        <f>'Activity by month'!Q36/$S37</f>
        <v>60.89473684210526</v>
      </c>
      <c r="R37" s="12"/>
      <c r="S37" s="25">
        <v>19</v>
      </c>
    </row>
    <row r="38" spans="2:19" x14ac:dyDescent="0.25">
      <c r="B38" s="11" t="str">
        <f>'Activity by month'!B37</f>
        <v>January 2024</v>
      </c>
      <c r="C38" s="13">
        <f>'Activity by month'!C37/$S38</f>
        <v>43974.5</v>
      </c>
      <c r="D38" s="13">
        <f>'Activity by month'!D37/$S38</f>
        <v>39603.909090909088</v>
      </c>
      <c r="E38" s="13">
        <f>'Activity by month'!E37/$S38</f>
        <v>10093.136363636364</v>
      </c>
      <c r="F38" s="1"/>
      <c r="G38" s="13">
        <f>'Activity by month'!G37/$S38</f>
        <v>10335.045454545454</v>
      </c>
      <c r="H38" s="13">
        <f>'Activity by month'!H37/$S38</f>
        <v>9559.181818181818</v>
      </c>
      <c r="I38" s="13">
        <f>'Activity by month'!I37/$S38</f>
        <v>4785.545454545455</v>
      </c>
      <c r="J38" s="1"/>
      <c r="K38" s="13">
        <f>'Activity by month'!K37/$S38</f>
        <v>33267.772727272728</v>
      </c>
      <c r="L38" s="13">
        <f>'Activity by month'!L37/$S38</f>
        <v>29674.136363636364</v>
      </c>
      <c r="M38" s="13">
        <f>'Activity by month'!M37/$S38</f>
        <v>5242.045454545455</v>
      </c>
      <c r="N38" s="1"/>
      <c r="O38" s="13">
        <f>'Activity by month'!O37/$S38</f>
        <v>371.68181818181819</v>
      </c>
      <c r="P38" s="13">
        <f>'Activity by month'!P37/$S38</f>
        <v>370.59090909090907</v>
      </c>
      <c r="Q38" s="13">
        <f>'Activity by month'!Q37/$S38</f>
        <v>65.545454545454547</v>
      </c>
      <c r="R38" s="12"/>
      <c r="S38" s="25">
        <v>22</v>
      </c>
    </row>
    <row r="39" spans="2:19" x14ac:dyDescent="0.25">
      <c r="B39" s="11" t="str">
        <f>'Activity by month'!B38</f>
        <v>February 2024</v>
      </c>
      <c r="C39" s="13">
        <f>'Activity by month'!C38/$S39</f>
        <v>46396.761904761908</v>
      </c>
      <c r="D39" s="13">
        <f>'Activity by month'!D38/$S39</f>
        <v>41674.285714285717</v>
      </c>
      <c r="E39" s="13">
        <f>'Activity by month'!E38/$S39</f>
        <v>10326.428571428571</v>
      </c>
      <c r="F39" s="1"/>
      <c r="G39" s="13">
        <f>'Activity by month'!G38/$S39</f>
        <v>10911.952380952382</v>
      </c>
      <c r="H39" s="13">
        <f>'Activity by month'!H38/$S39</f>
        <v>10068.142857142857</v>
      </c>
      <c r="I39" s="13">
        <f>'Activity by month'!I38/$S39</f>
        <v>5026.0476190476193</v>
      </c>
      <c r="J39" s="1"/>
      <c r="K39" s="13">
        <f>'Activity by month'!K38/$S39</f>
        <v>35132.714285714283</v>
      </c>
      <c r="L39" s="13">
        <f>'Activity by month'!L38/$S39</f>
        <v>31255.619047619046</v>
      </c>
      <c r="M39" s="13">
        <f>'Activity by month'!M38/$S39</f>
        <v>5241.0952380952385</v>
      </c>
      <c r="N39" s="1"/>
      <c r="O39" s="13">
        <f>'Activity by month'!O38/$S39</f>
        <v>352.09523809523807</v>
      </c>
      <c r="P39" s="13">
        <f>'Activity by month'!P38/$S39</f>
        <v>350.52380952380952</v>
      </c>
      <c r="Q39" s="13">
        <f>'Activity by month'!Q38/$S39</f>
        <v>59.285714285714285</v>
      </c>
      <c r="R39" s="12"/>
      <c r="S39" s="25">
        <v>21</v>
      </c>
    </row>
    <row r="40" spans="2:19" x14ac:dyDescent="0.25">
      <c r="B40" s="11" t="str">
        <f>'Activity by month'!B39</f>
        <v>March 2024</v>
      </c>
      <c r="C40" s="13">
        <f>'Activity by month'!C39/$S40</f>
        <v>45854.45</v>
      </c>
      <c r="D40" s="13">
        <f>'Activity by month'!D39/$S40</f>
        <v>40960</v>
      </c>
      <c r="E40" s="13">
        <f>'Activity by month'!E39/$S40</f>
        <v>10459.15</v>
      </c>
      <c r="F40" s="1"/>
      <c r="G40" s="13">
        <f>'Activity by month'!G39/$S40</f>
        <v>11358.65</v>
      </c>
      <c r="H40" s="13">
        <f>'Activity by month'!H39/$S40</f>
        <v>10494.8</v>
      </c>
      <c r="I40" s="13">
        <f>'Activity by month'!I39/$S40</f>
        <v>5262.4</v>
      </c>
      <c r="J40" s="1"/>
      <c r="K40" s="13">
        <f>'Activity by month'!K39/$S40</f>
        <v>34100</v>
      </c>
      <c r="L40" s="13">
        <f>'Activity by month'!L39/$S40</f>
        <v>30070.65</v>
      </c>
      <c r="M40" s="13">
        <f>'Activity by month'!M39/$S40</f>
        <v>5133.75</v>
      </c>
      <c r="N40" s="1"/>
      <c r="O40" s="13">
        <f>'Activity by month'!O39/$S40</f>
        <v>395.8</v>
      </c>
      <c r="P40" s="13">
        <f>'Activity by month'!P39/$S40</f>
        <v>394.55</v>
      </c>
      <c r="Q40" s="13">
        <f>'Activity by month'!Q39/$S40</f>
        <v>63</v>
      </c>
      <c r="R40" s="12"/>
      <c r="S40" s="25">
        <v>20</v>
      </c>
    </row>
    <row r="41" spans="2:19" x14ac:dyDescent="0.25">
      <c r="B41" s="11" t="str">
        <f>'Activity by month'!B40</f>
        <v>April 2024</v>
      </c>
      <c r="C41" s="13">
        <f>'Activity by month'!C40/$S41</f>
        <v>47475.047619047618</v>
      </c>
      <c r="D41" s="13">
        <f>'Activity by month'!D40/$S41</f>
        <v>42625.095238095237</v>
      </c>
      <c r="E41" s="13">
        <f>'Activity by month'!E40/$S41</f>
        <v>10496.666666666666</v>
      </c>
      <c r="F41" s="1"/>
      <c r="G41" s="13">
        <f>'Activity by month'!G40/$S41</f>
        <v>11269.619047619048</v>
      </c>
      <c r="H41" s="13">
        <f>'Activity by month'!H40/$S41</f>
        <v>10442.476190476191</v>
      </c>
      <c r="I41" s="13">
        <f>'Activity by month'!I40/$S41</f>
        <v>5233.7142857142853</v>
      </c>
      <c r="J41" s="1"/>
      <c r="K41" s="13">
        <f>'Activity by month'!K40/$S41</f>
        <v>35784.809523809527</v>
      </c>
      <c r="L41" s="13">
        <f>'Activity by month'!L40/$S41</f>
        <v>31762.761904761905</v>
      </c>
      <c r="M41" s="13">
        <f>'Activity by month'!M40/$S41</f>
        <v>5162.2857142857147</v>
      </c>
      <c r="N41" s="1"/>
      <c r="O41" s="13">
        <f>'Activity by month'!O40/$S41</f>
        <v>420.61904761904759</v>
      </c>
      <c r="P41" s="13">
        <f>'Activity by month'!P40/$S41</f>
        <v>419.85714285714283</v>
      </c>
      <c r="Q41" s="13">
        <f>'Activity by month'!Q40/$S41</f>
        <v>100.66666666666667</v>
      </c>
      <c r="R41" s="12"/>
      <c r="S41" s="25">
        <v>21</v>
      </c>
    </row>
    <row r="42" spans="2:19" x14ac:dyDescent="0.25">
      <c r="B42" s="11" t="str">
        <f>'Activity by month'!B41</f>
        <v>May 2024</v>
      </c>
      <c r="C42" s="13">
        <f>'Activity by month'!C41/$S42</f>
        <v>50019.523809523809</v>
      </c>
      <c r="D42" s="13">
        <f>'Activity by month'!D41/$S42</f>
        <v>45037.142857142855</v>
      </c>
      <c r="E42" s="13">
        <f>'Activity by month'!E41/$S42</f>
        <v>11113.142857142857</v>
      </c>
      <c r="F42" s="1"/>
      <c r="G42" s="13">
        <f>'Activity by month'!G41/$S42</f>
        <v>11891.619047619048</v>
      </c>
      <c r="H42" s="13">
        <f>'Activity by month'!H41/$S42</f>
        <v>11019.809523809523</v>
      </c>
      <c r="I42" s="13">
        <f>'Activity by month'!I41/$S42</f>
        <v>5516.4761904761908</v>
      </c>
      <c r="J42" s="1"/>
      <c r="K42" s="13">
        <f>'Activity by month'!K41/$S42</f>
        <v>37678.428571428572</v>
      </c>
      <c r="L42" s="13">
        <f>'Activity by month'!L41/$S42</f>
        <v>33569.047619047618</v>
      </c>
      <c r="M42" s="13">
        <f>'Activity by month'!M41/$S42</f>
        <v>5479.4761904761908</v>
      </c>
      <c r="N42" s="1"/>
      <c r="O42" s="13">
        <f>'Activity by month'!O41/$S42</f>
        <v>449.47619047619048</v>
      </c>
      <c r="P42" s="13">
        <f>'Activity by month'!P41/$S42</f>
        <v>448.28571428571428</v>
      </c>
      <c r="Q42" s="13">
        <f>'Activity by month'!Q41/$S42</f>
        <v>117.19047619047619</v>
      </c>
      <c r="R42" s="12"/>
      <c r="S42" s="25">
        <v>21</v>
      </c>
    </row>
    <row r="43" spans="2:19" x14ac:dyDescent="0.25">
      <c r="B43" s="11" t="str">
        <f>'Activity by month'!B42</f>
        <v>June 2024</v>
      </c>
      <c r="C43" s="13">
        <f>'Activity by month'!C42/$S43</f>
        <v>49049.3</v>
      </c>
      <c r="D43" s="13">
        <f>'Activity by month'!D42/$S43</f>
        <v>44199.6</v>
      </c>
      <c r="E43" s="13">
        <f>'Activity by month'!E42/$S43</f>
        <v>10970.55</v>
      </c>
      <c r="F43" s="1"/>
      <c r="G43" s="13">
        <f>'Activity by month'!G42/$S43</f>
        <v>11740.35</v>
      </c>
      <c r="H43" s="13">
        <f>'Activity by month'!H42/$S43</f>
        <v>10846.25</v>
      </c>
      <c r="I43" s="13">
        <f>'Activity by month'!I42/$S43</f>
        <v>5478.55</v>
      </c>
      <c r="J43" s="1"/>
      <c r="K43" s="13">
        <f>'Activity by month'!K42/$S43</f>
        <v>36897.75</v>
      </c>
      <c r="L43" s="13">
        <f>'Activity by month'!L42/$S43</f>
        <v>32943.300000000003</v>
      </c>
      <c r="M43" s="13">
        <f>'Activity by month'!M42/$S43</f>
        <v>5382.85</v>
      </c>
      <c r="N43" s="1"/>
      <c r="O43" s="13">
        <f>'Activity by month'!O42/$S43</f>
        <v>411.2</v>
      </c>
      <c r="P43" s="13">
        <f>'Activity by month'!P42/$S43</f>
        <v>410.05</v>
      </c>
      <c r="Q43" s="13">
        <f>'Activity by month'!Q42/$S43</f>
        <v>109.15</v>
      </c>
      <c r="R43" s="12"/>
      <c r="S43" s="25">
        <v>20</v>
      </c>
    </row>
    <row r="44" spans="2:19" x14ac:dyDescent="0.25">
      <c r="B44" s="11" t="str">
        <f>'Activity by month'!B43</f>
        <v>July 2024</v>
      </c>
      <c r="C44" s="13">
        <f>'Activity by month'!C43/$S44</f>
        <v>47091.34782608696</v>
      </c>
      <c r="D44" s="13">
        <f>'Activity by month'!D43/$S44</f>
        <v>42396.260869565216</v>
      </c>
      <c r="E44" s="13">
        <f>'Activity by month'!E43/$S44</f>
        <v>10575</v>
      </c>
      <c r="F44" s="1"/>
      <c r="G44" s="13">
        <f>'Activity by month'!G43/$S44</f>
        <v>11346.08695652174</v>
      </c>
      <c r="H44" s="13">
        <f>'Activity by month'!H43/$S44</f>
        <v>10489.826086956522</v>
      </c>
      <c r="I44" s="13">
        <f>'Activity by month'!I43/$S44</f>
        <v>5369.478260869565</v>
      </c>
      <c r="J44" s="1"/>
      <c r="K44" s="13">
        <f>'Activity by month'!K43/$S44</f>
        <v>35349.521739130432</v>
      </c>
      <c r="L44" s="13">
        <f>'Activity by month'!L43/$S44</f>
        <v>31510.956521739132</v>
      </c>
      <c r="M44" s="13">
        <f>'Activity by month'!M43/$S44</f>
        <v>5100.608695652174</v>
      </c>
      <c r="N44" s="1"/>
      <c r="O44" s="13">
        <f>'Activity by month'!O43/$S44</f>
        <v>395.73913043478262</v>
      </c>
      <c r="P44" s="13">
        <f>'Activity by month'!P43/$S44</f>
        <v>395.47826086956519</v>
      </c>
      <c r="Q44" s="13">
        <f>'Activity by month'!Q43/$S44</f>
        <v>104.91304347826087</v>
      </c>
      <c r="R44" s="12"/>
      <c r="S44" s="25">
        <v>23</v>
      </c>
    </row>
    <row r="45" spans="2:19" x14ac:dyDescent="0.25">
      <c r="B45" s="11" t="str">
        <f>'Activity by month'!B44</f>
        <v>August 2024</v>
      </c>
      <c r="C45" s="13">
        <f>'Activity by month'!C44/$S45</f>
        <v>45609.476190476191</v>
      </c>
      <c r="D45" s="13">
        <f>'Activity by month'!D44/$S45</f>
        <v>41087.666666666664</v>
      </c>
      <c r="E45" s="13">
        <f>'Activity by month'!E44/$S45</f>
        <v>10035</v>
      </c>
      <c r="F45" s="1"/>
      <c r="G45" s="13">
        <f>'Activity by month'!G44/$S45</f>
        <v>10789.904761904761</v>
      </c>
      <c r="H45" s="13">
        <f>'Activity by month'!H44/$S45</f>
        <v>9964.5714285714294</v>
      </c>
      <c r="I45" s="13">
        <f>'Activity by month'!I44/$S45</f>
        <v>5059.8571428571431</v>
      </c>
      <c r="J45" s="1"/>
      <c r="K45" s="13">
        <f>'Activity by month'!K44/$S45</f>
        <v>34414.047619047618</v>
      </c>
      <c r="L45" s="13">
        <f>'Activity by month'!L44/$S45</f>
        <v>30718.380952380954</v>
      </c>
      <c r="M45" s="13">
        <f>'Activity by month'!M44/$S45</f>
        <v>4875.1904761904761</v>
      </c>
      <c r="N45" s="1"/>
      <c r="O45" s="13">
        <f>'Activity by month'!O44/$S45</f>
        <v>405.52380952380952</v>
      </c>
      <c r="P45" s="13">
        <f>'Activity by month'!P44/$S45</f>
        <v>404.71428571428572</v>
      </c>
      <c r="Q45" s="13">
        <f>'Activity by month'!Q44/$S45</f>
        <v>99.952380952380949</v>
      </c>
      <c r="R45" s="12"/>
      <c r="S45" s="25">
        <v>21</v>
      </c>
    </row>
    <row r="46" spans="2:19" x14ac:dyDescent="0.25">
      <c r="B46" s="11" t="str">
        <f>'Activity by month'!B45</f>
        <v>September 2024</v>
      </c>
      <c r="C46" s="13">
        <f>'Activity by month'!C45/$S46</f>
        <v>47858.952380952382</v>
      </c>
      <c r="D46" s="13">
        <f>'Activity by month'!D45/$S46</f>
        <v>43265.904761904763</v>
      </c>
      <c r="E46" s="13">
        <f>'Activity by month'!E45/$S46</f>
        <v>10410.047619047618</v>
      </c>
      <c r="F46" s="1"/>
      <c r="G46" s="13">
        <f>'Activity by month'!G45/$S46</f>
        <v>11206.476190476191</v>
      </c>
      <c r="H46" s="13">
        <f>'Activity by month'!H45/$S46</f>
        <v>10366.190476190477</v>
      </c>
      <c r="I46" s="13">
        <f>'Activity by month'!I45/$S46</f>
        <v>5192.7142857142853</v>
      </c>
      <c r="J46" s="1"/>
      <c r="K46" s="13">
        <f>'Activity by month'!K45/$S46</f>
        <v>36242.857142857145</v>
      </c>
      <c r="L46" s="13">
        <f>'Activity by month'!L45/$S46</f>
        <v>32490.428571428572</v>
      </c>
      <c r="M46" s="13">
        <f>'Activity by month'!M45/$S46</f>
        <v>5112.8095238095239</v>
      </c>
      <c r="N46" s="1"/>
      <c r="O46" s="13">
        <f>'Activity by month'!O45/$S46</f>
        <v>409.61904761904759</v>
      </c>
      <c r="P46" s="13">
        <f>'Activity by month'!P45/$S46</f>
        <v>409.28571428571428</v>
      </c>
      <c r="Q46" s="13">
        <f>'Activity by month'!Q45/$S46</f>
        <v>104.52380952380952</v>
      </c>
      <c r="R46" s="1"/>
      <c r="S46" s="25">
        <v>21</v>
      </c>
    </row>
    <row r="47" spans="2:19" x14ac:dyDescent="0.25">
      <c r="B47" s="11" t="str">
        <f>'Activity by month'!B46</f>
        <v>October 2024</v>
      </c>
      <c r="C47" s="13">
        <f>'Activity by month'!C46/$S47</f>
        <v>47850.913043478264</v>
      </c>
      <c r="D47" s="13">
        <f>'Activity by month'!D46/$S47</f>
        <v>43179.086956521736</v>
      </c>
      <c r="E47" s="13">
        <f>'Activity by month'!E46/$S47</f>
        <v>10466.347826086956</v>
      </c>
      <c r="F47" s="1"/>
      <c r="G47" s="13">
        <f>'Activity by month'!G46/$S47</f>
        <v>11314.608695652174</v>
      </c>
      <c r="H47" s="13">
        <f>'Activity by month'!H46/$S47</f>
        <v>10470.95652173913</v>
      </c>
      <c r="I47" s="13">
        <f>'Activity by month'!I46/$S47</f>
        <v>5321.521739130435</v>
      </c>
      <c r="J47" s="1"/>
      <c r="K47" s="13">
        <f>'Activity by month'!K46/$S47</f>
        <v>36114.565217391304</v>
      </c>
      <c r="L47" s="13">
        <f>'Activity by month'!L46/$S47</f>
        <v>32286.478260869564</v>
      </c>
      <c r="M47" s="13">
        <f>'Activity by month'!M46/$S47</f>
        <v>5037.086956521739</v>
      </c>
      <c r="N47" s="1"/>
      <c r="O47" s="13">
        <f>'Activity by month'!O46/$S47</f>
        <v>421.73913043478262</v>
      </c>
      <c r="P47" s="13">
        <f>'Activity by month'!P46/$S47</f>
        <v>421.6521739130435</v>
      </c>
      <c r="Q47" s="13">
        <f>'Activity by month'!Q46/$S47</f>
        <v>107.73913043478261</v>
      </c>
      <c r="R47" s="1"/>
      <c r="S47" s="25">
        <v>23</v>
      </c>
    </row>
    <row r="48" spans="2:19" x14ac:dyDescent="0.25">
      <c r="B48" s="11" t="str">
        <f>'Activity by month'!B47</f>
        <v>November 2024</v>
      </c>
      <c r="C48" s="13">
        <f>'Activity by month'!C47/$S48</f>
        <v>47829.047619047618</v>
      </c>
      <c r="D48" s="13">
        <f>'Activity by month'!D47/$S48</f>
        <v>43159.476190476191</v>
      </c>
      <c r="E48" s="13">
        <f>'Activity by month'!E47/$S48</f>
        <v>10541.333333333334</v>
      </c>
      <c r="F48" s="1"/>
      <c r="G48" s="13">
        <f>'Activity by month'!G47/$S48</f>
        <v>11354.904761904761</v>
      </c>
      <c r="H48" s="13">
        <f>'Activity by month'!H47/$S48</f>
        <v>10539.761904761905</v>
      </c>
      <c r="I48" s="13">
        <f>'Activity by month'!I47/$S48</f>
        <v>5377.0952380952385</v>
      </c>
      <c r="J48" s="1"/>
      <c r="K48" s="13">
        <f>'Activity by month'!K47/$S48</f>
        <v>36070.761904761908</v>
      </c>
      <c r="L48" s="13">
        <f>'Activity by month'!L47/$S48</f>
        <v>32216.333333333332</v>
      </c>
      <c r="M48" s="13">
        <f>'Activity by month'!M47/$S48</f>
        <v>5059.8095238095239</v>
      </c>
      <c r="N48" s="1"/>
      <c r="O48" s="13">
        <f>'Activity by month'!O47/$S48</f>
        <v>403.38095238095241</v>
      </c>
      <c r="P48" s="13">
        <f>'Activity by month'!P47/$S48</f>
        <v>403.38095238095241</v>
      </c>
      <c r="Q48" s="13">
        <f>'Activity by month'!Q47/$S48</f>
        <v>104.42857142857143</v>
      </c>
      <c r="R48" s="1"/>
      <c r="S48" s="25">
        <v>21</v>
      </c>
    </row>
    <row r="49" spans="2:19" x14ac:dyDescent="0.25">
      <c r="B49" s="11" t="str">
        <f>'Activity by month'!B48</f>
        <v>December 2024</v>
      </c>
      <c r="C49" s="13">
        <f>'Activity by month'!C48/$S49</f>
        <v>44614.5</v>
      </c>
      <c r="D49" s="13">
        <f>'Activity by month'!D48/$S49</f>
        <v>40158</v>
      </c>
      <c r="E49" s="13">
        <f>'Activity by month'!E48/$S49</f>
        <v>9940.35</v>
      </c>
      <c r="F49" s="1"/>
      <c r="G49" s="13">
        <f>'Activity by month'!G48/$S49</f>
        <v>10890.8</v>
      </c>
      <c r="H49" s="13">
        <f>'Activity by month'!H48/$S49</f>
        <v>10083.1</v>
      </c>
      <c r="I49" s="13">
        <f>'Activity by month'!I48/$S49</f>
        <v>5130.3999999999996</v>
      </c>
      <c r="J49" s="1"/>
      <c r="K49" s="13">
        <f>'Activity by month'!K48/$S49</f>
        <v>33323.35</v>
      </c>
      <c r="L49" s="13">
        <f>'Activity by month'!L48/$S49</f>
        <v>29674.55</v>
      </c>
      <c r="M49" s="13">
        <f>'Activity by month'!M48/$S49</f>
        <v>4709.7</v>
      </c>
      <c r="N49" s="1"/>
      <c r="O49" s="13">
        <f>'Activity by month'!O48/$S49</f>
        <v>400.35</v>
      </c>
      <c r="P49" s="13">
        <f>'Activity by month'!P48/$S49</f>
        <v>400.35</v>
      </c>
      <c r="Q49" s="13">
        <f>'Activity by month'!Q48/$S49</f>
        <v>100.25</v>
      </c>
      <c r="R49" s="1"/>
      <c r="S49" s="25">
        <v>20</v>
      </c>
    </row>
    <row r="50" spans="2:19" x14ac:dyDescent="0.25">
      <c r="B50" s="11" t="str">
        <f>'Activity by month'!B49</f>
        <v>January 2025</v>
      </c>
      <c r="C50" s="13">
        <f>'Activity by month'!C49/$S50</f>
        <v>47440.590909090912</v>
      </c>
      <c r="D50" s="13">
        <f>'Activity by month'!D49/$S50</f>
        <v>42322.727272727272</v>
      </c>
      <c r="E50" s="13">
        <f>'Activity by month'!E49/$S50</f>
        <v>10498.181818181818</v>
      </c>
      <c r="F50" s="1"/>
      <c r="G50" s="13">
        <f>'Activity by month'!G49/$S50</f>
        <v>11513.181818181818</v>
      </c>
      <c r="H50" s="13">
        <f>'Activity by month'!H49/$S50</f>
        <v>10697.727272727272</v>
      </c>
      <c r="I50" s="13">
        <f>'Activity by month'!I49/$S50</f>
        <v>5378.636363636364</v>
      </c>
      <c r="J50" s="1"/>
      <c r="K50" s="13">
        <f>'Activity by month'!K49/$S50</f>
        <v>35530.181818181816</v>
      </c>
      <c r="L50" s="13">
        <f>'Activity by month'!L49/$S50</f>
        <v>31228.772727272728</v>
      </c>
      <c r="M50" s="13">
        <f>'Activity by month'!M49/$S50</f>
        <v>5013.545454545455</v>
      </c>
      <c r="N50" s="1"/>
      <c r="O50" s="13">
        <f>'Activity by month'!O49/$S50</f>
        <v>397.22727272727275</v>
      </c>
      <c r="P50" s="13">
        <f>'Activity by month'!P49/$S50</f>
        <v>396.22727272727275</v>
      </c>
      <c r="Q50" s="13">
        <f>'Activity by month'!Q49/$S50</f>
        <v>106</v>
      </c>
      <c r="R50" s="1"/>
      <c r="S50" s="25">
        <v>22</v>
      </c>
    </row>
    <row r="51" spans="2:19" x14ac:dyDescent="0.25">
      <c r="B51" s="11" t="str">
        <f>'Activity by month'!B50</f>
        <v>February 2025</v>
      </c>
      <c r="C51" s="13">
        <f>'Activity by month'!C50/$S51</f>
        <v>50604.9</v>
      </c>
      <c r="D51" s="13">
        <f>'Activity by month'!D50/$S51</f>
        <v>45197.95</v>
      </c>
      <c r="E51" s="13">
        <f>'Activity by month'!E50/$S51</f>
        <v>11083.9</v>
      </c>
      <c r="F51" s="1"/>
      <c r="G51" s="13">
        <f>'Activity by month'!G50/$S51</f>
        <v>12089.6</v>
      </c>
      <c r="H51" s="13">
        <f>'Activity by month'!H50/$S51</f>
        <v>11195.2</v>
      </c>
      <c r="I51" s="13">
        <f>'Activity by month'!I50/$S51</f>
        <v>5593.1</v>
      </c>
      <c r="J51" s="1"/>
      <c r="K51" s="13">
        <f>'Activity by month'!K50/$S51</f>
        <v>38092.15</v>
      </c>
      <c r="L51" s="13">
        <f>'Activity by month'!L50/$S51</f>
        <v>33581.5</v>
      </c>
      <c r="M51" s="13">
        <f>'Activity by month'!M50/$S51</f>
        <v>5381.4</v>
      </c>
      <c r="N51" s="1"/>
      <c r="O51" s="13">
        <f>'Activity by month'!O50/$S51</f>
        <v>423.15</v>
      </c>
      <c r="P51" s="13">
        <f>'Activity by month'!P50/$S51</f>
        <v>421.25</v>
      </c>
      <c r="Q51" s="13">
        <f>'Activity by month'!Q50/$S51</f>
        <v>109.4</v>
      </c>
      <c r="R51" s="1"/>
      <c r="S51" s="25">
        <v>20</v>
      </c>
    </row>
    <row r="52" spans="2:19" x14ac:dyDescent="0.25">
      <c r="B52" s="11" t="str">
        <f>'Activity by month'!B51</f>
        <v>March 2025</v>
      </c>
      <c r="C52" s="13">
        <f>'Activity by month'!C51/$S52</f>
        <v>51974.476190476191</v>
      </c>
      <c r="D52" s="13">
        <f>'Activity by month'!D51/$S52</f>
        <v>46882.809523809527</v>
      </c>
      <c r="E52" s="13">
        <f>'Activity by month'!E51/$S52</f>
        <v>11598.619047619048</v>
      </c>
      <c r="F52" s="1"/>
      <c r="G52" s="13">
        <f>'Activity by month'!G51/$S52</f>
        <v>12761.238095238095</v>
      </c>
      <c r="H52" s="13">
        <f>'Activity by month'!H51/$S52</f>
        <v>11887.523809523809</v>
      </c>
      <c r="I52" s="13">
        <f>'Activity by month'!I51/$S52</f>
        <v>5955</v>
      </c>
      <c r="J52" s="1"/>
      <c r="K52" s="13">
        <f>'Activity by month'!K51/$S52</f>
        <v>38762.666666666664</v>
      </c>
      <c r="L52" s="13">
        <f>'Activity by month'!L51/$S52</f>
        <v>34546.476190476191</v>
      </c>
      <c r="M52" s="13">
        <f>'Activity by month'!M51/$S52</f>
        <v>5525.666666666667</v>
      </c>
      <c r="N52" s="1"/>
      <c r="O52" s="13">
        <f>'Activity by month'!O51/$S52</f>
        <v>450.57142857142856</v>
      </c>
      <c r="P52" s="13">
        <f>'Activity by month'!P51/$S52</f>
        <v>448.8095238095238</v>
      </c>
      <c r="Q52" s="13">
        <f>'Activity by month'!Q51/$S52</f>
        <v>117.95238095238095</v>
      </c>
      <c r="R52" s="1"/>
      <c r="S52" s="25">
        <v>21</v>
      </c>
    </row>
    <row r="53" spans="2:19" x14ac:dyDescent="0.25">
      <c r="B53" s="11" t="str">
        <f>'Activity by month'!B52</f>
        <v>April 2025</v>
      </c>
      <c r="C53" s="13">
        <f>'Activity by month'!C52/$S53</f>
        <v>51393.35</v>
      </c>
      <c r="D53" s="13">
        <f>'Activity by month'!D52/$S53</f>
        <v>46497.599999999999</v>
      </c>
      <c r="E53" s="13">
        <f>'Activity by month'!E52/$S53</f>
        <v>11638.3</v>
      </c>
      <c r="F53" s="1"/>
      <c r="G53" s="13">
        <f>'Activity by month'!G52/$S53</f>
        <v>13292.1</v>
      </c>
      <c r="H53" s="13">
        <f>'Activity by month'!H52/$S53</f>
        <v>12422.2</v>
      </c>
      <c r="I53" s="13">
        <f>'Activity by month'!I52/$S53</f>
        <v>6084.9</v>
      </c>
      <c r="J53" s="1"/>
      <c r="K53" s="13">
        <f>'Activity by month'!K52/$S53</f>
        <v>37510.300000000003</v>
      </c>
      <c r="L53" s="13">
        <f>'Activity by month'!L52/$S53</f>
        <v>33486</v>
      </c>
      <c r="M53" s="13">
        <f>'Activity by month'!M52/$S53</f>
        <v>5320.6</v>
      </c>
      <c r="N53" s="1"/>
      <c r="O53" s="13">
        <f>'Activity by month'!O52/$S53</f>
        <v>590.95000000000005</v>
      </c>
      <c r="P53" s="13">
        <f>'Activity by month'!P52/$S53</f>
        <v>589.4</v>
      </c>
      <c r="Q53" s="13">
        <f>'Activity by month'!Q52/$S53</f>
        <v>232.8</v>
      </c>
      <c r="R53" s="1"/>
      <c r="S53" s="25">
        <v>20</v>
      </c>
    </row>
    <row r="54" spans="2:19" x14ac:dyDescent="0.25">
      <c r="B54" s="11" t="str">
        <f>'Activity by month'!B53</f>
        <v>May 2025</v>
      </c>
      <c r="C54" s="13">
        <f>'Activity by month'!C53/$S54</f>
        <v>53749.7</v>
      </c>
      <c r="D54" s="13">
        <f>'Activity by month'!D53/$S54</f>
        <v>48319.5</v>
      </c>
      <c r="E54" s="13">
        <f>'Activity by month'!E53/$S54</f>
        <v>12111.35</v>
      </c>
      <c r="F54" s="1"/>
      <c r="G54" s="13">
        <f>'Activity by month'!G53/$S54</f>
        <v>14292.5</v>
      </c>
      <c r="H54" s="13">
        <f>'Activity by month'!H53/$S54</f>
        <v>13146.85</v>
      </c>
      <c r="I54" s="13">
        <f>'Activity by month'!I53/$S54</f>
        <v>6387.65</v>
      </c>
      <c r="J54" s="1"/>
      <c r="K54" s="13">
        <f>'Activity by month'!K53/$S54</f>
        <v>38874.35</v>
      </c>
      <c r="L54" s="13">
        <f>'Activity by month'!L53/$S54</f>
        <v>34590.65</v>
      </c>
      <c r="M54" s="13">
        <f>'Activity by month'!M53/$S54</f>
        <v>5448</v>
      </c>
      <c r="N54" s="1"/>
      <c r="O54" s="13">
        <f>'Activity by month'!O53/$S54</f>
        <v>582.85</v>
      </c>
      <c r="P54" s="13">
        <f>'Activity by month'!P53/$S54</f>
        <v>582</v>
      </c>
      <c r="Q54" s="13">
        <f>'Activity by month'!Q53/$S54</f>
        <v>275.7</v>
      </c>
      <c r="R54" s="1"/>
      <c r="S54" s="25">
        <v>20</v>
      </c>
    </row>
    <row r="55" spans="2:19" x14ac:dyDescent="0.25">
      <c r="B55" s="11" t="str">
        <f>'Activity by month'!B54</f>
        <v>June 2025</v>
      </c>
      <c r="C55" s="13">
        <f>'Activity by month'!C54/$S55</f>
        <v>53985.714285714283</v>
      </c>
      <c r="D55" s="13">
        <f>'Activity by month'!D54/$S55</f>
        <v>48161.285714285717</v>
      </c>
      <c r="E55" s="13">
        <f>'Activity by month'!E54/$S55</f>
        <v>12224.047619047618</v>
      </c>
      <c r="F55" s="1"/>
      <c r="G55" s="13">
        <f>'Activity by month'!G54/$S55</f>
        <v>14354.285714285714</v>
      </c>
      <c r="H55" s="13">
        <f>'Activity by month'!H54/$S55</f>
        <v>13089.857142857143</v>
      </c>
      <c r="I55" s="13">
        <f>'Activity by month'!I54/$S55</f>
        <v>6413.3809523809523</v>
      </c>
      <c r="J55" s="1"/>
      <c r="K55" s="13">
        <f>'Activity by month'!K54/$S55</f>
        <v>38963.523809523809</v>
      </c>
      <c r="L55" s="13">
        <f>'Activity by month'!L54/$S55</f>
        <v>34404.238095238092</v>
      </c>
      <c r="M55" s="13">
        <f>'Activity by month'!M54/$S55</f>
        <v>5453.2857142857147</v>
      </c>
      <c r="N55" s="1"/>
      <c r="O55" s="13">
        <f>'Activity by month'!O54/$S55</f>
        <v>667.90476190476193</v>
      </c>
      <c r="P55" s="13">
        <f>'Activity by month'!P54/$S55</f>
        <v>667.19047619047615</v>
      </c>
      <c r="Q55" s="13">
        <f>'Activity by month'!Q54/$S55</f>
        <v>357.38095238095241</v>
      </c>
      <c r="R55" s="1"/>
      <c r="S55" s="25">
        <v>21</v>
      </c>
    </row>
    <row r="56" spans="2:19" x14ac:dyDescent="0.25">
      <c r="B56" s="11" t="str">
        <f>'Activity by month'!B55</f>
        <v>July 2025</v>
      </c>
      <c r="C56" s="13">
        <f>'Activity by month'!C55/$S56</f>
        <v>53366.217391304344</v>
      </c>
      <c r="D56" s="13">
        <f>'Activity by month'!D55/$S56</f>
        <v>47679.608695652176</v>
      </c>
      <c r="E56" s="13">
        <f>'Activity by month'!E55/$S56</f>
        <v>11943.869565217392</v>
      </c>
      <c r="F56" s="1"/>
      <c r="G56" s="13">
        <f>'Activity by month'!G55/$S56</f>
        <v>14342.173913043478</v>
      </c>
      <c r="H56" s="13">
        <f>'Activity by month'!H55/$S56</f>
        <v>12697.347826086956</v>
      </c>
      <c r="I56" s="13">
        <f>'Activity by month'!I55/$S56</f>
        <v>6239.608695652174</v>
      </c>
      <c r="J56" s="1"/>
      <c r="K56" s="13">
        <f>'Activity by month'!K55/$S56</f>
        <v>38596.869565217392</v>
      </c>
      <c r="L56" s="13">
        <f>'Activity by month'!L55/$S56</f>
        <v>34555.086956521736</v>
      </c>
      <c r="M56" s="13">
        <f>'Activity by month'!M55/$S56</f>
        <v>5563</v>
      </c>
      <c r="N56" s="1"/>
      <c r="O56" s="13">
        <f>'Activity by month'!O55/$S56</f>
        <v>427.17391304347825</v>
      </c>
      <c r="P56" s="13">
        <f>'Activity by month'!P55/$S56</f>
        <v>427.17391304347825</v>
      </c>
      <c r="Q56" s="13">
        <f>'Activity by month'!Q55/$S56</f>
        <v>141.2608695652174</v>
      </c>
      <c r="R56" s="1"/>
      <c r="S56" s="25">
        <v>23</v>
      </c>
    </row>
    <row r="57" spans="2:19" x14ac:dyDescent="0.25">
      <c r="B57" s="11" t="str">
        <f>'Activity by month'!B56</f>
        <v>August 2025</v>
      </c>
      <c r="C57" s="13">
        <f>'Activity by month'!C56/$S57</f>
        <v>50697.599999999999</v>
      </c>
      <c r="D57" s="13">
        <f>'Activity by month'!D56/$S57</f>
        <v>44329.2</v>
      </c>
      <c r="E57" s="13">
        <f>'Activity by month'!E56/$S57</f>
        <v>10814</v>
      </c>
      <c r="F57" s="1"/>
      <c r="G57" s="13">
        <f>'Activity by month'!G56/$S57</f>
        <v>13466.3</v>
      </c>
      <c r="H57" s="13">
        <f>'Activity by month'!H56/$S57</f>
        <v>11348.25</v>
      </c>
      <c r="I57" s="13">
        <f>'Activity by month'!I56/$S57</f>
        <v>5469.95</v>
      </c>
      <c r="J57" s="1"/>
      <c r="K57" s="13">
        <f>'Activity by month'!K56/$S57</f>
        <v>36776.9</v>
      </c>
      <c r="L57" s="13">
        <f>'Activity by month'!L56/$S57</f>
        <v>32526.55</v>
      </c>
      <c r="M57" s="13">
        <f>'Activity by month'!M56/$S57</f>
        <v>5195.95</v>
      </c>
      <c r="N57" s="1"/>
      <c r="O57" s="13">
        <f>'Activity by month'!O56/$S57</f>
        <v>454.4</v>
      </c>
      <c r="P57" s="13">
        <f>'Activity by month'!P56/$S57</f>
        <v>454.4</v>
      </c>
      <c r="Q57" s="13">
        <f>'Activity by month'!Q56/$S57</f>
        <v>148.1</v>
      </c>
      <c r="R57" s="1"/>
      <c r="S57" s="25">
        <v>20</v>
      </c>
    </row>
    <row r="58" spans="2:19" x14ac:dyDescent="0.25">
      <c r="B58" s="11" t="str">
        <f>'Activity by month'!B57</f>
        <v>September 2025</v>
      </c>
      <c r="C58" s="13">
        <f>'Activity by month'!C57/$S58</f>
        <v>51055.272727272728</v>
      </c>
      <c r="D58" s="13">
        <f>'Activity by month'!D57/$S58</f>
        <v>39228.590909090912</v>
      </c>
      <c r="E58" s="13">
        <f>'Activity by month'!E57/$S58</f>
        <v>9252.181818181818</v>
      </c>
      <c r="F58" s="1"/>
      <c r="G58" s="13">
        <f>'Activity by month'!G57/$S58</f>
        <v>14186.681818181818</v>
      </c>
      <c r="H58" s="13">
        <f>'Activity by month'!H57/$S58</f>
        <v>9522.7727272727279</v>
      </c>
      <c r="I58" s="13">
        <f>'Activity by month'!I57/$S58</f>
        <v>4384.5</v>
      </c>
      <c r="J58" s="1"/>
      <c r="K58" s="13">
        <f>'Activity by month'!K57/$S58</f>
        <v>36433.272727272728</v>
      </c>
      <c r="L58" s="13">
        <f>'Activity by month'!L57/$S58</f>
        <v>29270.5</v>
      </c>
      <c r="M58" s="13">
        <f>'Activity by month'!M57/$S58</f>
        <v>4745.409090909091</v>
      </c>
      <c r="N58" s="1"/>
      <c r="O58" s="13">
        <f>'Activity by month'!O57/$S58</f>
        <v>435.31818181818181</v>
      </c>
      <c r="P58" s="13">
        <f>'Activity by month'!P57/$S58</f>
        <v>435.31818181818181</v>
      </c>
      <c r="Q58" s="13">
        <f>'Activity by month'!Q57/$S58</f>
        <v>122.27272727272727</v>
      </c>
      <c r="R58" s="1"/>
      <c r="S58" s="25">
        <v>22</v>
      </c>
    </row>
  </sheetData>
  <mergeCells count="8">
    <mergeCell ref="C6:E6"/>
    <mergeCell ref="R15:T15"/>
    <mergeCell ref="O15:Q15"/>
    <mergeCell ref="C10:Q10"/>
    <mergeCell ref="C11:Q11"/>
    <mergeCell ref="C15:E15"/>
    <mergeCell ref="G15:I15"/>
    <mergeCell ref="K15:M15"/>
  </mergeCells>
  <conditionalFormatting sqref="C6">
    <cfRule type="cellIs" dxfId="0" priority="1" operator="equal">
      <formula>"TBC"</formula>
    </cfRule>
  </conditionalFormatting>
  <hyperlinks>
    <hyperlink ref="C8" r:id="rId1" xr:uid="{00000000-0004-0000-02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0" ma:contentTypeDescription="Create a new document." ma:contentTypeScope="" ma:versionID="753cca7c9e79758a68c46b0a11c1c3c9">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f7d0eb75eede8cf9ae586f317332e59b"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Props1.xml><?xml version="1.0" encoding="utf-8"?>
<ds:datastoreItem xmlns:ds="http://schemas.openxmlformats.org/officeDocument/2006/customXml" ds:itemID="{255D4F8E-08FD-4E84-8B34-0EB6A42659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1E553F-BB2D-4FA7-B215-604205585959}">
  <ds:schemaRefs>
    <ds:schemaRef ds:uri="http://schemas.microsoft.com/sharepoint/v3/contenttype/forms"/>
  </ds:schemaRefs>
</ds:datastoreItem>
</file>

<file path=customXml/itemProps3.xml><?xml version="1.0" encoding="utf-8"?>
<ds:datastoreItem xmlns:ds="http://schemas.openxmlformats.org/officeDocument/2006/customXml" ds:itemID="{E9712475-947B-4638-8440-39045E2C4D28}">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Source Data and Definitions</vt:lpstr>
      <vt:lpstr>Activity by month</vt:lpstr>
      <vt:lpstr>Activity per working day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2025-11-13T09:24:29Z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