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nhs.sharepoint.com/sites/ElectiveRecoveryAnalysis/Shared Documents/09 Outpatients Transformation/09_Model_Health_System/12_Routine processing/05_MI/SA/Dec 25/"/>
    </mc:Choice>
  </mc:AlternateContent>
  <xr:revisionPtr revIDLastSave="58" documentId="8_{3808CDF5-8175-4D86-BC72-DC18030BCAAC}" xr6:coauthVersionLast="47" xr6:coauthVersionMax="47" xr10:uidLastSave="{09CC6CDF-D3A7-4211-9B70-036374933630}"/>
  <bookViews>
    <workbookView xWindow="-120" yWindow="-120" windowWidth="29040" windowHeight="15720" tabRatio="876" activeTab="1" xr2:uid="{00000000-000D-0000-FFFF-FFFF00000000}"/>
  </bookViews>
  <sheets>
    <sheet name="Source Data and Definitions" sheetId="1" r:id="rId1"/>
    <sheet name="Activity by month" sheetId="2" r:id="rId2"/>
    <sheet name="Activity per working day" sheetId="3" r:id="rId3"/>
  </sheets>
  <definedNames>
    <definedName name="Holidays">'Activity per working day'!$P$9:$P$154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8" i="3" l="1"/>
  <c r="B51" i="3"/>
  <c r="C51" i="3"/>
  <c r="D51" i="3"/>
  <c r="E51" i="3"/>
  <c r="G51" i="3"/>
  <c r="H51" i="3"/>
  <c r="I51" i="3"/>
  <c r="K51" i="3"/>
  <c r="L51" i="3"/>
  <c r="M51" i="3"/>
  <c r="O51" i="3"/>
  <c r="P51" i="3"/>
  <c r="Q51" i="3"/>
  <c r="B52" i="3"/>
  <c r="C52" i="3"/>
  <c r="D52" i="3"/>
  <c r="E52" i="3"/>
  <c r="G52" i="3"/>
  <c r="H52" i="3"/>
  <c r="I52" i="3"/>
  <c r="K52" i="3"/>
  <c r="L52" i="3"/>
  <c r="M52" i="3"/>
  <c r="O52" i="3"/>
  <c r="P52" i="3"/>
  <c r="Q52" i="3"/>
  <c r="B53" i="3"/>
  <c r="C53" i="3"/>
  <c r="D53" i="3"/>
  <c r="E53" i="3"/>
  <c r="G53" i="3"/>
  <c r="H53" i="3"/>
  <c r="I53" i="3"/>
  <c r="K53" i="3"/>
  <c r="L53" i="3"/>
  <c r="M53" i="3"/>
  <c r="O53" i="3"/>
  <c r="P53" i="3"/>
  <c r="Q53" i="3"/>
  <c r="B54" i="3"/>
  <c r="C54" i="3"/>
  <c r="D54" i="3"/>
  <c r="E54" i="3"/>
  <c r="G54" i="3"/>
  <c r="H54" i="3"/>
  <c r="I54" i="3"/>
  <c r="K54" i="3"/>
  <c r="L54" i="3"/>
  <c r="M54" i="3"/>
  <c r="O54" i="3"/>
  <c r="P54" i="3"/>
  <c r="Q54" i="3"/>
  <c r="B55" i="3"/>
  <c r="C55" i="3"/>
  <c r="D55" i="3"/>
  <c r="E55" i="3"/>
  <c r="G55" i="3"/>
  <c r="H55" i="3"/>
  <c r="I55" i="3"/>
  <c r="K55" i="3"/>
  <c r="L55" i="3"/>
  <c r="M55" i="3"/>
  <c r="O55" i="3"/>
  <c r="P55" i="3"/>
  <c r="Q55" i="3"/>
  <c r="B56" i="3"/>
  <c r="C56" i="3"/>
  <c r="D56" i="3"/>
  <c r="E56" i="3"/>
  <c r="G56" i="3"/>
  <c r="H56" i="3"/>
  <c r="I56" i="3"/>
  <c r="K56" i="3"/>
  <c r="L56" i="3"/>
  <c r="M56" i="3"/>
  <c r="O56" i="3"/>
  <c r="P56" i="3"/>
  <c r="Q56" i="3"/>
  <c r="B57" i="3"/>
  <c r="C57" i="3"/>
  <c r="D57" i="3"/>
  <c r="E57" i="3"/>
  <c r="G57" i="3"/>
  <c r="H57" i="3"/>
  <c r="I57" i="3"/>
  <c r="K57" i="3"/>
  <c r="L57" i="3"/>
  <c r="M57" i="3"/>
  <c r="O57" i="3"/>
  <c r="P57" i="3"/>
  <c r="Q57" i="3"/>
  <c r="B58" i="3"/>
  <c r="C58" i="3"/>
  <c r="D58" i="3"/>
  <c r="E58" i="3"/>
  <c r="H58" i="3"/>
  <c r="I58" i="3"/>
  <c r="K58" i="3"/>
  <c r="L58" i="3"/>
  <c r="M58" i="3"/>
  <c r="O58" i="3"/>
  <c r="P58" i="3"/>
  <c r="Q58" i="3"/>
  <c r="Q50" i="3"/>
  <c r="P50" i="3"/>
  <c r="O50" i="3"/>
  <c r="M50" i="3"/>
  <c r="L50" i="3"/>
  <c r="K50" i="3"/>
  <c r="I50" i="3"/>
  <c r="H50" i="3"/>
  <c r="G50" i="3"/>
  <c r="E50" i="3"/>
  <c r="D50" i="3"/>
  <c r="C50" i="3"/>
  <c r="B50" i="3"/>
  <c r="Q49" i="3"/>
  <c r="P49" i="3"/>
  <c r="O49" i="3"/>
  <c r="M49" i="3"/>
  <c r="L49" i="3"/>
  <c r="K49" i="3"/>
  <c r="I49" i="3"/>
  <c r="H49" i="3"/>
  <c r="G49" i="3"/>
  <c r="E49" i="3"/>
  <c r="D49" i="3"/>
  <c r="C49" i="3"/>
  <c r="B49" i="3"/>
  <c r="Q48" i="3"/>
  <c r="P48" i="3"/>
  <c r="O48" i="3"/>
  <c r="M48" i="3"/>
  <c r="L48" i="3"/>
  <c r="K48" i="3"/>
  <c r="I48" i="3"/>
  <c r="H48" i="3"/>
  <c r="G48" i="3"/>
  <c r="E48" i="3"/>
  <c r="D48" i="3"/>
  <c r="C48" i="3"/>
  <c r="B48" i="3"/>
  <c r="Q47" i="3"/>
  <c r="P47" i="3"/>
  <c r="O47" i="3"/>
  <c r="M47" i="3"/>
  <c r="L47" i="3"/>
  <c r="K47" i="3"/>
  <c r="I47" i="3"/>
  <c r="H47" i="3"/>
  <c r="G47" i="3"/>
  <c r="E47" i="3"/>
  <c r="D47" i="3"/>
  <c r="C47" i="3"/>
  <c r="B47" i="3"/>
  <c r="Q46" i="3"/>
  <c r="P46" i="3"/>
  <c r="O46" i="3"/>
  <c r="M46" i="3"/>
  <c r="L46" i="3"/>
  <c r="K46" i="3"/>
  <c r="I46" i="3"/>
  <c r="H46" i="3"/>
  <c r="G46" i="3"/>
  <c r="E46" i="3"/>
  <c r="D46" i="3"/>
  <c r="C46" i="3"/>
  <c r="B46" i="3"/>
  <c r="Q45" i="3"/>
  <c r="P45" i="3"/>
  <c r="O45" i="3"/>
  <c r="M45" i="3"/>
  <c r="L45" i="3"/>
  <c r="K45" i="3"/>
  <c r="I45" i="3"/>
  <c r="H45" i="3"/>
  <c r="G45" i="3"/>
  <c r="E45" i="3"/>
  <c r="D45" i="3"/>
  <c r="C45" i="3"/>
  <c r="B45" i="3"/>
  <c r="Q44" i="3"/>
  <c r="P44" i="3"/>
  <c r="O44" i="3"/>
  <c r="M44" i="3"/>
  <c r="L44" i="3"/>
  <c r="K44" i="3"/>
  <c r="I44" i="3"/>
  <c r="H44" i="3"/>
  <c r="G44" i="3"/>
  <c r="E44" i="3"/>
  <c r="D44" i="3"/>
  <c r="C44" i="3"/>
  <c r="B44" i="3"/>
  <c r="Q43" i="3"/>
  <c r="P43" i="3"/>
  <c r="O43" i="3"/>
  <c r="M43" i="3"/>
  <c r="L43" i="3"/>
  <c r="K43" i="3"/>
  <c r="I43" i="3"/>
  <c r="H43" i="3"/>
  <c r="G43" i="3"/>
  <c r="E43" i="3"/>
  <c r="D43" i="3"/>
  <c r="C43" i="3"/>
  <c r="B43" i="3"/>
  <c r="Q42" i="3"/>
  <c r="P42" i="3"/>
  <c r="O42" i="3"/>
  <c r="M42" i="3"/>
  <c r="L42" i="3"/>
  <c r="K42" i="3"/>
  <c r="I42" i="3"/>
  <c r="H42" i="3"/>
  <c r="G42" i="3"/>
  <c r="E42" i="3"/>
  <c r="D42" i="3"/>
  <c r="C42" i="3"/>
  <c r="B42" i="3"/>
  <c r="Q41" i="3"/>
  <c r="P41" i="3"/>
  <c r="O41" i="3"/>
  <c r="M41" i="3"/>
  <c r="L41" i="3"/>
  <c r="K41" i="3"/>
  <c r="I41" i="3"/>
  <c r="H41" i="3"/>
  <c r="G41" i="3"/>
  <c r="E41" i="3"/>
  <c r="D41" i="3"/>
  <c r="C41" i="3"/>
  <c r="B41" i="3"/>
  <c r="Q40" i="3"/>
  <c r="P40" i="3"/>
  <c r="O40" i="3"/>
  <c r="M40" i="3"/>
  <c r="L40" i="3"/>
  <c r="K40" i="3"/>
  <c r="I40" i="3"/>
  <c r="H40" i="3"/>
  <c r="G40" i="3"/>
  <c r="E40" i="3"/>
  <c r="D40" i="3"/>
  <c r="C40" i="3"/>
  <c r="B40" i="3"/>
  <c r="Q39" i="3"/>
  <c r="P39" i="3"/>
  <c r="O39" i="3"/>
  <c r="M39" i="3"/>
  <c r="L39" i="3"/>
  <c r="K39" i="3"/>
  <c r="I39" i="3"/>
  <c r="H39" i="3"/>
  <c r="G39" i="3"/>
  <c r="E39" i="3"/>
  <c r="D39" i="3"/>
  <c r="C39" i="3"/>
  <c r="B39" i="3"/>
  <c r="Q38" i="3"/>
  <c r="P38" i="3"/>
  <c r="O38" i="3"/>
  <c r="M38" i="3"/>
  <c r="L38" i="3"/>
  <c r="K38" i="3"/>
  <c r="I38" i="3"/>
  <c r="H38" i="3"/>
  <c r="G38" i="3"/>
  <c r="E38" i="3"/>
  <c r="D38" i="3"/>
  <c r="C38" i="3"/>
  <c r="B38" i="3"/>
  <c r="Q37" i="3"/>
  <c r="P37" i="3"/>
  <c r="O37" i="3"/>
  <c r="M37" i="3"/>
  <c r="L37" i="3"/>
  <c r="K37" i="3"/>
  <c r="I37" i="3"/>
  <c r="H37" i="3"/>
  <c r="G37" i="3"/>
  <c r="E37" i="3"/>
  <c r="D37" i="3"/>
  <c r="C37" i="3"/>
  <c r="B37" i="3"/>
  <c r="Q36" i="3"/>
  <c r="P36" i="3"/>
  <c r="O36" i="3"/>
  <c r="M36" i="3"/>
  <c r="L36" i="3"/>
  <c r="K36" i="3"/>
  <c r="I36" i="3"/>
  <c r="H36" i="3"/>
  <c r="G36" i="3"/>
  <c r="E36" i="3"/>
  <c r="D36" i="3"/>
  <c r="C36" i="3"/>
  <c r="B36" i="3"/>
  <c r="Q35" i="3"/>
  <c r="P35" i="3"/>
  <c r="O35" i="3"/>
  <c r="M35" i="3"/>
  <c r="L35" i="3"/>
  <c r="K35" i="3"/>
  <c r="I35" i="3"/>
  <c r="H35" i="3"/>
  <c r="G35" i="3"/>
  <c r="E35" i="3"/>
  <c r="D35" i="3"/>
  <c r="C35" i="3"/>
  <c r="B35" i="3"/>
  <c r="Q34" i="3"/>
  <c r="P34" i="3"/>
  <c r="O34" i="3"/>
  <c r="M34" i="3"/>
  <c r="L34" i="3"/>
  <c r="K34" i="3"/>
  <c r="I34" i="3"/>
  <c r="H34" i="3"/>
  <c r="G34" i="3"/>
  <c r="E34" i="3"/>
  <c r="D34" i="3"/>
  <c r="C34" i="3"/>
  <c r="B34" i="3"/>
  <c r="Q33" i="3"/>
  <c r="P33" i="3"/>
  <c r="O33" i="3"/>
  <c r="M33" i="3"/>
  <c r="L33" i="3"/>
  <c r="K33" i="3"/>
  <c r="I33" i="3"/>
  <c r="H33" i="3"/>
  <c r="G33" i="3"/>
  <c r="E33" i="3"/>
  <c r="D33" i="3"/>
  <c r="C33" i="3"/>
  <c r="B33" i="3"/>
  <c r="Q32" i="3"/>
  <c r="P32" i="3"/>
  <c r="O32" i="3"/>
  <c r="M32" i="3"/>
  <c r="L32" i="3"/>
  <c r="K32" i="3"/>
  <c r="I32" i="3"/>
  <c r="H32" i="3"/>
  <c r="G32" i="3"/>
  <c r="E32" i="3"/>
  <c r="D32" i="3"/>
  <c r="C32" i="3"/>
  <c r="B32" i="3"/>
  <c r="Q31" i="3"/>
  <c r="P31" i="3"/>
  <c r="O31" i="3"/>
  <c r="M31" i="3"/>
  <c r="L31" i="3"/>
  <c r="K31" i="3"/>
  <c r="I31" i="3"/>
  <c r="H31" i="3"/>
  <c r="G31" i="3"/>
  <c r="E31" i="3"/>
  <c r="D31" i="3"/>
  <c r="C31" i="3"/>
  <c r="B31" i="3"/>
  <c r="Q30" i="3"/>
  <c r="P30" i="3"/>
  <c r="O30" i="3"/>
  <c r="M30" i="3"/>
  <c r="L30" i="3"/>
  <c r="K30" i="3"/>
  <c r="I30" i="3"/>
  <c r="H30" i="3"/>
  <c r="G30" i="3"/>
  <c r="E30" i="3"/>
  <c r="D30" i="3"/>
  <c r="C30" i="3"/>
  <c r="B30" i="3"/>
  <c r="Q29" i="3"/>
  <c r="P29" i="3"/>
  <c r="O29" i="3"/>
  <c r="M29" i="3"/>
  <c r="L29" i="3"/>
  <c r="K29" i="3"/>
  <c r="I29" i="3"/>
  <c r="H29" i="3"/>
  <c r="G29" i="3"/>
  <c r="E29" i="3"/>
  <c r="D29" i="3"/>
  <c r="C29" i="3"/>
  <c r="B29" i="3"/>
  <c r="Q28" i="3"/>
  <c r="P28" i="3"/>
  <c r="O28" i="3"/>
  <c r="M28" i="3"/>
  <c r="L28" i="3"/>
  <c r="K28" i="3"/>
  <c r="I28" i="3"/>
  <c r="H28" i="3"/>
  <c r="G28" i="3"/>
  <c r="E28" i="3"/>
  <c r="D28" i="3"/>
  <c r="C28" i="3"/>
  <c r="B28" i="3"/>
  <c r="Q27" i="3"/>
  <c r="P27" i="3"/>
  <c r="O27" i="3"/>
  <c r="M27" i="3"/>
  <c r="L27" i="3"/>
  <c r="K27" i="3"/>
  <c r="I27" i="3"/>
  <c r="H27" i="3"/>
  <c r="G27" i="3"/>
  <c r="E27" i="3"/>
  <c r="D27" i="3"/>
  <c r="C27" i="3"/>
  <c r="B27" i="3"/>
  <c r="Q26" i="3"/>
  <c r="P26" i="3"/>
  <c r="O26" i="3"/>
  <c r="M26" i="3"/>
  <c r="L26" i="3"/>
  <c r="K26" i="3"/>
  <c r="I26" i="3"/>
  <c r="H26" i="3"/>
  <c r="G26" i="3"/>
  <c r="E26" i="3"/>
  <c r="D26" i="3"/>
  <c r="C26" i="3"/>
  <c r="B26" i="3"/>
  <c r="Q25" i="3"/>
  <c r="P25" i="3"/>
  <c r="O25" i="3"/>
  <c r="M25" i="3"/>
  <c r="L25" i="3"/>
  <c r="K25" i="3"/>
  <c r="I25" i="3"/>
  <c r="H25" i="3"/>
  <c r="G25" i="3"/>
  <c r="E25" i="3"/>
  <c r="D25" i="3"/>
  <c r="C25" i="3"/>
  <c r="B25" i="3"/>
  <c r="Q24" i="3"/>
  <c r="P24" i="3"/>
  <c r="O24" i="3"/>
  <c r="M24" i="3"/>
  <c r="L24" i="3"/>
  <c r="K24" i="3"/>
  <c r="I24" i="3"/>
  <c r="H24" i="3"/>
  <c r="G24" i="3"/>
  <c r="E24" i="3"/>
  <c r="D24" i="3"/>
  <c r="C24" i="3"/>
  <c r="B24" i="3"/>
  <c r="Q23" i="3"/>
  <c r="P23" i="3"/>
  <c r="O23" i="3"/>
  <c r="M23" i="3"/>
  <c r="L23" i="3"/>
  <c r="K23" i="3"/>
  <c r="I23" i="3"/>
  <c r="H23" i="3"/>
  <c r="G23" i="3"/>
  <c r="E23" i="3"/>
  <c r="D23" i="3"/>
  <c r="C23" i="3"/>
  <c r="B23" i="3"/>
  <c r="Q22" i="3"/>
  <c r="P22" i="3"/>
  <c r="O22" i="3"/>
  <c r="M22" i="3"/>
  <c r="L22" i="3"/>
  <c r="K22" i="3"/>
  <c r="I22" i="3"/>
  <c r="H22" i="3"/>
  <c r="G22" i="3"/>
  <c r="E22" i="3"/>
  <c r="D22" i="3"/>
  <c r="C22" i="3"/>
  <c r="B22" i="3"/>
  <c r="Q21" i="3"/>
  <c r="P21" i="3"/>
  <c r="O21" i="3"/>
  <c r="M21" i="3"/>
  <c r="L21" i="3"/>
  <c r="K21" i="3"/>
  <c r="I21" i="3"/>
  <c r="H21" i="3"/>
  <c r="G21" i="3"/>
  <c r="E21" i="3"/>
  <c r="D21" i="3"/>
  <c r="C21" i="3"/>
  <c r="B21" i="3"/>
  <c r="Q20" i="3"/>
  <c r="P20" i="3"/>
  <c r="O20" i="3"/>
  <c r="M20" i="3"/>
  <c r="L20" i="3"/>
  <c r="K20" i="3"/>
  <c r="I20" i="3"/>
  <c r="H20" i="3"/>
  <c r="G20" i="3"/>
  <c r="E20" i="3"/>
  <c r="D20" i="3"/>
  <c r="C20" i="3"/>
  <c r="B20" i="3"/>
  <c r="Q19" i="3"/>
  <c r="P19" i="3"/>
  <c r="O19" i="3"/>
  <c r="M19" i="3"/>
  <c r="L19" i="3"/>
  <c r="K19" i="3"/>
  <c r="I19" i="3"/>
  <c r="H19" i="3"/>
  <c r="G19" i="3"/>
  <c r="E19" i="3"/>
  <c r="D19" i="3"/>
  <c r="C19" i="3"/>
  <c r="B19" i="3"/>
  <c r="Q18" i="3"/>
  <c r="P18" i="3"/>
  <c r="O18" i="3"/>
  <c r="M18" i="3"/>
  <c r="L18" i="3"/>
  <c r="K18" i="3"/>
  <c r="I18" i="3"/>
  <c r="H18" i="3"/>
  <c r="G18" i="3"/>
  <c r="E18" i="3"/>
  <c r="D18" i="3"/>
  <c r="C18" i="3"/>
  <c r="B18" i="3"/>
  <c r="Q17" i="3"/>
  <c r="P17" i="3"/>
  <c r="O17" i="3"/>
  <c r="M17" i="3"/>
  <c r="L17" i="3"/>
  <c r="K17" i="3"/>
  <c r="I17" i="3"/>
  <c r="H17" i="3"/>
  <c r="G17" i="3"/>
  <c r="E17" i="3"/>
  <c r="D17" i="3"/>
  <c r="C17" i="3"/>
  <c r="B17" i="3"/>
  <c r="Q16" i="3"/>
  <c r="P16" i="3"/>
  <c r="O16" i="3"/>
  <c r="M16" i="3"/>
  <c r="L16" i="3"/>
  <c r="K16" i="3"/>
  <c r="I16" i="3"/>
  <c r="H16" i="3"/>
  <c r="G16" i="3"/>
  <c r="E16" i="3"/>
  <c r="D16" i="3"/>
  <c r="C16" i="3"/>
  <c r="B16" i="3"/>
  <c r="C6" i="3"/>
  <c r="C4" i="3"/>
</calcChain>
</file>

<file path=xl/sharedStrings.xml><?xml version="1.0" encoding="utf-8"?>
<sst xmlns="http://schemas.openxmlformats.org/spreadsheetml/2006/main" count="160" uniqueCount="121">
  <si>
    <t>Source Data &amp; Defintions</t>
  </si>
  <si>
    <t xml:space="preserve">Data source 
</t>
  </si>
  <si>
    <t xml:space="preserve">Monthly specialist advice activity returns are collected from Integrated Care Boards (ICBs) as part of the System Elective Recovery Outpatient Collection (System EROC). 
The System EROC includes any or all recorded clinical dialogue that facilitates the seeking and/or provision of specialist advice prior to, or instead of a referral to secondary care, where that advice is expected to support a referrer to manage a patient without the need for an unnecessary outpatient appointment. Please note, interactions about patients as part of the ongoing validation of waiting list activities is not included in this collection.
Submissions represent a co-ordinated, aggregate position across Integrated Boards (ICBs). The methodology requests that submissions only include activity where the first request was raised by an organisation within the ICB. This can, however, include requests directed to organisations beyond the ICBs geographical footprint, this approach means that we have a national picture of activity underway in England. </t>
  </si>
  <si>
    <t>Data definitions</t>
  </si>
  <si>
    <t>The information relating to status and outcomes is used to define the key reporting measures used by NHS England: 
 - Total Requests: number of specialist advice requests raised.
 - Processed Requests: The number of specialist advice requests that have been received and responded to. This does not include those that are open or in need of redirection at source.
 - Diverted Requests: The total number of specialist advice requests that have been 'Processed' i.e. received and responded to and 'returned to referrer with advice' where it is expected that the advice diverted a referral.</t>
  </si>
  <si>
    <t>Specialty categorisation</t>
  </si>
  <si>
    <t xml:space="preserve">In this published management information, the specialty level data are aggregated to highlight those in, and out of, scope of the elective recovery fund (ERF). 
Specialty level activity is reported by treatment function code (TFC). The following TFCs are out of scope of the ERF: </t>
  </si>
  <si>
    <t>TFC</t>
  </si>
  <si>
    <t>TFC Description</t>
  </si>
  <si>
    <t>Obstetrics</t>
  </si>
  <si>
    <t>Midwife episode</t>
  </si>
  <si>
    <t>Learning Disability</t>
  </si>
  <si>
    <t>Adult Mental Illness</t>
  </si>
  <si>
    <t>Child &amp; Adolescent Psychiatry</t>
  </si>
  <si>
    <t>Forensic Psychiatry</t>
  </si>
  <si>
    <t xml:space="preserve">   </t>
  </si>
  <si>
    <t>Psychotherapy</t>
  </si>
  <si>
    <t xml:space="preserve">  </t>
  </si>
  <si>
    <t>Old Age Psychiatry</t>
  </si>
  <si>
    <t>Eating Disorders</t>
  </si>
  <si>
    <t>Addiction Services</t>
  </si>
  <si>
    <t>Liaison Psychiatry</t>
  </si>
  <si>
    <t>Psychiatric Intensive Care</t>
  </si>
  <si>
    <t>Perinatal Psychiatry</t>
  </si>
  <si>
    <t>Mental Health Recovery and Rehabilitation Service</t>
  </si>
  <si>
    <t>Mental Health Dual Diagnosis</t>
  </si>
  <si>
    <t>Dementia Assessment Service</t>
  </si>
  <si>
    <t xml:space="preserve">Diagnostic Imaging </t>
  </si>
  <si>
    <t>Non-UK provider; TREATMENT FUNCTION not known, treatment mainly surgical</t>
  </si>
  <si>
    <t>Non-UK provider; TREATMENT FUNCTION not known, treatment mainly medical</t>
  </si>
  <si>
    <t>Types of Specialist Advice</t>
  </si>
  <si>
    <t>The data are also available by ‘type of specialist advice’, and defines the different types as:</t>
  </si>
  <si>
    <t>Pre Referral specialist advice (e.g. Advice &amp; Guidance)</t>
  </si>
  <si>
    <t>Specialist advice to support a clinical dialogue, enabling a referring clinician to seek advice from a specialist prior to, or instead of referral about a named patient. This can be synchronous, for example, a telephone call; or  asynchronous, enabled electronically through the NHS e-Referral Service (e-RS) Advice &amp; Guidance channel or other IT platforms / dedicated email addresses where there is agreement from all stakeholders that these will be used to leverage Advice &amp; Guidance</t>
  </si>
  <si>
    <t>Pre Referral Specialist advice may be provided by appropriately trained and commissioned specialists including both consultant and non-consultant led services in secondary care community or primary care providers, interface or intermediate services, and referral management systems.</t>
  </si>
  <si>
    <t>This will typically be accessed via a digital communication channel and facilitate a two-way dialogue and sharing of relevant clinical information in relation to the management of a named patient where at the outset of the interaction there is no clear intention to refer to secondary care.</t>
  </si>
  <si>
    <t>This is non face to face activity, with no referral or booking having yet been made, and as such there has been no RTT Clock Start.</t>
  </si>
  <si>
    <t>Post Referral Specialist advice (e.g. Referral Triage models that offer Specialist advice)</t>
  </si>
  <si>
    <t>Specialist-led assessment of a patient’s clinical referral Information to support a decision on primary care management or the most appropriate onward clinical pathway.</t>
  </si>
  <si>
    <t>Referrals may be returned to the original referrer with advice to continue to manage in the community, similar to specialist advice, but differ as a referral will have been created with the implicit expectation that onward care would be managed by the service receiving the referral.</t>
  </si>
  <si>
    <t>Referral triage can be undertaken by secondary care providers through Referral Assessment Services (RAS) via e-RS, Clinical assessment and triage services (CATS) and referral management centres (RMCs) providing intermediary levels of clinical triage, assessment and treatment between traditional primary and secondary care, or within primary care providers.</t>
  </si>
  <si>
    <t>This is non-Face to Face activity, but as a referral has been made there has been an RTT Clock Start. However, no booking, or ASI in lieu of a booking, will have been made, and the episode / patient is not automatically registered on provider PTL.</t>
  </si>
  <si>
    <t xml:space="preserve">Other types of specialist advice </t>
  </si>
  <si>
    <t>Other recorded clinical dialogue that facilitates the seeking and/or provision of specialist advice to support a referrer, enabling more patients to be managed without the need for an onward booking and thereby avoiding unnecessary first attendances where these do not add clinical value.</t>
  </si>
  <si>
    <t>Interpreting the data</t>
  </si>
  <si>
    <t>The data collection launched in August 2021, making this a relatively new data collection. Please use caution when interpreting this data as we continue to work with ICBs to improve data quality.</t>
  </si>
  <si>
    <t>Data are presented here for the latest 12 month. Full data for April 2022 to the latest available reporting period is available in csv format alongside this file. The data included here will always include the latest available data as reported by ICBs. This means that the latest position is subject to change as we receive more detail relating to the outcome and status of the specialist advice requests. This is particularly relevant when viewing activity data for 'Processed' and 'Diverted' requests, due to a lag in the reporting of outcomes and status' for requests that are raised toward the end of the reporting period. This lag in the underlying data means that there is an expected general downward trend for these measures in the most recent months, this reporting gap should reduce over time as the data is refreshed each month.</t>
  </si>
  <si>
    <t>Contact Details</t>
  </si>
  <si>
    <t>For further information about the published management information relating to outpatient recovery and transformation, please contact us at</t>
  </si>
  <si>
    <t>england.electivepmo@nhs.net</t>
  </si>
  <si>
    <t>Specialist Advice Activity in England</t>
  </si>
  <si>
    <t>Period:</t>
  </si>
  <si>
    <t>April 2022 to October 2025</t>
  </si>
  <si>
    <t>Source:</t>
  </si>
  <si>
    <t>System Elective Recovery Outpatient Collection (S-EROC)</t>
  </si>
  <si>
    <t>Published:</t>
  </si>
  <si>
    <t>Status:</t>
  </si>
  <si>
    <t>Published</t>
  </si>
  <si>
    <t>Contact:</t>
  </si>
  <si>
    <t xml:space="preserve">Coverage: </t>
  </si>
  <si>
    <t xml:space="preserve">This view of the data is based on the activity as reported by each ICB through the System EROC. </t>
  </si>
  <si>
    <t>Notes:</t>
  </si>
  <si>
    <t>Specialist Advice Activity, by measure and month</t>
  </si>
  <si>
    <t>All types of Specialist Advice</t>
  </si>
  <si>
    <t>Pre Referral Specialist Advice (e.g. Advice &amp; Guidance)</t>
  </si>
  <si>
    <t>Post Referral Specialist Advice</t>
  </si>
  <si>
    <t>Other</t>
  </si>
  <si>
    <t xml:space="preserve">Month </t>
  </si>
  <si>
    <t>Total Requests</t>
  </si>
  <si>
    <t>Processed Requests</t>
  </si>
  <si>
    <t>Diverted Requests</t>
  </si>
  <si>
    <t>April 2022</t>
  </si>
  <si>
    <t>May 2022</t>
  </si>
  <si>
    <t>June 2022</t>
  </si>
  <si>
    <t>July 2022</t>
  </si>
  <si>
    <t>August 2022</t>
  </si>
  <si>
    <t>September 2022</t>
  </si>
  <si>
    <t>October 2022</t>
  </si>
  <si>
    <t>November 2022</t>
  </si>
  <si>
    <t>December 2022</t>
  </si>
  <si>
    <t>January 2023</t>
  </si>
  <si>
    <t>February 2023</t>
  </si>
  <si>
    <t>March 2023</t>
  </si>
  <si>
    <t>April 2023</t>
  </si>
  <si>
    <t>May 2023</t>
  </si>
  <si>
    <t>June 2023</t>
  </si>
  <si>
    <t>July 2023</t>
  </si>
  <si>
    <t>August 2023</t>
  </si>
  <si>
    <t>September 2023</t>
  </si>
  <si>
    <t>October 2023</t>
  </si>
  <si>
    <t>November 2023</t>
  </si>
  <si>
    <t>December 2023</t>
  </si>
  <si>
    <t>January 2024</t>
  </si>
  <si>
    <t>February 2024</t>
  </si>
  <si>
    <t>March 2024</t>
  </si>
  <si>
    <t>April 2024</t>
  </si>
  <si>
    <t>May 2024</t>
  </si>
  <si>
    <t>June 2024</t>
  </si>
  <si>
    <t>July 2024</t>
  </si>
  <si>
    <t>August 2024</t>
  </si>
  <si>
    <t>September 2024</t>
  </si>
  <si>
    <t>October 2024</t>
  </si>
  <si>
    <t>November 2024</t>
  </si>
  <si>
    <t>December 2024</t>
  </si>
  <si>
    <t>January 2025</t>
  </si>
  <si>
    <t>February 2025</t>
  </si>
  <si>
    <t>March 2025</t>
  </si>
  <si>
    <t>April 2025</t>
  </si>
  <si>
    <t>May 2025</t>
  </si>
  <si>
    <t>June 2025</t>
  </si>
  <si>
    <t>July 2025</t>
  </si>
  <si>
    <t>August 2025</t>
  </si>
  <si>
    <t>September 2025</t>
  </si>
  <si>
    <t>October 2025</t>
  </si>
  <si>
    <t>Specialist Advice Activity by measure, per working day</t>
  </si>
  <si>
    <t>Total Requests 
per working day</t>
  </si>
  <si>
    <t>Processed Requests per working day</t>
  </si>
  <si>
    <t>Diverted Requests per working day</t>
  </si>
  <si>
    <t xml:space="preserve">No. of working days </t>
  </si>
  <si>
    <t>11th December 2025</t>
  </si>
  <si>
    <r>
      <t xml:space="preserve">The data in this file will always include the latest available data as reported by ICBs. This means that the latest position is subject to change as we receive more detail relating to the outcome and status of the Specialist Advice requests.  There is a lag in the reporting of outcomes and status' for requests that are raised toward the end of reporting period, this means that there is an expected general downward trend for 'processed requests' and 'diverted 'requests' in more recent months, this reporting gap should reduce over time as the data are refreshed each month.
</t>
    </r>
    <r>
      <rPr>
        <b/>
        <sz val="11"/>
        <color rgb="FFFF0000"/>
        <rFont val="Arial"/>
        <family val="2"/>
      </rPr>
      <t xml:space="preserve">In November 2025, two commissioners (NHS Humber &amp; North Yorkshire ICB and Suffolk &amp; North East Essex ICB) were unable to fully report their specialist advice activity. This was partly due to a technical issue limiting access to the underlying data. This resulted in under reporting of post referral activity by an estimated 22,000 in September 2025 (3,600 diversions) and 35,000 in October 2025 (6,500 diversions). We therefore advise caution when using the latest data for the most recent months. The technical issue should be resolved by commissioners for the next publication and figures for preceding months will be revised.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</si>
</sst>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mmmm\ yyyy"/>
    <numFmt numFmtId="165" formatCode="_-* #,##0_-;\-* #,##0_-;_-* &quot;-&quot;??_-;_-@_-"/>
    <numFmt numFmtId="166" formatCode="0.0%"/>
    <numFmt numFmtId="167" formatCode="_-* #,##0.000000_-;\-* #,##0.000000_-;_-* &quot;-&quot;??_-;_-@_-"/>
  </numFmts>
  <fonts count="23" x14ac:knownFonts="1">
    <font>
      <sz val="11"/>
      <color theme="1"/>
      <name val="Calibri"/>
      <family val="2"/>
      <scheme val="minor"/>
    </font>
    <font>
      <sz val="11"/>
      <color theme="1"/>
      <name val="Arial"/>
      <family val="2"/>
    </font>
    <font>
      <b/>
      <sz val="11"/>
      <color theme="1"/>
      <name val="Arial"/>
      <family val="2"/>
    </font>
    <font>
      <b/>
      <sz val="11"/>
      <color theme="0"/>
      <name val="Arial"/>
      <family val="2"/>
    </font>
    <font>
      <sz val="12"/>
      <color theme="1"/>
      <name val="Arial"/>
      <family val="2"/>
    </font>
    <font>
      <b/>
      <sz val="12"/>
      <color rgb="FF0070C0"/>
      <name val="Arial"/>
      <family val="2"/>
    </font>
    <font>
      <b/>
      <sz val="20"/>
      <name val="Arial"/>
      <family val="2"/>
    </font>
    <font>
      <b/>
      <sz val="20"/>
      <color rgb="FFFF0000"/>
      <name val="Arial"/>
      <family val="2"/>
    </font>
    <font>
      <b/>
      <sz val="14"/>
      <color rgb="FF0070C0"/>
      <name val="Arial"/>
      <family val="2"/>
    </font>
    <font>
      <b/>
      <sz val="12"/>
      <color theme="1"/>
      <name val="Arial"/>
      <family val="2"/>
    </font>
    <font>
      <sz val="11"/>
      <name val="Arial"/>
      <family val="2"/>
    </font>
    <font>
      <sz val="12"/>
      <name val="Arial"/>
      <family val="2"/>
    </font>
    <font>
      <sz val="11"/>
      <color theme="1"/>
      <name val="Calibri"/>
      <family val="2"/>
      <scheme val="minor"/>
    </font>
    <font>
      <sz val="11"/>
      <color theme="1" tint="0.499984740745262"/>
      <name val="Arial"/>
      <family val="2"/>
    </font>
    <font>
      <sz val="11"/>
      <color theme="1" tint="0.34998626667073579"/>
      <name val="Arial"/>
      <family val="2"/>
    </font>
    <font>
      <b/>
      <sz val="11"/>
      <color rgb="FF0070C0"/>
      <name val="Arial"/>
      <family val="2"/>
    </font>
    <font>
      <sz val="11"/>
      <color rgb="FF0070C0"/>
      <name val="Arial"/>
      <family val="2"/>
    </font>
    <font>
      <b/>
      <sz val="14"/>
      <color indexed="8"/>
      <name val="Arial"/>
      <family val="2"/>
    </font>
    <font>
      <u/>
      <sz val="11"/>
      <color theme="10"/>
      <name val="Calibri"/>
      <family val="2"/>
      <scheme val="minor"/>
    </font>
    <font>
      <u/>
      <sz val="12"/>
      <color theme="10"/>
      <name val="Arial"/>
      <family val="2"/>
    </font>
    <font>
      <sz val="12"/>
      <color rgb="FF000000"/>
      <name val="Arial"/>
      <family val="2"/>
    </font>
    <font>
      <u/>
      <sz val="11"/>
      <color theme="10"/>
      <name val="Arial"/>
      <family val="2"/>
    </font>
    <font>
      <b/>
      <sz val="11"/>
      <color rgb="FFFF0000"/>
      <name val="Arial"/>
      <family val="2"/>
    </font>
  </fonts>
  <fills count="6">
    <fill>
      <patternFill patternType="none"/>
    </fill>
    <fill>
      <patternFill patternType="gray125"/>
    </fill>
    <fill>
      <patternFill patternType="solid">
        <fgColor theme="8"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DEEAF6"/>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6" tint="-0.24994659260841701"/>
      </left>
      <right style="thin">
        <color theme="6" tint="-0.24994659260841701"/>
      </right>
      <top style="thin">
        <color theme="6" tint="-0.24994659260841701"/>
      </top>
      <bottom style="thin">
        <color theme="6" tint="-0.24994659260841701"/>
      </bottom>
      <diagonal/>
    </border>
    <border>
      <left style="thin">
        <color indexed="64"/>
      </left>
      <right style="thin">
        <color indexed="64"/>
      </right>
      <top style="thin">
        <color indexed="64"/>
      </top>
      <bottom/>
      <diagonal/>
    </border>
  </borders>
  <cellStyleXfs count="4">
    <xf numFmtId="0" fontId="0" fillId="0" borderId="0"/>
    <xf numFmtId="43" fontId="12" fillId="0" borderId="0"/>
    <xf numFmtId="9" fontId="12" fillId="0" borderId="0"/>
    <xf numFmtId="0" fontId="18" fillId="0" borderId="0"/>
  </cellStyleXfs>
  <cellXfs count="83">
    <xf numFmtId="0" fontId="0" fillId="0" borderId="0" xfId="0"/>
    <xf numFmtId="0" fontId="1" fillId="0" borderId="0" xfId="0" applyFont="1"/>
    <xf numFmtId="0" fontId="8" fillId="0" borderId="0" xfId="0" applyFont="1" applyAlignment="1">
      <alignment vertical="center"/>
    </xf>
    <xf numFmtId="0" fontId="1" fillId="0" borderId="0" xfId="0" applyFont="1" applyAlignment="1">
      <alignment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3"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1" xfId="0" applyNumberFormat="1" applyFont="1" applyBorder="1"/>
    <xf numFmtId="165" fontId="1" fillId="0" borderId="0" xfId="0" applyNumberFormat="1" applyFont="1"/>
    <xf numFmtId="165" fontId="1" fillId="0" borderId="1" xfId="1" applyNumberFormat="1" applyFont="1" applyBorder="1"/>
    <xf numFmtId="166" fontId="1" fillId="0" borderId="0" xfId="2" applyNumberFormat="1" applyFont="1"/>
    <xf numFmtId="165" fontId="2" fillId="0" borderId="0" xfId="0" applyNumberFormat="1" applyFont="1"/>
    <xf numFmtId="10" fontId="1" fillId="0" borderId="0" xfId="2" applyNumberFormat="1" applyFont="1"/>
    <xf numFmtId="0" fontId="1" fillId="0" borderId="0" xfId="0" applyFont="1" applyAlignment="1">
      <alignment horizontal="left"/>
    </xf>
    <xf numFmtId="0" fontId="10" fillId="0" borderId="0" xfId="0" applyFont="1" applyAlignment="1">
      <alignment horizontal="left"/>
    </xf>
    <xf numFmtId="0" fontId="10" fillId="0" borderId="0" xfId="0" applyFont="1"/>
    <xf numFmtId="0" fontId="2" fillId="0" borderId="0" xfId="0" applyFont="1" applyAlignment="1">
      <alignment wrapText="1"/>
    </xf>
    <xf numFmtId="0" fontId="2" fillId="0" borderId="0" xfId="0" applyFont="1" applyAlignment="1">
      <alignment horizontal="center" vertical="center" wrapText="1"/>
    </xf>
    <xf numFmtId="167" fontId="1" fillId="0" borderId="0" xfId="0" applyNumberFormat="1" applyFont="1"/>
    <xf numFmtId="14" fontId="1" fillId="0" borderId="0" xfId="0" applyNumberFormat="1" applyFont="1"/>
    <xf numFmtId="165" fontId="13" fillId="0" borderId="2" xfId="0" applyNumberFormat="1" applyFont="1" applyBorder="1"/>
    <xf numFmtId="0" fontId="15" fillId="0" borderId="0" xfId="0" applyFont="1"/>
    <xf numFmtId="0" fontId="15" fillId="0" borderId="0" xfId="0" applyFont="1" applyAlignment="1">
      <alignment horizontal="right"/>
    </xf>
    <xf numFmtId="0" fontId="16" fillId="0" borderId="0" xfId="0" applyFont="1" applyAlignment="1">
      <alignment horizontal="right"/>
    </xf>
    <xf numFmtId="0" fontId="15" fillId="0" borderId="0" xfId="0" applyFont="1" applyAlignment="1">
      <alignment horizontal="right" vertical="top"/>
    </xf>
    <xf numFmtId="0" fontId="17" fillId="0" borderId="0" xfId="0" applyFont="1"/>
    <xf numFmtId="0" fontId="4" fillId="0" borderId="0" xfId="0" applyFont="1"/>
    <xf numFmtId="0" fontId="4" fillId="0" borderId="0" xfId="0" applyFont="1" applyAlignment="1">
      <alignment horizontal="left"/>
    </xf>
    <xf numFmtId="0" fontId="4" fillId="0" borderId="0" xfId="0" applyFont="1" applyAlignment="1">
      <alignment wrapText="1"/>
    </xf>
    <xf numFmtId="0" fontId="4" fillId="0" borderId="0" xfId="0" applyFont="1" applyAlignment="1">
      <alignment horizontal="left" vertical="center" indent="4"/>
    </xf>
    <xf numFmtId="0" fontId="4" fillId="0" borderId="0" xfId="0" applyFont="1" applyAlignment="1">
      <alignment horizontal="left" indent="4"/>
    </xf>
    <xf numFmtId="0" fontId="4" fillId="0" borderId="0" xfId="0" applyFont="1" applyAlignment="1">
      <alignment horizontal="left" vertical="center"/>
    </xf>
    <xf numFmtId="0" fontId="4" fillId="0" borderId="0" xfId="0" applyFont="1" applyAlignment="1">
      <alignment vertical="center"/>
    </xf>
    <xf numFmtId="43" fontId="1" fillId="0" borderId="0" xfId="0" applyNumberFormat="1" applyFont="1"/>
    <xf numFmtId="0" fontId="9" fillId="0" borderId="0" xfId="0" applyFont="1" applyAlignment="1">
      <alignment vertical="center"/>
    </xf>
    <xf numFmtId="10" fontId="4" fillId="0" borderId="0" xfId="2" applyNumberFormat="1" applyFont="1" applyAlignment="1">
      <alignment vertical="center"/>
    </xf>
    <xf numFmtId="0" fontId="2" fillId="2" borderId="5" xfId="0" applyFont="1" applyFill="1" applyBorder="1" applyAlignment="1">
      <alignment horizontal="center" vertical="center" wrapText="1"/>
    </xf>
    <xf numFmtId="0" fontId="3" fillId="0" borderId="0" xfId="0" applyFont="1" applyAlignment="1">
      <alignment wrapText="1"/>
    </xf>
    <xf numFmtId="0" fontId="2" fillId="0" borderId="0" xfId="0" applyFont="1" applyAlignment="1">
      <alignment vertical="center" wrapText="1"/>
    </xf>
    <xf numFmtId="165" fontId="13" fillId="0" borderId="6" xfId="0" applyNumberFormat="1" applyFont="1" applyBorder="1"/>
    <xf numFmtId="0" fontId="14" fillId="4" borderId="7" xfId="0" applyFont="1" applyFill="1" applyBorder="1" applyAlignment="1">
      <alignment horizontal="center" vertical="center" wrapText="1"/>
    </xf>
    <xf numFmtId="0" fontId="4" fillId="0" borderId="0" xfId="0" applyFont="1" applyAlignment="1">
      <alignment horizontal="left" vertical="top"/>
    </xf>
    <xf numFmtId="0" fontId="8" fillId="0" borderId="0" xfId="0" applyFont="1" applyAlignment="1">
      <alignment horizontal="left" vertical="top"/>
    </xf>
    <xf numFmtId="0" fontId="4" fillId="5" borderId="8" xfId="0" applyFont="1" applyFill="1" applyBorder="1" applyAlignment="1">
      <alignment horizontal="left" vertical="center" wrapText="1"/>
    </xf>
    <xf numFmtId="0" fontId="20" fillId="5" borderId="8"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0" fontId="4" fillId="0" borderId="0" xfId="0" applyFont="1" applyAlignment="1">
      <alignment horizontal="center" vertical="center"/>
    </xf>
    <xf numFmtId="0" fontId="4" fillId="0" borderId="0" xfId="0" applyFont="1" applyAlignment="1">
      <alignment horizontal="left" indent="2"/>
    </xf>
    <xf numFmtId="0" fontId="19" fillId="0" borderId="0" xfId="3" applyFont="1" applyAlignment="1">
      <alignment vertical="center"/>
    </xf>
    <xf numFmtId="0" fontId="21" fillId="0" borderId="0" xfId="3" applyFont="1" applyAlignment="1">
      <alignment horizontal="left"/>
    </xf>
    <xf numFmtId="165" fontId="1" fillId="0" borderId="0" xfId="1" applyNumberFormat="1" applyFont="1"/>
    <xf numFmtId="165" fontId="1" fillId="0" borderId="1" xfId="2" applyNumberFormat="1" applyFont="1" applyBorder="1"/>
    <xf numFmtId="165" fontId="1" fillId="0" borderId="1" xfId="0" applyNumberFormat="1" applyFont="1" applyBorder="1"/>
    <xf numFmtId="0" fontId="5" fillId="0" borderId="0" xfId="0" applyFont="1" applyAlignment="1">
      <alignment horizontal="left" vertical="center"/>
    </xf>
    <xf numFmtId="0" fontId="4" fillId="0" borderId="0" xfId="0" applyFont="1" applyAlignment="1">
      <alignment wrapText="1"/>
    </xf>
    <xf numFmtId="0" fontId="4" fillId="0" borderId="0" xfId="0" applyFont="1"/>
    <xf numFmtId="0" fontId="9" fillId="0" borderId="0" xfId="0" applyFont="1" applyAlignment="1">
      <alignment horizontal="left" vertical="center" wrapText="1" indent="6"/>
    </xf>
    <xf numFmtId="0" fontId="9" fillId="0" borderId="0" xfId="0" applyFont="1" applyAlignment="1">
      <alignment horizontal="left" vertical="center" indent="4"/>
    </xf>
    <xf numFmtId="0" fontId="9" fillId="0" borderId="0" xfId="0" applyFont="1" applyAlignment="1">
      <alignment horizontal="center" vertical="center"/>
    </xf>
    <xf numFmtId="0" fontId="4" fillId="0" borderId="0" xfId="0" applyFont="1" applyAlignment="1">
      <alignment horizontal="left" vertical="center" wrapText="1" indent="6"/>
    </xf>
    <xf numFmtId="0" fontId="4" fillId="0" borderId="0" xfId="0" applyFont="1" applyAlignment="1">
      <alignment horizontal="left"/>
    </xf>
    <xf numFmtId="0" fontId="1" fillId="0" borderId="0" xfId="0" applyFont="1"/>
    <xf numFmtId="0" fontId="4"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wrapText="1"/>
    </xf>
    <xf numFmtId="0" fontId="7" fillId="0" borderId="0" xfId="0" applyFont="1" applyAlignment="1">
      <alignment horizontal="left" vertical="top" wrapText="1"/>
    </xf>
    <xf numFmtId="0" fontId="11" fillId="0" borderId="0" xfId="0" applyFont="1" applyAlignment="1">
      <alignment horizontal="left" vertical="top" wrapText="1"/>
    </xf>
    <xf numFmtId="0" fontId="9" fillId="0" borderId="0" xfId="0" applyFont="1" applyAlignment="1">
      <alignment horizontal="left" indent="4"/>
    </xf>
    <xf numFmtId="0" fontId="4" fillId="0" borderId="0" xfId="0" applyFont="1" applyAlignment="1">
      <alignment horizontal="left" indent="2"/>
    </xf>
    <xf numFmtId="0" fontId="5" fillId="0" borderId="0" xfId="0" applyFont="1" applyAlignment="1">
      <alignment horizontal="left" vertical="top" wrapText="1"/>
    </xf>
    <xf numFmtId="0" fontId="4" fillId="0" borderId="0" xfId="0" applyFont="1" applyAlignment="1">
      <alignment horizontal="left" vertical="top"/>
    </xf>
    <xf numFmtId="0" fontId="2" fillId="2" borderId="1" xfId="0" applyFont="1" applyFill="1" applyBorder="1" applyAlignment="1">
      <alignment horizontal="center" vertical="center" wrapText="1"/>
    </xf>
    <xf numFmtId="0" fontId="0" fillId="0" borderId="3" xfId="0" applyBorder="1"/>
    <xf numFmtId="0" fontId="0" fillId="0" borderId="4" xfId="0" applyBorder="1"/>
    <xf numFmtId="0" fontId="3" fillId="3" borderId="0" xfId="0" applyFont="1" applyFill="1" applyAlignment="1">
      <alignment horizontal="center" vertical="center" wrapText="1"/>
    </xf>
    <xf numFmtId="0" fontId="1" fillId="0" borderId="0" xfId="0" applyFont="1" applyAlignment="1">
      <alignment wrapText="1"/>
    </xf>
    <xf numFmtId="0" fontId="2" fillId="2" borderId="1" xfId="0" applyFont="1" applyFill="1" applyBorder="1" applyAlignment="1">
      <alignment horizontal="center" wrapText="1"/>
    </xf>
    <xf numFmtId="0" fontId="10" fillId="0" borderId="0" xfId="0" applyFont="1" applyAlignment="1">
      <alignment horizontal="left" vertical="top" wrapText="1"/>
    </xf>
    <xf numFmtId="0" fontId="2" fillId="0" borderId="0" xfId="0" applyFont="1" applyAlignment="1">
      <alignment horizontal="center" vertical="center" wrapText="1"/>
    </xf>
    <xf numFmtId="0" fontId="0" fillId="0" borderId="0" xfId="0"/>
    <xf numFmtId="0" fontId="3" fillId="3" borderId="1" xfId="0" applyFont="1" applyFill="1" applyBorder="1" applyAlignment="1">
      <alignment horizontal="center" wrapText="1"/>
    </xf>
  </cellXfs>
  <cellStyles count="4">
    <cellStyle name="Comma" xfId="1" builtinId="3"/>
    <cellStyle name="Hyperlink" xfId="3" builtinId="8"/>
    <cellStyle name="Normal" xfId="0" builtinId="0"/>
    <cellStyle name="Per cent" xfId="2" builtinId="5"/>
  </cellStyles>
  <dxfs count="3">
    <dxf>
      <font>
        <color rgb="FF9C0006"/>
      </font>
      <fill>
        <patternFill>
          <bgColor rgb="FFFFC7CE"/>
        </patternFill>
      </fill>
    </dxf>
    <dxf>
      <font>
        <color theme="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ngland.electivepmo@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theme="1"/>
  </sheetPr>
  <dimension ref="B1:M55"/>
  <sheetViews>
    <sheetView showGridLines="0" zoomScaleNormal="100" workbookViewId="0"/>
  </sheetViews>
  <sheetFormatPr defaultColWidth="9.140625" defaultRowHeight="15" x14ac:dyDescent="0.2"/>
  <cols>
    <col min="1" max="1" width="9.140625" style="27" customWidth="1"/>
    <col min="2" max="3" width="11.140625" style="29" customWidth="1"/>
    <col min="4" max="4" width="52.42578125" style="27" customWidth="1"/>
    <col min="5" max="5" width="96.42578125" style="27" customWidth="1"/>
    <col min="6" max="6" width="9.140625" style="27" customWidth="1"/>
    <col min="7" max="16384" width="9.140625" style="27"/>
  </cols>
  <sheetData>
    <row r="1" spans="2:13" ht="26.25" customHeight="1" x14ac:dyDescent="0.2">
      <c r="B1" s="67"/>
      <c r="C1" s="56"/>
      <c r="D1" s="57"/>
      <c r="E1" s="57"/>
    </row>
    <row r="2" spans="2:13" ht="26.25" customHeight="1" x14ac:dyDescent="0.4">
      <c r="B2" s="66" t="s">
        <v>0</v>
      </c>
      <c r="C2" s="56"/>
      <c r="D2" s="57"/>
      <c r="E2" s="57"/>
    </row>
    <row r="3" spans="2:13" s="42" customFormat="1" ht="18.75" customHeight="1" x14ac:dyDescent="0.25">
      <c r="B3" s="71" t="s">
        <v>1</v>
      </c>
      <c r="C3" s="72"/>
      <c r="D3" s="72"/>
      <c r="E3" s="72"/>
      <c r="J3" s="43"/>
    </row>
    <row r="4" spans="2:13" ht="168" customHeight="1" x14ac:dyDescent="0.2">
      <c r="B4" s="68" t="s">
        <v>2</v>
      </c>
      <c r="C4" s="56"/>
      <c r="D4" s="57"/>
      <c r="E4" s="57"/>
      <c r="J4" s="2"/>
    </row>
    <row r="5" spans="2:13" ht="16.5" customHeight="1" x14ac:dyDescent="0.2">
      <c r="B5" s="71" t="s">
        <v>3</v>
      </c>
      <c r="C5" s="56"/>
      <c r="D5" s="57"/>
      <c r="E5" s="57"/>
      <c r="J5" s="2"/>
    </row>
    <row r="6" spans="2:13" ht="101.25" customHeight="1" x14ac:dyDescent="0.2">
      <c r="B6" s="68" t="s">
        <v>4</v>
      </c>
      <c r="C6" s="56"/>
      <c r="D6" s="57"/>
      <c r="E6" s="57"/>
      <c r="J6" s="2"/>
    </row>
    <row r="7" spans="2:13" ht="16.5" customHeight="1" x14ac:dyDescent="0.2">
      <c r="B7" s="71" t="s">
        <v>5</v>
      </c>
      <c r="C7" s="56"/>
      <c r="D7" s="57"/>
      <c r="E7" s="57"/>
      <c r="J7" s="2"/>
    </row>
    <row r="8" spans="2:13" ht="46.5" customHeight="1" x14ac:dyDescent="0.2">
      <c r="B8" s="68" t="s">
        <v>6</v>
      </c>
      <c r="C8" s="56"/>
      <c r="D8" s="57"/>
      <c r="E8" s="57"/>
      <c r="J8" s="2"/>
    </row>
    <row r="9" spans="2:13" ht="15.75" customHeight="1" x14ac:dyDescent="0.2">
      <c r="B9" s="64"/>
      <c r="C9" s="56"/>
      <c r="D9" s="57"/>
      <c r="E9" s="57"/>
    </row>
    <row r="10" spans="2:13" x14ac:dyDescent="0.2">
      <c r="B10" s="27"/>
      <c r="C10" s="44" t="s">
        <v>7</v>
      </c>
      <c r="D10" s="45" t="s">
        <v>8</v>
      </c>
      <c r="E10" s="28"/>
    </row>
    <row r="11" spans="2:13" ht="15" customHeight="1" x14ac:dyDescent="0.2">
      <c r="B11" s="27"/>
      <c r="C11" s="46">
        <v>501</v>
      </c>
      <c r="D11" s="46" t="s">
        <v>9</v>
      </c>
      <c r="E11" s="28"/>
    </row>
    <row r="12" spans="2:13" ht="15" customHeight="1" x14ac:dyDescent="0.2">
      <c r="B12" s="27"/>
      <c r="C12" s="46">
        <v>560</v>
      </c>
      <c r="D12" s="46" t="s">
        <v>10</v>
      </c>
      <c r="E12" s="28"/>
    </row>
    <row r="13" spans="2:13" ht="15" customHeight="1" x14ac:dyDescent="0.2">
      <c r="B13" s="27"/>
      <c r="C13" s="46">
        <v>700</v>
      </c>
      <c r="D13" s="46" t="s">
        <v>11</v>
      </c>
      <c r="E13" s="28"/>
    </row>
    <row r="14" spans="2:13" ht="15" customHeight="1" x14ac:dyDescent="0.2">
      <c r="B14" s="27"/>
      <c r="C14" s="46">
        <v>710</v>
      </c>
      <c r="D14" s="46" t="s">
        <v>12</v>
      </c>
      <c r="E14" s="28"/>
    </row>
    <row r="15" spans="2:13" ht="15" customHeight="1" x14ac:dyDescent="0.2">
      <c r="B15" s="27"/>
      <c r="C15" s="46">
        <v>711</v>
      </c>
      <c r="D15" s="46" t="s">
        <v>13</v>
      </c>
      <c r="E15" s="28"/>
    </row>
    <row r="16" spans="2:13" ht="15" customHeight="1" x14ac:dyDescent="0.2">
      <c r="B16" s="27"/>
      <c r="C16" s="46">
        <v>712</v>
      </c>
      <c r="D16" s="46" t="s">
        <v>14</v>
      </c>
      <c r="E16" s="28"/>
      <c r="M16" s="27" t="s">
        <v>15</v>
      </c>
    </row>
    <row r="17" spans="2:13" ht="15" customHeight="1" x14ac:dyDescent="0.2">
      <c r="B17" s="27"/>
      <c r="C17" s="46">
        <v>713</v>
      </c>
      <c r="D17" s="46" t="s">
        <v>16</v>
      </c>
      <c r="E17" s="28"/>
      <c r="M17" s="27" t="s">
        <v>17</v>
      </c>
    </row>
    <row r="18" spans="2:13" ht="15" customHeight="1" x14ac:dyDescent="0.2">
      <c r="B18" s="27"/>
      <c r="C18" s="46">
        <v>715</v>
      </c>
      <c r="D18" s="46" t="s">
        <v>18</v>
      </c>
      <c r="E18" s="28"/>
      <c r="M18" s="27" t="s">
        <v>17</v>
      </c>
    </row>
    <row r="19" spans="2:13" ht="15" customHeight="1" x14ac:dyDescent="0.2">
      <c r="B19" s="27"/>
      <c r="C19" s="46">
        <v>720</v>
      </c>
      <c r="D19" s="46" t="s">
        <v>19</v>
      </c>
      <c r="E19" s="28"/>
    </row>
    <row r="20" spans="2:13" ht="15" customHeight="1" x14ac:dyDescent="0.2">
      <c r="B20" s="27"/>
      <c r="C20" s="46">
        <v>721</v>
      </c>
      <c r="D20" s="46" t="s">
        <v>20</v>
      </c>
      <c r="E20" s="28"/>
    </row>
    <row r="21" spans="2:13" ht="15" customHeight="1" x14ac:dyDescent="0.2">
      <c r="B21" s="27"/>
      <c r="C21" s="46">
        <v>722</v>
      </c>
      <c r="D21" s="46" t="s">
        <v>21</v>
      </c>
      <c r="E21" s="28"/>
    </row>
    <row r="22" spans="2:13" ht="15" customHeight="1" x14ac:dyDescent="0.2">
      <c r="B22" s="27"/>
      <c r="C22" s="46">
        <v>723</v>
      </c>
      <c r="D22" s="46" t="s">
        <v>22</v>
      </c>
      <c r="E22" s="28"/>
    </row>
    <row r="23" spans="2:13" ht="15" customHeight="1" x14ac:dyDescent="0.2">
      <c r="B23" s="27"/>
      <c r="C23" s="46">
        <v>724</v>
      </c>
      <c r="D23" s="46" t="s">
        <v>23</v>
      </c>
      <c r="E23" s="28"/>
    </row>
    <row r="24" spans="2:13" ht="15" customHeight="1" x14ac:dyDescent="0.2">
      <c r="B24" s="27"/>
      <c r="C24" s="46">
        <v>725</v>
      </c>
      <c r="D24" s="46" t="s">
        <v>24</v>
      </c>
      <c r="E24" s="28"/>
    </row>
    <row r="25" spans="2:13" ht="15" customHeight="1" x14ac:dyDescent="0.2">
      <c r="B25" s="27"/>
      <c r="C25" s="46">
        <v>726</v>
      </c>
      <c r="D25" s="46" t="s">
        <v>25</v>
      </c>
      <c r="E25" s="28"/>
    </row>
    <row r="26" spans="2:13" ht="15" customHeight="1" x14ac:dyDescent="0.2">
      <c r="B26" s="27"/>
      <c r="C26" s="46">
        <v>727</v>
      </c>
      <c r="D26" s="46" t="s">
        <v>26</v>
      </c>
      <c r="E26" s="28"/>
    </row>
    <row r="27" spans="2:13" ht="15" customHeight="1" x14ac:dyDescent="0.2">
      <c r="B27" s="27"/>
      <c r="C27" s="46">
        <v>812</v>
      </c>
      <c r="D27" s="46" t="s">
        <v>27</v>
      </c>
      <c r="E27" s="28"/>
    </row>
    <row r="28" spans="2:13" ht="33.950000000000003" customHeight="1" x14ac:dyDescent="0.2">
      <c r="B28" s="27"/>
      <c r="C28" s="47">
        <v>199</v>
      </c>
      <c r="D28" s="47" t="s">
        <v>28</v>
      </c>
      <c r="E28" s="28"/>
    </row>
    <row r="29" spans="2:13" ht="33.950000000000003" customHeight="1" x14ac:dyDescent="0.2">
      <c r="B29" s="27"/>
      <c r="C29" s="47">
        <v>499</v>
      </c>
      <c r="D29" s="47" t="s">
        <v>29</v>
      </c>
      <c r="E29" s="28"/>
    </row>
    <row r="30" spans="2:13" x14ac:dyDescent="0.2">
      <c r="B30" s="48"/>
      <c r="C30" s="48"/>
      <c r="D30" s="48"/>
      <c r="E30" s="48"/>
    </row>
    <row r="31" spans="2:13" ht="15.75" customHeight="1" x14ac:dyDescent="0.2">
      <c r="B31" s="55" t="s">
        <v>30</v>
      </c>
      <c r="C31" s="56"/>
      <c r="D31" s="57"/>
      <c r="E31" s="57"/>
    </row>
    <row r="32" spans="2:13" x14ac:dyDescent="0.2">
      <c r="B32" s="62" t="s">
        <v>31</v>
      </c>
      <c r="C32" s="56"/>
      <c r="D32" s="57"/>
      <c r="E32" s="57"/>
    </row>
    <row r="33" spans="2:5" ht="24.75" customHeight="1" x14ac:dyDescent="0.2">
      <c r="B33" s="59" t="s">
        <v>32</v>
      </c>
      <c r="C33" s="56"/>
      <c r="D33" s="57"/>
      <c r="E33" s="57"/>
    </row>
    <row r="34" spans="2:5" s="29" customFormat="1" ht="57" customHeight="1" x14ac:dyDescent="0.2">
      <c r="B34" s="61" t="s">
        <v>33</v>
      </c>
      <c r="C34" s="56"/>
      <c r="D34" s="56"/>
      <c r="E34" s="56"/>
    </row>
    <row r="35" spans="2:5" s="29" customFormat="1" ht="36.75" customHeight="1" x14ac:dyDescent="0.2">
      <c r="B35" s="61" t="s">
        <v>34</v>
      </c>
      <c r="C35" s="56"/>
      <c r="D35" s="56"/>
      <c r="E35" s="56"/>
    </row>
    <row r="36" spans="2:5" s="29" customFormat="1" ht="36.75" customHeight="1" x14ac:dyDescent="0.2">
      <c r="B36" s="61" t="s">
        <v>35</v>
      </c>
      <c r="C36" s="56"/>
      <c r="D36" s="56"/>
      <c r="E36" s="56"/>
    </row>
    <row r="37" spans="2:5" s="29" customFormat="1" ht="36.75" customHeight="1" x14ac:dyDescent="0.2">
      <c r="B37" s="58" t="s">
        <v>36</v>
      </c>
      <c r="C37" s="56"/>
      <c r="D37" s="56"/>
      <c r="E37" s="56"/>
    </row>
    <row r="38" spans="2:5" ht="8.25" customHeight="1" x14ac:dyDescent="0.2">
      <c r="B38" s="30"/>
      <c r="C38" s="30"/>
      <c r="D38" s="31"/>
      <c r="E38" s="31"/>
    </row>
    <row r="39" spans="2:5" ht="36.75" customHeight="1" x14ac:dyDescent="0.2">
      <c r="B39" s="59" t="s">
        <v>37</v>
      </c>
      <c r="C39" s="56"/>
      <c r="D39" s="57"/>
      <c r="E39" s="57"/>
    </row>
    <row r="40" spans="2:5" s="29" customFormat="1" ht="36.75" customHeight="1" x14ac:dyDescent="0.2">
      <c r="B40" s="61" t="s">
        <v>38</v>
      </c>
      <c r="C40" s="56"/>
      <c r="D40" s="56"/>
      <c r="E40" s="56"/>
    </row>
    <row r="41" spans="2:5" s="29" customFormat="1" ht="36.75" customHeight="1" x14ac:dyDescent="0.2">
      <c r="B41" s="61" t="s">
        <v>39</v>
      </c>
      <c r="C41" s="56"/>
      <c r="D41" s="56"/>
      <c r="E41" s="56"/>
    </row>
    <row r="42" spans="2:5" s="29" customFormat="1" ht="59.25" customHeight="1" x14ac:dyDescent="0.2">
      <c r="B42" s="61" t="s">
        <v>40</v>
      </c>
      <c r="C42" s="56"/>
      <c r="D42" s="56"/>
      <c r="E42" s="56"/>
    </row>
    <row r="43" spans="2:5" s="29" customFormat="1" ht="52.5" customHeight="1" x14ac:dyDescent="0.2">
      <c r="B43" s="58" t="s">
        <v>41</v>
      </c>
      <c r="C43" s="56"/>
      <c r="D43" s="56"/>
      <c r="E43" s="56"/>
    </row>
    <row r="44" spans="2:5" s="49" customFormat="1" ht="36.75" customHeight="1" x14ac:dyDescent="0.25">
      <c r="B44" s="69" t="s">
        <v>42</v>
      </c>
      <c r="C44" s="70"/>
      <c r="D44" s="70"/>
      <c r="E44" s="70"/>
    </row>
    <row r="45" spans="2:5" s="29" customFormat="1" ht="50.1" customHeight="1" x14ac:dyDescent="0.2">
      <c r="B45" s="61" t="s">
        <v>43</v>
      </c>
      <c r="C45" s="56"/>
      <c r="D45" s="56"/>
      <c r="E45" s="56"/>
    </row>
    <row r="46" spans="2:5" x14ac:dyDescent="0.2">
      <c r="B46" s="32"/>
      <c r="C46" s="32"/>
      <c r="D46" s="28"/>
      <c r="E46" s="28"/>
    </row>
    <row r="47" spans="2:5" ht="15.75" customHeight="1" x14ac:dyDescent="0.2">
      <c r="B47" s="55" t="s">
        <v>44</v>
      </c>
      <c r="C47" s="56"/>
      <c r="D47" s="57"/>
      <c r="E47" s="57"/>
    </row>
    <row r="48" spans="2:5" s="29" customFormat="1" ht="44.45" customHeight="1" x14ac:dyDescent="0.2">
      <c r="B48" s="64" t="s">
        <v>45</v>
      </c>
      <c r="C48" s="56"/>
      <c r="D48" s="56"/>
      <c r="E48" s="56"/>
    </row>
    <row r="49" spans="2:5" s="29" customFormat="1" ht="103.15" customHeight="1" x14ac:dyDescent="0.2">
      <c r="B49" s="65" t="s">
        <v>46</v>
      </c>
      <c r="C49" s="56"/>
      <c r="D49" s="56"/>
      <c r="E49" s="56"/>
    </row>
    <row r="50" spans="2:5" x14ac:dyDescent="0.2">
      <c r="B50" s="32"/>
      <c r="C50" s="32"/>
      <c r="D50" s="32"/>
      <c r="E50" s="32"/>
    </row>
    <row r="51" spans="2:5" ht="15.75" customHeight="1" x14ac:dyDescent="0.2">
      <c r="B51" s="55" t="s">
        <v>47</v>
      </c>
      <c r="C51" s="56"/>
      <c r="D51" s="57"/>
      <c r="E51" s="57"/>
    </row>
    <row r="52" spans="2:5" ht="22.5" customHeight="1" x14ac:dyDescent="0.2">
      <c r="B52" s="63" t="s">
        <v>48</v>
      </c>
      <c r="C52" s="56"/>
      <c r="D52" s="57"/>
      <c r="E52" s="57"/>
    </row>
    <row r="53" spans="2:5" x14ac:dyDescent="0.2">
      <c r="B53" s="50" t="s">
        <v>49</v>
      </c>
      <c r="C53" s="33"/>
    </row>
    <row r="54" spans="2:5" x14ac:dyDescent="0.2">
      <c r="B54" s="33"/>
      <c r="C54" s="33"/>
    </row>
    <row r="55" spans="2:5" ht="15.75" customHeight="1" x14ac:dyDescent="0.2">
      <c r="B55" s="60"/>
      <c r="C55" s="56"/>
      <c r="D55" s="57"/>
      <c r="E55" s="57"/>
    </row>
  </sheetData>
  <mergeCells count="29">
    <mergeCell ref="B2:E2"/>
    <mergeCell ref="B42:E42"/>
    <mergeCell ref="B1:E1"/>
    <mergeCell ref="B8:E8"/>
    <mergeCell ref="B44:E44"/>
    <mergeCell ref="B37:E37"/>
    <mergeCell ref="B34:E34"/>
    <mergeCell ref="B4:E4"/>
    <mergeCell ref="B7:E7"/>
    <mergeCell ref="B3:E3"/>
    <mergeCell ref="B5:E5"/>
    <mergeCell ref="B9:E9"/>
    <mergeCell ref="B6:E6"/>
    <mergeCell ref="B47:E47"/>
    <mergeCell ref="B31:E31"/>
    <mergeCell ref="B43:E43"/>
    <mergeCell ref="B39:E39"/>
    <mergeCell ref="B55:E55"/>
    <mergeCell ref="B51:E51"/>
    <mergeCell ref="B36:E36"/>
    <mergeCell ref="B32:E32"/>
    <mergeCell ref="B45:E45"/>
    <mergeCell ref="B41:E41"/>
    <mergeCell ref="B35:E35"/>
    <mergeCell ref="B52:E52"/>
    <mergeCell ref="B48:E48"/>
    <mergeCell ref="B40:E40"/>
    <mergeCell ref="B49:E49"/>
    <mergeCell ref="B33:E33"/>
  </mergeCells>
  <pageMargins left="0.7" right="0.7" top="0.75" bottom="0.75" header="0.3" footer="0.3"/>
  <pageSetup paperSize="9" orientation="portrait"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8" tint="0.79998168889431442"/>
  </sheetPr>
  <dimension ref="A2:AH122"/>
  <sheetViews>
    <sheetView showGridLines="0" tabSelected="1" zoomScale="85" zoomScaleNormal="85" workbookViewId="0"/>
  </sheetViews>
  <sheetFormatPr defaultColWidth="8.85546875" defaultRowHeight="14.25" x14ac:dyDescent="0.2"/>
  <cols>
    <col min="1" max="1" width="3.140625" style="1" customWidth="1"/>
    <col min="2" max="2" width="26.7109375" style="1" customWidth="1"/>
    <col min="3" max="5" width="16.7109375" style="1" customWidth="1"/>
    <col min="6" max="6" width="3.42578125" style="1" customWidth="1"/>
    <col min="7" max="9" width="16.7109375" style="1" customWidth="1"/>
    <col min="10" max="10" width="3.42578125" style="1" customWidth="1"/>
    <col min="11" max="13" width="16.7109375" style="1" customWidth="1"/>
    <col min="14" max="14" width="3.42578125" style="1" customWidth="1"/>
    <col min="15" max="17" width="16.7109375" style="1" customWidth="1"/>
    <col min="18" max="18" width="1.5703125" style="1" customWidth="1"/>
    <col min="19" max="19" width="16.5703125" style="1" customWidth="1"/>
    <col min="20" max="20" width="16.7109375" style="1" customWidth="1"/>
    <col min="21" max="23" width="15.85546875" style="1" customWidth="1"/>
    <col min="24" max="24" width="13.42578125" style="1" customWidth="1"/>
    <col min="25" max="25" width="19.42578125" style="1" customWidth="1"/>
    <col min="26" max="26" width="15.42578125" style="1" customWidth="1"/>
    <col min="27" max="28" width="13.42578125" style="1" customWidth="1"/>
    <col min="29" max="31" width="14.5703125" style="1" customWidth="1"/>
    <col min="32" max="32" width="13.42578125" style="1" customWidth="1"/>
    <col min="33" max="35" width="14" style="1" customWidth="1"/>
    <col min="36" max="36" width="8.85546875" style="1" customWidth="1"/>
    <col min="37" max="16384" width="8.85546875" style="1"/>
  </cols>
  <sheetData>
    <row r="2" spans="1:34" ht="15" customHeight="1" x14ac:dyDescent="0.25">
      <c r="A2" s="22"/>
      <c r="C2" s="20"/>
    </row>
    <row r="3" spans="1:34" ht="18" customHeight="1" x14ac:dyDescent="0.25">
      <c r="B3" s="26" t="s">
        <v>50</v>
      </c>
      <c r="C3" s="14"/>
    </row>
    <row r="4" spans="1:34" ht="18.399999999999999" customHeight="1" x14ac:dyDescent="0.25">
      <c r="B4" s="23" t="s">
        <v>51</v>
      </c>
      <c r="C4" s="15" t="s">
        <v>52</v>
      </c>
      <c r="D4" s="16"/>
      <c r="E4" s="16"/>
      <c r="F4" s="16"/>
      <c r="G4" s="16"/>
      <c r="H4" s="16"/>
      <c r="I4" s="16"/>
      <c r="J4" s="16"/>
      <c r="K4" s="16"/>
      <c r="L4" s="16"/>
      <c r="M4" s="16"/>
      <c r="N4" s="16"/>
      <c r="O4" s="16"/>
      <c r="P4" s="16"/>
      <c r="Q4" s="16"/>
    </row>
    <row r="5" spans="1:34" ht="18.399999999999999" customHeight="1" x14ac:dyDescent="0.25">
      <c r="B5" s="23" t="s">
        <v>53</v>
      </c>
      <c r="C5" s="15" t="s">
        <v>54</v>
      </c>
      <c r="D5" s="16"/>
      <c r="E5" s="16"/>
      <c r="F5" s="16"/>
      <c r="G5" s="16"/>
      <c r="H5" s="16"/>
      <c r="I5" s="16"/>
      <c r="J5" s="16"/>
      <c r="K5" s="16"/>
      <c r="L5" s="16"/>
      <c r="M5" s="16"/>
      <c r="N5" s="16"/>
      <c r="O5" s="16"/>
      <c r="P5" s="16"/>
      <c r="Q5" s="16"/>
    </row>
    <row r="6" spans="1:34" ht="18.399999999999999" customHeight="1" x14ac:dyDescent="0.25">
      <c r="B6" s="23" t="s">
        <v>55</v>
      </c>
      <c r="C6" s="15" t="s">
        <v>119</v>
      </c>
      <c r="D6" s="16"/>
      <c r="E6" s="16"/>
      <c r="F6" s="16"/>
      <c r="G6" s="16"/>
      <c r="H6" s="16"/>
      <c r="I6" s="16"/>
      <c r="J6" s="16"/>
      <c r="K6" s="16"/>
      <c r="L6" s="16"/>
      <c r="M6" s="16"/>
      <c r="N6" s="16"/>
      <c r="O6" s="16"/>
      <c r="P6" s="16"/>
      <c r="Q6" s="16"/>
    </row>
    <row r="7" spans="1:34" ht="18.399999999999999" customHeight="1" x14ac:dyDescent="0.25">
      <c r="B7" s="23" t="s">
        <v>56</v>
      </c>
      <c r="C7" s="15" t="s">
        <v>57</v>
      </c>
      <c r="D7" s="16"/>
      <c r="E7" s="16"/>
      <c r="F7" s="16"/>
      <c r="G7" s="16"/>
      <c r="H7" s="16"/>
      <c r="I7" s="16"/>
      <c r="J7" s="16"/>
      <c r="K7" s="16"/>
      <c r="L7" s="16"/>
      <c r="M7" s="16"/>
      <c r="N7" s="16"/>
      <c r="O7" s="16"/>
      <c r="P7" s="16"/>
      <c r="Q7" s="16"/>
    </row>
    <row r="8" spans="1:34" ht="18.399999999999999" customHeight="1" x14ac:dyDescent="0.25">
      <c r="B8" s="23" t="s">
        <v>58</v>
      </c>
      <c r="C8" s="51" t="s">
        <v>49</v>
      </c>
      <c r="D8" s="16"/>
      <c r="E8" s="16"/>
      <c r="F8" s="16"/>
      <c r="G8" s="16"/>
      <c r="H8" s="16"/>
      <c r="I8" s="16"/>
      <c r="J8" s="16"/>
      <c r="K8" s="16"/>
      <c r="L8" s="16"/>
      <c r="M8" s="16"/>
      <c r="N8" s="16"/>
      <c r="O8" s="16"/>
      <c r="P8" s="16"/>
      <c r="Q8" s="16"/>
    </row>
    <row r="9" spans="1:34" ht="13.9" customHeight="1" x14ac:dyDescent="0.2">
      <c r="B9" s="24"/>
      <c r="C9" s="15"/>
      <c r="D9" s="16"/>
      <c r="E9" s="16"/>
      <c r="F9" s="16"/>
      <c r="G9" s="16"/>
      <c r="H9" s="16"/>
      <c r="I9" s="16"/>
      <c r="J9" s="16"/>
      <c r="K9" s="16"/>
      <c r="L9" s="16"/>
      <c r="M9" s="16"/>
      <c r="N9" s="16"/>
      <c r="O9" s="16"/>
      <c r="P9" s="16"/>
      <c r="Q9" s="16"/>
    </row>
    <row r="10" spans="1:34" ht="17.45" customHeight="1" x14ac:dyDescent="0.2">
      <c r="B10" s="25" t="s">
        <v>59</v>
      </c>
      <c r="C10" s="79" t="s">
        <v>60</v>
      </c>
      <c r="D10" s="63"/>
      <c r="E10" s="63"/>
      <c r="F10" s="63"/>
      <c r="G10" s="63"/>
      <c r="H10" s="63"/>
      <c r="I10" s="63"/>
      <c r="J10" s="63"/>
      <c r="K10" s="63"/>
      <c r="L10" s="63"/>
      <c r="M10" s="63"/>
      <c r="N10" s="63"/>
      <c r="O10" s="63"/>
      <c r="P10" s="63"/>
      <c r="Q10" s="63"/>
    </row>
    <row r="11" spans="1:34" ht="107.25" customHeight="1" x14ac:dyDescent="0.2">
      <c r="B11" s="25" t="s">
        <v>61</v>
      </c>
      <c r="C11" s="79" t="s">
        <v>120</v>
      </c>
      <c r="D11" s="63"/>
      <c r="E11" s="63"/>
      <c r="F11" s="63"/>
      <c r="G11" s="63"/>
      <c r="H11" s="63"/>
      <c r="I11" s="63"/>
      <c r="J11" s="63"/>
      <c r="K11" s="63"/>
      <c r="L11" s="63"/>
      <c r="M11" s="63"/>
      <c r="N11" s="63"/>
      <c r="O11" s="63"/>
      <c r="P11" s="63"/>
      <c r="Q11" s="63"/>
    </row>
    <row r="12" spans="1:34" s="33" customFormat="1" ht="29.25" customHeight="1" x14ac:dyDescent="0.25">
      <c r="B12" s="35" t="s">
        <v>62</v>
      </c>
    </row>
    <row r="14" spans="1:34" s="3" customFormat="1" ht="32.25" customHeight="1" x14ac:dyDescent="0.25">
      <c r="B14" s="1"/>
      <c r="C14" s="76" t="s">
        <v>63</v>
      </c>
      <c r="D14" s="77"/>
      <c r="E14" s="77"/>
      <c r="F14" s="17"/>
      <c r="G14" s="78" t="s">
        <v>64</v>
      </c>
      <c r="H14" s="74"/>
      <c r="I14" s="75"/>
      <c r="J14" s="17"/>
      <c r="K14" s="73" t="s">
        <v>65</v>
      </c>
      <c r="L14" s="74"/>
      <c r="M14" s="75"/>
      <c r="N14" s="17"/>
      <c r="O14" s="73" t="s">
        <v>66</v>
      </c>
      <c r="P14" s="74"/>
      <c r="Q14" s="75"/>
    </row>
    <row r="15" spans="1:34" s="5" customFormat="1" ht="60.95" customHeight="1" x14ac:dyDescent="0.25">
      <c r="B15" s="4" t="s">
        <v>67</v>
      </c>
      <c r="C15" s="6" t="s">
        <v>68</v>
      </c>
      <c r="D15" s="6" t="s">
        <v>69</v>
      </c>
      <c r="E15" s="6" t="s">
        <v>70</v>
      </c>
      <c r="F15" s="18"/>
      <c r="G15" s="7" t="s">
        <v>68</v>
      </c>
      <c r="H15" s="7" t="s">
        <v>69</v>
      </c>
      <c r="I15" s="7" t="s">
        <v>70</v>
      </c>
      <c r="J15" s="18"/>
      <c r="K15" s="7" t="s">
        <v>68</v>
      </c>
      <c r="L15" s="7" t="s">
        <v>69</v>
      </c>
      <c r="M15" s="7" t="s">
        <v>70</v>
      </c>
      <c r="N15" s="18"/>
      <c r="O15" s="7" t="s">
        <v>68</v>
      </c>
      <c r="P15" s="7" t="s">
        <v>69</v>
      </c>
      <c r="Q15" s="7" t="s">
        <v>70</v>
      </c>
    </row>
    <row r="16" spans="1:34" ht="15" customHeight="1" x14ac:dyDescent="0.2">
      <c r="B16" s="8" t="s">
        <v>71</v>
      </c>
      <c r="C16" s="10">
        <v>563328</v>
      </c>
      <c r="D16" s="10">
        <v>512855</v>
      </c>
      <c r="E16" s="10">
        <v>123927</v>
      </c>
      <c r="F16" s="52"/>
      <c r="G16" s="10">
        <v>142600</v>
      </c>
      <c r="H16" s="10">
        <v>129192</v>
      </c>
      <c r="I16" s="10">
        <v>65742</v>
      </c>
      <c r="J16" s="52"/>
      <c r="K16" s="10">
        <v>415104</v>
      </c>
      <c r="L16" s="10">
        <v>378067</v>
      </c>
      <c r="M16" s="10">
        <v>57625</v>
      </c>
      <c r="N16" s="52"/>
      <c r="O16" s="10">
        <v>5624</v>
      </c>
      <c r="P16" s="10">
        <v>5596</v>
      </c>
      <c r="Q16" s="10">
        <v>560</v>
      </c>
      <c r="S16" s="9"/>
      <c r="T16" s="9"/>
      <c r="U16" s="9"/>
      <c r="V16" s="9"/>
      <c r="X16" s="9"/>
      <c r="Y16" s="9"/>
      <c r="Z16" s="9"/>
      <c r="AB16" s="9"/>
      <c r="AC16" s="9"/>
      <c r="AD16" s="9"/>
      <c r="AF16" s="9"/>
      <c r="AG16" s="9"/>
      <c r="AH16" s="9"/>
    </row>
    <row r="17" spans="2:34" ht="15" customHeight="1" x14ac:dyDescent="0.2">
      <c r="B17" s="8" t="s">
        <v>72</v>
      </c>
      <c r="C17" s="10">
        <v>702535</v>
      </c>
      <c r="D17" s="10">
        <v>640783</v>
      </c>
      <c r="E17" s="10">
        <v>155622</v>
      </c>
      <c r="F17" s="52"/>
      <c r="G17" s="10">
        <v>171764</v>
      </c>
      <c r="H17" s="10">
        <v>159707</v>
      </c>
      <c r="I17" s="10">
        <v>82450</v>
      </c>
      <c r="J17" s="52"/>
      <c r="K17" s="10">
        <v>524146</v>
      </c>
      <c r="L17" s="10">
        <v>474496</v>
      </c>
      <c r="M17" s="10">
        <v>72487</v>
      </c>
      <c r="N17" s="52"/>
      <c r="O17" s="10">
        <v>6625</v>
      </c>
      <c r="P17" s="10">
        <v>6580</v>
      </c>
      <c r="Q17" s="10">
        <v>685</v>
      </c>
      <c r="S17" s="9"/>
      <c r="T17" s="9"/>
      <c r="U17" s="9"/>
      <c r="V17" s="9"/>
      <c r="X17" s="9"/>
      <c r="Y17" s="9"/>
      <c r="Z17" s="9"/>
      <c r="AB17" s="9"/>
      <c r="AC17" s="9"/>
      <c r="AD17" s="9"/>
      <c r="AF17" s="9"/>
      <c r="AG17" s="9"/>
      <c r="AH17" s="9"/>
    </row>
    <row r="18" spans="2:34" ht="15" customHeight="1" x14ac:dyDescent="0.2">
      <c r="B18" s="8" t="s">
        <v>73</v>
      </c>
      <c r="C18" s="10">
        <v>654054</v>
      </c>
      <c r="D18" s="10">
        <v>589930</v>
      </c>
      <c r="E18" s="10">
        <v>145488</v>
      </c>
      <c r="F18" s="52"/>
      <c r="G18" s="10">
        <v>162493</v>
      </c>
      <c r="H18" s="10">
        <v>150947</v>
      </c>
      <c r="I18" s="10">
        <v>76189</v>
      </c>
      <c r="J18" s="52"/>
      <c r="K18" s="10">
        <v>490381</v>
      </c>
      <c r="L18" s="10">
        <v>437844</v>
      </c>
      <c r="M18" s="10">
        <v>69060</v>
      </c>
      <c r="N18" s="52"/>
      <c r="O18" s="10">
        <v>1180</v>
      </c>
      <c r="P18" s="10">
        <v>1139</v>
      </c>
      <c r="Q18" s="10">
        <v>239</v>
      </c>
      <c r="S18" s="9"/>
      <c r="T18" s="9"/>
      <c r="U18" s="9"/>
      <c r="V18" s="9"/>
      <c r="X18" s="9"/>
      <c r="Y18" s="9"/>
      <c r="Z18" s="9"/>
      <c r="AB18" s="9"/>
      <c r="AC18" s="9"/>
      <c r="AD18" s="9"/>
      <c r="AF18" s="9"/>
      <c r="AG18" s="9"/>
      <c r="AH18" s="9"/>
    </row>
    <row r="19" spans="2:34" ht="15" customHeight="1" x14ac:dyDescent="0.2">
      <c r="B19" s="8" t="s">
        <v>74</v>
      </c>
      <c r="C19" s="10">
        <v>679047</v>
      </c>
      <c r="D19" s="10">
        <v>611050</v>
      </c>
      <c r="E19" s="10">
        <v>155217</v>
      </c>
      <c r="F19" s="52"/>
      <c r="G19" s="10">
        <v>169983</v>
      </c>
      <c r="H19" s="10">
        <v>157918</v>
      </c>
      <c r="I19" s="10">
        <v>81809</v>
      </c>
      <c r="J19" s="52"/>
      <c r="K19" s="10">
        <v>508941</v>
      </c>
      <c r="L19" s="10">
        <v>453069</v>
      </c>
      <c r="M19" s="10">
        <v>73375</v>
      </c>
      <c r="N19" s="52"/>
      <c r="O19" s="10">
        <v>123</v>
      </c>
      <c r="P19" s="10">
        <v>63</v>
      </c>
      <c r="Q19" s="10">
        <v>33</v>
      </c>
      <c r="S19" s="9"/>
      <c r="T19" s="9"/>
      <c r="U19" s="9"/>
      <c r="V19" s="9"/>
      <c r="X19" s="9"/>
      <c r="Y19" s="9"/>
      <c r="Z19" s="9"/>
      <c r="AB19" s="9"/>
      <c r="AC19" s="9"/>
      <c r="AD19" s="9"/>
      <c r="AF19" s="9"/>
      <c r="AG19" s="9"/>
      <c r="AH19" s="9"/>
    </row>
    <row r="20" spans="2:34" ht="15" customHeight="1" x14ac:dyDescent="0.2">
      <c r="B20" s="8" t="s">
        <v>75</v>
      </c>
      <c r="C20" s="10">
        <v>703762</v>
      </c>
      <c r="D20" s="10">
        <v>631808</v>
      </c>
      <c r="E20" s="10">
        <v>160194</v>
      </c>
      <c r="F20" s="52"/>
      <c r="G20" s="10">
        <v>178029</v>
      </c>
      <c r="H20" s="10">
        <v>164856</v>
      </c>
      <c r="I20" s="10">
        <v>84891</v>
      </c>
      <c r="J20" s="52"/>
      <c r="K20" s="10">
        <v>525672</v>
      </c>
      <c r="L20" s="10">
        <v>466918</v>
      </c>
      <c r="M20" s="10">
        <v>75299</v>
      </c>
      <c r="N20" s="52"/>
      <c r="O20" s="10">
        <v>61</v>
      </c>
      <c r="P20" s="10">
        <v>34</v>
      </c>
      <c r="Q20" s="10">
        <v>4</v>
      </c>
      <c r="S20" s="9"/>
      <c r="T20" s="9"/>
      <c r="U20" s="9"/>
      <c r="V20" s="9"/>
      <c r="X20" s="9"/>
      <c r="Y20" s="9"/>
      <c r="Z20" s="9"/>
      <c r="AB20" s="9"/>
      <c r="AC20" s="9"/>
      <c r="AD20" s="9"/>
      <c r="AF20" s="9"/>
      <c r="AG20" s="9"/>
      <c r="AH20" s="9"/>
    </row>
    <row r="21" spans="2:34" ht="15" customHeight="1" x14ac:dyDescent="0.2">
      <c r="B21" s="8" t="s">
        <v>76</v>
      </c>
      <c r="C21" s="10">
        <v>733963</v>
      </c>
      <c r="D21" s="10">
        <v>647162</v>
      </c>
      <c r="E21" s="10">
        <v>160010</v>
      </c>
      <c r="F21" s="52"/>
      <c r="G21" s="10">
        <v>177564</v>
      </c>
      <c r="H21" s="10">
        <v>165061</v>
      </c>
      <c r="I21" s="10">
        <v>84368</v>
      </c>
      <c r="J21" s="52"/>
      <c r="K21" s="10">
        <v>556368</v>
      </c>
      <c r="L21" s="10">
        <v>482077</v>
      </c>
      <c r="M21" s="10">
        <v>75641</v>
      </c>
      <c r="N21" s="52"/>
      <c r="O21" s="10">
        <v>31</v>
      </c>
      <c r="P21" s="10">
        <v>24</v>
      </c>
      <c r="Q21" s="10">
        <v>1</v>
      </c>
      <c r="S21" s="9"/>
      <c r="T21" s="9"/>
      <c r="U21" s="9"/>
      <c r="V21" s="9"/>
      <c r="X21" s="9"/>
      <c r="Y21" s="9"/>
      <c r="Z21" s="9"/>
      <c r="AB21" s="9"/>
      <c r="AC21" s="9"/>
      <c r="AD21" s="9"/>
      <c r="AF21" s="9"/>
      <c r="AG21" s="9"/>
      <c r="AH21" s="9"/>
    </row>
    <row r="22" spans="2:34" ht="15" customHeight="1" x14ac:dyDescent="0.2">
      <c r="B22" s="8" t="s">
        <v>77</v>
      </c>
      <c r="C22" s="10">
        <v>734621</v>
      </c>
      <c r="D22" s="10">
        <v>647326</v>
      </c>
      <c r="E22" s="10">
        <v>162315</v>
      </c>
      <c r="F22" s="52"/>
      <c r="G22" s="10">
        <v>180647</v>
      </c>
      <c r="H22" s="10">
        <v>167811</v>
      </c>
      <c r="I22" s="10">
        <v>85279</v>
      </c>
      <c r="J22" s="52"/>
      <c r="K22" s="10">
        <v>553940</v>
      </c>
      <c r="L22" s="10">
        <v>479481</v>
      </c>
      <c r="M22" s="10">
        <v>77036</v>
      </c>
      <c r="N22" s="52"/>
      <c r="O22" s="10">
        <v>34</v>
      </c>
      <c r="P22" s="10">
        <v>34</v>
      </c>
      <c r="Q22" s="10"/>
      <c r="S22" s="9"/>
      <c r="T22" s="9"/>
      <c r="U22" s="9"/>
      <c r="V22" s="9"/>
      <c r="X22" s="9"/>
      <c r="Y22" s="9"/>
      <c r="Z22" s="9"/>
      <c r="AB22" s="9"/>
      <c r="AC22" s="9"/>
      <c r="AD22" s="9"/>
      <c r="AF22" s="9"/>
      <c r="AG22" s="9"/>
      <c r="AH22" s="9"/>
    </row>
    <row r="23" spans="2:34" ht="15" customHeight="1" x14ac:dyDescent="0.2">
      <c r="B23" s="8" t="s">
        <v>78</v>
      </c>
      <c r="C23" s="10">
        <v>783999</v>
      </c>
      <c r="D23" s="10">
        <v>693556</v>
      </c>
      <c r="E23" s="10">
        <v>174492</v>
      </c>
      <c r="F23" s="52"/>
      <c r="G23" s="10">
        <v>196411</v>
      </c>
      <c r="H23" s="10">
        <v>183288</v>
      </c>
      <c r="I23" s="10">
        <v>92959</v>
      </c>
      <c r="J23" s="52"/>
      <c r="K23" s="10">
        <v>587554</v>
      </c>
      <c r="L23" s="10">
        <v>510234</v>
      </c>
      <c r="M23" s="10">
        <v>81533</v>
      </c>
      <c r="N23" s="52"/>
      <c r="O23" s="10">
        <v>34</v>
      </c>
      <c r="P23" s="10">
        <v>34</v>
      </c>
      <c r="Q23" s="10"/>
      <c r="S23" s="9"/>
      <c r="T23" s="9"/>
      <c r="U23" s="9"/>
      <c r="V23" s="9"/>
      <c r="X23" s="9"/>
      <c r="Y23" s="9"/>
      <c r="Z23" s="9"/>
      <c r="AB23" s="9"/>
      <c r="AC23" s="9"/>
      <c r="AD23" s="9"/>
      <c r="AF23" s="9"/>
      <c r="AG23" s="9"/>
      <c r="AH23" s="9"/>
    </row>
    <row r="24" spans="2:34" ht="15" customHeight="1" x14ac:dyDescent="0.2">
      <c r="B24" s="8" t="s">
        <v>79</v>
      </c>
      <c r="C24" s="10">
        <v>593211</v>
      </c>
      <c r="D24" s="10">
        <v>528362</v>
      </c>
      <c r="E24" s="10">
        <v>135627</v>
      </c>
      <c r="F24" s="52"/>
      <c r="G24" s="10">
        <v>154991</v>
      </c>
      <c r="H24" s="10">
        <v>144257</v>
      </c>
      <c r="I24" s="10">
        <v>73682</v>
      </c>
      <c r="J24" s="52"/>
      <c r="K24" s="10">
        <v>438200</v>
      </c>
      <c r="L24" s="10">
        <v>384085</v>
      </c>
      <c r="M24" s="10">
        <v>61945</v>
      </c>
      <c r="N24" s="52"/>
      <c r="O24" s="10">
        <v>20</v>
      </c>
      <c r="P24" s="10">
        <v>20</v>
      </c>
      <c r="Q24" s="10"/>
      <c r="S24" s="9"/>
      <c r="T24" s="9"/>
      <c r="U24" s="9"/>
      <c r="V24" s="9"/>
      <c r="X24" s="9"/>
      <c r="Y24" s="9"/>
      <c r="Z24" s="9"/>
      <c r="AB24" s="9"/>
      <c r="AC24" s="9"/>
      <c r="AD24" s="9"/>
      <c r="AF24" s="9"/>
      <c r="AG24" s="9"/>
      <c r="AH24" s="9"/>
    </row>
    <row r="25" spans="2:34" ht="15" customHeight="1" x14ac:dyDescent="0.2">
      <c r="B25" s="8" t="s">
        <v>80</v>
      </c>
      <c r="C25" s="10">
        <v>746748</v>
      </c>
      <c r="D25" s="10">
        <v>668273</v>
      </c>
      <c r="E25" s="10">
        <v>164266</v>
      </c>
      <c r="F25" s="52"/>
      <c r="G25" s="10">
        <v>183430</v>
      </c>
      <c r="H25" s="10">
        <v>170986</v>
      </c>
      <c r="I25" s="10">
        <v>85814</v>
      </c>
      <c r="J25" s="52"/>
      <c r="K25" s="10">
        <v>563249</v>
      </c>
      <c r="L25" s="10">
        <v>497243</v>
      </c>
      <c r="M25" s="10">
        <v>78444</v>
      </c>
      <c r="N25" s="52"/>
      <c r="O25" s="10">
        <v>69</v>
      </c>
      <c r="P25" s="10">
        <v>44</v>
      </c>
      <c r="Q25" s="10">
        <v>8</v>
      </c>
      <c r="S25" s="9"/>
      <c r="T25" s="9"/>
      <c r="U25" s="9"/>
      <c r="V25" s="9"/>
      <c r="X25" s="9"/>
      <c r="Y25" s="9"/>
      <c r="Z25" s="9"/>
      <c r="AB25" s="9"/>
      <c r="AC25" s="9"/>
      <c r="AD25" s="9"/>
      <c r="AF25" s="9"/>
      <c r="AG25" s="9"/>
      <c r="AH25" s="9"/>
    </row>
    <row r="26" spans="2:34" ht="15" customHeight="1" x14ac:dyDescent="0.2">
      <c r="B26" s="8" t="s">
        <v>81</v>
      </c>
      <c r="C26" s="10">
        <v>744710</v>
      </c>
      <c r="D26" s="10">
        <v>664658</v>
      </c>
      <c r="E26" s="10">
        <v>163941</v>
      </c>
      <c r="F26" s="52"/>
      <c r="G26" s="10">
        <v>184607</v>
      </c>
      <c r="H26" s="10">
        <v>172114</v>
      </c>
      <c r="I26" s="10">
        <v>86939</v>
      </c>
      <c r="J26" s="52"/>
      <c r="K26" s="10">
        <v>560076</v>
      </c>
      <c r="L26" s="10">
        <v>492517</v>
      </c>
      <c r="M26" s="10">
        <v>77002</v>
      </c>
      <c r="N26" s="52"/>
      <c r="O26" s="10">
        <v>27</v>
      </c>
      <c r="P26" s="10">
        <v>27</v>
      </c>
      <c r="Q26" s="10"/>
      <c r="S26" s="9"/>
      <c r="T26" s="9"/>
      <c r="U26" s="9"/>
      <c r="V26" s="9"/>
      <c r="X26" s="9"/>
      <c r="Y26" s="9"/>
      <c r="Z26" s="9"/>
      <c r="AB26" s="9"/>
      <c r="AC26" s="9"/>
      <c r="AD26" s="9"/>
      <c r="AF26" s="9"/>
      <c r="AG26" s="9"/>
      <c r="AH26" s="9"/>
    </row>
    <row r="27" spans="2:34" ht="15" customHeight="1" x14ac:dyDescent="0.2">
      <c r="B27" s="8" t="s">
        <v>82</v>
      </c>
      <c r="C27" s="10">
        <v>888112</v>
      </c>
      <c r="D27" s="10">
        <v>793941</v>
      </c>
      <c r="E27" s="10">
        <v>201169</v>
      </c>
      <c r="F27" s="52"/>
      <c r="G27" s="10">
        <v>221879</v>
      </c>
      <c r="H27" s="10">
        <v>206611</v>
      </c>
      <c r="I27" s="10">
        <v>104691</v>
      </c>
      <c r="J27" s="52"/>
      <c r="K27" s="10">
        <v>666202</v>
      </c>
      <c r="L27" s="10">
        <v>587299</v>
      </c>
      <c r="M27" s="10">
        <v>96478</v>
      </c>
      <c r="N27" s="52"/>
      <c r="O27" s="10">
        <v>31</v>
      </c>
      <c r="P27" s="10">
        <v>31</v>
      </c>
      <c r="Q27" s="10"/>
      <c r="S27" s="9"/>
      <c r="T27" s="9"/>
      <c r="U27" s="9"/>
      <c r="V27" s="9"/>
      <c r="X27" s="9"/>
      <c r="Y27" s="9"/>
      <c r="Z27" s="9"/>
      <c r="AB27" s="9"/>
      <c r="AC27" s="9"/>
      <c r="AD27" s="9"/>
      <c r="AF27" s="9"/>
      <c r="AG27" s="9"/>
      <c r="AH27" s="9"/>
    </row>
    <row r="28" spans="2:34" ht="15" customHeight="1" x14ac:dyDescent="0.2">
      <c r="B28" s="8" t="s">
        <v>83</v>
      </c>
      <c r="C28" s="10">
        <v>762754</v>
      </c>
      <c r="D28" s="10">
        <v>684918</v>
      </c>
      <c r="E28" s="10">
        <v>163360</v>
      </c>
      <c r="F28" s="52"/>
      <c r="G28" s="10">
        <v>170145</v>
      </c>
      <c r="H28" s="10">
        <v>158252</v>
      </c>
      <c r="I28" s="10">
        <v>78804</v>
      </c>
      <c r="J28" s="52"/>
      <c r="K28" s="10">
        <v>585280</v>
      </c>
      <c r="L28" s="10">
        <v>519337</v>
      </c>
      <c r="M28" s="10">
        <v>83514</v>
      </c>
      <c r="N28" s="52"/>
      <c r="O28" s="10">
        <v>7329</v>
      </c>
      <c r="P28" s="10">
        <v>7329</v>
      </c>
      <c r="Q28" s="10">
        <v>1042</v>
      </c>
      <c r="S28" s="9"/>
      <c r="T28" s="9"/>
      <c r="U28" s="9"/>
      <c r="V28" s="9"/>
      <c r="X28" s="9"/>
      <c r="Y28" s="9"/>
      <c r="Z28" s="9"/>
      <c r="AB28" s="9"/>
      <c r="AC28" s="9"/>
      <c r="AD28" s="9"/>
      <c r="AF28" s="9"/>
      <c r="AG28" s="9"/>
      <c r="AH28" s="9"/>
    </row>
    <row r="29" spans="2:34" ht="15" customHeight="1" x14ac:dyDescent="0.2">
      <c r="B29" s="8" t="s">
        <v>84</v>
      </c>
      <c r="C29" s="10">
        <v>903636</v>
      </c>
      <c r="D29" s="10">
        <v>814531</v>
      </c>
      <c r="E29" s="10">
        <v>199428</v>
      </c>
      <c r="F29" s="52"/>
      <c r="G29" s="10">
        <v>202592</v>
      </c>
      <c r="H29" s="10">
        <v>188644</v>
      </c>
      <c r="I29" s="10">
        <v>96345</v>
      </c>
      <c r="J29" s="52"/>
      <c r="K29" s="10">
        <v>693683</v>
      </c>
      <c r="L29" s="10">
        <v>618526</v>
      </c>
      <c r="M29" s="10">
        <v>101961</v>
      </c>
      <c r="N29" s="52"/>
      <c r="O29" s="10">
        <v>7361</v>
      </c>
      <c r="P29" s="10">
        <v>7361</v>
      </c>
      <c r="Q29" s="10">
        <v>1122</v>
      </c>
      <c r="S29" s="9"/>
      <c r="T29" s="9"/>
      <c r="U29" s="9"/>
      <c r="V29" s="9"/>
      <c r="X29" s="9"/>
      <c r="Y29" s="9"/>
      <c r="Z29" s="9"/>
      <c r="AB29" s="9"/>
      <c r="AC29" s="9"/>
      <c r="AD29" s="9"/>
      <c r="AF29" s="9"/>
      <c r="AG29" s="9"/>
      <c r="AH29" s="9"/>
    </row>
    <row r="30" spans="2:34" ht="15" customHeight="1" x14ac:dyDescent="0.2">
      <c r="B30" s="8" t="s">
        <v>85</v>
      </c>
      <c r="C30" s="10">
        <v>979291</v>
      </c>
      <c r="D30" s="10">
        <v>886820</v>
      </c>
      <c r="E30" s="10">
        <v>215943</v>
      </c>
      <c r="F30" s="52"/>
      <c r="G30" s="10">
        <v>220393</v>
      </c>
      <c r="H30" s="10">
        <v>204013</v>
      </c>
      <c r="I30" s="10">
        <v>104351</v>
      </c>
      <c r="J30" s="52"/>
      <c r="K30" s="10">
        <v>750620</v>
      </c>
      <c r="L30" s="10">
        <v>674532</v>
      </c>
      <c r="M30" s="10">
        <v>110240</v>
      </c>
      <c r="N30" s="52"/>
      <c r="O30" s="10">
        <v>8278</v>
      </c>
      <c r="P30" s="10">
        <v>8275</v>
      </c>
      <c r="Q30" s="10">
        <v>1352</v>
      </c>
      <c r="S30" s="9"/>
      <c r="T30" s="9"/>
      <c r="U30" s="9"/>
      <c r="V30" s="9"/>
      <c r="X30" s="9"/>
      <c r="Y30" s="9"/>
      <c r="Z30" s="9"/>
      <c r="AB30" s="9"/>
      <c r="AC30" s="9"/>
      <c r="AD30" s="9"/>
      <c r="AF30" s="9"/>
      <c r="AG30" s="9"/>
      <c r="AH30" s="9"/>
    </row>
    <row r="31" spans="2:34" ht="15" customHeight="1" x14ac:dyDescent="0.2">
      <c r="B31" s="8" t="s">
        <v>86</v>
      </c>
      <c r="C31" s="10">
        <v>928531</v>
      </c>
      <c r="D31" s="10">
        <v>839331</v>
      </c>
      <c r="E31" s="10">
        <v>212896</v>
      </c>
      <c r="F31" s="52"/>
      <c r="G31" s="10">
        <v>211499</v>
      </c>
      <c r="H31" s="10">
        <v>196079</v>
      </c>
      <c r="I31" s="10">
        <v>100966</v>
      </c>
      <c r="J31" s="52"/>
      <c r="K31" s="10">
        <v>708987</v>
      </c>
      <c r="L31" s="10">
        <v>635219</v>
      </c>
      <c r="M31" s="10">
        <v>110733</v>
      </c>
      <c r="N31" s="52"/>
      <c r="O31" s="10">
        <v>8045</v>
      </c>
      <c r="P31" s="10">
        <v>8033</v>
      </c>
      <c r="Q31" s="10">
        <v>1197</v>
      </c>
      <c r="S31" s="9"/>
      <c r="T31" s="9"/>
      <c r="U31" s="9"/>
      <c r="V31" s="9"/>
      <c r="X31" s="9"/>
      <c r="Y31" s="9"/>
      <c r="Z31" s="9"/>
      <c r="AB31" s="9"/>
      <c r="AC31" s="9"/>
      <c r="AD31" s="9"/>
      <c r="AF31" s="9"/>
      <c r="AG31" s="9"/>
      <c r="AH31" s="9"/>
    </row>
    <row r="32" spans="2:34" ht="15" customHeight="1" x14ac:dyDescent="0.2">
      <c r="B32" s="8" t="s">
        <v>87</v>
      </c>
      <c r="C32" s="10">
        <v>936871</v>
      </c>
      <c r="D32" s="10">
        <v>842780</v>
      </c>
      <c r="E32" s="10">
        <v>214173</v>
      </c>
      <c r="F32" s="52"/>
      <c r="G32" s="10">
        <v>213007</v>
      </c>
      <c r="H32" s="10">
        <v>196422</v>
      </c>
      <c r="I32" s="10">
        <v>101202</v>
      </c>
      <c r="J32" s="52"/>
      <c r="K32" s="10">
        <v>716198</v>
      </c>
      <c r="L32" s="10">
        <v>638707</v>
      </c>
      <c r="M32" s="10">
        <v>111751</v>
      </c>
      <c r="N32" s="52"/>
      <c r="O32" s="10">
        <v>7666</v>
      </c>
      <c r="P32" s="10">
        <v>7651</v>
      </c>
      <c r="Q32" s="10">
        <v>1220</v>
      </c>
      <c r="S32" s="9"/>
      <c r="T32" s="9"/>
      <c r="U32" s="9"/>
      <c r="V32" s="9"/>
      <c r="X32" s="9"/>
      <c r="Y32" s="9"/>
      <c r="Z32" s="9"/>
      <c r="AB32" s="9"/>
      <c r="AC32" s="9"/>
      <c r="AD32" s="9"/>
      <c r="AF32" s="9"/>
      <c r="AG32" s="9"/>
      <c r="AH32" s="9"/>
    </row>
    <row r="33" spans="2:34" ht="15" customHeight="1" x14ac:dyDescent="0.2">
      <c r="B33" s="8" t="s">
        <v>88</v>
      </c>
      <c r="C33" s="10">
        <v>918947</v>
      </c>
      <c r="D33" s="10">
        <v>824048</v>
      </c>
      <c r="E33" s="10">
        <v>206213</v>
      </c>
      <c r="F33" s="52"/>
      <c r="G33" s="10">
        <v>212759</v>
      </c>
      <c r="H33" s="10">
        <v>196148</v>
      </c>
      <c r="I33" s="10">
        <v>98672</v>
      </c>
      <c r="J33" s="52"/>
      <c r="K33" s="10">
        <v>699047</v>
      </c>
      <c r="L33" s="10">
        <v>620813</v>
      </c>
      <c r="M33" s="10">
        <v>106415</v>
      </c>
      <c r="N33" s="52"/>
      <c r="O33" s="10">
        <v>7141</v>
      </c>
      <c r="P33" s="10">
        <v>7087</v>
      </c>
      <c r="Q33" s="10">
        <v>1126</v>
      </c>
      <c r="S33" s="9"/>
      <c r="T33" s="9"/>
      <c r="U33" s="9"/>
      <c r="V33" s="9"/>
      <c r="X33" s="9"/>
      <c r="Y33" s="9"/>
      <c r="Z33" s="9"/>
      <c r="AB33" s="9"/>
      <c r="AC33" s="9"/>
      <c r="AD33" s="9"/>
      <c r="AF33" s="9"/>
      <c r="AG33" s="9"/>
      <c r="AH33" s="9"/>
    </row>
    <row r="34" spans="2:34" ht="15" customHeight="1" x14ac:dyDescent="0.2">
      <c r="B34" s="8" t="s">
        <v>89</v>
      </c>
      <c r="C34" s="10">
        <v>955538</v>
      </c>
      <c r="D34" s="10">
        <v>862280</v>
      </c>
      <c r="E34" s="10">
        <v>219876</v>
      </c>
      <c r="F34" s="52"/>
      <c r="G34" s="10">
        <v>222363</v>
      </c>
      <c r="H34" s="10">
        <v>204955</v>
      </c>
      <c r="I34" s="10">
        <v>104597</v>
      </c>
      <c r="J34" s="52"/>
      <c r="K34" s="10">
        <v>725543</v>
      </c>
      <c r="L34" s="10">
        <v>649727</v>
      </c>
      <c r="M34" s="10">
        <v>114034</v>
      </c>
      <c r="N34" s="52"/>
      <c r="O34" s="10">
        <v>7632</v>
      </c>
      <c r="P34" s="10">
        <v>7598</v>
      </c>
      <c r="Q34" s="10">
        <v>1245</v>
      </c>
      <c r="S34" s="9"/>
      <c r="T34" s="9"/>
      <c r="U34" s="9"/>
      <c r="V34" s="9"/>
      <c r="X34" s="9"/>
      <c r="Y34" s="9"/>
      <c r="Z34" s="9"/>
      <c r="AB34" s="9"/>
      <c r="AC34" s="9"/>
      <c r="AD34" s="9"/>
      <c r="AF34" s="9"/>
      <c r="AG34" s="9"/>
      <c r="AH34" s="9"/>
    </row>
    <row r="35" spans="2:34" ht="15" customHeight="1" x14ac:dyDescent="0.2">
      <c r="B35" s="8" t="s">
        <v>90</v>
      </c>
      <c r="C35" s="10">
        <v>964599</v>
      </c>
      <c r="D35" s="10">
        <v>868696</v>
      </c>
      <c r="E35" s="10">
        <v>220367</v>
      </c>
      <c r="F35" s="52"/>
      <c r="G35" s="10">
        <v>225769</v>
      </c>
      <c r="H35" s="10">
        <v>208276</v>
      </c>
      <c r="I35" s="10">
        <v>104938</v>
      </c>
      <c r="J35" s="52"/>
      <c r="K35" s="10">
        <v>730762</v>
      </c>
      <c r="L35" s="10">
        <v>652415</v>
      </c>
      <c r="M35" s="10">
        <v>114127</v>
      </c>
      <c r="N35" s="52"/>
      <c r="O35" s="10">
        <v>8068</v>
      </c>
      <c r="P35" s="10">
        <v>8005</v>
      </c>
      <c r="Q35" s="10">
        <v>1302</v>
      </c>
      <c r="S35" s="9"/>
      <c r="T35" s="9"/>
      <c r="U35" s="9"/>
      <c r="V35" s="9"/>
      <c r="X35" s="9"/>
      <c r="Y35" s="9"/>
      <c r="Z35" s="9"/>
      <c r="AB35" s="9"/>
      <c r="AC35" s="9"/>
      <c r="AD35" s="9"/>
      <c r="AF35" s="9"/>
      <c r="AG35" s="9"/>
      <c r="AH35" s="9"/>
    </row>
    <row r="36" spans="2:34" ht="15" customHeight="1" x14ac:dyDescent="0.2">
      <c r="B36" s="8" t="s">
        <v>91</v>
      </c>
      <c r="C36" s="10">
        <v>769395</v>
      </c>
      <c r="D36" s="10">
        <v>694060</v>
      </c>
      <c r="E36" s="10">
        <v>179412</v>
      </c>
      <c r="F36" s="52"/>
      <c r="G36" s="10">
        <v>187200</v>
      </c>
      <c r="H36" s="10">
        <v>172741</v>
      </c>
      <c r="I36" s="10">
        <v>86367</v>
      </c>
      <c r="J36" s="52"/>
      <c r="K36" s="10">
        <v>575317</v>
      </c>
      <c r="L36" s="10">
        <v>514474</v>
      </c>
      <c r="M36" s="10">
        <v>91888</v>
      </c>
      <c r="N36" s="52"/>
      <c r="O36" s="10">
        <v>6878</v>
      </c>
      <c r="P36" s="10">
        <v>6845</v>
      </c>
      <c r="Q36" s="10">
        <v>1157</v>
      </c>
      <c r="S36" s="9"/>
      <c r="T36" s="9"/>
      <c r="U36" s="9"/>
      <c r="V36" s="9"/>
      <c r="X36" s="9"/>
      <c r="Y36" s="9"/>
      <c r="Z36" s="9"/>
      <c r="AB36" s="9"/>
      <c r="AC36" s="9"/>
      <c r="AD36" s="9"/>
      <c r="AF36" s="9"/>
      <c r="AG36" s="9"/>
      <c r="AH36" s="9"/>
    </row>
    <row r="37" spans="2:34" ht="15" customHeight="1" x14ac:dyDescent="0.2">
      <c r="B37" s="8" t="s">
        <v>92</v>
      </c>
      <c r="C37" s="10">
        <v>967439</v>
      </c>
      <c r="D37" s="10">
        <v>871293</v>
      </c>
      <c r="E37" s="10">
        <v>222053</v>
      </c>
      <c r="F37" s="52"/>
      <c r="G37" s="10">
        <v>227371</v>
      </c>
      <c r="H37" s="10">
        <v>210309</v>
      </c>
      <c r="I37" s="10">
        <v>105288</v>
      </c>
      <c r="J37" s="52"/>
      <c r="K37" s="10">
        <v>731891</v>
      </c>
      <c r="L37" s="10">
        <v>652831</v>
      </c>
      <c r="M37" s="10">
        <v>115323</v>
      </c>
      <c r="N37" s="52"/>
      <c r="O37" s="10">
        <v>8177</v>
      </c>
      <c r="P37" s="10">
        <v>8153</v>
      </c>
      <c r="Q37" s="10">
        <v>1442</v>
      </c>
      <c r="S37" s="9"/>
      <c r="T37" s="9"/>
      <c r="U37" s="9"/>
      <c r="V37" s="9"/>
      <c r="X37" s="9"/>
      <c r="Y37" s="9"/>
      <c r="Z37" s="9"/>
      <c r="AB37" s="9"/>
      <c r="AC37" s="9"/>
      <c r="AD37" s="9"/>
      <c r="AF37" s="9"/>
      <c r="AG37" s="9"/>
      <c r="AH37" s="9"/>
    </row>
    <row r="38" spans="2:34" ht="15" customHeight="1" x14ac:dyDescent="0.2">
      <c r="B38" s="8" t="s">
        <v>93</v>
      </c>
      <c r="C38" s="10">
        <v>974332</v>
      </c>
      <c r="D38" s="10">
        <v>875163</v>
      </c>
      <c r="E38" s="10">
        <v>216858</v>
      </c>
      <c r="F38" s="52"/>
      <c r="G38" s="10">
        <v>229151</v>
      </c>
      <c r="H38" s="10">
        <v>211434</v>
      </c>
      <c r="I38" s="10">
        <v>105549</v>
      </c>
      <c r="J38" s="52"/>
      <c r="K38" s="10">
        <v>737787</v>
      </c>
      <c r="L38" s="10">
        <v>656368</v>
      </c>
      <c r="M38" s="10">
        <v>110064</v>
      </c>
      <c r="N38" s="52"/>
      <c r="O38" s="10">
        <v>7394</v>
      </c>
      <c r="P38" s="10">
        <v>7361</v>
      </c>
      <c r="Q38" s="10">
        <v>1245</v>
      </c>
      <c r="S38" s="9"/>
      <c r="T38" s="9"/>
      <c r="U38" s="9"/>
      <c r="V38" s="9"/>
      <c r="X38" s="9"/>
      <c r="Y38" s="9"/>
      <c r="Z38" s="9"/>
      <c r="AB38" s="9"/>
      <c r="AC38" s="9"/>
      <c r="AD38" s="9"/>
      <c r="AF38" s="9"/>
      <c r="AG38" s="9"/>
      <c r="AH38" s="9"/>
    </row>
    <row r="39" spans="2:34" ht="15" customHeight="1" x14ac:dyDescent="0.2">
      <c r="B39" s="8" t="s">
        <v>94</v>
      </c>
      <c r="C39" s="10">
        <v>917089</v>
      </c>
      <c r="D39" s="10">
        <v>819202</v>
      </c>
      <c r="E39" s="10">
        <v>209184</v>
      </c>
      <c r="F39" s="52"/>
      <c r="G39" s="10">
        <v>227173</v>
      </c>
      <c r="H39" s="10">
        <v>209898</v>
      </c>
      <c r="I39" s="10">
        <v>105249</v>
      </c>
      <c r="J39" s="52"/>
      <c r="K39" s="10">
        <v>682000</v>
      </c>
      <c r="L39" s="10">
        <v>601413</v>
      </c>
      <c r="M39" s="10">
        <v>102675</v>
      </c>
      <c r="N39" s="52"/>
      <c r="O39" s="10">
        <v>7916</v>
      </c>
      <c r="P39" s="10">
        <v>7891</v>
      </c>
      <c r="Q39" s="10">
        <v>1260</v>
      </c>
      <c r="S39" s="9"/>
      <c r="T39" s="9"/>
      <c r="U39" s="9"/>
      <c r="V39" s="9"/>
      <c r="X39" s="9"/>
      <c r="Y39" s="9"/>
      <c r="Z39" s="9"/>
      <c r="AB39" s="9"/>
      <c r="AC39" s="9"/>
      <c r="AD39" s="9"/>
      <c r="AF39" s="9"/>
      <c r="AG39" s="9"/>
      <c r="AH39" s="9"/>
    </row>
    <row r="40" spans="2:34" ht="15" customHeight="1" x14ac:dyDescent="0.2">
      <c r="B40" s="8" t="s">
        <v>95</v>
      </c>
      <c r="C40" s="10">
        <v>996976</v>
      </c>
      <c r="D40" s="10">
        <v>895150</v>
      </c>
      <c r="E40" s="10">
        <v>220446</v>
      </c>
      <c r="F40" s="52"/>
      <c r="G40" s="10">
        <v>236662</v>
      </c>
      <c r="H40" s="10">
        <v>219315</v>
      </c>
      <c r="I40" s="10">
        <v>109925</v>
      </c>
      <c r="J40" s="52"/>
      <c r="K40" s="10">
        <v>751481</v>
      </c>
      <c r="L40" s="10">
        <v>667018</v>
      </c>
      <c r="M40" s="10">
        <v>108407</v>
      </c>
      <c r="N40" s="52"/>
      <c r="O40" s="10">
        <v>8833</v>
      </c>
      <c r="P40" s="10">
        <v>8817</v>
      </c>
      <c r="Q40" s="10">
        <v>2114</v>
      </c>
      <c r="S40" s="9"/>
      <c r="T40" s="9"/>
      <c r="U40" s="9"/>
      <c r="V40" s="9"/>
      <c r="X40" s="9"/>
      <c r="Y40" s="9"/>
      <c r="Z40" s="9"/>
      <c r="AB40" s="9"/>
      <c r="AC40" s="9"/>
      <c r="AD40" s="9"/>
      <c r="AF40" s="9"/>
      <c r="AG40" s="9"/>
      <c r="AH40" s="9"/>
    </row>
    <row r="41" spans="2:34" ht="15" customHeight="1" x14ac:dyDescent="0.2">
      <c r="B41" s="8" t="s">
        <v>96</v>
      </c>
      <c r="C41" s="10">
        <v>1050410</v>
      </c>
      <c r="D41" s="10">
        <v>945798</v>
      </c>
      <c r="E41" s="10">
        <v>233389</v>
      </c>
      <c r="F41" s="52"/>
      <c r="G41" s="10">
        <v>249724</v>
      </c>
      <c r="H41" s="10">
        <v>231434</v>
      </c>
      <c r="I41" s="10">
        <v>115860</v>
      </c>
      <c r="J41" s="52"/>
      <c r="K41" s="10">
        <v>791247</v>
      </c>
      <c r="L41" s="10">
        <v>704950</v>
      </c>
      <c r="M41" s="10">
        <v>115068</v>
      </c>
      <c r="N41" s="52"/>
      <c r="O41" s="10">
        <v>9439</v>
      </c>
      <c r="P41" s="10">
        <v>9414</v>
      </c>
      <c r="Q41" s="10">
        <v>2461</v>
      </c>
      <c r="S41" s="9"/>
      <c r="T41" s="9"/>
      <c r="U41" s="9"/>
      <c r="V41" s="9"/>
      <c r="X41" s="9"/>
      <c r="Y41" s="9"/>
      <c r="Z41" s="9"/>
      <c r="AB41" s="9"/>
      <c r="AC41" s="9"/>
      <c r="AD41" s="9"/>
      <c r="AF41" s="9"/>
      <c r="AG41" s="9"/>
      <c r="AH41" s="9"/>
    </row>
    <row r="42" spans="2:34" ht="15" customHeight="1" x14ac:dyDescent="0.2">
      <c r="B42" s="8" t="s">
        <v>97</v>
      </c>
      <c r="C42" s="10">
        <v>980986</v>
      </c>
      <c r="D42" s="10">
        <v>884010</v>
      </c>
      <c r="E42" s="10">
        <v>219421</v>
      </c>
      <c r="F42" s="52"/>
      <c r="G42" s="10">
        <v>234807</v>
      </c>
      <c r="H42" s="10">
        <v>216943</v>
      </c>
      <c r="I42" s="10">
        <v>109581</v>
      </c>
      <c r="J42" s="52"/>
      <c r="K42" s="10">
        <v>737955</v>
      </c>
      <c r="L42" s="10">
        <v>658866</v>
      </c>
      <c r="M42" s="10">
        <v>107657</v>
      </c>
      <c r="N42" s="52"/>
      <c r="O42" s="10">
        <v>8224</v>
      </c>
      <c r="P42" s="10">
        <v>8201</v>
      </c>
      <c r="Q42" s="10">
        <v>2183</v>
      </c>
      <c r="S42" s="9"/>
      <c r="T42" s="9"/>
      <c r="U42" s="9"/>
      <c r="V42" s="9"/>
      <c r="X42" s="9"/>
      <c r="Y42" s="9"/>
      <c r="Z42" s="9"/>
      <c r="AB42" s="9"/>
      <c r="AC42" s="9"/>
      <c r="AD42" s="9"/>
      <c r="AF42" s="9"/>
      <c r="AG42" s="9"/>
      <c r="AH42" s="9"/>
    </row>
    <row r="43" spans="2:34" ht="15" customHeight="1" x14ac:dyDescent="0.2">
      <c r="B43" s="8" t="s">
        <v>98</v>
      </c>
      <c r="C43" s="10">
        <v>1083101</v>
      </c>
      <c r="D43" s="10">
        <v>975127</v>
      </c>
      <c r="E43" s="10">
        <v>243233</v>
      </c>
      <c r="F43" s="52"/>
      <c r="G43" s="10">
        <v>260960</v>
      </c>
      <c r="H43" s="10">
        <v>241279</v>
      </c>
      <c r="I43" s="10">
        <v>123506</v>
      </c>
      <c r="J43" s="52"/>
      <c r="K43" s="10">
        <v>813039</v>
      </c>
      <c r="L43" s="10">
        <v>724752</v>
      </c>
      <c r="M43" s="10">
        <v>117314</v>
      </c>
      <c r="N43" s="52"/>
      <c r="O43" s="10">
        <v>9102</v>
      </c>
      <c r="P43" s="10">
        <v>9096</v>
      </c>
      <c r="Q43" s="10">
        <v>2413</v>
      </c>
      <c r="S43" s="9"/>
      <c r="T43" s="9"/>
      <c r="U43" s="9"/>
      <c r="V43" s="9"/>
      <c r="X43" s="9"/>
      <c r="Y43" s="9"/>
      <c r="Z43" s="9"/>
      <c r="AB43" s="9"/>
      <c r="AC43" s="9"/>
      <c r="AD43" s="9"/>
      <c r="AF43" s="9"/>
      <c r="AG43" s="9"/>
      <c r="AH43" s="9"/>
    </row>
    <row r="44" spans="2:34" ht="15" customHeight="1" x14ac:dyDescent="0.2">
      <c r="B44" s="8" t="s">
        <v>99</v>
      </c>
      <c r="C44" s="10">
        <v>957799</v>
      </c>
      <c r="D44" s="10">
        <v>862847</v>
      </c>
      <c r="E44" s="10">
        <v>210739</v>
      </c>
      <c r="F44" s="52"/>
      <c r="G44" s="10">
        <v>226588</v>
      </c>
      <c r="H44" s="10">
        <v>209262</v>
      </c>
      <c r="I44" s="10">
        <v>106261</v>
      </c>
      <c r="J44" s="52"/>
      <c r="K44" s="10">
        <v>722695</v>
      </c>
      <c r="L44" s="10">
        <v>645086</v>
      </c>
      <c r="M44" s="10">
        <v>102379</v>
      </c>
      <c r="N44" s="52"/>
      <c r="O44" s="10">
        <v>8516</v>
      </c>
      <c r="P44" s="10">
        <v>8499</v>
      </c>
      <c r="Q44" s="10">
        <v>2099</v>
      </c>
      <c r="S44" s="9"/>
      <c r="T44" s="9"/>
      <c r="U44" s="9"/>
      <c r="V44" s="9"/>
      <c r="X44" s="9"/>
      <c r="Y44" s="9"/>
      <c r="Z44" s="9"/>
      <c r="AB44" s="9"/>
      <c r="AC44" s="9"/>
      <c r="AD44" s="9"/>
      <c r="AF44" s="9"/>
      <c r="AG44" s="9"/>
      <c r="AH44" s="9"/>
    </row>
    <row r="45" spans="2:34" ht="15" customHeight="1" x14ac:dyDescent="0.2">
      <c r="B45" s="8" t="s">
        <v>100</v>
      </c>
      <c r="C45" s="10">
        <v>1005038</v>
      </c>
      <c r="D45" s="10">
        <v>908591</v>
      </c>
      <c r="E45" s="10">
        <v>218614</v>
      </c>
      <c r="F45" s="52"/>
      <c r="G45" s="10">
        <v>235336</v>
      </c>
      <c r="H45" s="10">
        <v>217697</v>
      </c>
      <c r="I45" s="10">
        <v>109052</v>
      </c>
      <c r="J45" s="52"/>
      <c r="K45" s="10">
        <v>761100</v>
      </c>
      <c r="L45" s="10">
        <v>682299</v>
      </c>
      <c r="M45" s="10">
        <v>107367</v>
      </c>
      <c r="N45" s="52"/>
      <c r="O45" s="10">
        <v>8602</v>
      </c>
      <c r="P45" s="10">
        <v>8595</v>
      </c>
      <c r="Q45" s="10">
        <v>2195</v>
      </c>
      <c r="S45" s="9"/>
      <c r="T45" s="9"/>
      <c r="U45" s="9"/>
      <c r="V45" s="9"/>
      <c r="X45" s="9"/>
      <c r="Y45" s="9"/>
      <c r="Z45" s="9"/>
      <c r="AB45" s="9"/>
      <c r="AC45" s="9"/>
      <c r="AD45" s="9"/>
      <c r="AF45" s="9"/>
      <c r="AG45" s="9"/>
      <c r="AH45" s="9"/>
    </row>
    <row r="46" spans="2:34" ht="15" customHeight="1" x14ac:dyDescent="0.2">
      <c r="B46" s="8" t="s">
        <v>101</v>
      </c>
      <c r="C46" s="10">
        <v>1100571</v>
      </c>
      <c r="D46" s="10">
        <v>993129</v>
      </c>
      <c r="E46" s="10">
        <v>240735</v>
      </c>
      <c r="F46" s="52"/>
      <c r="G46" s="10">
        <v>260236</v>
      </c>
      <c r="H46" s="10">
        <v>240842</v>
      </c>
      <c r="I46" s="10">
        <v>122400</v>
      </c>
      <c r="J46" s="52"/>
      <c r="K46" s="10">
        <v>830635</v>
      </c>
      <c r="L46" s="10">
        <v>742589</v>
      </c>
      <c r="M46" s="10">
        <v>115857</v>
      </c>
      <c r="N46" s="52"/>
      <c r="O46" s="10">
        <v>9700</v>
      </c>
      <c r="P46" s="10">
        <v>9698</v>
      </c>
      <c r="Q46" s="10">
        <v>2478</v>
      </c>
      <c r="S46" s="9"/>
      <c r="T46" s="9"/>
      <c r="U46" s="9"/>
      <c r="V46" s="9"/>
      <c r="X46" s="9"/>
      <c r="Y46" s="9"/>
      <c r="Z46" s="9"/>
      <c r="AB46" s="9"/>
      <c r="AC46" s="9"/>
      <c r="AD46" s="9"/>
      <c r="AF46" s="9"/>
      <c r="AG46" s="9"/>
      <c r="AH46" s="9"/>
    </row>
    <row r="47" spans="2:34" ht="15" customHeight="1" x14ac:dyDescent="0.2">
      <c r="B47" s="8" t="s">
        <v>102</v>
      </c>
      <c r="C47" s="10">
        <v>1004410</v>
      </c>
      <c r="D47" s="10">
        <v>906365</v>
      </c>
      <c r="E47" s="10">
        <v>221382</v>
      </c>
      <c r="F47" s="52"/>
      <c r="G47" s="10">
        <v>238453</v>
      </c>
      <c r="H47" s="10">
        <v>221348</v>
      </c>
      <c r="I47" s="10">
        <v>112929</v>
      </c>
      <c r="J47" s="52"/>
      <c r="K47" s="10">
        <v>757486</v>
      </c>
      <c r="L47" s="10">
        <v>676546</v>
      </c>
      <c r="M47" s="10">
        <v>106260</v>
      </c>
      <c r="N47" s="52"/>
      <c r="O47" s="10">
        <v>8471</v>
      </c>
      <c r="P47" s="10">
        <v>8471</v>
      </c>
      <c r="Q47" s="10">
        <v>2193</v>
      </c>
      <c r="S47" s="9"/>
      <c r="T47" s="9"/>
      <c r="U47" s="9"/>
      <c r="V47" s="9"/>
      <c r="X47" s="9"/>
      <c r="Y47" s="9"/>
      <c r="Z47" s="9"/>
      <c r="AB47" s="9"/>
      <c r="AC47" s="9"/>
      <c r="AD47" s="9"/>
      <c r="AF47" s="9"/>
      <c r="AG47" s="9"/>
      <c r="AH47" s="9"/>
    </row>
    <row r="48" spans="2:34" ht="15" customHeight="1" x14ac:dyDescent="0.2">
      <c r="B48" s="8" t="s">
        <v>103</v>
      </c>
      <c r="C48" s="10">
        <v>892291</v>
      </c>
      <c r="D48" s="10">
        <v>803215</v>
      </c>
      <c r="E48" s="10">
        <v>198816</v>
      </c>
      <c r="F48" s="52"/>
      <c r="G48" s="10">
        <v>217816</v>
      </c>
      <c r="H48" s="10">
        <v>201677</v>
      </c>
      <c r="I48" s="10">
        <v>102619</v>
      </c>
      <c r="J48" s="52"/>
      <c r="K48" s="10">
        <v>666468</v>
      </c>
      <c r="L48" s="10">
        <v>593531</v>
      </c>
      <c r="M48" s="10">
        <v>94192</v>
      </c>
      <c r="N48" s="52"/>
      <c r="O48" s="10">
        <v>8007</v>
      </c>
      <c r="P48" s="10">
        <v>8007</v>
      </c>
      <c r="Q48" s="10">
        <v>2005</v>
      </c>
      <c r="S48" s="9"/>
      <c r="T48" s="9"/>
      <c r="U48" s="9"/>
      <c r="V48" s="9"/>
      <c r="X48" s="9"/>
      <c r="Y48" s="9"/>
      <c r="Z48" s="9"/>
      <c r="AB48" s="9"/>
      <c r="AC48" s="9"/>
      <c r="AD48" s="9"/>
      <c r="AF48" s="9"/>
      <c r="AG48" s="9"/>
      <c r="AH48" s="9"/>
    </row>
    <row r="49" spans="2:34" ht="15" customHeight="1" x14ac:dyDescent="0.2">
      <c r="B49" s="8" t="s">
        <v>104</v>
      </c>
      <c r="C49" s="10">
        <v>1044582</v>
      </c>
      <c r="D49" s="10">
        <v>932021</v>
      </c>
      <c r="E49" s="10">
        <v>231221</v>
      </c>
      <c r="F49" s="52"/>
      <c r="G49" s="10">
        <v>253290</v>
      </c>
      <c r="H49" s="10">
        <v>235398</v>
      </c>
      <c r="I49" s="10">
        <v>118360</v>
      </c>
      <c r="J49" s="52"/>
      <c r="K49" s="10">
        <v>782553</v>
      </c>
      <c r="L49" s="10">
        <v>687906</v>
      </c>
      <c r="M49" s="10">
        <v>110529</v>
      </c>
      <c r="N49" s="52"/>
      <c r="O49" s="10">
        <v>8739</v>
      </c>
      <c r="P49" s="10">
        <v>8717</v>
      </c>
      <c r="Q49" s="10">
        <v>2332</v>
      </c>
      <c r="S49" s="9"/>
      <c r="T49" s="9"/>
      <c r="U49" s="9"/>
      <c r="V49" s="9"/>
      <c r="X49" s="9"/>
      <c r="Y49" s="9"/>
      <c r="Z49" s="9"/>
      <c r="AB49" s="9"/>
      <c r="AC49" s="9"/>
      <c r="AD49" s="9"/>
      <c r="AF49" s="9"/>
      <c r="AG49" s="9"/>
      <c r="AH49" s="9"/>
    </row>
    <row r="50" spans="2:34" ht="15.75" customHeight="1" x14ac:dyDescent="0.2">
      <c r="B50" s="8" t="s">
        <v>105</v>
      </c>
      <c r="C50" s="10">
        <v>1010034</v>
      </c>
      <c r="D50" s="10">
        <v>901998</v>
      </c>
      <c r="E50" s="10">
        <v>221090</v>
      </c>
      <c r="F50" s="52"/>
      <c r="G50" s="10">
        <v>238915</v>
      </c>
      <c r="H50" s="10">
        <v>221135</v>
      </c>
      <c r="I50" s="10">
        <v>111066</v>
      </c>
      <c r="J50" s="52"/>
      <c r="K50" s="10">
        <v>762656</v>
      </c>
      <c r="L50" s="10">
        <v>672438</v>
      </c>
      <c r="M50" s="10">
        <v>107836</v>
      </c>
      <c r="N50" s="52"/>
      <c r="O50" s="10">
        <v>8463</v>
      </c>
      <c r="P50" s="10">
        <v>8425</v>
      </c>
      <c r="Q50" s="10">
        <v>2188</v>
      </c>
      <c r="S50" s="9"/>
      <c r="T50" s="9"/>
      <c r="U50" s="9"/>
      <c r="V50" s="9"/>
      <c r="X50" s="9"/>
      <c r="Y50" s="9"/>
      <c r="Z50" s="9"/>
      <c r="AB50" s="9"/>
      <c r="AC50" s="9"/>
      <c r="AD50" s="9"/>
      <c r="AF50" s="9"/>
      <c r="AG50" s="9"/>
      <c r="AH50" s="9"/>
    </row>
    <row r="51" spans="2:34" ht="15.75" customHeight="1" x14ac:dyDescent="0.2">
      <c r="B51" s="8" t="s">
        <v>106</v>
      </c>
      <c r="C51" s="10">
        <v>1107667</v>
      </c>
      <c r="D51" s="10">
        <v>1000821</v>
      </c>
      <c r="E51" s="10">
        <v>246949</v>
      </c>
      <c r="F51" s="52"/>
      <c r="G51" s="10">
        <v>267934</v>
      </c>
      <c r="H51" s="10">
        <v>249834</v>
      </c>
      <c r="I51" s="10">
        <v>125182</v>
      </c>
      <c r="J51" s="52"/>
      <c r="K51" s="53">
        <v>830271</v>
      </c>
      <c r="L51" s="54">
        <v>741562</v>
      </c>
      <c r="M51" s="54">
        <v>119290</v>
      </c>
      <c r="N51" s="9"/>
      <c r="O51" s="54">
        <v>9462</v>
      </c>
      <c r="P51" s="54">
        <v>9425</v>
      </c>
      <c r="Q51" s="54">
        <v>2477</v>
      </c>
      <c r="T51" s="9"/>
      <c r="U51" s="9"/>
      <c r="V51" s="9"/>
      <c r="W51" s="9"/>
      <c r="X51" s="9"/>
      <c r="Y51" s="9"/>
      <c r="Z51" s="9"/>
      <c r="AB51" s="9"/>
      <c r="AC51" s="9"/>
      <c r="AD51" s="9"/>
      <c r="AF51" s="9"/>
      <c r="AG51" s="9"/>
      <c r="AH51" s="9"/>
    </row>
    <row r="52" spans="2:34" ht="15.75" customHeight="1" x14ac:dyDescent="0.2">
      <c r="B52" s="8" t="s">
        <v>107</v>
      </c>
      <c r="C52" s="54">
        <v>1042888</v>
      </c>
      <c r="D52" s="54">
        <v>946074</v>
      </c>
      <c r="E52" s="54">
        <v>236381</v>
      </c>
      <c r="F52" s="9"/>
      <c r="G52" s="54">
        <v>265731</v>
      </c>
      <c r="H52" s="54">
        <v>249431</v>
      </c>
      <c r="I52" s="54">
        <v>122559</v>
      </c>
      <c r="J52" s="9"/>
      <c r="K52" s="54">
        <v>765337</v>
      </c>
      <c r="L52" s="54">
        <v>684854</v>
      </c>
      <c r="M52" s="54">
        <v>109166</v>
      </c>
      <c r="N52" s="9"/>
      <c r="O52" s="54">
        <v>11820</v>
      </c>
      <c r="P52" s="54">
        <v>11789</v>
      </c>
      <c r="Q52" s="54">
        <v>4656</v>
      </c>
      <c r="T52" s="9"/>
      <c r="U52" s="9"/>
      <c r="V52" s="9"/>
      <c r="W52" s="9"/>
      <c r="X52" s="9"/>
      <c r="Y52" s="9"/>
      <c r="Z52" s="9"/>
      <c r="AB52" s="9"/>
      <c r="AC52" s="9"/>
      <c r="AD52" s="9"/>
      <c r="AF52" s="9"/>
      <c r="AG52" s="9"/>
      <c r="AH52" s="9"/>
    </row>
    <row r="53" spans="2:34" ht="15.75" customHeight="1" x14ac:dyDescent="0.2">
      <c r="B53" s="8" t="s">
        <v>108</v>
      </c>
      <c r="C53" s="54">
        <v>1090352</v>
      </c>
      <c r="D53" s="54">
        <v>984287</v>
      </c>
      <c r="E53" s="54">
        <v>246937</v>
      </c>
      <c r="F53" s="9"/>
      <c r="G53" s="54">
        <v>285817</v>
      </c>
      <c r="H53" s="54">
        <v>265494</v>
      </c>
      <c r="I53" s="54">
        <v>129685</v>
      </c>
      <c r="J53" s="9"/>
      <c r="K53" s="54">
        <v>792878</v>
      </c>
      <c r="L53" s="54">
        <v>707153</v>
      </c>
      <c r="M53" s="54">
        <v>111738</v>
      </c>
      <c r="N53" s="9"/>
      <c r="O53" s="54">
        <v>11657</v>
      </c>
      <c r="P53" s="54">
        <v>11640</v>
      </c>
      <c r="Q53" s="54">
        <v>5514</v>
      </c>
      <c r="T53" s="9"/>
      <c r="U53" s="9"/>
      <c r="V53" s="9"/>
      <c r="W53" s="20"/>
      <c r="X53" s="9"/>
      <c r="Y53" s="9"/>
      <c r="Z53" s="9"/>
      <c r="AB53" s="9"/>
      <c r="AC53" s="9"/>
      <c r="AD53" s="9"/>
      <c r="AF53" s="9"/>
      <c r="AG53" s="9"/>
      <c r="AH53" s="9"/>
    </row>
    <row r="54" spans="2:34" ht="15.75" customHeight="1" x14ac:dyDescent="0.2">
      <c r="B54" s="8" t="s">
        <v>109</v>
      </c>
      <c r="C54" s="54">
        <v>1150255</v>
      </c>
      <c r="D54" s="54">
        <v>1031917</v>
      </c>
      <c r="E54" s="54">
        <v>262308</v>
      </c>
      <c r="F54" s="9"/>
      <c r="G54" s="54">
        <v>301458</v>
      </c>
      <c r="H54" s="54">
        <v>278700</v>
      </c>
      <c r="I54" s="54">
        <v>137415</v>
      </c>
      <c r="J54" s="9"/>
      <c r="K54" s="54">
        <v>834771</v>
      </c>
      <c r="L54" s="54">
        <v>739206</v>
      </c>
      <c r="M54" s="54">
        <v>117388</v>
      </c>
      <c r="N54" s="9"/>
      <c r="O54" s="54">
        <v>14026</v>
      </c>
      <c r="P54" s="54">
        <v>14011</v>
      </c>
      <c r="Q54" s="54">
        <v>7505</v>
      </c>
      <c r="T54" s="9"/>
      <c r="U54" s="9"/>
      <c r="V54" s="9"/>
      <c r="W54" s="20"/>
      <c r="X54" s="9"/>
      <c r="Y54" s="9"/>
      <c r="Z54" s="9"/>
      <c r="AB54" s="9"/>
      <c r="AC54" s="9"/>
      <c r="AD54" s="9"/>
      <c r="AF54" s="9"/>
      <c r="AG54" s="9"/>
      <c r="AH54" s="9"/>
    </row>
    <row r="55" spans="2:34" ht="15.75" customHeight="1" x14ac:dyDescent="0.2">
      <c r="B55" s="8" t="s">
        <v>110</v>
      </c>
      <c r="C55" s="54">
        <v>1244896</v>
      </c>
      <c r="D55" s="54">
        <v>1122234</v>
      </c>
      <c r="E55" s="54">
        <v>283021</v>
      </c>
      <c r="F55" s="9"/>
      <c r="G55" s="54">
        <v>329813</v>
      </c>
      <c r="H55" s="54">
        <v>299786</v>
      </c>
      <c r="I55" s="54">
        <v>148554</v>
      </c>
      <c r="J55" s="9"/>
      <c r="K55" s="54">
        <v>905258</v>
      </c>
      <c r="L55" s="54">
        <v>812623</v>
      </c>
      <c r="M55" s="54">
        <v>131218</v>
      </c>
      <c r="N55" s="9"/>
      <c r="O55" s="54">
        <v>9825</v>
      </c>
      <c r="P55" s="54">
        <v>9825</v>
      </c>
      <c r="Q55" s="54">
        <v>3249</v>
      </c>
      <c r="T55" s="9"/>
      <c r="U55" s="9"/>
      <c r="V55" s="9"/>
      <c r="W55" s="20"/>
      <c r="X55" s="9"/>
      <c r="Y55" s="9"/>
      <c r="Z55" s="9"/>
      <c r="AB55" s="9"/>
      <c r="AC55" s="9"/>
      <c r="AD55" s="9"/>
      <c r="AF55" s="9"/>
      <c r="AG55" s="9"/>
      <c r="AH55" s="9"/>
    </row>
    <row r="56" spans="2:34" ht="15.75" customHeight="1" x14ac:dyDescent="0.2">
      <c r="B56" s="8" t="s">
        <v>111</v>
      </c>
      <c r="C56" s="54">
        <v>1024549</v>
      </c>
      <c r="D56" s="54">
        <v>901550</v>
      </c>
      <c r="E56" s="54">
        <v>225304</v>
      </c>
      <c r="F56" s="9"/>
      <c r="G56" s="54">
        <v>269490</v>
      </c>
      <c r="H56" s="54">
        <v>239269</v>
      </c>
      <c r="I56" s="54">
        <v>116863</v>
      </c>
      <c r="J56" s="9"/>
      <c r="K56" s="54">
        <v>745971</v>
      </c>
      <c r="L56" s="54">
        <v>653193</v>
      </c>
      <c r="M56" s="54">
        <v>105479</v>
      </c>
      <c r="N56" s="9"/>
      <c r="O56" s="54">
        <v>9088</v>
      </c>
      <c r="P56" s="54">
        <v>9088</v>
      </c>
      <c r="Q56" s="54">
        <v>2962</v>
      </c>
      <c r="T56" s="9"/>
      <c r="U56" s="9"/>
      <c r="V56" s="9"/>
      <c r="W56" s="9"/>
      <c r="X56" s="9"/>
      <c r="Y56" s="9"/>
      <c r="Z56" s="9"/>
      <c r="AB56" s="9"/>
      <c r="AC56" s="9"/>
      <c r="AD56" s="9"/>
      <c r="AF56" s="9"/>
      <c r="AG56" s="9"/>
      <c r="AH56" s="9"/>
    </row>
    <row r="57" spans="2:34" ht="15.75" customHeight="1" x14ac:dyDescent="0.2">
      <c r="B57" s="8" t="s">
        <v>112</v>
      </c>
      <c r="C57" s="54">
        <v>1169349</v>
      </c>
      <c r="D57" s="54">
        <v>1014658</v>
      </c>
      <c r="E57" s="54">
        <v>248785</v>
      </c>
      <c r="F57" s="9"/>
      <c r="G57" s="54">
        <v>313947</v>
      </c>
      <c r="H57" s="54">
        <v>265476</v>
      </c>
      <c r="I57" s="54">
        <v>128215</v>
      </c>
      <c r="J57" s="9"/>
      <c r="K57" s="54">
        <v>845563</v>
      </c>
      <c r="L57" s="54">
        <v>739343</v>
      </c>
      <c r="M57" s="54">
        <v>117602</v>
      </c>
      <c r="N57" s="9"/>
      <c r="O57" s="54">
        <v>9839</v>
      </c>
      <c r="P57" s="54">
        <v>9839</v>
      </c>
      <c r="Q57" s="54">
        <v>2968</v>
      </c>
      <c r="T57" s="9"/>
      <c r="U57" s="9"/>
      <c r="V57" s="9"/>
      <c r="W57" s="9"/>
      <c r="X57" s="9"/>
      <c r="Y57" s="9"/>
      <c r="Z57" s="9"/>
      <c r="AA57" s="9"/>
      <c r="AB57" s="9"/>
      <c r="AC57" s="9"/>
      <c r="AD57" s="9"/>
      <c r="AE57" s="9"/>
      <c r="AF57" s="9"/>
      <c r="AG57" s="9"/>
      <c r="AH57" s="9"/>
    </row>
    <row r="58" spans="2:34" ht="15.75" customHeight="1" x14ac:dyDescent="0.2">
      <c r="B58" s="8" t="s">
        <v>113</v>
      </c>
      <c r="C58" s="54">
        <v>1159441</v>
      </c>
      <c r="D58" s="54">
        <v>894479</v>
      </c>
      <c r="E58" s="54">
        <v>209793</v>
      </c>
      <c r="F58" s="9"/>
      <c r="G58" s="54">
        <v>327152</v>
      </c>
      <c r="H58" s="54">
        <v>221951</v>
      </c>
      <c r="I58" s="54">
        <v>103542</v>
      </c>
      <c r="J58" s="9"/>
      <c r="K58" s="54">
        <v>822018</v>
      </c>
      <c r="L58" s="54">
        <v>662257</v>
      </c>
      <c r="M58" s="54">
        <v>103010</v>
      </c>
      <c r="N58" s="9"/>
      <c r="O58" s="54">
        <v>10271</v>
      </c>
      <c r="P58" s="54">
        <v>10271</v>
      </c>
      <c r="Q58" s="54">
        <v>3241</v>
      </c>
      <c r="T58" s="9"/>
      <c r="U58" s="9"/>
      <c r="V58" s="9"/>
      <c r="W58" s="9"/>
      <c r="X58" s="9"/>
      <c r="Y58" s="9"/>
      <c r="Z58" s="9"/>
      <c r="AA58" s="9"/>
      <c r="AB58" s="9"/>
      <c r="AC58" s="9"/>
      <c r="AD58" s="9"/>
      <c r="AE58" s="9"/>
      <c r="AF58" s="9"/>
      <c r="AG58" s="9"/>
      <c r="AH58" s="9"/>
    </row>
    <row r="59" spans="2:34" ht="15.75" customHeight="1" x14ac:dyDescent="0.2">
      <c r="C59" s="9"/>
      <c r="D59" s="9"/>
      <c r="E59" s="9"/>
      <c r="G59" s="9"/>
      <c r="H59" s="9"/>
      <c r="I59" s="9"/>
      <c r="V59" s="19"/>
      <c r="W59" s="9"/>
      <c r="X59" s="9"/>
      <c r="Y59" s="9"/>
      <c r="AA59" s="9"/>
      <c r="AB59" s="11"/>
      <c r="AE59" s="9"/>
      <c r="AF59" s="11"/>
    </row>
    <row r="60" spans="2:34" ht="15.75" customHeight="1" x14ac:dyDescent="0.2">
      <c r="C60" s="9"/>
      <c r="D60" s="9"/>
      <c r="E60" s="9"/>
      <c r="G60" s="9"/>
      <c r="H60" s="9"/>
      <c r="I60" s="9"/>
      <c r="V60" s="19"/>
      <c r="W60" s="9"/>
      <c r="X60" s="9"/>
      <c r="Y60" s="9"/>
      <c r="AA60" s="9"/>
      <c r="AB60" s="11"/>
      <c r="AE60" s="9"/>
      <c r="AF60" s="11"/>
    </row>
    <row r="61" spans="2:34" ht="15.75" customHeight="1" x14ac:dyDescent="0.2">
      <c r="V61" s="19"/>
      <c r="W61" s="9"/>
      <c r="X61" s="9"/>
      <c r="Y61" s="9"/>
      <c r="AA61" s="9"/>
      <c r="AB61" s="11"/>
      <c r="AE61" s="9"/>
      <c r="AF61" s="11"/>
    </row>
    <row r="62" spans="2:34" ht="15.75" customHeight="1" x14ac:dyDescent="0.2">
      <c r="V62" s="19"/>
      <c r="W62" s="9"/>
      <c r="X62" s="9"/>
      <c r="Y62" s="9"/>
      <c r="AA62" s="9"/>
      <c r="AB62" s="11"/>
      <c r="AE62" s="9"/>
      <c r="AF62" s="11"/>
    </row>
    <row r="63" spans="2:34" x14ac:dyDescent="0.2">
      <c r="V63" s="19"/>
      <c r="W63" s="9"/>
      <c r="X63" s="9"/>
      <c r="Y63" s="9"/>
      <c r="Z63" s="9"/>
      <c r="AA63" s="9"/>
      <c r="AB63" s="11"/>
      <c r="AE63" s="9"/>
      <c r="AF63" s="11"/>
    </row>
    <row r="64" spans="2:34" x14ac:dyDescent="0.2">
      <c r="V64" s="19"/>
      <c r="W64" s="9"/>
      <c r="X64" s="9"/>
      <c r="Y64" s="9"/>
      <c r="Z64" s="9"/>
      <c r="AA64" s="9"/>
      <c r="AB64" s="11"/>
      <c r="AE64" s="9"/>
      <c r="AF64" s="11"/>
    </row>
    <row r="65" spans="22:32" x14ac:dyDescent="0.2">
      <c r="V65" s="19"/>
      <c r="W65" s="9"/>
      <c r="X65" s="9"/>
      <c r="Y65" s="9"/>
      <c r="Z65" s="9"/>
      <c r="AA65" s="9"/>
      <c r="AB65" s="11"/>
      <c r="AE65" s="9"/>
      <c r="AF65" s="11"/>
    </row>
    <row r="66" spans="22:32" x14ac:dyDescent="0.2">
      <c r="V66" s="19"/>
      <c r="W66" s="9"/>
      <c r="X66" s="9"/>
      <c r="Y66" s="9"/>
      <c r="Z66" s="9"/>
      <c r="AA66" s="9"/>
      <c r="AB66" s="11"/>
      <c r="AE66" s="9"/>
      <c r="AF66" s="11"/>
    </row>
    <row r="67" spans="22:32" x14ac:dyDescent="0.2">
      <c r="V67" s="19"/>
      <c r="W67" s="9"/>
      <c r="X67" s="9"/>
      <c r="Y67" s="9"/>
      <c r="Z67" s="9"/>
      <c r="AA67" s="9"/>
      <c r="AB67" s="11"/>
      <c r="AE67" s="9"/>
      <c r="AF67" s="11"/>
    </row>
    <row r="68" spans="22:32" x14ac:dyDescent="0.2">
      <c r="V68" s="19"/>
      <c r="W68" s="9"/>
      <c r="X68" s="9"/>
      <c r="Y68" s="9"/>
      <c r="Z68" s="9"/>
      <c r="AA68" s="9"/>
      <c r="AB68" s="11"/>
      <c r="AE68" s="13"/>
      <c r="AF68" s="11"/>
    </row>
    <row r="69" spans="22:32" x14ac:dyDescent="0.2">
      <c r="V69" s="19"/>
      <c r="W69" s="9"/>
      <c r="X69" s="9"/>
      <c r="Y69" s="9"/>
      <c r="Z69" s="9"/>
      <c r="AA69" s="9"/>
      <c r="AB69" s="11"/>
      <c r="AE69" s="13"/>
      <c r="AF69" s="11"/>
    </row>
    <row r="70" spans="22:32" x14ac:dyDescent="0.2">
      <c r="V70" s="19"/>
      <c r="W70" s="9"/>
      <c r="X70" s="9"/>
      <c r="Y70" s="9"/>
      <c r="Z70" s="9"/>
      <c r="AA70" s="9"/>
      <c r="AB70" s="11"/>
      <c r="AE70" s="13"/>
      <c r="AF70" s="11"/>
    </row>
    <row r="71" spans="22:32" x14ac:dyDescent="0.2">
      <c r="V71" s="19"/>
      <c r="W71" s="9"/>
      <c r="X71" s="9"/>
      <c r="Y71" s="9"/>
      <c r="Z71" s="9"/>
      <c r="AA71" s="9"/>
      <c r="AB71" s="11"/>
      <c r="AE71" s="13"/>
      <c r="AF71" s="11"/>
    </row>
    <row r="72" spans="22:32" x14ac:dyDescent="0.2">
      <c r="V72" s="19"/>
      <c r="W72" s="9"/>
      <c r="X72" s="9"/>
      <c r="Y72" s="9"/>
      <c r="Z72" s="9"/>
      <c r="AA72" s="9"/>
      <c r="AB72" s="11"/>
      <c r="AE72" s="13"/>
      <c r="AF72" s="11"/>
    </row>
    <row r="73" spans="22:32" x14ac:dyDescent="0.2">
      <c r="V73" s="19"/>
      <c r="W73" s="9"/>
      <c r="X73" s="9"/>
      <c r="Y73" s="9"/>
      <c r="Z73" s="9"/>
      <c r="AA73" s="9"/>
      <c r="AB73" s="11"/>
      <c r="AE73" s="13"/>
      <c r="AF73" s="11"/>
    </row>
    <row r="74" spans="22:32" x14ac:dyDescent="0.2">
      <c r="V74" s="19"/>
      <c r="W74" s="9"/>
      <c r="X74" s="9"/>
      <c r="Y74" s="9"/>
      <c r="Z74" s="9"/>
      <c r="AA74" s="9"/>
      <c r="AB74" s="11"/>
      <c r="AE74" s="13"/>
      <c r="AF74" s="11"/>
    </row>
    <row r="75" spans="22:32" x14ac:dyDescent="0.2">
      <c r="V75" s="19"/>
      <c r="W75" s="9"/>
      <c r="X75" s="9"/>
      <c r="Y75" s="9"/>
      <c r="Z75" s="9"/>
      <c r="AA75" s="9"/>
      <c r="AB75" s="11"/>
      <c r="AE75" s="13"/>
      <c r="AF75" s="11"/>
    </row>
    <row r="76" spans="22:32" x14ac:dyDescent="0.2">
      <c r="V76" s="19"/>
      <c r="W76" s="9"/>
      <c r="X76" s="9"/>
      <c r="Y76" s="9"/>
      <c r="Z76" s="9"/>
      <c r="AA76" s="9"/>
      <c r="AB76" s="11"/>
      <c r="AE76" s="13"/>
      <c r="AF76" s="11"/>
    </row>
    <row r="77" spans="22:32" x14ac:dyDescent="0.2">
      <c r="V77" s="19"/>
      <c r="W77" s="9"/>
      <c r="X77" s="9"/>
      <c r="Y77" s="9"/>
      <c r="Z77" s="9"/>
      <c r="AA77" s="9"/>
      <c r="AB77" s="11"/>
      <c r="AE77" s="13"/>
      <c r="AF77" s="11"/>
    </row>
    <row r="78" spans="22:32" x14ac:dyDescent="0.2">
      <c r="V78" s="19"/>
      <c r="W78" s="9"/>
      <c r="X78" s="9"/>
      <c r="Y78" s="9"/>
      <c r="Z78" s="9"/>
      <c r="AA78" s="9"/>
      <c r="AB78" s="11"/>
      <c r="AE78" s="13"/>
      <c r="AF78" s="11"/>
    </row>
    <row r="79" spans="22:32" x14ac:dyDescent="0.2">
      <c r="V79" s="19"/>
      <c r="W79" s="9"/>
      <c r="X79" s="9"/>
      <c r="Y79" s="9"/>
      <c r="Z79" s="9"/>
      <c r="AA79" s="9"/>
      <c r="AB79" s="11"/>
      <c r="AE79" s="13"/>
      <c r="AF79" s="11"/>
    </row>
    <row r="80" spans="22:32" x14ac:dyDescent="0.2">
      <c r="V80" s="19"/>
      <c r="W80" s="9"/>
      <c r="X80" s="9"/>
      <c r="Y80" s="9"/>
      <c r="Z80" s="9"/>
      <c r="AA80" s="9"/>
      <c r="AB80" s="11"/>
      <c r="AE80" s="13"/>
      <c r="AF80" s="11"/>
    </row>
    <row r="81" spans="2:32" x14ac:dyDescent="0.2">
      <c r="V81" s="19"/>
      <c r="W81" s="9"/>
      <c r="X81" s="9"/>
      <c r="Y81" s="9"/>
      <c r="Z81" s="9"/>
      <c r="AA81" s="9"/>
      <c r="AB81" s="11"/>
      <c r="AE81" s="13"/>
      <c r="AF81" s="11"/>
    </row>
    <row r="82" spans="2:32" x14ac:dyDescent="0.2">
      <c r="V82" s="19"/>
      <c r="W82" s="9"/>
      <c r="X82" s="9"/>
      <c r="Y82" s="9"/>
      <c r="Z82" s="9"/>
      <c r="AA82" s="9"/>
      <c r="AB82" s="11"/>
      <c r="AE82" s="13"/>
      <c r="AF82" s="11"/>
    </row>
    <row r="83" spans="2:32" x14ac:dyDescent="0.2">
      <c r="V83" s="19"/>
      <c r="W83" s="9"/>
      <c r="X83" s="9"/>
      <c r="Y83" s="9"/>
      <c r="Z83" s="9"/>
      <c r="AA83" s="9"/>
      <c r="AB83" s="11"/>
      <c r="AE83" s="13"/>
      <c r="AF83" s="11"/>
    </row>
    <row r="84" spans="2:32" x14ac:dyDescent="0.2">
      <c r="V84" s="19"/>
      <c r="W84" s="9"/>
      <c r="X84" s="9"/>
      <c r="Y84" s="9"/>
      <c r="Z84" s="9"/>
      <c r="AA84" s="9"/>
      <c r="AB84" s="11"/>
      <c r="AE84" s="13"/>
      <c r="AF84" s="11"/>
    </row>
    <row r="85" spans="2:32" x14ac:dyDescent="0.2">
      <c r="W85" s="9"/>
      <c r="X85" s="9"/>
      <c r="Y85" s="9"/>
      <c r="Z85" s="9"/>
    </row>
    <row r="86" spans="2:32" x14ac:dyDescent="0.2">
      <c r="W86" s="9"/>
      <c r="X86" s="9"/>
      <c r="Y86" s="9"/>
      <c r="Z86" s="9"/>
    </row>
    <row r="90" spans="2:32" x14ac:dyDescent="0.2">
      <c r="T90" s="9"/>
      <c r="U90" s="34"/>
    </row>
    <row r="91" spans="2:32" x14ac:dyDescent="0.2">
      <c r="B91" s="20"/>
      <c r="C91" s="9"/>
      <c r="D91" s="11"/>
      <c r="E91" s="9"/>
      <c r="G91" s="9"/>
      <c r="H91" s="11"/>
      <c r="I91" s="9"/>
      <c r="K91" s="11"/>
      <c r="L91" s="11"/>
      <c r="M91" s="9"/>
      <c r="O91" s="9"/>
      <c r="P91" s="9"/>
      <c r="Q91" s="9"/>
    </row>
    <row r="92" spans="2:32" x14ac:dyDescent="0.2">
      <c r="B92" s="20"/>
      <c r="C92" s="9"/>
      <c r="D92" s="11"/>
      <c r="E92" s="9"/>
      <c r="G92" s="9"/>
      <c r="H92" s="11"/>
      <c r="I92" s="9"/>
      <c r="K92" s="11"/>
      <c r="L92" s="11"/>
      <c r="M92" s="9"/>
      <c r="O92" s="9"/>
      <c r="P92" s="9"/>
      <c r="Q92" s="9"/>
    </row>
    <row r="93" spans="2:32" x14ac:dyDescent="0.2">
      <c r="B93" s="20"/>
      <c r="C93" s="9"/>
      <c r="D93" s="11"/>
      <c r="E93" s="9"/>
      <c r="G93" s="9"/>
      <c r="H93" s="11"/>
      <c r="I93" s="9"/>
      <c r="K93" s="11"/>
      <c r="L93" s="11"/>
      <c r="M93" s="9"/>
      <c r="O93" s="9"/>
      <c r="P93" s="9"/>
      <c r="Q93" s="9"/>
    </row>
    <row r="94" spans="2:32" x14ac:dyDescent="0.2">
      <c r="B94" s="20"/>
      <c r="C94" s="9"/>
      <c r="D94" s="11"/>
      <c r="E94" s="9"/>
      <c r="G94" s="9"/>
      <c r="H94" s="11"/>
      <c r="I94" s="9"/>
      <c r="K94" s="11"/>
      <c r="L94" s="11"/>
      <c r="M94" s="9"/>
      <c r="O94" s="9"/>
      <c r="P94" s="9"/>
      <c r="Q94" s="9"/>
    </row>
    <row r="95" spans="2:32" x14ac:dyDescent="0.2">
      <c r="B95" s="20"/>
      <c r="C95" s="9"/>
      <c r="D95" s="11"/>
      <c r="E95" s="9"/>
      <c r="G95" s="9"/>
      <c r="H95" s="11"/>
      <c r="I95" s="9"/>
      <c r="K95" s="11"/>
      <c r="L95" s="11"/>
      <c r="M95" s="9"/>
      <c r="O95" s="9"/>
      <c r="P95" s="9"/>
      <c r="Q95" s="9"/>
    </row>
    <row r="96" spans="2:32" x14ac:dyDescent="0.2">
      <c r="B96" s="20"/>
      <c r="C96" s="9"/>
      <c r="D96" s="11"/>
      <c r="E96" s="9"/>
      <c r="G96" s="9"/>
      <c r="H96" s="11"/>
      <c r="I96" s="9"/>
      <c r="K96" s="11"/>
      <c r="L96" s="11"/>
      <c r="M96" s="9"/>
      <c r="O96" s="9"/>
      <c r="P96" s="9"/>
      <c r="Q96" s="9"/>
    </row>
    <row r="97" spans="2:17" x14ac:dyDescent="0.2">
      <c r="B97" s="20"/>
      <c r="C97" s="9"/>
      <c r="D97" s="11"/>
      <c r="E97" s="9"/>
      <c r="G97" s="9"/>
      <c r="H97" s="11"/>
      <c r="I97" s="9"/>
      <c r="K97" s="11"/>
      <c r="L97" s="11"/>
      <c r="M97" s="9"/>
      <c r="O97" s="9"/>
      <c r="P97" s="9"/>
      <c r="Q97" s="9"/>
    </row>
    <row r="98" spans="2:17" x14ac:dyDescent="0.2">
      <c r="B98" s="20"/>
      <c r="C98" s="9"/>
      <c r="D98" s="11"/>
      <c r="E98" s="9"/>
      <c r="G98" s="9"/>
      <c r="H98" s="11"/>
      <c r="I98" s="9"/>
      <c r="K98" s="11"/>
      <c r="L98" s="11"/>
      <c r="M98" s="9"/>
      <c r="O98" s="9"/>
      <c r="P98" s="9"/>
      <c r="Q98" s="9"/>
    </row>
    <row r="99" spans="2:17" x14ac:dyDescent="0.2">
      <c r="B99" s="20"/>
      <c r="C99" s="9"/>
      <c r="D99" s="11"/>
      <c r="E99" s="9"/>
      <c r="G99" s="9"/>
      <c r="H99" s="11"/>
      <c r="I99" s="9"/>
      <c r="K99" s="11"/>
      <c r="L99" s="11"/>
      <c r="M99" s="9"/>
      <c r="O99" s="9"/>
      <c r="P99" s="9"/>
      <c r="Q99" s="9"/>
    </row>
    <row r="100" spans="2:17" x14ac:dyDescent="0.2">
      <c r="B100" s="20"/>
      <c r="C100" s="9"/>
      <c r="D100" s="11"/>
      <c r="E100" s="9"/>
      <c r="G100" s="9"/>
      <c r="H100" s="11"/>
      <c r="I100" s="9"/>
      <c r="K100" s="11"/>
      <c r="L100" s="11"/>
      <c r="M100" s="9"/>
      <c r="O100" s="9"/>
      <c r="P100" s="9"/>
      <c r="Q100" s="9"/>
    </row>
    <row r="101" spans="2:17" x14ac:dyDescent="0.2">
      <c r="B101" s="20"/>
      <c r="C101" s="9"/>
      <c r="D101" s="11"/>
      <c r="E101" s="9"/>
      <c r="G101" s="9"/>
      <c r="H101" s="11"/>
      <c r="I101" s="9"/>
      <c r="K101" s="11"/>
      <c r="L101" s="11"/>
      <c r="M101" s="9"/>
      <c r="O101" s="9"/>
      <c r="P101" s="9"/>
      <c r="Q101" s="9"/>
    </row>
    <row r="102" spans="2:17" x14ac:dyDescent="0.2">
      <c r="B102" s="20"/>
      <c r="C102" s="9"/>
      <c r="D102" s="11"/>
      <c r="E102" s="9"/>
      <c r="G102" s="9"/>
      <c r="H102" s="11"/>
      <c r="I102" s="9"/>
      <c r="K102" s="11"/>
      <c r="L102" s="11"/>
      <c r="M102" s="9"/>
      <c r="O102" s="9"/>
      <c r="P102" s="9"/>
      <c r="Q102" s="9"/>
    </row>
    <row r="103" spans="2:17" x14ac:dyDescent="0.2">
      <c r="B103" s="20"/>
      <c r="C103" s="9"/>
      <c r="D103" s="11"/>
      <c r="E103" s="9"/>
      <c r="G103" s="9"/>
      <c r="H103" s="11"/>
      <c r="I103" s="9"/>
      <c r="K103" s="11"/>
      <c r="L103" s="11"/>
      <c r="M103" s="9"/>
      <c r="O103" s="9"/>
      <c r="P103" s="9"/>
      <c r="Q103" s="9"/>
    </row>
    <row r="104" spans="2:17" x14ac:dyDescent="0.2">
      <c r="B104" s="20"/>
      <c r="C104" s="9"/>
      <c r="D104" s="11"/>
      <c r="E104" s="9"/>
      <c r="G104" s="9"/>
      <c r="H104" s="11"/>
      <c r="I104" s="9"/>
      <c r="K104" s="11"/>
      <c r="L104" s="11"/>
      <c r="M104" s="9"/>
      <c r="O104" s="9"/>
      <c r="P104" s="9"/>
      <c r="Q104" s="9"/>
    </row>
    <row r="105" spans="2:17" x14ac:dyDescent="0.2">
      <c r="B105" s="20"/>
      <c r="C105" s="9"/>
      <c r="D105" s="11"/>
      <c r="E105" s="9"/>
      <c r="G105" s="9"/>
      <c r="H105" s="11"/>
      <c r="I105" s="9"/>
      <c r="K105" s="11"/>
      <c r="L105" s="11"/>
      <c r="M105" s="9"/>
      <c r="O105" s="9"/>
      <c r="P105" s="9"/>
      <c r="Q105" s="9"/>
    </row>
    <row r="106" spans="2:17" x14ac:dyDescent="0.2">
      <c r="B106" s="20"/>
      <c r="C106" s="9"/>
      <c r="D106" s="11"/>
      <c r="E106" s="9"/>
      <c r="G106" s="9"/>
      <c r="H106" s="11"/>
      <c r="I106" s="9"/>
      <c r="K106" s="11"/>
      <c r="L106" s="11"/>
      <c r="M106" s="9"/>
      <c r="O106" s="9"/>
      <c r="P106" s="9"/>
      <c r="Q106" s="9"/>
    </row>
    <row r="107" spans="2:17" x14ac:dyDescent="0.2">
      <c r="C107" s="9"/>
      <c r="D107" s="9"/>
      <c r="E107" s="9"/>
      <c r="G107" s="9"/>
      <c r="H107" s="11"/>
      <c r="I107" s="9"/>
      <c r="K107" s="9"/>
      <c r="L107" s="9"/>
      <c r="M107" s="9"/>
      <c r="O107" s="9"/>
      <c r="P107" s="9"/>
      <c r="Q107" s="9"/>
    </row>
    <row r="108" spans="2:17" x14ac:dyDescent="0.2">
      <c r="C108" s="9"/>
      <c r="D108" s="9"/>
      <c r="E108" s="9"/>
      <c r="G108" s="9"/>
      <c r="H108" s="9"/>
      <c r="I108" s="9"/>
      <c r="K108" s="9"/>
      <c r="L108" s="9"/>
      <c r="M108" s="9"/>
      <c r="O108" s="9"/>
      <c r="P108" s="9"/>
      <c r="Q108" s="9"/>
    </row>
    <row r="109" spans="2:17" x14ac:dyDescent="0.2">
      <c r="C109" s="9"/>
      <c r="D109" s="9"/>
      <c r="E109" s="9"/>
      <c r="G109" s="9"/>
      <c r="H109" s="9"/>
      <c r="I109" s="9"/>
      <c r="K109" s="9"/>
      <c r="L109" s="9"/>
      <c r="M109" s="9"/>
      <c r="O109" s="9"/>
      <c r="P109" s="9"/>
      <c r="Q109" s="9"/>
    </row>
    <row r="110" spans="2:17" x14ac:dyDescent="0.2">
      <c r="C110" s="9"/>
      <c r="D110" s="9"/>
      <c r="E110" s="9"/>
      <c r="G110" s="9"/>
      <c r="H110" s="9"/>
      <c r="I110" s="9"/>
      <c r="K110" s="9"/>
      <c r="L110" s="9"/>
      <c r="M110" s="9"/>
      <c r="O110" s="9"/>
      <c r="P110" s="9"/>
      <c r="Q110" s="9"/>
    </row>
    <row r="111" spans="2:17" x14ac:dyDescent="0.2">
      <c r="C111" s="9"/>
      <c r="D111" s="9"/>
      <c r="E111" s="9"/>
      <c r="G111" s="9"/>
      <c r="H111" s="9"/>
      <c r="I111" s="9"/>
      <c r="K111" s="9"/>
      <c r="L111" s="9"/>
      <c r="M111" s="9"/>
      <c r="O111" s="9"/>
      <c r="P111" s="9"/>
      <c r="Q111" s="9"/>
    </row>
    <row r="112" spans="2:17" x14ac:dyDescent="0.2">
      <c r="C112" s="9"/>
      <c r="D112" s="9"/>
      <c r="E112" s="9"/>
      <c r="G112" s="9"/>
      <c r="H112" s="9"/>
      <c r="I112" s="9"/>
      <c r="K112" s="9"/>
      <c r="L112" s="9"/>
      <c r="M112" s="9"/>
      <c r="O112" s="9"/>
      <c r="P112" s="9"/>
      <c r="Q112" s="9"/>
    </row>
    <row r="113" spans="3:17" x14ac:dyDescent="0.2">
      <c r="C113" s="9"/>
      <c r="D113" s="9"/>
      <c r="E113" s="9"/>
      <c r="G113" s="9"/>
      <c r="H113" s="9"/>
      <c r="I113" s="9"/>
      <c r="K113" s="9"/>
      <c r="L113" s="9"/>
      <c r="M113" s="9"/>
      <c r="O113" s="9"/>
      <c r="P113" s="9"/>
      <c r="Q113" s="9"/>
    </row>
    <row r="114" spans="3:17" x14ac:dyDescent="0.2">
      <c r="C114" s="9"/>
      <c r="D114" s="9"/>
      <c r="E114" s="9"/>
      <c r="G114" s="9"/>
      <c r="H114" s="9"/>
      <c r="I114" s="9"/>
      <c r="K114" s="9"/>
      <c r="L114" s="9"/>
      <c r="M114" s="9"/>
      <c r="O114" s="9"/>
      <c r="P114" s="9"/>
      <c r="Q114" s="9"/>
    </row>
    <row r="115" spans="3:17" x14ac:dyDescent="0.2">
      <c r="C115" s="9"/>
      <c r="D115" s="9"/>
      <c r="E115" s="9"/>
      <c r="G115" s="9"/>
      <c r="H115" s="9"/>
      <c r="I115" s="9"/>
      <c r="K115" s="9"/>
      <c r="L115" s="9"/>
      <c r="M115" s="9"/>
      <c r="O115" s="9"/>
      <c r="P115" s="9"/>
      <c r="Q115" s="9"/>
    </row>
    <row r="116" spans="3:17" x14ac:dyDescent="0.2">
      <c r="C116" s="9"/>
      <c r="D116" s="9"/>
      <c r="E116" s="9"/>
      <c r="G116" s="9"/>
      <c r="H116" s="9"/>
      <c r="I116" s="9"/>
      <c r="K116" s="9"/>
      <c r="L116" s="9"/>
      <c r="M116" s="9"/>
      <c r="O116" s="9"/>
      <c r="P116" s="9"/>
      <c r="Q116" s="9"/>
    </row>
    <row r="117" spans="3:17" x14ac:dyDescent="0.2">
      <c r="C117" s="9"/>
      <c r="D117" s="9"/>
      <c r="E117" s="9"/>
      <c r="G117" s="9"/>
      <c r="H117" s="9"/>
      <c r="I117" s="9"/>
      <c r="K117" s="9"/>
      <c r="L117" s="9"/>
      <c r="M117" s="9"/>
      <c r="O117" s="9"/>
      <c r="P117" s="9"/>
      <c r="Q117" s="9"/>
    </row>
    <row r="118" spans="3:17" x14ac:dyDescent="0.2">
      <c r="C118" s="9"/>
      <c r="D118" s="9"/>
      <c r="E118" s="9"/>
    </row>
    <row r="119" spans="3:17" x14ac:dyDescent="0.2">
      <c r="C119" s="9"/>
      <c r="D119" s="9"/>
      <c r="E119" s="9"/>
    </row>
    <row r="120" spans="3:17" x14ac:dyDescent="0.2">
      <c r="C120" s="9"/>
      <c r="D120" s="9"/>
      <c r="E120" s="9"/>
    </row>
    <row r="121" spans="3:17" x14ac:dyDescent="0.2">
      <c r="C121" s="9"/>
      <c r="D121" s="9"/>
      <c r="E121" s="9"/>
    </row>
    <row r="122" spans="3:17" x14ac:dyDescent="0.2">
      <c r="C122" s="9"/>
      <c r="D122" s="9"/>
      <c r="E122" s="9"/>
    </row>
  </sheetData>
  <mergeCells count="6">
    <mergeCell ref="O14:Q14"/>
    <mergeCell ref="C14:E14"/>
    <mergeCell ref="G14:I14"/>
    <mergeCell ref="C10:Q10"/>
    <mergeCell ref="K14:M14"/>
    <mergeCell ref="C11:Q11"/>
  </mergeCells>
  <conditionalFormatting sqref="C6">
    <cfRule type="cellIs" dxfId="2" priority="1" operator="equal">
      <formula>"TBC"</formula>
    </cfRule>
  </conditionalFormatting>
  <conditionalFormatting sqref="C16:Q50">
    <cfRule type="cellIs" dxfId="1" priority="2" operator="lessThan">
      <formula>1</formula>
    </cfRule>
  </conditionalFormatting>
  <hyperlinks>
    <hyperlink ref="C8" r:id="rId1" xr:uid="{00000000-0004-0000-01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U58"/>
  <sheetViews>
    <sheetView showGridLines="0" zoomScale="85" zoomScaleNormal="85" workbookViewId="0"/>
  </sheetViews>
  <sheetFormatPr defaultRowHeight="15" x14ac:dyDescent="0.25"/>
  <cols>
    <col min="1" max="1" width="2.85546875" customWidth="1"/>
    <col min="2" max="2" width="26.7109375" customWidth="1"/>
    <col min="3" max="5" width="16.85546875" customWidth="1"/>
    <col min="6" max="6" width="3.42578125" customWidth="1"/>
    <col min="7" max="9" width="16.85546875" customWidth="1"/>
    <col min="10" max="10" width="3.42578125" customWidth="1"/>
    <col min="11" max="13" width="16.85546875" customWidth="1"/>
    <col min="14" max="14" width="3.42578125" customWidth="1"/>
    <col min="15" max="17" width="16.85546875" customWidth="1"/>
    <col min="18" max="18" width="3.42578125" customWidth="1"/>
    <col min="19" max="19" width="16.85546875" customWidth="1"/>
    <col min="20" max="20" width="4" customWidth="1"/>
    <col min="21" max="21" width="12" customWidth="1"/>
  </cols>
  <sheetData>
    <row r="3" spans="2:21" s="1" customFormat="1" ht="18" customHeight="1" x14ac:dyDescent="0.25">
      <c r="B3" s="26" t="s">
        <v>50</v>
      </c>
      <c r="C3" s="14"/>
    </row>
    <row r="4" spans="2:21" s="1" customFormat="1" ht="18.399999999999999" customHeight="1" x14ac:dyDescent="0.25">
      <c r="B4" s="23" t="s">
        <v>51</v>
      </c>
      <c r="C4" s="15" t="str">
        <f>'Activity by month'!C4</f>
        <v>April 2022 to October 2025</v>
      </c>
      <c r="D4" s="16"/>
      <c r="E4" s="16"/>
      <c r="F4" s="16"/>
      <c r="G4" s="16"/>
      <c r="H4" s="16"/>
      <c r="I4" s="16"/>
      <c r="J4" s="16"/>
      <c r="K4" s="16"/>
      <c r="L4" s="16"/>
      <c r="M4" s="16"/>
      <c r="N4" s="16"/>
      <c r="O4" s="16"/>
      <c r="P4" s="16"/>
      <c r="Q4" s="16"/>
    </row>
    <row r="5" spans="2:21" s="1" customFormat="1" ht="18.399999999999999" customHeight="1" x14ac:dyDescent="0.25">
      <c r="B5" s="23" t="s">
        <v>53</v>
      </c>
      <c r="C5" s="15" t="s">
        <v>54</v>
      </c>
      <c r="D5" s="16"/>
      <c r="E5" s="16"/>
      <c r="F5" s="16"/>
      <c r="G5" s="16"/>
      <c r="H5" s="16"/>
      <c r="I5" s="16"/>
      <c r="J5" s="16"/>
      <c r="K5" s="16"/>
      <c r="L5" s="16"/>
      <c r="M5" s="16"/>
      <c r="N5" s="16"/>
      <c r="O5" s="16"/>
      <c r="P5" s="16"/>
      <c r="Q5" s="16"/>
    </row>
    <row r="6" spans="2:21" s="1" customFormat="1" ht="18.399999999999999" customHeight="1" x14ac:dyDescent="0.25">
      <c r="B6" s="23" t="s">
        <v>55</v>
      </c>
      <c r="C6" s="15" t="str">
        <f>'Activity by month'!C6</f>
        <v>11th December 2025</v>
      </c>
      <c r="D6" s="16"/>
      <c r="E6" s="16"/>
      <c r="F6" s="16"/>
      <c r="G6" s="16"/>
      <c r="H6" s="16"/>
      <c r="I6" s="16"/>
      <c r="J6" s="16"/>
      <c r="K6" s="16"/>
      <c r="L6" s="16"/>
      <c r="M6" s="16"/>
      <c r="N6" s="16"/>
      <c r="O6" s="16"/>
      <c r="P6" s="16"/>
      <c r="Q6" s="16"/>
    </row>
    <row r="7" spans="2:21" s="1" customFormat="1" ht="18.399999999999999" customHeight="1" x14ac:dyDescent="0.25">
      <c r="B7" s="23" t="s">
        <v>56</v>
      </c>
      <c r="C7" s="15" t="s">
        <v>57</v>
      </c>
      <c r="D7" s="16"/>
      <c r="E7" s="16"/>
      <c r="F7" s="16"/>
      <c r="G7" s="16"/>
      <c r="H7" s="16"/>
      <c r="I7" s="16"/>
      <c r="J7" s="16"/>
      <c r="K7" s="16"/>
      <c r="L7" s="16"/>
      <c r="M7" s="16"/>
      <c r="N7" s="16"/>
      <c r="O7" s="16"/>
      <c r="P7" s="16"/>
      <c r="Q7" s="16"/>
    </row>
    <row r="8" spans="2:21" s="1" customFormat="1" ht="18.399999999999999" customHeight="1" x14ac:dyDescent="0.25">
      <c r="B8" s="23" t="s">
        <v>58</v>
      </c>
      <c r="C8" s="51" t="s">
        <v>49</v>
      </c>
      <c r="D8" s="16"/>
      <c r="E8" s="16"/>
      <c r="F8" s="16"/>
      <c r="G8" s="16"/>
      <c r="H8" s="16"/>
      <c r="I8" s="16"/>
      <c r="J8" s="16"/>
      <c r="K8" s="16"/>
      <c r="L8" s="16"/>
      <c r="M8" s="16"/>
      <c r="N8" s="16"/>
      <c r="O8" s="16"/>
      <c r="P8" s="16"/>
      <c r="Q8" s="16"/>
    </row>
    <row r="9" spans="2:21" s="1" customFormat="1" ht="13.9" customHeight="1" x14ac:dyDescent="0.2">
      <c r="B9" s="24"/>
      <c r="C9" s="15"/>
      <c r="D9" s="16"/>
      <c r="E9" s="16"/>
      <c r="F9" s="16"/>
      <c r="G9" s="16"/>
      <c r="H9" s="16"/>
      <c r="I9" s="16"/>
      <c r="J9" s="16"/>
      <c r="K9" s="16"/>
      <c r="L9" s="16"/>
      <c r="M9" s="16"/>
      <c r="N9" s="16"/>
      <c r="O9" s="16"/>
      <c r="P9" s="16"/>
      <c r="Q9" s="16"/>
    </row>
    <row r="10" spans="2:21" s="1" customFormat="1" ht="17.45" customHeight="1" x14ac:dyDescent="0.2">
      <c r="B10" s="25" t="s">
        <v>59</v>
      </c>
      <c r="C10" s="79" t="s">
        <v>60</v>
      </c>
      <c r="D10" s="63"/>
      <c r="E10" s="63"/>
      <c r="F10" s="63"/>
      <c r="G10" s="63"/>
      <c r="H10" s="63"/>
      <c r="I10" s="63"/>
      <c r="J10" s="63"/>
      <c r="K10" s="63"/>
      <c r="L10" s="63"/>
      <c r="M10" s="63"/>
      <c r="N10" s="63"/>
      <c r="O10" s="63"/>
      <c r="P10" s="63"/>
      <c r="Q10" s="63"/>
    </row>
    <row r="11" spans="2:21" s="1" customFormat="1" ht="108" customHeight="1" x14ac:dyDescent="0.2">
      <c r="B11" s="25" t="s">
        <v>61</v>
      </c>
      <c r="C11" s="79" t="s">
        <v>120</v>
      </c>
      <c r="D11" s="63"/>
      <c r="E11" s="63"/>
      <c r="F11" s="63"/>
      <c r="G11" s="63"/>
      <c r="H11" s="63"/>
      <c r="I11" s="63"/>
      <c r="J11" s="63"/>
      <c r="K11" s="63"/>
      <c r="L11" s="63"/>
      <c r="M11" s="63"/>
      <c r="N11" s="63"/>
      <c r="O11" s="63"/>
      <c r="P11" s="63"/>
      <c r="Q11" s="63"/>
    </row>
    <row r="12" spans="2:21" ht="26.25" customHeight="1" x14ac:dyDescent="0.25">
      <c r="B12" s="35" t="s">
        <v>114</v>
      </c>
      <c r="F12" s="33"/>
      <c r="G12" s="33"/>
      <c r="H12" s="33"/>
      <c r="I12" s="33"/>
      <c r="J12" s="36"/>
      <c r="K12" s="33"/>
      <c r="L12" s="33"/>
      <c r="M12" s="33"/>
      <c r="N12" s="33"/>
      <c r="O12" s="33"/>
      <c r="P12" s="33"/>
      <c r="Q12" s="33"/>
      <c r="R12" s="33"/>
      <c r="S12" s="33"/>
      <c r="T12" s="33"/>
      <c r="U12" s="33"/>
    </row>
    <row r="13" spans="2:21" x14ac:dyDescent="0.25">
      <c r="E13" s="1"/>
      <c r="F13" s="1"/>
      <c r="G13" s="1"/>
      <c r="H13" s="1"/>
      <c r="I13" s="1"/>
      <c r="J13" s="1"/>
      <c r="K13" s="1"/>
      <c r="L13" s="1"/>
      <c r="M13" s="1"/>
      <c r="N13" s="1"/>
      <c r="O13" s="1"/>
      <c r="P13" s="1"/>
      <c r="Q13" s="1"/>
      <c r="R13" s="1"/>
      <c r="S13" s="1"/>
      <c r="T13" s="1"/>
      <c r="U13" s="1"/>
    </row>
    <row r="14" spans="2:21" ht="33.75" customHeight="1" x14ac:dyDescent="0.25">
      <c r="C14" s="82" t="s">
        <v>63</v>
      </c>
      <c r="D14" s="74"/>
      <c r="E14" s="75"/>
      <c r="F14" s="38" t="s">
        <v>63</v>
      </c>
      <c r="G14" s="78" t="s">
        <v>64</v>
      </c>
      <c r="H14" s="74"/>
      <c r="I14" s="75"/>
      <c r="J14" s="17"/>
      <c r="K14" s="73" t="s">
        <v>65</v>
      </c>
      <c r="L14" s="74"/>
      <c r="M14" s="75"/>
      <c r="N14" s="39"/>
      <c r="O14" s="73" t="s">
        <v>66</v>
      </c>
      <c r="P14" s="74"/>
      <c r="Q14" s="75"/>
      <c r="R14" s="80"/>
      <c r="S14" s="81"/>
      <c r="T14" s="1"/>
      <c r="U14" s="1"/>
    </row>
    <row r="15" spans="2:21" ht="60" customHeight="1" x14ac:dyDescent="0.25">
      <c r="B15" s="6" t="s">
        <v>67</v>
      </c>
      <c r="C15" s="6" t="s">
        <v>115</v>
      </c>
      <c r="D15" s="6" t="s">
        <v>116</v>
      </c>
      <c r="E15" s="6" t="s">
        <v>117</v>
      </c>
      <c r="F15" s="18"/>
      <c r="G15" s="37" t="s">
        <v>115</v>
      </c>
      <c r="H15" s="37" t="s">
        <v>116</v>
      </c>
      <c r="I15" s="7" t="s">
        <v>117</v>
      </c>
      <c r="J15" s="18"/>
      <c r="K15" s="7" t="s">
        <v>115</v>
      </c>
      <c r="L15" s="7" t="s">
        <v>116</v>
      </c>
      <c r="M15" s="7" t="s">
        <v>117</v>
      </c>
      <c r="N15" s="18"/>
      <c r="O15" s="37" t="s">
        <v>115</v>
      </c>
      <c r="P15" s="37" t="s">
        <v>116</v>
      </c>
      <c r="Q15" s="7" t="s">
        <v>117</v>
      </c>
      <c r="R15" s="1"/>
      <c r="S15" s="41" t="s">
        <v>118</v>
      </c>
    </row>
    <row r="16" spans="2:21" x14ac:dyDescent="0.25">
      <c r="B16" s="8" t="str">
        <f>'Activity by month'!B16</f>
        <v>April 2022</v>
      </c>
      <c r="C16" s="10">
        <f>'Activity by month'!C16/$S16</f>
        <v>29648.842105263157</v>
      </c>
      <c r="D16" s="10">
        <f>'Activity by month'!D16/$S16</f>
        <v>26992.36842105263</v>
      </c>
      <c r="E16" s="10">
        <f>'Activity by month'!E16/$S16</f>
        <v>6522.4736842105267</v>
      </c>
      <c r="F16" s="1"/>
      <c r="G16" s="10">
        <f>'Activity by month'!G16/$S16</f>
        <v>7505.2631578947367</v>
      </c>
      <c r="H16" s="10">
        <f>'Activity by month'!H16/$S16</f>
        <v>6799.5789473684208</v>
      </c>
      <c r="I16" s="10">
        <f>'Activity by month'!I16/$S16</f>
        <v>3460.1052631578946</v>
      </c>
      <c r="J16" s="1"/>
      <c r="K16" s="10">
        <f>'Activity by month'!K16/$S16</f>
        <v>21847.57894736842</v>
      </c>
      <c r="L16" s="10">
        <f>'Activity by month'!L16/$S16</f>
        <v>19898.263157894737</v>
      </c>
      <c r="M16" s="10">
        <f>'Activity by month'!M16/$S16</f>
        <v>3032.8947368421054</v>
      </c>
      <c r="N16" s="1"/>
      <c r="O16" s="10">
        <f>'Activity by month'!O16/$S16</f>
        <v>296</v>
      </c>
      <c r="P16" s="10">
        <f>'Activity by month'!P16/$S16</f>
        <v>294.5263157894737</v>
      </c>
      <c r="Q16" s="10">
        <f>'Activity by month'!Q16/$S16</f>
        <v>29.473684210526315</v>
      </c>
      <c r="R16" s="9"/>
      <c r="S16" s="40">
        <v>19</v>
      </c>
    </row>
    <row r="17" spans="2:19" x14ac:dyDescent="0.25">
      <c r="B17" s="8" t="str">
        <f>'Activity by month'!B17</f>
        <v>May 2022</v>
      </c>
      <c r="C17" s="10">
        <f>'Activity by month'!C17/$S17</f>
        <v>33454.047619047618</v>
      </c>
      <c r="D17" s="10">
        <f>'Activity by month'!D17/$S17</f>
        <v>30513.476190476191</v>
      </c>
      <c r="E17" s="10">
        <f>'Activity by month'!E17/$S17</f>
        <v>7410.5714285714284</v>
      </c>
      <c r="F17" s="1"/>
      <c r="G17" s="10">
        <f>'Activity by month'!G17/$S17</f>
        <v>8179.2380952380954</v>
      </c>
      <c r="H17" s="10">
        <f>'Activity by month'!H17/$S17</f>
        <v>7605.0952380952385</v>
      </c>
      <c r="I17" s="10">
        <f>'Activity by month'!I17/$S17</f>
        <v>3926.1904761904761</v>
      </c>
      <c r="J17" s="1"/>
      <c r="K17" s="10">
        <f>'Activity by month'!K17/$S17</f>
        <v>24959.333333333332</v>
      </c>
      <c r="L17" s="10">
        <f>'Activity by month'!L17/$S17</f>
        <v>22595.047619047618</v>
      </c>
      <c r="M17" s="10">
        <f>'Activity by month'!M17/$S17</f>
        <v>3451.7619047619046</v>
      </c>
      <c r="N17" s="1"/>
      <c r="O17" s="10">
        <f>'Activity by month'!O17/$S17</f>
        <v>315.47619047619048</v>
      </c>
      <c r="P17" s="10">
        <f>'Activity by month'!P17/$S17</f>
        <v>313.33333333333331</v>
      </c>
      <c r="Q17" s="10">
        <f>'Activity by month'!Q17/$S17</f>
        <v>32.61904761904762</v>
      </c>
      <c r="R17" s="9"/>
      <c r="S17" s="21">
        <v>21</v>
      </c>
    </row>
    <row r="18" spans="2:19" x14ac:dyDescent="0.25">
      <c r="B18" s="8" t="str">
        <f>'Activity by month'!B18</f>
        <v>June 2022</v>
      </c>
      <c r="C18" s="10">
        <f>'Activity by month'!C18/$S18</f>
        <v>32702.7</v>
      </c>
      <c r="D18" s="10">
        <f>'Activity by month'!D18/$S18</f>
        <v>29496.5</v>
      </c>
      <c r="E18" s="10">
        <f>'Activity by month'!E18/$S18</f>
        <v>7274.4</v>
      </c>
      <c r="F18" s="1"/>
      <c r="G18" s="10">
        <f>'Activity by month'!G18/$S18</f>
        <v>8124.65</v>
      </c>
      <c r="H18" s="10">
        <f>'Activity by month'!H18/$S18</f>
        <v>7547.35</v>
      </c>
      <c r="I18" s="10">
        <f>'Activity by month'!I18/$S18</f>
        <v>3809.45</v>
      </c>
      <c r="J18" s="1"/>
      <c r="K18" s="10">
        <f>'Activity by month'!K18/$S18</f>
        <v>24519.05</v>
      </c>
      <c r="L18" s="10">
        <f>'Activity by month'!L18/$S18</f>
        <v>21892.2</v>
      </c>
      <c r="M18" s="10">
        <f>'Activity by month'!M18/$S18</f>
        <v>3453</v>
      </c>
      <c r="N18" s="1"/>
      <c r="O18" s="10">
        <f>'Activity by month'!O18/$S18</f>
        <v>59</v>
      </c>
      <c r="P18" s="10">
        <f>'Activity by month'!P18/$S18</f>
        <v>56.95</v>
      </c>
      <c r="Q18" s="10">
        <f>'Activity by month'!Q18/$S18</f>
        <v>11.95</v>
      </c>
      <c r="R18" s="9"/>
      <c r="S18" s="21">
        <v>20</v>
      </c>
    </row>
    <row r="19" spans="2:19" x14ac:dyDescent="0.25">
      <c r="B19" s="8" t="str">
        <f>'Activity by month'!B19</f>
        <v>July 2022</v>
      </c>
      <c r="C19" s="10">
        <f>'Activity by month'!C19/$S19</f>
        <v>32335.571428571428</v>
      </c>
      <c r="D19" s="10">
        <f>'Activity by month'!D19/$S19</f>
        <v>29097.619047619046</v>
      </c>
      <c r="E19" s="10">
        <f>'Activity by month'!E19/$S19</f>
        <v>7391.2857142857147</v>
      </c>
      <c r="F19" s="1"/>
      <c r="G19" s="10">
        <f>'Activity by month'!G19/$S19</f>
        <v>8094.4285714285716</v>
      </c>
      <c r="H19" s="10">
        <f>'Activity by month'!H19/$S19</f>
        <v>7519.9047619047615</v>
      </c>
      <c r="I19" s="10">
        <f>'Activity by month'!I19/$S19</f>
        <v>3895.6666666666665</v>
      </c>
      <c r="J19" s="1"/>
      <c r="K19" s="10">
        <f>'Activity by month'!K19/$S19</f>
        <v>24235.285714285714</v>
      </c>
      <c r="L19" s="10">
        <f>'Activity by month'!L19/$S19</f>
        <v>21574.714285714286</v>
      </c>
      <c r="M19" s="10">
        <f>'Activity by month'!M19/$S19</f>
        <v>3494.0476190476193</v>
      </c>
      <c r="N19" s="1"/>
      <c r="O19" s="10">
        <f>'Activity by month'!O19/$S19</f>
        <v>5.8571428571428568</v>
      </c>
      <c r="P19" s="10">
        <f>'Activity by month'!P19/$S19</f>
        <v>3</v>
      </c>
      <c r="Q19" s="10">
        <f>'Activity by month'!Q19/$S19</f>
        <v>1.5714285714285714</v>
      </c>
      <c r="R19" s="9"/>
      <c r="S19" s="21">
        <v>21</v>
      </c>
    </row>
    <row r="20" spans="2:19" x14ac:dyDescent="0.25">
      <c r="B20" s="8" t="str">
        <f>'Activity by month'!B20</f>
        <v>August 2022</v>
      </c>
      <c r="C20" s="10">
        <f>'Activity by month'!C20/$S20</f>
        <v>31989.18181818182</v>
      </c>
      <c r="D20" s="10">
        <f>'Activity by month'!D20/$S20</f>
        <v>28718.545454545456</v>
      </c>
      <c r="E20" s="10">
        <f>'Activity by month'!E20/$S20</f>
        <v>7281.545454545455</v>
      </c>
      <c r="F20" s="1"/>
      <c r="G20" s="10">
        <f>'Activity by month'!G20/$S20</f>
        <v>8092.227272727273</v>
      </c>
      <c r="H20" s="10">
        <f>'Activity by month'!H20/$S20</f>
        <v>7493.454545454545</v>
      </c>
      <c r="I20" s="10">
        <f>'Activity by month'!I20/$S20</f>
        <v>3858.681818181818</v>
      </c>
      <c r="J20" s="1"/>
      <c r="K20" s="10">
        <f>'Activity by month'!K20/$S20</f>
        <v>23894.18181818182</v>
      </c>
      <c r="L20" s="10">
        <f>'Activity by month'!L20/$S20</f>
        <v>21223.545454545456</v>
      </c>
      <c r="M20" s="10">
        <f>'Activity by month'!M20/$S20</f>
        <v>3422.681818181818</v>
      </c>
      <c r="N20" s="1"/>
      <c r="O20" s="10">
        <f>'Activity by month'!O20/$S20</f>
        <v>2.7727272727272729</v>
      </c>
      <c r="P20" s="10">
        <f>'Activity by month'!P20/$S20</f>
        <v>1.5454545454545454</v>
      </c>
      <c r="Q20" s="10">
        <f>'Activity by month'!Q20/$S20</f>
        <v>0.18181818181818182</v>
      </c>
      <c r="R20" s="9"/>
      <c r="S20" s="21">
        <v>22</v>
      </c>
    </row>
    <row r="21" spans="2:19" x14ac:dyDescent="0.25">
      <c r="B21" s="8" t="str">
        <f>'Activity by month'!B21</f>
        <v>September 2022</v>
      </c>
      <c r="C21" s="10">
        <f>'Activity by month'!C21/$S21</f>
        <v>34950.619047619046</v>
      </c>
      <c r="D21" s="10">
        <f>'Activity by month'!D21/$S21</f>
        <v>30817.238095238095</v>
      </c>
      <c r="E21" s="10">
        <f>'Activity by month'!E21/$S21</f>
        <v>7619.5238095238092</v>
      </c>
      <c r="F21" s="1"/>
      <c r="G21" s="10">
        <f>'Activity by month'!G21/$S21</f>
        <v>8455.4285714285706</v>
      </c>
      <c r="H21" s="10">
        <f>'Activity by month'!H21/$S21</f>
        <v>7860.0476190476193</v>
      </c>
      <c r="I21" s="10">
        <f>'Activity by month'!I21/$S21</f>
        <v>4017.5238095238096</v>
      </c>
      <c r="J21" s="1"/>
      <c r="K21" s="10">
        <f>'Activity by month'!K21/$S21</f>
        <v>26493.714285714286</v>
      </c>
      <c r="L21" s="10">
        <f>'Activity by month'!L21/$S21</f>
        <v>22956.047619047618</v>
      </c>
      <c r="M21" s="10">
        <f>'Activity by month'!M21/$S21</f>
        <v>3601.9523809523807</v>
      </c>
      <c r="N21" s="1"/>
      <c r="O21" s="10">
        <f>'Activity by month'!O21/$S21</f>
        <v>1.4761904761904763</v>
      </c>
      <c r="P21" s="10">
        <f>'Activity by month'!P21/$S21</f>
        <v>1.1428571428571428</v>
      </c>
      <c r="Q21" s="10">
        <f>'Activity by month'!Q21/$S21</f>
        <v>4.7619047619047616E-2</v>
      </c>
      <c r="R21" s="12"/>
      <c r="S21" s="21">
        <v>21</v>
      </c>
    </row>
    <row r="22" spans="2:19" x14ac:dyDescent="0.25">
      <c r="B22" s="8" t="str">
        <f>'Activity by month'!B22</f>
        <v>October 2022</v>
      </c>
      <c r="C22" s="10">
        <f>'Activity by month'!C22/$S22</f>
        <v>34981.952380952382</v>
      </c>
      <c r="D22" s="10">
        <f>'Activity by month'!D22/$S22</f>
        <v>30825.047619047618</v>
      </c>
      <c r="E22" s="10">
        <f>'Activity by month'!E22/$S22</f>
        <v>7729.2857142857147</v>
      </c>
      <c r="F22" s="1"/>
      <c r="G22" s="10">
        <f>'Activity by month'!G22/$S22</f>
        <v>8602.2380952380954</v>
      </c>
      <c r="H22" s="10">
        <f>'Activity by month'!H22/$S22</f>
        <v>7991</v>
      </c>
      <c r="I22" s="10">
        <f>'Activity by month'!I22/$S22</f>
        <v>4060.9047619047619</v>
      </c>
      <c r="J22" s="1"/>
      <c r="K22" s="10">
        <f>'Activity by month'!K22/$S22</f>
        <v>26378.095238095237</v>
      </c>
      <c r="L22" s="10">
        <f>'Activity by month'!L22/$S22</f>
        <v>22832.428571428572</v>
      </c>
      <c r="M22" s="10">
        <f>'Activity by month'!M22/$S22</f>
        <v>3668.3809523809523</v>
      </c>
      <c r="N22" s="1"/>
      <c r="O22" s="10">
        <f>'Activity by month'!O22/$S22</f>
        <v>1.6190476190476191</v>
      </c>
      <c r="P22" s="10">
        <f>'Activity by month'!P22/$S22</f>
        <v>1.6190476190476191</v>
      </c>
      <c r="Q22" s="10">
        <f>'Activity by month'!Q22/$S22</f>
        <v>0</v>
      </c>
      <c r="R22" s="12"/>
      <c r="S22" s="21">
        <v>21</v>
      </c>
    </row>
    <row r="23" spans="2:19" x14ac:dyDescent="0.25">
      <c r="B23" s="8" t="str">
        <f>'Activity by month'!B23</f>
        <v>November 2022</v>
      </c>
      <c r="C23" s="10">
        <f>'Activity by month'!C23/$S23</f>
        <v>35636.318181818184</v>
      </c>
      <c r="D23" s="10">
        <f>'Activity by month'!D23/$S23</f>
        <v>31525.272727272728</v>
      </c>
      <c r="E23" s="10">
        <f>'Activity by month'!E23/$S23</f>
        <v>7931.454545454545</v>
      </c>
      <c r="F23" s="1"/>
      <c r="G23" s="10">
        <f>'Activity by month'!G23/$S23</f>
        <v>8927.7727272727279</v>
      </c>
      <c r="H23" s="10">
        <f>'Activity by month'!H23/$S23</f>
        <v>8331.2727272727279</v>
      </c>
      <c r="I23" s="10">
        <f>'Activity by month'!I23/$S23</f>
        <v>4225.409090909091</v>
      </c>
      <c r="J23" s="1"/>
      <c r="K23" s="10">
        <f>'Activity by month'!K23/$S23</f>
        <v>26707</v>
      </c>
      <c r="L23" s="10">
        <f>'Activity by month'!L23/$S23</f>
        <v>23192.454545454544</v>
      </c>
      <c r="M23" s="10">
        <f>'Activity by month'!M23/$S23</f>
        <v>3706.0454545454545</v>
      </c>
      <c r="N23" s="1"/>
      <c r="O23" s="10">
        <f>'Activity by month'!O23/$S23</f>
        <v>1.5454545454545454</v>
      </c>
      <c r="P23" s="10">
        <f>'Activity by month'!P23/$S23</f>
        <v>1.5454545454545454</v>
      </c>
      <c r="Q23" s="10">
        <f>'Activity by month'!Q23/$S23</f>
        <v>0</v>
      </c>
      <c r="R23" s="12"/>
      <c r="S23" s="21">
        <v>22</v>
      </c>
    </row>
    <row r="24" spans="2:19" x14ac:dyDescent="0.25">
      <c r="B24" s="8" t="str">
        <f>'Activity by month'!B24</f>
        <v>December 2022</v>
      </c>
      <c r="C24" s="10">
        <f>'Activity by month'!C24/$S24</f>
        <v>29660.55</v>
      </c>
      <c r="D24" s="10">
        <f>'Activity by month'!D24/$S24</f>
        <v>26418.1</v>
      </c>
      <c r="E24" s="10">
        <f>'Activity by month'!E24/$S24</f>
        <v>6781.35</v>
      </c>
      <c r="F24" s="1"/>
      <c r="G24" s="10">
        <f>'Activity by month'!G24/$S24</f>
        <v>7749.55</v>
      </c>
      <c r="H24" s="10">
        <f>'Activity by month'!H24/$S24</f>
        <v>7212.85</v>
      </c>
      <c r="I24" s="10">
        <f>'Activity by month'!I24/$S24</f>
        <v>3684.1</v>
      </c>
      <c r="J24" s="1"/>
      <c r="K24" s="10">
        <f>'Activity by month'!K24/$S24</f>
        <v>21910</v>
      </c>
      <c r="L24" s="10">
        <f>'Activity by month'!L24/$S24</f>
        <v>19204.25</v>
      </c>
      <c r="M24" s="10">
        <f>'Activity by month'!M24/$S24</f>
        <v>3097.25</v>
      </c>
      <c r="N24" s="1"/>
      <c r="O24" s="10">
        <f>'Activity by month'!O24/$S24</f>
        <v>1</v>
      </c>
      <c r="P24" s="10">
        <f>'Activity by month'!P24/$S24</f>
        <v>1</v>
      </c>
      <c r="Q24" s="10">
        <f>'Activity by month'!Q24/$S24</f>
        <v>0</v>
      </c>
      <c r="R24" s="12"/>
      <c r="S24" s="21">
        <v>20</v>
      </c>
    </row>
    <row r="25" spans="2:19" x14ac:dyDescent="0.25">
      <c r="B25" s="8" t="str">
        <f>'Activity by month'!B25</f>
        <v>January 2023</v>
      </c>
      <c r="C25" s="10">
        <f>'Activity by month'!C25/$S25</f>
        <v>35559.428571428572</v>
      </c>
      <c r="D25" s="10">
        <f>'Activity by month'!D25/$S25</f>
        <v>31822.523809523809</v>
      </c>
      <c r="E25" s="10">
        <f>'Activity by month'!E25/$S25</f>
        <v>7822.1904761904761</v>
      </c>
      <c r="F25" s="1"/>
      <c r="G25" s="10">
        <f>'Activity by month'!G25/$S25</f>
        <v>8734.7619047619046</v>
      </c>
      <c r="H25" s="10">
        <f>'Activity by month'!H25/$S25</f>
        <v>8142.1904761904761</v>
      </c>
      <c r="I25" s="10">
        <f>'Activity by month'!I25/$S25</f>
        <v>4086.3809523809523</v>
      </c>
      <c r="J25" s="1"/>
      <c r="K25" s="10">
        <f>'Activity by month'!K25/$S25</f>
        <v>26821.380952380954</v>
      </c>
      <c r="L25" s="10">
        <f>'Activity by month'!L25/$S25</f>
        <v>23678.238095238095</v>
      </c>
      <c r="M25" s="10">
        <f>'Activity by month'!M25/$S25</f>
        <v>3735.4285714285716</v>
      </c>
      <c r="N25" s="1"/>
      <c r="O25" s="10">
        <f>'Activity by month'!O25/$S25</f>
        <v>3.2857142857142856</v>
      </c>
      <c r="P25" s="10">
        <f>'Activity by month'!P25/$S25</f>
        <v>2.0952380952380953</v>
      </c>
      <c r="Q25" s="10">
        <f>'Activity by month'!Q25/$S25</f>
        <v>0.38095238095238093</v>
      </c>
      <c r="R25" s="12"/>
      <c r="S25" s="21">
        <v>21</v>
      </c>
    </row>
    <row r="26" spans="2:19" x14ac:dyDescent="0.25">
      <c r="B26" s="8" t="str">
        <f>'Activity by month'!B26</f>
        <v>February 2023</v>
      </c>
      <c r="C26" s="10">
        <f>'Activity by month'!C26/$S26</f>
        <v>37235.5</v>
      </c>
      <c r="D26" s="10">
        <f>'Activity by month'!D26/$S26</f>
        <v>33232.9</v>
      </c>
      <c r="E26" s="10">
        <f>'Activity by month'!E26/$S26</f>
        <v>8197.0499999999993</v>
      </c>
      <c r="F26" s="1"/>
      <c r="G26" s="10">
        <f>'Activity by month'!G26/$S26</f>
        <v>9230.35</v>
      </c>
      <c r="H26" s="10">
        <f>'Activity by month'!H26/$S26</f>
        <v>8605.7000000000007</v>
      </c>
      <c r="I26" s="10">
        <f>'Activity by month'!I26/$S26</f>
        <v>4346.95</v>
      </c>
      <c r="J26" s="1"/>
      <c r="K26" s="10">
        <f>'Activity by month'!K26/$S26</f>
        <v>28003.8</v>
      </c>
      <c r="L26" s="10">
        <f>'Activity by month'!L26/$S26</f>
        <v>24625.85</v>
      </c>
      <c r="M26" s="10">
        <f>'Activity by month'!M26/$S26</f>
        <v>3850.1</v>
      </c>
      <c r="N26" s="1"/>
      <c r="O26" s="10">
        <f>'Activity by month'!O26/$S26</f>
        <v>1.35</v>
      </c>
      <c r="P26" s="10">
        <f>'Activity by month'!P26/$S26</f>
        <v>1.35</v>
      </c>
      <c r="Q26" s="10">
        <f>'Activity by month'!Q26/$S26</f>
        <v>0</v>
      </c>
      <c r="R26" s="12"/>
      <c r="S26" s="21">
        <v>20</v>
      </c>
    </row>
    <row r="27" spans="2:19" x14ac:dyDescent="0.25">
      <c r="B27" s="8" t="str">
        <f>'Activity by month'!B27</f>
        <v>March 2023</v>
      </c>
      <c r="C27" s="10">
        <f>'Activity by month'!C27/$S27</f>
        <v>38613.565217391304</v>
      </c>
      <c r="D27" s="10">
        <f>'Activity by month'!D27/$S27</f>
        <v>34519.17391304348</v>
      </c>
      <c r="E27" s="10">
        <f>'Activity by month'!E27/$S27</f>
        <v>8746.4782608695659</v>
      </c>
      <c r="F27" s="1"/>
      <c r="G27" s="10">
        <f>'Activity by month'!G27/$S27</f>
        <v>9646.9130434782601</v>
      </c>
      <c r="H27" s="10">
        <f>'Activity by month'!H27/$S27</f>
        <v>8983.0869565217399</v>
      </c>
      <c r="I27" s="10">
        <f>'Activity by month'!I27/$S27</f>
        <v>4551.782608695652</v>
      </c>
      <c r="J27" s="1"/>
      <c r="K27" s="10">
        <f>'Activity by month'!K27/$S27</f>
        <v>28965.304347826088</v>
      </c>
      <c r="L27" s="10">
        <f>'Activity by month'!L27/$S27</f>
        <v>25534.739130434784</v>
      </c>
      <c r="M27" s="10">
        <f>'Activity by month'!M27/$S27</f>
        <v>4194.695652173913</v>
      </c>
      <c r="N27" s="1"/>
      <c r="O27" s="10">
        <f>'Activity by month'!O27/$S27</f>
        <v>1.3478260869565217</v>
      </c>
      <c r="P27" s="10">
        <f>'Activity by month'!P27/$S27</f>
        <v>1.3478260869565217</v>
      </c>
      <c r="Q27" s="10">
        <f>'Activity by month'!Q27/$S27</f>
        <v>0</v>
      </c>
      <c r="R27" s="12"/>
      <c r="S27" s="21">
        <v>23</v>
      </c>
    </row>
    <row r="28" spans="2:19" x14ac:dyDescent="0.25">
      <c r="B28" s="8" t="str">
        <f>'Activity by month'!B28</f>
        <v>April 2023</v>
      </c>
      <c r="C28" s="10">
        <f>'Activity by month'!C28/$S28</f>
        <v>42375.222222222219</v>
      </c>
      <c r="D28" s="10">
        <f>'Activity by month'!D28/$S28</f>
        <v>38051</v>
      </c>
      <c r="E28" s="10">
        <f>'Activity by month'!E28/$S28</f>
        <v>9075.5555555555547</v>
      </c>
      <c r="F28" s="1"/>
      <c r="G28" s="10">
        <f>'Activity by month'!G28/$S28</f>
        <v>9452.5</v>
      </c>
      <c r="H28" s="10">
        <f>'Activity by month'!H28/$S28</f>
        <v>8791.7777777777774</v>
      </c>
      <c r="I28" s="10">
        <f>'Activity by month'!I28/$S28</f>
        <v>4378</v>
      </c>
      <c r="J28" s="1"/>
      <c r="K28" s="10">
        <f>'Activity by month'!K28/$S28</f>
        <v>32515.555555555555</v>
      </c>
      <c r="L28" s="10">
        <f>'Activity by month'!L28/$S28</f>
        <v>28852.055555555555</v>
      </c>
      <c r="M28" s="10">
        <f>'Activity by month'!M28/$S28</f>
        <v>4639.666666666667</v>
      </c>
      <c r="N28" s="1"/>
      <c r="O28" s="10">
        <f>'Activity by month'!O28/$S28</f>
        <v>407.16666666666669</v>
      </c>
      <c r="P28" s="10">
        <f>'Activity by month'!P28/$S28</f>
        <v>407.16666666666669</v>
      </c>
      <c r="Q28" s="10">
        <f>'Activity by month'!Q28/$S28</f>
        <v>57.888888888888886</v>
      </c>
      <c r="R28" s="12"/>
      <c r="S28" s="21">
        <v>18</v>
      </c>
    </row>
    <row r="29" spans="2:19" x14ac:dyDescent="0.25">
      <c r="B29" s="8" t="str">
        <f>'Activity by month'!B29</f>
        <v>May 2023</v>
      </c>
      <c r="C29" s="10">
        <f>'Activity by month'!C29/$S29</f>
        <v>45181.8</v>
      </c>
      <c r="D29" s="10">
        <f>'Activity by month'!D29/$S29</f>
        <v>40726.550000000003</v>
      </c>
      <c r="E29" s="10">
        <f>'Activity by month'!E29/$S29</f>
        <v>9971.4</v>
      </c>
      <c r="F29" s="1"/>
      <c r="G29" s="10">
        <f>'Activity by month'!G29/$S29</f>
        <v>10129.6</v>
      </c>
      <c r="H29" s="10">
        <f>'Activity by month'!H29/$S29</f>
        <v>9432.2000000000007</v>
      </c>
      <c r="I29" s="10">
        <f>'Activity by month'!I29/$S29</f>
        <v>4817.25</v>
      </c>
      <c r="J29" s="1"/>
      <c r="K29" s="10">
        <f>'Activity by month'!K29/$S29</f>
        <v>34684.15</v>
      </c>
      <c r="L29" s="10">
        <f>'Activity by month'!L29/$S29</f>
        <v>30926.3</v>
      </c>
      <c r="M29" s="10">
        <f>'Activity by month'!M29/$S29</f>
        <v>5098.05</v>
      </c>
      <c r="N29" s="1"/>
      <c r="O29" s="10">
        <f>'Activity by month'!O29/$S29</f>
        <v>368.05</v>
      </c>
      <c r="P29" s="10">
        <f>'Activity by month'!P29/$S29</f>
        <v>368.05</v>
      </c>
      <c r="Q29" s="10">
        <f>'Activity by month'!Q29/$S29</f>
        <v>56.1</v>
      </c>
      <c r="R29" s="12"/>
      <c r="S29" s="21">
        <v>20</v>
      </c>
    </row>
    <row r="30" spans="2:19" x14ac:dyDescent="0.25">
      <c r="B30" s="8" t="str">
        <f>'Activity by month'!B30</f>
        <v>June 2023</v>
      </c>
      <c r="C30" s="10">
        <f>'Activity by month'!C30/$S30</f>
        <v>44513.227272727272</v>
      </c>
      <c r="D30" s="10">
        <f>'Activity by month'!D30/$S30</f>
        <v>40310</v>
      </c>
      <c r="E30" s="10">
        <f>'Activity by month'!E30/$S30</f>
        <v>9815.5909090909099</v>
      </c>
      <c r="F30" s="1"/>
      <c r="G30" s="10">
        <f>'Activity by month'!G30/$S30</f>
        <v>10017.863636363636</v>
      </c>
      <c r="H30" s="10">
        <f>'Activity by month'!H30/$S30</f>
        <v>9273.318181818182</v>
      </c>
      <c r="I30" s="10">
        <f>'Activity by month'!I30/$S30</f>
        <v>4743.227272727273</v>
      </c>
      <c r="J30" s="1"/>
      <c r="K30" s="10">
        <f>'Activity by month'!K30/$S30</f>
        <v>34119.090909090912</v>
      </c>
      <c r="L30" s="10">
        <f>'Activity by month'!L30/$S30</f>
        <v>30660.545454545456</v>
      </c>
      <c r="M30" s="10">
        <f>'Activity by month'!M30/$S30</f>
        <v>5010.909090909091</v>
      </c>
      <c r="N30" s="1"/>
      <c r="O30" s="10">
        <f>'Activity by month'!O30/$S30</f>
        <v>376.27272727272725</v>
      </c>
      <c r="P30" s="10">
        <f>'Activity by month'!P30/$S30</f>
        <v>376.13636363636363</v>
      </c>
      <c r="Q30" s="10">
        <f>'Activity by month'!Q30/$S30</f>
        <v>61.454545454545453</v>
      </c>
      <c r="R30" s="12"/>
      <c r="S30" s="21">
        <v>22</v>
      </c>
    </row>
    <row r="31" spans="2:19" x14ac:dyDescent="0.25">
      <c r="B31" s="8" t="str">
        <f>'Activity by month'!B31</f>
        <v>July 2023</v>
      </c>
      <c r="C31" s="10">
        <f>'Activity by month'!C31/$S31</f>
        <v>44215.761904761908</v>
      </c>
      <c r="D31" s="10">
        <f>'Activity by month'!D31/$S31</f>
        <v>39968.142857142855</v>
      </c>
      <c r="E31" s="10">
        <f>'Activity by month'!E31/$S31</f>
        <v>10137.904761904761</v>
      </c>
      <c r="F31" s="1"/>
      <c r="G31" s="10">
        <f>'Activity by month'!G31/$S31</f>
        <v>10071.380952380952</v>
      </c>
      <c r="H31" s="10">
        <f>'Activity by month'!H31/$S31</f>
        <v>9337.0952380952385</v>
      </c>
      <c r="I31" s="10">
        <f>'Activity by month'!I31/$S31</f>
        <v>4807.9047619047615</v>
      </c>
      <c r="J31" s="1"/>
      <c r="K31" s="10">
        <f>'Activity by month'!K31/$S31</f>
        <v>33761.285714285717</v>
      </c>
      <c r="L31" s="10">
        <f>'Activity by month'!L31/$S31</f>
        <v>30248.523809523809</v>
      </c>
      <c r="M31" s="10">
        <f>'Activity by month'!M31/$S31</f>
        <v>5273</v>
      </c>
      <c r="N31" s="1"/>
      <c r="O31" s="10">
        <f>'Activity by month'!O31/$S31</f>
        <v>383.09523809523807</v>
      </c>
      <c r="P31" s="10">
        <f>'Activity by month'!P31/$S31</f>
        <v>382.52380952380952</v>
      </c>
      <c r="Q31" s="10">
        <f>'Activity by month'!Q31/$S31</f>
        <v>57</v>
      </c>
      <c r="R31" s="12"/>
      <c r="S31" s="21">
        <v>21</v>
      </c>
    </row>
    <row r="32" spans="2:19" x14ac:dyDescent="0.25">
      <c r="B32" s="8" t="str">
        <f>'Activity by month'!B32</f>
        <v>August 2023</v>
      </c>
      <c r="C32" s="10">
        <f>'Activity by month'!C32/$S32</f>
        <v>42585.045454545456</v>
      </c>
      <c r="D32" s="10">
        <f>'Activity by month'!D32/$S32</f>
        <v>38308.181818181816</v>
      </c>
      <c r="E32" s="10">
        <f>'Activity by month'!E32/$S32</f>
        <v>9735.136363636364</v>
      </c>
      <c r="F32" s="1"/>
      <c r="G32" s="10">
        <f>'Activity by month'!G32/$S32</f>
        <v>9682.136363636364</v>
      </c>
      <c r="H32" s="10">
        <f>'Activity by month'!H32/$S32</f>
        <v>8928.2727272727279</v>
      </c>
      <c r="I32" s="10">
        <f>'Activity by month'!I32/$S32</f>
        <v>4600.090909090909</v>
      </c>
      <c r="J32" s="1"/>
      <c r="K32" s="10">
        <f>'Activity by month'!K32/$S32</f>
        <v>32554.454545454544</v>
      </c>
      <c r="L32" s="10">
        <f>'Activity by month'!L32/$S32</f>
        <v>29032.136363636364</v>
      </c>
      <c r="M32" s="10">
        <f>'Activity by month'!M32/$S32</f>
        <v>5079.590909090909</v>
      </c>
      <c r="N32" s="1"/>
      <c r="O32" s="10">
        <f>'Activity by month'!O32/$S32</f>
        <v>348.45454545454544</v>
      </c>
      <c r="P32" s="10">
        <f>'Activity by month'!P32/$S32</f>
        <v>347.77272727272725</v>
      </c>
      <c r="Q32" s="10">
        <f>'Activity by month'!Q32/$S32</f>
        <v>55.454545454545453</v>
      </c>
      <c r="R32" s="12"/>
      <c r="S32" s="21">
        <v>22</v>
      </c>
    </row>
    <row r="33" spans="2:19" x14ac:dyDescent="0.25">
      <c r="B33" s="8" t="str">
        <f>'Activity by month'!B33</f>
        <v>September 2023</v>
      </c>
      <c r="C33" s="10">
        <f>'Activity by month'!C33/$S33</f>
        <v>43759.380952380954</v>
      </c>
      <c r="D33" s="10">
        <f>'Activity by month'!D33/$S33</f>
        <v>39240.380952380954</v>
      </c>
      <c r="E33" s="10">
        <f>'Activity by month'!E33/$S33</f>
        <v>9819.6666666666661</v>
      </c>
      <c r="F33" s="1"/>
      <c r="G33" s="10">
        <f>'Activity by month'!G33/$S33</f>
        <v>10131.380952380952</v>
      </c>
      <c r="H33" s="10">
        <f>'Activity by month'!H33/$S33</f>
        <v>9340.3809523809523</v>
      </c>
      <c r="I33" s="10">
        <f>'Activity by month'!I33/$S33</f>
        <v>4698.666666666667</v>
      </c>
      <c r="J33" s="1"/>
      <c r="K33" s="10">
        <f>'Activity by month'!K33/$S33</f>
        <v>33287.952380952382</v>
      </c>
      <c r="L33" s="10">
        <f>'Activity by month'!L33/$S33</f>
        <v>29562.523809523809</v>
      </c>
      <c r="M33" s="10">
        <f>'Activity by month'!M33/$S33</f>
        <v>5067.3809523809523</v>
      </c>
      <c r="N33" s="1"/>
      <c r="O33" s="10">
        <f>'Activity by month'!O33/$S33</f>
        <v>340.04761904761904</v>
      </c>
      <c r="P33" s="10">
        <f>'Activity by month'!P33/$S33</f>
        <v>337.47619047619048</v>
      </c>
      <c r="Q33" s="10">
        <f>'Activity by month'!Q33/$S33</f>
        <v>53.61904761904762</v>
      </c>
      <c r="R33" s="9"/>
      <c r="S33" s="21">
        <v>21</v>
      </c>
    </row>
    <row r="34" spans="2:19" x14ac:dyDescent="0.25">
      <c r="B34" s="8" t="str">
        <f>'Activity by month'!B34</f>
        <v>October 2023</v>
      </c>
      <c r="C34" s="10">
        <f>'Activity by month'!C34/$S34</f>
        <v>43433.545454545456</v>
      </c>
      <c r="D34" s="10">
        <f>'Activity by month'!D34/$S34</f>
        <v>39194.545454545456</v>
      </c>
      <c r="E34" s="10">
        <f>'Activity by month'!E34/$S34</f>
        <v>9994.363636363636</v>
      </c>
      <c r="F34" s="1"/>
      <c r="G34" s="10">
        <f>'Activity by month'!G34/$S34</f>
        <v>10107.40909090909</v>
      </c>
      <c r="H34" s="10">
        <f>'Activity by month'!H34/$S34</f>
        <v>9316.136363636364</v>
      </c>
      <c r="I34" s="10">
        <f>'Activity by month'!I34/$S34</f>
        <v>4754.409090909091</v>
      </c>
      <c r="J34" s="1"/>
      <c r="K34" s="10">
        <f>'Activity by month'!K34/$S34</f>
        <v>32979.227272727272</v>
      </c>
      <c r="L34" s="10">
        <f>'Activity by month'!L34/$S34</f>
        <v>29533.045454545456</v>
      </c>
      <c r="M34" s="10">
        <f>'Activity by month'!M34/$S34</f>
        <v>5183.363636363636</v>
      </c>
      <c r="N34" s="1"/>
      <c r="O34" s="10">
        <f>'Activity by month'!O34/$S34</f>
        <v>346.90909090909093</v>
      </c>
      <c r="P34" s="10">
        <f>'Activity by month'!P34/$S34</f>
        <v>345.36363636363637</v>
      </c>
      <c r="Q34" s="10">
        <f>'Activity by month'!Q34/$S34</f>
        <v>56.590909090909093</v>
      </c>
      <c r="R34" s="9"/>
      <c r="S34" s="21">
        <v>22</v>
      </c>
    </row>
    <row r="35" spans="2:19" x14ac:dyDescent="0.25">
      <c r="B35" s="8" t="str">
        <f>'Activity by month'!B35</f>
        <v>November 2023</v>
      </c>
      <c r="C35" s="10">
        <f>'Activity by month'!C35/$S35</f>
        <v>43845.409090909088</v>
      </c>
      <c r="D35" s="10">
        <f>'Activity by month'!D35/$S35</f>
        <v>39486.181818181816</v>
      </c>
      <c r="E35" s="10">
        <f>'Activity by month'!E35/$S35</f>
        <v>10016.681818181818</v>
      </c>
      <c r="F35" s="1"/>
      <c r="G35" s="10">
        <f>'Activity by month'!G35/$S35</f>
        <v>10262.227272727272</v>
      </c>
      <c r="H35" s="10">
        <f>'Activity by month'!H35/$S35</f>
        <v>9467.0909090909099</v>
      </c>
      <c r="I35" s="10">
        <f>'Activity by month'!I35/$S35</f>
        <v>4769.909090909091</v>
      </c>
      <c r="J35" s="1"/>
      <c r="K35" s="10">
        <f>'Activity by month'!K35/$S35</f>
        <v>33216.454545454544</v>
      </c>
      <c r="L35" s="10">
        <f>'Activity by month'!L35/$S35</f>
        <v>29655.227272727272</v>
      </c>
      <c r="M35" s="10">
        <f>'Activity by month'!M35/$S35</f>
        <v>5187.590909090909</v>
      </c>
      <c r="N35" s="1"/>
      <c r="O35" s="10">
        <f>'Activity by month'!O35/$S35</f>
        <v>366.72727272727275</v>
      </c>
      <c r="P35" s="10">
        <f>'Activity by month'!P35/$S35</f>
        <v>363.86363636363637</v>
      </c>
      <c r="Q35" s="10">
        <f>'Activity by month'!Q35/$S35</f>
        <v>59.18181818181818</v>
      </c>
      <c r="R35" s="9"/>
      <c r="S35" s="21">
        <v>22</v>
      </c>
    </row>
    <row r="36" spans="2:19" x14ac:dyDescent="0.25">
      <c r="B36" s="8" t="str">
        <f>'Activity by month'!B36</f>
        <v>December 2023</v>
      </c>
      <c r="C36" s="10">
        <f>'Activity by month'!C36/$S36</f>
        <v>40494.473684210527</v>
      </c>
      <c r="D36" s="10">
        <f>'Activity by month'!D36/$S36</f>
        <v>36529.473684210527</v>
      </c>
      <c r="E36" s="10">
        <f>'Activity by month'!E36/$S36</f>
        <v>9442.7368421052633</v>
      </c>
      <c r="F36" s="1"/>
      <c r="G36" s="10">
        <f>'Activity by month'!G36/$S36</f>
        <v>9852.6315789473683</v>
      </c>
      <c r="H36" s="10">
        <f>'Activity by month'!H36/$S36</f>
        <v>9091.6315789473683</v>
      </c>
      <c r="I36" s="10">
        <f>'Activity by month'!I36/$S36</f>
        <v>4545.6315789473683</v>
      </c>
      <c r="J36" s="1"/>
      <c r="K36" s="10">
        <f>'Activity by month'!K36/$S36</f>
        <v>30279.842105263157</v>
      </c>
      <c r="L36" s="10">
        <f>'Activity by month'!L36/$S36</f>
        <v>27077.57894736842</v>
      </c>
      <c r="M36" s="10">
        <f>'Activity by month'!M36/$S36</f>
        <v>4836.2105263157891</v>
      </c>
      <c r="N36" s="1"/>
      <c r="O36" s="10">
        <f>'Activity by month'!O36/$S36</f>
        <v>362</v>
      </c>
      <c r="P36" s="10">
        <f>'Activity by month'!P36/$S36</f>
        <v>360.26315789473682</v>
      </c>
      <c r="Q36" s="10">
        <f>'Activity by month'!Q36/$S36</f>
        <v>60.89473684210526</v>
      </c>
      <c r="R36" s="9"/>
      <c r="S36" s="21">
        <v>19</v>
      </c>
    </row>
    <row r="37" spans="2:19" x14ac:dyDescent="0.25">
      <c r="B37" s="8" t="str">
        <f>'Activity by month'!B37</f>
        <v>January 2024</v>
      </c>
      <c r="C37" s="10">
        <f>'Activity by month'!C37/$S37</f>
        <v>43974.5</v>
      </c>
      <c r="D37" s="10">
        <f>'Activity by month'!D37/$S37</f>
        <v>39604.227272727272</v>
      </c>
      <c r="E37" s="10">
        <f>'Activity by month'!E37/$S37</f>
        <v>10093.318181818182</v>
      </c>
      <c r="F37" s="1"/>
      <c r="G37" s="10">
        <f>'Activity by month'!G37/$S37</f>
        <v>10335.045454545454</v>
      </c>
      <c r="H37" s="10">
        <f>'Activity by month'!H37/$S37</f>
        <v>9559.5</v>
      </c>
      <c r="I37" s="10">
        <f>'Activity by month'!I37/$S37</f>
        <v>4785.818181818182</v>
      </c>
      <c r="J37" s="1"/>
      <c r="K37" s="10">
        <f>'Activity by month'!K37/$S37</f>
        <v>33267.772727272728</v>
      </c>
      <c r="L37" s="10">
        <f>'Activity by month'!L37/$S37</f>
        <v>29674.136363636364</v>
      </c>
      <c r="M37" s="10">
        <f>'Activity by month'!M37/$S37</f>
        <v>5241.954545454545</v>
      </c>
      <c r="N37" s="1"/>
      <c r="O37" s="10">
        <f>'Activity by month'!O37/$S37</f>
        <v>371.68181818181819</v>
      </c>
      <c r="P37" s="10">
        <f>'Activity by month'!P37/$S37</f>
        <v>370.59090909090907</v>
      </c>
      <c r="Q37" s="10">
        <f>'Activity by month'!Q37/$S37</f>
        <v>65.545454545454547</v>
      </c>
      <c r="R37" s="9"/>
      <c r="S37" s="21">
        <v>22</v>
      </c>
    </row>
    <row r="38" spans="2:19" x14ac:dyDescent="0.25">
      <c r="B38" s="8" t="str">
        <f>'Activity by month'!B38</f>
        <v>February 2024</v>
      </c>
      <c r="C38" s="10">
        <f>'Activity by month'!C38/$S38</f>
        <v>46396.761904761908</v>
      </c>
      <c r="D38" s="10">
        <f>'Activity by month'!D38/$S38</f>
        <v>41674.428571428572</v>
      </c>
      <c r="E38" s="10">
        <f>'Activity by month'!E38/$S38</f>
        <v>10326.571428571429</v>
      </c>
      <c r="F38" s="1"/>
      <c r="G38" s="10">
        <f>'Activity by month'!G38/$S38</f>
        <v>10911.952380952382</v>
      </c>
      <c r="H38" s="10">
        <f>'Activity by month'!H38/$S38</f>
        <v>10068.285714285714</v>
      </c>
      <c r="I38" s="10">
        <f>'Activity by month'!I38/$S38</f>
        <v>5026.1428571428569</v>
      </c>
      <c r="J38" s="1"/>
      <c r="K38" s="10">
        <f>'Activity by month'!K38/$S38</f>
        <v>35132.714285714283</v>
      </c>
      <c r="L38" s="10">
        <f>'Activity by month'!L38/$S38</f>
        <v>31255.619047619046</v>
      </c>
      <c r="M38" s="10">
        <f>'Activity by month'!M38/$S38</f>
        <v>5241.1428571428569</v>
      </c>
      <c r="N38" s="1"/>
      <c r="O38" s="10">
        <f>'Activity by month'!O38/$S38</f>
        <v>352.09523809523807</v>
      </c>
      <c r="P38" s="10">
        <f>'Activity by month'!P38/$S38</f>
        <v>350.52380952380952</v>
      </c>
      <c r="Q38" s="10">
        <f>'Activity by month'!Q38/$S38</f>
        <v>59.285714285714285</v>
      </c>
      <c r="R38" s="9"/>
      <c r="S38" s="21">
        <v>21</v>
      </c>
    </row>
    <row r="39" spans="2:19" x14ac:dyDescent="0.25">
      <c r="B39" s="8" t="str">
        <f>'Activity by month'!B39</f>
        <v>March 2024</v>
      </c>
      <c r="C39" s="10">
        <f>'Activity by month'!C39/$S39</f>
        <v>45854.45</v>
      </c>
      <c r="D39" s="10">
        <f>'Activity by month'!D39/$S39</f>
        <v>40960.1</v>
      </c>
      <c r="E39" s="10">
        <f>'Activity by month'!E39/$S39</f>
        <v>10459.200000000001</v>
      </c>
      <c r="F39" s="1"/>
      <c r="G39" s="10">
        <f>'Activity by month'!G39/$S39</f>
        <v>11358.65</v>
      </c>
      <c r="H39" s="10">
        <f>'Activity by month'!H39/$S39</f>
        <v>10494.9</v>
      </c>
      <c r="I39" s="10">
        <f>'Activity by month'!I39/$S39</f>
        <v>5262.45</v>
      </c>
      <c r="J39" s="1"/>
      <c r="K39" s="10">
        <f>'Activity by month'!K39/$S39</f>
        <v>34100</v>
      </c>
      <c r="L39" s="10">
        <f>'Activity by month'!L39/$S39</f>
        <v>30070.65</v>
      </c>
      <c r="M39" s="10">
        <f>'Activity by month'!M39/$S39</f>
        <v>5133.75</v>
      </c>
      <c r="N39" s="1"/>
      <c r="O39" s="10">
        <f>'Activity by month'!O39/$S39</f>
        <v>395.8</v>
      </c>
      <c r="P39" s="10">
        <f>'Activity by month'!P39/$S39</f>
        <v>394.55</v>
      </c>
      <c r="Q39" s="10">
        <f>'Activity by month'!Q39/$S39</f>
        <v>63</v>
      </c>
      <c r="R39" s="9"/>
      <c r="S39" s="21">
        <v>20</v>
      </c>
    </row>
    <row r="40" spans="2:19" x14ac:dyDescent="0.25">
      <c r="B40" s="8" t="str">
        <f>'Activity by month'!B40</f>
        <v>April 2024</v>
      </c>
      <c r="C40" s="10">
        <f>'Activity by month'!C40/$S40</f>
        <v>47475.047619047618</v>
      </c>
      <c r="D40" s="10">
        <f>'Activity by month'!D40/$S40</f>
        <v>42626.190476190473</v>
      </c>
      <c r="E40" s="10">
        <f>'Activity by month'!E40/$S40</f>
        <v>10497.428571428571</v>
      </c>
      <c r="F40" s="1"/>
      <c r="G40" s="10">
        <f>'Activity by month'!G40/$S40</f>
        <v>11269.619047619048</v>
      </c>
      <c r="H40" s="10">
        <f>'Activity by month'!H40/$S40</f>
        <v>10443.571428571429</v>
      </c>
      <c r="I40" s="10">
        <f>'Activity by month'!I40/$S40</f>
        <v>5234.5238095238092</v>
      </c>
      <c r="J40" s="1"/>
      <c r="K40" s="10">
        <f>'Activity by month'!K40/$S40</f>
        <v>35784.809523809527</v>
      </c>
      <c r="L40" s="10">
        <f>'Activity by month'!L40/$S40</f>
        <v>31762.761904761905</v>
      </c>
      <c r="M40" s="10">
        <f>'Activity by month'!M40/$S40</f>
        <v>5162.2380952380954</v>
      </c>
      <c r="N40" s="1"/>
      <c r="O40" s="10">
        <f>'Activity by month'!O40/$S40</f>
        <v>420.61904761904759</v>
      </c>
      <c r="P40" s="10">
        <f>'Activity by month'!P40/$S40</f>
        <v>419.85714285714283</v>
      </c>
      <c r="Q40" s="10">
        <f>'Activity by month'!Q40/$S40</f>
        <v>100.66666666666667</v>
      </c>
      <c r="R40" s="9"/>
      <c r="S40" s="21">
        <v>21</v>
      </c>
    </row>
    <row r="41" spans="2:19" x14ac:dyDescent="0.25">
      <c r="B41" s="8" t="str">
        <f>'Activity by month'!B41</f>
        <v>May 2024</v>
      </c>
      <c r="C41" s="10">
        <f>'Activity by month'!C41/$S41</f>
        <v>50019.523809523809</v>
      </c>
      <c r="D41" s="10">
        <f>'Activity by month'!D41/$S41</f>
        <v>45038</v>
      </c>
      <c r="E41" s="10">
        <f>'Activity by month'!E41/$S41</f>
        <v>11113.761904761905</v>
      </c>
      <c r="F41" s="1"/>
      <c r="G41" s="10">
        <f>'Activity by month'!G41/$S41</f>
        <v>11891.619047619048</v>
      </c>
      <c r="H41" s="10">
        <f>'Activity by month'!H41/$S41</f>
        <v>11020.666666666666</v>
      </c>
      <c r="I41" s="10">
        <f>'Activity by month'!I41/$S41</f>
        <v>5517.1428571428569</v>
      </c>
      <c r="J41" s="1"/>
      <c r="K41" s="10">
        <f>'Activity by month'!K41/$S41</f>
        <v>37678.428571428572</v>
      </c>
      <c r="L41" s="10">
        <f>'Activity by month'!L41/$S41</f>
        <v>33569.047619047618</v>
      </c>
      <c r="M41" s="10">
        <f>'Activity by month'!M41/$S41</f>
        <v>5479.4285714285716</v>
      </c>
      <c r="N41" s="1"/>
      <c r="O41" s="10">
        <f>'Activity by month'!O41/$S41</f>
        <v>449.47619047619048</v>
      </c>
      <c r="P41" s="10">
        <f>'Activity by month'!P41/$S41</f>
        <v>448.28571428571428</v>
      </c>
      <c r="Q41" s="10">
        <f>'Activity by month'!Q41/$S41</f>
        <v>117.19047619047619</v>
      </c>
      <c r="R41" s="9"/>
      <c r="S41" s="21">
        <v>21</v>
      </c>
    </row>
    <row r="42" spans="2:19" x14ac:dyDescent="0.25">
      <c r="B42" s="8" t="str">
        <f>'Activity by month'!B42</f>
        <v>June 2024</v>
      </c>
      <c r="C42" s="10">
        <f>'Activity by month'!C42/$S42</f>
        <v>49049.3</v>
      </c>
      <c r="D42" s="10">
        <f>'Activity by month'!D42/$S42</f>
        <v>44200.5</v>
      </c>
      <c r="E42" s="10">
        <f>'Activity by month'!E42/$S42</f>
        <v>10971.05</v>
      </c>
      <c r="F42" s="1"/>
      <c r="G42" s="10">
        <f>'Activity by month'!G42/$S42</f>
        <v>11740.35</v>
      </c>
      <c r="H42" s="10">
        <f>'Activity by month'!H42/$S42</f>
        <v>10847.15</v>
      </c>
      <c r="I42" s="10">
        <f>'Activity by month'!I42/$S42</f>
        <v>5479.05</v>
      </c>
      <c r="J42" s="1"/>
      <c r="K42" s="10">
        <f>'Activity by month'!K42/$S42</f>
        <v>36897.75</v>
      </c>
      <c r="L42" s="10">
        <f>'Activity by month'!L42/$S42</f>
        <v>32943.300000000003</v>
      </c>
      <c r="M42" s="10">
        <f>'Activity by month'!M42/$S42</f>
        <v>5382.85</v>
      </c>
      <c r="N42" s="1"/>
      <c r="O42" s="10">
        <f>'Activity by month'!O42/$S42</f>
        <v>411.2</v>
      </c>
      <c r="P42" s="10">
        <f>'Activity by month'!P42/$S42</f>
        <v>410.05</v>
      </c>
      <c r="Q42" s="10">
        <f>'Activity by month'!Q42/$S42</f>
        <v>109.15</v>
      </c>
      <c r="R42" s="9"/>
      <c r="S42" s="21">
        <v>20</v>
      </c>
    </row>
    <row r="43" spans="2:19" x14ac:dyDescent="0.25">
      <c r="B43" s="8" t="str">
        <f>'Activity by month'!B43</f>
        <v>July 2024</v>
      </c>
      <c r="C43" s="10">
        <f>'Activity by month'!C43/$S43</f>
        <v>47091.34782608696</v>
      </c>
      <c r="D43" s="10">
        <f>'Activity by month'!D43/$S43</f>
        <v>42396.82608695652</v>
      </c>
      <c r="E43" s="10">
        <f>'Activity by month'!E43/$S43</f>
        <v>10575.347826086956</v>
      </c>
      <c r="F43" s="1"/>
      <c r="G43" s="10">
        <f>'Activity by month'!G43/$S43</f>
        <v>11346.08695652174</v>
      </c>
      <c r="H43" s="10">
        <f>'Activity by month'!H43/$S43</f>
        <v>10490.391304347826</v>
      </c>
      <c r="I43" s="10">
        <f>'Activity by month'!I43/$S43</f>
        <v>5369.826086956522</v>
      </c>
      <c r="J43" s="1"/>
      <c r="K43" s="10">
        <f>'Activity by month'!K43/$S43</f>
        <v>35349.521739130432</v>
      </c>
      <c r="L43" s="10">
        <f>'Activity by month'!L43/$S43</f>
        <v>31510.956521739132</v>
      </c>
      <c r="M43" s="10">
        <f>'Activity by month'!M43/$S43</f>
        <v>5100.608695652174</v>
      </c>
      <c r="N43" s="1"/>
      <c r="O43" s="10">
        <f>'Activity by month'!O43/$S43</f>
        <v>395.73913043478262</v>
      </c>
      <c r="P43" s="10">
        <f>'Activity by month'!P43/$S43</f>
        <v>395.47826086956519</v>
      </c>
      <c r="Q43" s="10">
        <f>'Activity by month'!Q43/$S43</f>
        <v>104.91304347826087</v>
      </c>
      <c r="R43" s="9"/>
      <c r="S43" s="21">
        <v>23</v>
      </c>
    </row>
    <row r="44" spans="2:19" x14ac:dyDescent="0.25">
      <c r="B44" s="8" t="str">
        <f>'Activity by month'!B44</f>
        <v>August 2024</v>
      </c>
      <c r="C44" s="10">
        <f>'Activity by month'!C44/$S44</f>
        <v>45609.476190476191</v>
      </c>
      <c r="D44" s="10">
        <f>'Activity by month'!D44/$S44</f>
        <v>41087.952380952382</v>
      </c>
      <c r="E44" s="10">
        <f>'Activity by month'!E44/$S44</f>
        <v>10035.190476190477</v>
      </c>
      <c r="F44" s="1"/>
      <c r="G44" s="10">
        <f>'Activity by month'!G44/$S44</f>
        <v>10789.904761904761</v>
      </c>
      <c r="H44" s="10">
        <f>'Activity by month'!H44/$S44</f>
        <v>9964.8571428571431</v>
      </c>
      <c r="I44" s="10">
        <f>'Activity by month'!I44/$S44</f>
        <v>5060.0476190476193</v>
      </c>
      <c r="J44" s="1"/>
      <c r="K44" s="10">
        <f>'Activity by month'!K44/$S44</f>
        <v>34414.047619047618</v>
      </c>
      <c r="L44" s="10">
        <f>'Activity by month'!L44/$S44</f>
        <v>30718.380952380954</v>
      </c>
      <c r="M44" s="10">
        <f>'Activity by month'!M44/$S44</f>
        <v>4875.1904761904761</v>
      </c>
      <c r="N44" s="1"/>
      <c r="O44" s="10">
        <f>'Activity by month'!O44/$S44</f>
        <v>405.52380952380952</v>
      </c>
      <c r="P44" s="10">
        <f>'Activity by month'!P44/$S44</f>
        <v>404.71428571428572</v>
      </c>
      <c r="Q44" s="10">
        <f>'Activity by month'!Q44/$S44</f>
        <v>99.952380952380949</v>
      </c>
      <c r="R44" s="9"/>
      <c r="S44" s="21">
        <v>21</v>
      </c>
    </row>
    <row r="45" spans="2:19" x14ac:dyDescent="0.25">
      <c r="B45" s="8" t="str">
        <f>'Activity by month'!B45</f>
        <v>September 2024</v>
      </c>
      <c r="C45" s="10">
        <f>'Activity by month'!C45/$S45</f>
        <v>47858.952380952382</v>
      </c>
      <c r="D45" s="10">
        <f>'Activity by month'!D45/$S45</f>
        <v>43266.238095238092</v>
      </c>
      <c r="E45" s="10">
        <f>'Activity by month'!E45/$S45</f>
        <v>10410.190476190477</v>
      </c>
      <c r="F45" s="1"/>
      <c r="G45" s="10">
        <f>'Activity by month'!G45/$S45</f>
        <v>11206.476190476191</v>
      </c>
      <c r="H45" s="10">
        <f>'Activity by month'!H45/$S45</f>
        <v>10366.523809523809</v>
      </c>
      <c r="I45" s="10">
        <f>'Activity by month'!I45/$S45</f>
        <v>5192.9523809523807</v>
      </c>
      <c r="J45" s="1"/>
      <c r="K45" s="10">
        <f>'Activity by month'!K45/$S45</f>
        <v>36242.857142857145</v>
      </c>
      <c r="L45" s="10">
        <f>'Activity by month'!L45/$S45</f>
        <v>32490.428571428572</v>
      </c>
      <c r="M45" s="10">
        <f>'Activity by month'!M45/$S45</f>
        <v>5112.7142857142853</v>
      </c>
      <c r="N45" s="1"/>
      <c r="O45" s="10">
        <f>'Activity by month'!O45/$S45</f>
        <v>409.61904761904759</v>
      </c>
      <c r="P45" s="10">
        <f>'Activity by month'!P45/$S45</f>
        <v>409.28571428571428</v>
      </c>
      <c r="Q45" s="10">
        <f>'Activity by month'!Q45/$S45</f>
        <v>104.52380952380952</v>
      </c>
      <c r="R45" s="1"/>
      <c r="S45" s="21">
        <v>21</v>
      </c>
    </row>
    <row r="46" spans="2:19" x14ac:dyDescent="0.25">
      <c r="B46" s="8" t="str">
        <f>'Activity by month'!B46</f>
        <v>October 2024</v>
      </c>
      <c r="C46" s="10">
        <f>'Activity by month'!C46/$S46</f>
        <v>47850.913043478264</v>
      </c>
      <c r="D46" s="10">
        <f>'Activity by month'!D46/$S46</f>
        <v>43179.521739130432</v>
      </c>
      <c r="E46" s="10">
        <f>'Activity by month'!E46/$S46</f>
        <v>10466.739130434782</v>
      </c>
      <c r="F46" s="1"/>
      <c r="G46" s="10">
        <f>'Activity by month'!G46/$S46</f>
        <v>11314.608695652174</v>
      </c>
      <c r="H46" s="10">
        <f>'Activity by month'!H46/$S46</f>
        <v>10471.391304347826</v>
      </c>
      <c r="I46" s="10">
        <f>'Activity by month'!I46/$S46</f>
        <v>5321.739130434783</v>
      </c>
      <c r="J46" s="1"/>
      <c r="K46" s="10">
        <f>'Activity by month'!K46/$S46</f>
        <v>36114.565217391304</v>
      </c>
      <c r="L46" s="10">
        <f>'Activity by month'!L46/$S46</f>
        <v>32286.478260869564</v>
      </c>
      <c r="M46" s="10">
        <f>'Activity by month'!M46/$S46</f>
        <v>5037.260869565217</v>
      </c>
      <c r="N46" s="1"/>
      <c r="O46" s="10">
        <f>'Activity by month'!O46/$S46</f>
        <v>421.73913043478262</v>
      </c>
      <c r="P46" s="10">
        <f>'Activity by month'!P46/$S46</f>
        <v>421.6521739130435</v>
      </c>
      <c r="Q46" s="10">
        <f>'Activity by month'!Q46/$S46</f>
        <v>107.73913043478261</v>
      </c>
      <c r="R46" s="1"/>
      <c r="S46" s="21">
        <v>23</v>
      </c>
    </row>
    <row r="47" spans="2:19" x14ac:dyDescent="0.25">
      <c r="B47" s="8" t="str">
        <f>'Activity by month'!B47</f>
        <v>November 2024</v>
      </c>
      <c r="C47" s="10">
        <f>'Activity by month'!C47/$S47</f>
        <v>47829.047619047618</v>
      </c>
      <c r="D47" s="10">
        <f>'Activity by month'!D47/$S47</f>
        <v>43160.238095238092</v>
      </c>
      <c r="E47" s="10">
        <f>'Activity by month'!E47/$S47</f>
        <v>10542</v>
      </c>
      <c r="F47" s="1"/>
      <c r="G47" s="10">
        <f>'Activity by month'!G47/$S47</f>
        <v>11354.904761904761</v>
      </c>
      <c r="H47" s="10">
        <f>'Activity by month'!H47/$S47</f>
        <v>10540.380952380952</v>
      </c>
      <c r="I47" s="10">
        <f>'Activity by month'!I47/$S47</f>
        <v>5377.5714285714284</v>
      </c>
      <c r="J47" s="1"/>
      <c r="K47" s="10">
        <f>'Activity by month'!K47/$S47</f>
        <v>36070.761904761908</v>
      </c>
      <c r="L47" s="10">
        <f>'Activity by month'!L47/$S47</f>
        <v>32216.476190476191</v>
      </c>
      <c r="M47" s="10">
        <f>'Activity by month'!M47/$S47</f>
        <v>5060</v>
      </c>
      <c r="N47" s="1"/>
      <c r="O47" s="10">
        <f>'Activity by month'!O47/$S47</f>
        <v>403.38095238095241</v>
      </c>
      <c r="P47" s="10">
        <f>'Activity by month'!P47/$S47</f>
        <v>403.38095238095241</v>
      </c>
      <c r="Q47" s="10">
        <f>'Activity by month'!Q47/$S47</f>
        <v>104.42857142857143</v>
      </c>
      <c r="R47" s="1"/>
      <c r="S47" s="21">
        <v>21</v>
      </c>
    </row>
    <row r="48" spans="2:19" x14ac:dyDescent="0.25">
      <c r="B48" s="8" t="str">
        <f>'Activity by month'!B48</f>
        <v>December 2024</v>
      </c>
      <c r="C48" s="10">
        <f>'Activity by month'!C48/$S48</f>
        <v>44614.55</v>
      </c>
      <c r="D48" s="10">
        <f>'Activity by month'!D48/$S48</f>
        <v>40160.75</v>
      </c>
      <c r="E48" s="10">
        <f>'Activity by month'!E48/$S48</f>
        <v>9940.7999999999993</v>
      </c>
      <c r="F48" s="1"/>
      <c r="G48" s="10">
        <f>'Activity by month'!G48/$S48</f>
        <v>10890.8</v>
      </c>
      <c r="H48" s="10">
        <f>'Activity by month'!H48/$S48</f>
        <v>10083.85</v>
      </c>
      <c r="I48" s="10">
        <f>'Activity by month'!I48/$S48</f>
        <v>5130.95</v>
      </c>
      <c r="J48" s="1"/>
      <c r="K48" s="10">
        <f>'Activity by month'!K48/$S48</f>
        <v>33323.4</v>
      </c>
      <c r="L48" s="10">
        <f>'Activity by month'!L48/$S48</f>
        <v>29676.55</v>
      </c>
      <c r="M48" s="10">
        <f>'Activity by month'!M48/$S48</f>
        <v>4709.6000000000004</v>
      </c>
      <c r="N48" s="1"/>
      <c r="O48" s="10">
        <f>'Activity by month'!O48/$S48</f>
        <v>400.35</v>
      </c>
      <c r="P48" s="10">
        <f>'Activity by month'!P48/$S48</f>
        <v>400.35</v>
      </c>
      <c r="Q48" s="10">
        <f>'Activity by month'!Q48/$S48</f>
        <v>100.25</v>
      </c>
      <c r="R48" s="1"/>
      <c r="S48" s="21">
        <v>20</v>
      </c>
    </row>
    <row r="49" spans="2:19" x14ac:dyDescent="0.25">
      <c r="B49" s="8" t="str">
        <f>'Activity by month'!B49</f>
        <v>January 2025</v>
      </c>
      <c r="C49" s="10">
        <f>'Activity by month'!C49/$S49</f>
        <v>47481</v>
      </c>
      <c r="D49" s="10">
        <f>'Activity by month'!D49/$S49</f>
        <v>42364.590909090912</v>
      </c>
      <c r="E49" s="10">
        <f>'Activity by month'!E49/$S49</f>
        <v>10510.045454545454</v>
      </c>
      <c r="F49" s="1"/>
      <c r="G49" s="10">
        <f>'Activity by month'!G49/$S49</f>
        <v>11513.181818181818</v>
      </c>
      <c r="H49" s="10">
        <f>'Activity by month'!H49/$S49</f>
        <v>10699.90909090909</v>
      </c>
      <c r="I49" s="10">
        <f>'Activity by month'!I49/$S49</f>
        <v>5380</v>
      </c>
      <c r="J49" s="1"/>
      <c r="K49" s="10">
        <f>'Activity by month'!K49/$S49</f>
        <v>35570.590909090912</v>
      </c>
      <c r="L49" s="10">
        <f>'Activity by month'!L49/$S49</f>
        <v>31268.454545454544</v>
      </c>
      <c r="M49" s="10">
        <f>'Activity by month'!M49/$S49</f>
        <v>5024.045454545455</v>
      </c>
      <c r="N49" s="1"/>
      <c r="O49" s="10">
        <f>'Activity by month'!O49/$S49</f>
        <v>397.22727272727275</v>
      </c>
      <c r="P49" s="10">
        <f>'Activity by month'!P49/$S49</f>
        <v>396.22727272727275</v>
      </c>
      <c r="Q49" s="10">
        <f>'Activity by month'!Q49/$S49</f>
        <v>106</v>
      </c>
      <c r="R49" s="1"/>
      <c r="S49" s="21">
        <v>22</v>
      </c>
    </row>
    <row r="50" spans="2:19" x14ac:dyDescent="0.25">
      <c r="B50" s="8" t="str">
        <f>'Activity by month'!B50</f>
        <v>February 2025</v>
      </c>
      <c r="C50" s="10">
        <f>'Activity by month'!C50/$S50</f>
        <v>50501.7</v>
      </c>
      <c r="D50" s="10">
        <f>'Activity by month'!D50/$S50</f>
        <v>45099.9</v>
      </c>
      <c r="E50" s="10">
        <f>'Activity by month'!E50/$S50</f>
        <v>11054.5</v>
      </c>
      <c r="F50" s="1"/>
      <c r="G50" s="10">
        <f>'Activity by month'!G50/$S50</f>
        <v>11945.75</v>
      </c>
      <c r="H50" s="10">
        <f>'Activity by month'!H50/$S50</f>
        <v>11056.75</v>
      </c>
      <c r="I50" s="10">
        <f>'Activity by month'!I50/$S50</f>
        <v>5553.3</v>
      </c>
      <c r="J50" s="1"/>
      <c r="K50" s="10">
        <f>'Activity by month'!K50/$S50</f>
        <v>38132.800000000003</v>
      </c>
      <c r="L50" s="10">
        <f>'Activity by month'!L50/$S50</f>
        <v>33621.9</v>
      </c>
      <c r="M50" s="10">
        <f>'Activity by month'!M50/$S50</f>
        <v>5391.8</v>
      </c>
      <c r="N50" s="1"/>
      <c r="O50" s="10">
        <f>'Activity by month'!O50/$S50</f>
        <v>423.15</v>
      </c>
      <c r="P50" s="10">
        <f>'Activity by month'!P50/$S50</f>
        <v>421.25</v>
      </c>
      <c r="Q50" s="10">
        <f>'Activity by month'!Q50/$S50</f>
        <v>109.4</v>
      </c>
      <c r="R50" s="1"/>
      <c r="S50" s="21">
        <v>20</v>
      </c>
    </row>
    <row r="51" spans="2:19" x14ac:dyDescent="0.25">
      <c r="B51" s="8" t="str">
        <f>'Activity by month'!B51</f>
        <v>March 2025</v>
      </c>
      <c r="C51" s="10">
        <f>'Activity by month'!C51/$S51</f>
        <v>52746.047619047618</v>
      </c>
      <c r="D51" s="10">
        <f>'Activity by month'!D51/$S51</f>
        <v>47658.142857142855</v>
      </c>
      <c r="E51" s="10">
        <f>'Activity by month'!E51/$S51</f>
        <v>11759.476190476191</v>
      </c>
      <c r="F51" s="1"/>
      <c r="G51" s="10">
        <f>'Activity by month'!G51/$S51</f>
        <v>12758.761904761905</v>
      </c>
      <c r="H51" s="10">
        <f>'Activity by month'!H51/$S51</f>
        <v>11896.857142857143</v>
      </c>
      <c r="I51" s="10">
        <f>'Activity by month'!I51/$S51</f>
        <v>5961.0476190476193</v>
      </c>
      <c r="J51" s="1"/>
      <c r="K51" s="10">
        <f>'Activity by month'!K51/$S51</f>
        <v>39536.714285714283</v>
      </c>
      <c r="L51" s="10">
        <f>'Activity by month'!L51/$S51</f>
        <v>35312.476190476191</v>
      </c>
      <c r="M51" s="10">
        <f>'Activity by month'!M51/$S51</f>
        <v>5680.4761904761908</v>
      </c>
      <c r="N51" s="1"/>
      <c r="O51" s="10">
        <f>'Activity by month'!O51/$S51</f>
        <v>450.57142857142856</v>
      </c>
      <c r="P51" s="10">
        <f>'Activity by month'!P51/$S51</f>
        <v>448.8095238095238</v>
      </c>
      <c r="Q51" s="10">
        <f>'Activity by month'!Q51/$S51</f>
        <v>117.95238095238095</v>
      </c>
      <c r="R51" s="1"/>
      <c r="S51" s="21">
        <v>21</v>
      </c>
    </row>
    <row r="52" spans="2:19" x14ac:dyDescent="0.25">
      <c r="B52" s="8" t="str">
        <f>'Activity by month'!B52</f>
        <v>April 2025</v>
      </c>
      <c r="C52" s="10">
        <f>'Activity by month'!C52/$S52</f>
        <v>52144.4</v>
      </c>
      <c r="D52" s="10">
        <f>'Activity by month'!D52/$S52</f>
        <v>47303.7</v>
      </c>
      <c r="E52" s="10">
        <f>'Activity by month'!E52/$S52</f>
        <v>11819.05</v>
      </c>
      <c r="F52" s="1"/>
      <c r="G52" s="10">
        <f>'Activity by month'!G52/$S52</f>
        <v>13286.55</v>
      </c>
      <c r="H52" s="10">
        <f>'Activity by month'!H52/$S52</f>
        <v>12471.55</v>
      </c>
      <c r="I52" s="10">
        <f>'Activity by month'!I52/$S52</f>
        <v>6127.95</v>
      </c>
      <c r="J52" s="1"/>
      <c r="K52" s="10">
        <f>'Activity by month'!K52/$S52</f>
        <v>38266.85</v>
      </c>
      <c r="L52" s="10">
        <f>'Activity by month'!L52/$S52</f>
        <v>34242.699999999997</v>
      </c>
      <c r="M52" s="10">
        <f>'Activity by month'!M52/$S52</f>
        <v>5458.3</v>
      </c>
      <c r="N52" s="1"/>
      <c r="O52" s="10">
        <f>'Activity by month'!O52/$S52</f>
        <v>591</v>
      </c>
      <c r="P52" s="10">
        <f>'Activity by month'!P52/$S52</f>
        <v>589.45000000000005</v>
      </c>
      <c r="Q52" s="10">
        <f>'Activity by month'!Q52/$S52</f>
        <v>232.8</v>
      </c>
      <c r="R52" s="1"/>
      <c r="S52" s="21">
        <v>20</v>
      </c>
    </row>
    <row r="53" spans="2:19" x14ac:dyDescent="0.25">
      <c r="B53" s="8" t="str">
        <f>'Activity by month'!B53</f>
        <v>May 2025</v>
      </c>
      <c r="C53" s="10">
        <f>'Activity by month'!C53/$S53</f>
        <v>54517.599999999999</v>
      </c>
      <c r="D53" s="10">
        <f>'Activity by month'!D53/$S53</f>
        <v>49214.35</v>
      </c>
      <c r="E53" s="10">
        <f>'Activity by month'!E53/$S53</f>
        <v>12346.85</v>
      </c>
      <c r="F53" s="1"/>
      <c r="G53" s="10">
        <f>'Activity by month'!G53/$S53</f>
        <v>14290.85</v>
      </c>
      <c r="H53" s="10">
        <f>'Activity by month'!H53/$S53</f>
        <v>13274.7</v>
      </c>
      <c r="I53" s="10">
        <f>'Activity by month'!I53/$S53</f>
        <v>6484.25</v>
      </c>
      <c r="J53" s="1"/>
      <c r="K53" s="10">
        <f>'Activity by month'!K53/$S53</f>
        <v>39643.9</v>
      </c>
      <c r="L53" s="10">
        <f>'Activity by month'!L53/$S53</f>
        <v>35357.65</v>
      </c>
      <c r="M53" s="10">
        <f>'Activity by month'!M53/$S53</f>
        <v>5586.9</v>
      </c>
      <c r="N53" s="1"/>
      <c r="O53" s="10">
        <f>'Activity by month'!O53/$S53</f>
        <v>582.85</v>
      </c>
      <c r="P53" s="10">
        <f>'Activity by month'!P53/$S53</f>
        <v>582</v>
      </c>
      <c r="Q53" s="10">
        <f>'Activity by month'!Q53/$S53</f>
        <v>275.7</v>
      </c>
      <c r="R53" s="1"/>
      <c r="S53" s="21">
        <v>20</v>
      </c>
    </row>
    <row r="54" spans="2:19" x14ac:dyDescent="0.25">
      <c r="B54" s="8" t="str">
        <f>'Activity by month'!B54</f>
        <v>June 2025</v>
      </c>
      <c r="C54" s="10">
        <f>'Activity by month'!C54/$S54</f>
        <v>54774.047619047618</v>
      </c>
      <c r="D54" s="10">
        <f>'Activity by month'!D54/$S54</f>
        <v>49138.904761904763</v>
      </c>
      <c r="E54" s="10">
        <f>'Activity by month'!E54/$S54</f>
        <v>12490.857142857143</v>
      </c>
      <c r="F54" s="1"/>
      <c r="G54" s="10">
        <f>'Activity by month'!G54/$S54</f>
        <v>14355.142857142857</v>
      </c>
      <c r="H54" s="10">
        <f>'Activity by month'!H54/$S54</f>
        <v>13271.428571428571</v>
      </c>
      <c r="I54" s="10">
        <f>'Activity by month'!I54/$S54</f>
        <v>6543.5714285714284</v>
      </c>
      <c r="J54" s="1"/>
      <c r="K54" s="10">
        <f>'Activity by month'!K54/$S54</f>
        <v>39751</v>
      </c>
      <c r="L54" s="10">
        <f>'Activity by month'!L54/$S54</f>
        <v>35200.285714285717</v>
      </c>
      <c r="M54" s="10">
        <f>'Activity by month'!M54/$S54</f>
        <v>5589.9047619047615</v>
      </c>
      <c r="N54" s="1"/>
      <c r="O54" s="10">
        <f>'Activity by month'!O54/$S54</f>
        <v>667.90476190476193</v>
      </c>
      <c r="P54" s="10">
        <f>'Activity by month'!P54/$S54</f>
        <v>667.19047619047615</v>
      </c>
      <c r="Q54" s="10">
        <f>'Activity by month'!Q54/$S54</f>
        <v>357.38095238095241</v>
      </c>
      <c r="R54" s="1"/>
      <c r="S54" s="21">
        <v>21</v>
      </c>
    </row>
    <row r="55" spans="2:19" x14ac:dyDescent="0.25">
      <c r="B55" s="8" t="str">
        <f>'Activity by month'!B55</f>
        <v>July 2025</v>
      </c>
      <c r="C55" s="10">
        <f>'Activity by month'!C55/$S55</f>
        <v>54125.913043478264</v>
      </c>
      <c r="D55" s="10">
        <f>'Activity by month'!D55/$S55</f>
        <v>48792.782608695656</v>
      </c>
      <c r="E55" s="10">
        <f>'Activity by month'!E55/$S55</f>
        <v>12305.260869565218</v>
      </c>
      <c r="F55" s="1"/>
      <c r="G55" s="10">
        <f>'Activity by month'!G55/$S55</f>
        <v>14339.695652173914</v>
      </c>
      <c r="H55" s="10">
        <f>'Activity by month'!H55/$S55</f>
        <v>13034.173913043478</v>
      </c>
      <c r="I55" s="10">
        <f>'Activity by month'!I55/$S55</f>
        <v>6458.869565217391</v>
      </c>
      <c r="J55" s="1"/>
      <c r="K55" s="10">
        <f>'Activity by month'!K55/$S55</f>
        <v>39359.043478260872</v>
      </c>
      <c r="L55" s="10">
        <f>'Activity by month'!L55/$S55</f>
        <v>35331.434782608696</v>
      </c>
      <c r="M55" s="10">
        <f>'Activity by month'!M55/$S55</f>
        <v>5705.130434782609</v>
      </c>
      <c r="N55" s="1"/>
      <c r="O55" s="10">
        <f>'Activity by month'!O55/$S55</f>
        <v>427.17391304347825</v>
      </c>
      <c r="P55" s="10">
        <f>'Activity by month'!P55/$S55</f>
        <v>427.17391304347825</v>
      </c>
      <c r="Q55" s="10">
        <f>'Activity by month'!Q55/$S55</f>
        <v>141.2608695652174</v>
      </c>
      <c r="R55" s="1"/>
      <c r="S55" s="21">
        <v>23</v>
      </c>
    </row>
    <row r="56" spans="2:19" x14ac:dyDescent="0.25">
      <c r="B56" s="8" t="str">
        <f>'Activity by month'!B56</f>
        <v>August 2025</v>
      </c>
      <c r="C56" s="10">
        <f>'Activity by month'!C56/$S56</f>
        <v>51227.45</v>
      </c>
      <c r="D56" s="10">
        <f>'Activity by month'!D56/$S56</f>
        <v>45077.5</v>
      </c>
      <c r="E56" s="10">
        <f>'Activity by month'!E56/$S56</f>
        <v>11265.2</v>
      </c>
      <c r="F56" s="1"/>
      <c r="G56" s="10">
        <f>'Activity by month'!G56/$S56</f>
        <v>13474.5</v>
      </c>
      <c r="H56" s="10">
        <f>'Activity by month'!H56/$S56</f>
        <v>11963.45</v>
      </c>
      <c r="I56" s="10">
        <f>'Activity by month'!I56/$S56</f>
        <v>5843.15</v>
      </c>
      <c r="J56" s="1"/>
      <c r="K56" s="10">
        <f>'Activity by month'!K56/$S56</f>
        <v>37298.550000000003</v>
      </c>
      <c r="L56" s="10">
        <f>'Activity by month'!L56/$S56</f>
        <v>32659.65</v>
      </c>
      <c r="M56" s="10">
        <f>'Activity by month'!M56/$S56</f>
        <v>5273.95</v>
      </c>
      <c r="N56" s="1"/>
      <c r="O56" s="10">
        <f>'Activity by month'!O56/$S56</f>
        <v>454.4</v>
      </c>
      <c r="P56" s="10">
        <f>'Activity by month'!P56/$S56</f>
        <v>454.4</v>
      </c>
      <c r="Q56" s="10">
        <f>'Activity by month'!Q56/$S56</f>
        <v>148.1</v>
      </c>
      <c r="R56" s="1"/>
      <c r="S56" s="21">
        <v>20</v>
      </c>
    </row>
    <row r="57" spans="2:19" x14ac:dyDescent="0.25">
      <c r="B57" s="8" t="str">
        <f>'Activity by month'!B57</f>
        <v>September 2025</v>
      </c>
      <c r="C57" s="10">
        <f>'Activity by month'!C57/$S57</f>
        <v>53152.227272727272</v>
      </c>
      <c r="D57" s="10">
        <f>'Activity by month'!D57/$S57</f>
        <v>46120.818181818184</v>
      </c>
      <c r="E57" s="10">
        <f>'Activity by month'!E57/$S57</f>
        <v>11308.40909090909</v>
      </c>
      <c r="F57" s="1"/>
      <c r="G57" s="10">
        <f>'Activity by month'!G57/$S57</f>
        <v>14270.318181818182</v>
      </c>
      <c r="H57" s="10">
        <f>'Activity by month'!H57/$S57</f>
        <v>12067.09090909091</v>
      </c>
      <c r="I57" s="10">
        <f>'Activity by month'!I57/$S57</f>
        <v>5827.954545454545</v>
      </c>
      <c r="J57" s="1"/>
      <c r="K57" s="10">
        <f>'Activity by month'!K57/$S57</f>
        <v>38434.681818181816</v>
      </c>
      <c r="L57" s="10">
        <f>'Activity by month'!L57/$S57</f>
        <v>33606.5</v>
      </c>
      <c r="M57" s="10">
        <f>'Activity by month'!M57/$S57</f>
        <v>5345.545454545455</v>
      </c>
      <c r="N57" s="1"/>
      <c r="O57" s="10">
        <f>'Activity by month'!O57/$S57</f>
        <v>447.22727272727275</v>
      </c>
      <c r="P57" s="10">
        <f>'Activity by month'!P57/$S57</f>
        <v>447.22727272727275</v>
      </c>
      <c r="Q57" s="10">
        <f>'Activity by month'!Q57/$S57</f>
        <v>134.90909090909091</v>
      </c>
      <c r="R57" s="1"/>
      <c r="S57" s="21">
        <v>22</v>
      </c>
    </row>
    <row r="58" spans="2:19" x14ac:dyDescent="0.25">
      <c r="B58" s="8" t="str">
        <f>'Activity by month'!B58</f>
        <v>October 2025</v>
      </c>
      <c r="C58" s="10">
        <f>'Activity by month'!C58/$S58</f>
        <v>50410.478260869568</v>
      </c>
      <c r="D58" s="10">
        <f>'Activity by month'!D58/$S58</f>
        <v>38890.391304347824</v>
      </c>
      <c r="E58" s="10">
        <f>'Activity by month'!E58/$S58</f>
        <v>9121.434782608696</v>
      </c>
      <c r="F58" s="1"/>
      <c r="G58" s="10">
        <f>'Activity by month'!G58/$S58</f>
        <v>14224</v>
      </c>
      <c r="H58" s="10">
        <f>'Activity by month'!H58/$S58</f>
        <v>9650.04347826087</v>
      </c>
      <c r="I58" s="10">
        <f>'Activity by month'!I58/$S58</f>
        <v>4501.826086956522</v>
      </c>
      <c r="J58" s="1"/>
      <c r="K58" s="10">
        <f>'Activity by month'!K58/$S58</f>
        <v>35739.913043478264</v>
      </c>
      <c r="L58" s="10">
        <f>'Activity by month'!L58/$S58</f>
        <v>28793.782608695652</v>
      </c>
      <c r="M58" s="10">
        <f>'Activity by month'!M58/$S58</f>
        <v>4478.695652173913</v>
      </c>
      <c r="N58" s="1"/>
      <c r="O58" s="10">
        <f>'Activity by month'!O58/$S58</f>
        <v>446.56521739130437</v>
      </c>
      <c r="P58" s="10">
        <f>'Activity by month'!P58/$S58</f>
        <v>446.56521739130437</v>
      </c>
      <c r="Q58" s="10">
        <f>'Activity by month'!Q58/$S58</f>
        <v>140.91304347826087</v>
      </c>
      <c r="R58" s="1"/>
      <c r="S58" s="21">
        <v>23</v>
      </c>
    </row>
  </sheetData>
  <mergeCells count="7">
    <mergeCell ref="R14:S14"/>
    <mergeCell ref="O14:Q14"/>
    <mergeCell ref="C10:Q10"/>
    <mergeCell ref="C11:Q11"/>
    <mergeCell ref="C14:E14"/>
    <mergeCell ref="G14:I14"/>
    <mergeCell ref="K14:M14"/>
  </mergeCells>
  <conditionalFormatting sqref="C6">
    <cfRule type="cellIs" dxfId="0" priority="1" operator="equal">
      <formula>"TBC"</formula>
    </cfRule>
  </conditionalFormatting>
  <hyperlinks>
    <hyperlink ref="C8" r:id="rId1" xr:uid="{00000000-0004-0000-02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0dd1bc9-520c-4869-8c8c-9a8c02d447dc">
      <Terms xmlns="http://schemas.microsoft.com/office/infopath/2007/PartnerControls"/>
    </lcf76f155ced4ddcb4097134ff3c332f>
    <TaxCatchAll xmlns="cb757152-6290-4f10-9526-458cf73e4534" xsi:nil="true"/>
    <_ip_UnifiedCompliancePolicyUIAction xmlns="cb757152-6290-4f10-9526-458cf73e4534" xsi:nil="true"/>
    <_ip_UnifiedCompliancePolicyProperties xmlns="cb757152-6290-4f10-9526-458cf73e453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611BC576570B445AD683FFF8493BECF" ma:contentTypeVersion="20" ma:contentTypeDescription="Create a new document." ma:contentTypeScope="" ma:versionID="5f1040aa30c49618508b0054cc3e988e">
  <xsd:schema xmlns:xsd="http://www.w3.org/2001/XMLSchema" xmlns:xs="http://www.w3.org/2001/XMLSchema" xmlns:p="http://schemas.microsoft.com/office/2006/metadata/properties" xmlns:ns2="30dd1bc9-520c-4869-8c8c-9a8c02d447dc" xmlns:ns3="cb757152-6290-4f10-9526-458cf73e4534" targetNamespace="http://schemas.microsoft.com/office/2006/metadata/properties" ma:root="true" ma:fieldsID="1977d508df85c1998d64a9c915b18883" ns2:_="" ns3:_="">
    <xsd:import namespace="30dd1bc9-520c-4869-8c8c-9a8c02d447dc"/>
    <xsd:import namespace="cb757152-6290-4f10-9526-458cf73e453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_ip_UnifiedCompliancePolicyProperties" minOccurs="0"/>
                <xsd:element ref="ns3: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dd1bc9-520c-4869-8c8c-9a8c02d447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757152-6290-4f10-9526-458cf73e453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dd6dfc2-c61c-43e6-9f6f-51404b3caa54}" ma:internalName="TaxCatchAll" ma:showField="CatchAllData" ma:web="cb757152-6290-4f10-9526-458cf73e4534">
      <xsd:complexType>
        <xsd:complexContent>
          <xsd:extension base="dms:MultiChoiceLookup">
            <xsd:sequence>
              <xsd:element name="Value" type="dms:Lookup" maxOccurs="unbounded" minOccurs="0" nillable="true"/>
            </xsd:sequence>
          </xsd:extension>
        </xsd:complexContent>
      </xsd:complexType>
    </xsd:element>
    <xsd:element name="_ip_UnifiedCompliancePolicyProperties" ma:index="20" nillable="true" ma:displayName="Unified Compliance Policy Properties" ma:internalName="_ip_UnifiedCompliancePolicyProperties" ma:readOnly="false">
      <xsd:simpleType>
        <xsd:restriction base="dms:Note"/>
      </xsd:simpleType>
    </xsd:element>
    <xsd:element name="_ip_UnifiedCompliancePolicyUIAction" ma:index="21" nillable="true" ma:displayName="Unified Compliance Policy UI Action" ma:hidden="true" ma:internalName="_ip_UnifiedCompliancePolicyUIAction"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E5D12C-20D4-4B3C-BB78-F63C416A98B1}">
  <ds:schemaRefs>
    <ds:schemaRef ds:uri="http://schemas.microsoft.com/office/2006/metadata/properties"/>
    <ds:schemaRef ds:uri="http://schemas.microsoft.com/office/infopath/2007/PartnerControls"/>
    <ds:schemaRef ds:uri="30dd1bc9-520c-4869-8c8c-9a8c02d447dc"/>
    <ds:schemaRef ds:uri="cb757152-6290-4f10-9526-458cf73e4534"/>
  </ds:schemaRefs>
</ds:datastoreItem>
</file>

<file path=customXml/itemProps2.xml><?xml version="1.0" encoding="utf-8"?>
<ds:datastoreItem xmlns:ds="http://schemas.openxmlformats.org/officeDocument/2006/customXml" ds:itemID="{246D97E1-7CA3-44E1-A088-AAD08AD0AD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dd1bc9-520c-4869-8c8c-9a8c02d447dc"/>
    <ds:schemaRef ds:uri="cb757152-6290-4f10-9526-458cf73e4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EF7A2D-9EF1-40D5-9F62-0FD2ED1257D4}">
  <ds:schemaRefs>
    <ds:schemaRef ds:uri="http://schemas.microsoft.com/sharepoint/v3/contenttype/forms"/>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Source Data and Definitions</vt:lpstr>
      <vt:lpstr>Activity by month</vt:lpstr>
      <vt:lpstr>Activity per working day</vt:lpstr>
      <vt:lpstr>Holidays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Katie Conners</dc:creator>
  <cp:lastModifiedBy>CONNERS, Katie (NHS ENGLAND)</cp:lastModifiedBy>
  <dcterms:created xsi:type="dcterms:W3CDTF">2023-01-16T00:51:33Z</dcterms:created>
  <dcterms:modified xsi:type="dcterms:W3CDTF">2025-12-11T09:29:06Z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0x0101000611BC576570B445AD683FFF8493BECF</vt:lpwstr>
  </property>
  <property fmtid="{D5CDD505-2E9C-101B-9397-08002B2CF9AE}" pid="3" name="MediaServiceImageTags">
    <vt:lpwstr/>
  </property>
  <property fmtid="{D5CDD505-2E9C-101B-9397-08002B2CF9AE}" pid="4" name="_ExtendedDescription">
    <vt:lpwstr/>
  </property>
</Properties>
</file>