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SA/Mar 2026/"/>
    </mc:Choice>
  </mc:AlternateContent>
  <xr:revisionPtr revIDLastSave="29" documentId="11_63F08DFAACC6ECA94A661B2A11BF4DF22519192A" xr6:coauthVersionLast="47" xr6:coauthVersionMax="47" xr10:uidLastSave="{B398EA7C-DFBB-4A7C-8F63-25DACAEADF81}"/>
  <bookViews>
    <workbookView xWindow="-1830" yWindow="10690" windowWidth="22780" windowHeight="14540" tabRatio="876" activeTab="1" xr2:uid="{00000000-000D-0000-FFFF-FFFF00000000}"/>
  </bookViews>
  <sheets>
    <sheet name="Source Data and Definitions" sheetId="1" r:id="rId1"/>
    <sheet name="Activity by month" sheetId="2" r:id="rId2"/>
    <sheet name="Activity per working da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2" i="3" l="1"/>
  <c r="C62" i="3"/>
  <c r="D62" i="3"/>
  <c r="E62" i="3"/>
  <c r="G62" i="3"/>
  <c r="H62" i="3"/>
  <c r="I62" i="3"/>
  <c r="K62" i="3"/>
  <c r="L62" i="3"/>
  <c r="M62" i="3"/>
  <c r="O62" i="3"/>
  <c r="P62" i="3"/>
  <c r="Q62" i="3"/>
  <c r="C52" i="3"/>
  <c r="D52" i="3"/>
  <c r="E52" i="3"/>
  <c r="G52" i="3"/>
  <c r="H52" i="3"/>
  <c r="I52" i="3"/>
  <c r="K52" i="3"/>
  <c r="L52" i="3"/>
  <c r="M52" i="3"/>
  <c r="O52" i="3"/>
  <c r="P52" i="3"/>
  <c r="Q52" i="3"/>
  <c r="C53" i="3"/>
  <c r="D53" i="3"/>
  <c r="E53" i="3"/>
  <c r="G53" i="3"/>
  <c r="H53" i="3"/>
  <c r="I53" i="3"/>
  <c r="K53" i="3"/>
  <c r="L53" i="3"/>
  <c r="M53" i="3"/>
  <c r="O53" i="3"/>
  <c r="P53" i="3"/>
  <c r="Q53" i="3"/>
  <c r="C54" i="3"/>
  <c r="D54" i="3"/>
  <c r="E54" i="3"/>
  <c r="G54" i="3"/>
  <c r="H54" i="3"/>
  <c r="I54" i="3"/>
  <c r="K54" i="3"/>
  <c r="L54" i="3"/>
  <c r="M54" i="3"/>
  <c r="O54" i="3"/>
  <c r="P54" i="3"/>
  <c r="Q54" i="3"/>
  <c r="C55" i="3"/>
  <c r="D55" i="3"/>
  <c r="E55" i="3"/>
  <c r="G55" i="3"/>
  <c r="H55" i="3"/>
  <c r="I55" i="3"/>
  <c r="K55" i="3"/>
  <c r="L55" i="3"/>
  <c r="M55" i="3"/>
  <c r="O55" i="3"/>
  <c r="P55" i="3"/>
  <c r="Q55" i="3"/>
  <c r="C56" i="3"/>
  <c r="D56" i="3"/>
  <c r="E56" i="3"/>
  <c r="G56" i="3"/>
  <c r="H56" i="3"/>
  <c r="I56" i="3"/>
  <c r="K56" i="3"/>
  <c r="L56" i="3"/>
  <c r="M56" i="3"/>
  <c r="O56" i="3"/>
  <c r="P56" i="3"/>
  <c r="Q56" i="3"/>
  <c r="C57" i="3"/>
  <c r="D57" i="3"/>
  <c r="E57" i="3"/>
  <c r="G57" i="3"/>
  <c r="H57" i="3"/>
  <c r="I57" i="3"/>
  <c r="K57" i="3"/>
  <c r="L57" i="3"/>
  <c r="M57" i="3"/>
  <c r="O57" i="3"/>
  <c r="P57" i="3"/>
  <c r="Q57" i="3"/>
  <c r="C58" i="3"/>
  <c r="D58" i="3"/>
  <c r="E58" i="3"/>
  <c r="G58" i="3"/>
  <c r="H58" i="3"/>
  <c r="I58" i="3"/>
  <c r="K58" i="3"/>
  <c r="L58" i="3"/>
  <c r="M58" i="3"/>
  <c r="O58" i="3"/>
  <c r="P58" i="3"/>
  <c r="Q58" i="3"/>
  <c r="C59" i="3"/>
  <c r="D59" i="3"/>
  <c r="E59" i="3"/>
  <c r="G59" i="3"/>
  <c r="H59" i="3"/>
  <c r="I59" i="3"/>
  <c r="K59" i="3"/>
  <c r="L59" i="3"/>
  <c r="M59" i="3"/>
  <c r="O59" i="3"/>
  <c r="P59" i="3"/>
  <c r="Q59" i="3"/>
  <c r="C60" i="3"/>
  <c r="D60" i="3"/>
  <c r="E60" i="3"/>
  <c r="G60" i="3"/>
  <c r="H60" i="3"/>
  <c r="I60" i="3"/>
  <c r="K60" i="3"/>
  <c r="L60" i="3"/>
  <c r="M60" i="3"/>
  <c r="O60" i="3"/>
  <c r="P60" i="3"/>
  <c r="Q60" i="3"/>
  <c r="C61" i="3"/>
  <c r="D61" i="3"/>
  <c r="E61" i="3"/>
  <c r="G61" i="3"/>
  <c r="H61" i="3"/>
  <c r="I61" i="3"/>
  <c r="K61" i="3"/>
  <c r="L61" i="3"/>
  <c r="M61" i="3"/>
  <c r="O61" i="3"/>
  <c r="P61" i="3"/>
  <c r="Q61" i="3"/>
  <c r="Q51" i="3"/>
  <c r="P51" i="3"/>
  <c r="O51" i="3"/>
  <c r="M51" i="3"/>
  <c r="L51" i="3"/>
  <c r="K51" i="3"/>
  <c r="I51" i="3"/>
  <c r="H51" i="3"/>
  <c r="G51" i="3"/>
  <c r="E51" i="3"/>
  <c r="D51" i="3"/>
  <c r="C51" i="3"/>
  <c r="B51" i="3"/>
  <c r="Q50" i="3"/>
  <c r="P50" i="3"/>
  <c r="O50" i="3"/>
  <c r="M50" i="3"/>
  <c r="L50" i="3"/>
  <c r="K50" i="3"/>
  <c r="I50" i="3"/>
  <c r="H50" i="3"/>
  <c r="G50" i="3"/>
  <c r="E50" i="3"/>
  <c r="D50" i="3"/>
  <c r="C50" i="3"/>
  <c r="B50" i="3"/>
  <c r="Q49" i="3"/>
  <c r="P49" i="3"/>
  <c r="O49" i="3"/>
  <c r="M49" i="3"/>
  <c r="L49" i="3"/>
  <c r="K49" i="3"/>
  <c r="I49" i="3"/>
  <c r="H49" i="3"/>
  <c r="G49" i="3"/>
  <c r="E49" i="3"/>
  <c r="D49" i="3"/>
  <c r="C49" i="3"/>
  <c r="B49" i="3"/>
  <c r="Q48" i="3"/>
  <c r="P48" i="3"/>
  <c r="O48" i="3"/>
  <c r="M48" i="3"/>
  <c r="L48" i="3"/>
  <c r="K48" i="3"/>
  <c r="I48" i="3"/>
  <c r="H48" i="3"/>
  <c r="G48" i="3"/>
  <c r="E48" i="3"/>
  <c r="D48" i="3"/>
  <c r="C48" i="3"/>
  <c r="B48" i="3"/>
  <c r="Q47" i="3"/>
  <c r="P47" i="3"/>
  <c r="O47" i="3"/>
  <c r="M47" i="3"/>
  <c r="L47" i="3"/>
  <c r="K47" i="3"/>
  <c r="I47" i="3"/>
  <c r="H47" i="3"/>
  <c r="G47" i="3"/>
  <c r="E47" i="3"/>
  <c r="D47" i="3"/>
  <c r="C47" i="3"/>
  <c r="B47" i="3"/>
  <c r="Q46" i="3"/>
  <c r="P46" i="3"/>
  <c r="O46" i="3"/>
  <c r="M46" i="3"/>
  <c r="L46" i="3"/>
  <c r="K46" i="3"/>
  <c r="I46" i="3"/>
  <c r="H46" i="3"/>
  <c r="G46" i="3"/>
  <c r="E46" i="3"/>
  <c r="D46" i="3"/>
  <c r="C46" i="3"/>
  <c r="B46" i="3"/>
  <c r="Q45" i="3"/>
  <c r="P45" i="3"/>
  <c r="O45" i="3"/>
  <c r="M45" i="3"/>
  <c r="L45" i="3"/>
  <c r="K45" i="3"/>
  <c r="I45" i="3"/>
  <c r="H45" i="3"/>
  <c r="G45" i="3"/>
  <c r="E45" i="3"/>
  <c r="D45" i="3"/>
  <c r="C45" i="3"/>
  <c r="B45" i="3"/>
  <c r="Q44" i="3"/>
  <c r="P44" i="3"/>
  <c r="O44" i="3"/>
  <c r="M44" i="3"/>
  <c r="L44" i="3"/>
  <c r="K44" i="3"/>
  <c r="I44" i="3"/>
  <c r="H44" i="3"/>
  <c r="G44" i="3"/>
  <c r="E44" i="3"/>
  <c r="D44" i="3"/>
  <c r="C44" i="3"/>
  <c r="B44" i="3"/>
  <c r="Q43" i="3"/>
  <c r="P43" i="3"/>
  <c r="O43" i="3"/>
  <c r="M43" i="3"/>
  <c r="L43" i="3"/>
  <c r="K43" i="3"/>
  <c r="I43" i="3"/>
  <c r="H43" i="3"/>
  <c r="G43" i="3"/>
  <c r="E43" i="3"/>
  <c r="D43" i="3"/>
  <c r="C43" i="3"/>
  <c r="B43" i="3"/>
  <c r="Q42" i="3"/>
  <c r="P42" i="3"/>
  <c r="O42" i="3"/>
  <c r="M42" i="3"/>
  <c r="L42" i="3"/>
  <c r="K42" i="3"/>
  <c r="I42" i="3"/>
  <c r="H42" i="3"/>
  <c r="G42" i="3"/>
  <c r="E42" i="3"/>
  <c r="D42" i="3"/>
  <c r="C42" i="3"/>
  <c r="B42" i="3"/>
  <c r="Q41" i="3"/>
  <c r="P41" i="3"/>
  <c r="O41" i="3"/>
  <c r="M41" i="3"/>
  <c r="L41" i="3"/>
  <c r="K41" i="3"/>
  <c r="I41" i="3"/>
  <c r="H41" i="3"/>
  <c r="G41" i="3"/>
  <c r="E41" i="3"/>
  <c r="D41" i="3"/>
  <c r="C41" i="3"/>
  <c r="B41" i="3"/>
  <c r="Q40" i="3"/>
  <c r="P40" i="3"/>
  <c r="O40" i="3"/>
  <c r="M40" i="3"/>
  <c r="L40" i="3"/>
  <c r="K40" i="3"/>
  <c r="I40" i="3"/>
  <c r="H40" i="3"/>
  <c r="G40" i="3"/>
  <c r="E40" i="3"/>
  <c r="D40" i="3"/>
  <c r="C40" i="3"/>
  <c r="B40" i="3"/>
  <c r="Q39" i="3"/>
  <c r="P39" i="3"/>
  <c r="O39" i="3"/>
  <c r="M39" i="3"/>
  <c r="L39" i="3"/>
  <c r="K39" i="3"/>
  <c r="I39" i="3"/>
  <c r="H39" i="3"/>
  <c r="G39" i="3"/>
  <c r="E39" i="3"/>
  <c r="D39" i="3"/>
  <c r="C39" i="3"/>
  <c r="B39" i="3"/>
  <c r="Q38" i="3"/>
  <c r="P38" i="3"/>
  <c r="O38" i="3"/>
  <c r="M38" i="3"/>
  <c r="L38" i="3"/>
  <c r="K38" i="3"/>
  <c r="I38" i="3"/>
  <c r="H38" i="3"/>
  <c r="G38" i="3"/>
  <c r="E38" i="3"/>
  <c r="D38" i="3"/>
  <c r="C38" i="3"/>
  <c r="B38" i="3"/>
  <c r="Q37" i="3"/>
  <c r="P37" i="3"/>
  <c r="O37" i="3"/>
  <c r="M37" i="3"/>
  <c r="L37" i="3"/>
  <c r="K37" i="3"/>
  <c r="I37" i="3"/>
  <c r="H37" i="3"/>
  <c r="G37" i="3"/>
  <c r="E37" i="3"/>
  <c r="D37" i="3"/>
  <c r="C37" i="3"/>
  <c r="B37" i="3"/>
  <c r="Q36" i="3"/>
  <c r="P36" i="3"/>
  <c r="O36" i="3"/>
  <c r="M36" i="3"/>
  <c r="L36" i="3"/>
  <c r="K36" i="3"/>
  <c r="I36" i="3"/>
  <c r="H36" i="3"/>
  <c r="G36" i="3"/>
  <c r="E36" i="3"/>
  <c r="D36" i="3"/>
  <c r="C36" i="3"/>
  <c r="B36" i="3"/>
  <c r="Q35" i="3"/>
  <c r="P35" i="3"/>
  <c r="O35" i="3"/>
  <c r="M35" i="3"/>
  <c r="L35" i="3"/>
  <c r="K35" i="3"/>
  <c r="I35" i="3"/>
  <c r="H35" i="3"/>
  <c r="G35" i="3"/>
  <c r="E35" i="3"/>
  <c r="D35" i="3"/>
  <c r="C35" i="3"/>
  <c r="B35" i="3"/>
  <c r="Q34" i="3"/>
  <c r="P34" i="3"/>
  <c r="O34" i="3"/>
  <c r="M34" i="3"/>
  <c r="L34" i="3"/>
  <c r="K34" i="3"/>
  <c r="I34" i="3"/>
  <c r="H34" i="3"/>
  <c r="G34" i="3"/>
  <c r="E34" i="3"/>
  <c r="D34" i="3"/>
  <c r="C34" i="3"/>
  <c r="B34" i="3"/>
  <c r="Q33" i="3"/>
  <c r="P33" i="3"/>
  <c r="O33" i="3"/>
  <c r="M33" i="3"/>
  <c r="L33" i="3"/>
  <c r="K33" i="3"/>
  <c r="I33" i="3"/>
  <c r="H33" i="3"/>
  <c r="G33" i="3"/>
  <c r="E33" i="3"/>
  <c r="D33" i="3"/>
  <c r="C33" i="3"/>
  <c r="B33" i="3"/>
  <c r="Q32" i="3"/>
  <c r="P32" i="3"/>
  <c r="O32" i="3"/>
  <c r="M32" i="3"/>
  <c r="L32" i="3"/>
  <c r="K32" i="3"/>
  <c r="I32" i="3"/>
  <c r="H32" i="3"/>
  <c r="G32" i="3"/>
  <c r="E32" i="3"/>
  <c r="D32" i="3"/>
  <c r="C32" i="3"/>
  <c r="B32" i="3"/>
  <c r="Q31" i="3"/>
  <c r="P31" i="3"/>
  <c r="O31" i="3"/>
  <c r="M31" i="3"/>
  <c r="L31" i="3"/>
  <c r="K31" i="3"/>
  <c r="I31" i="3"/>
  <c r="H31" i="3"/>
  <c r="G31" i="3"/>
  <c r="E31" i="3"/>
  <c r="D31" i="3"/>
  <c r="C31" i="3"/>
  <c r="B31" i="3"/>
  <c r="Q30" i="3"/>
  <c r="P30" i="3"/>
  <c r="O30" i="3"/>
  <c r="M30" i="3"/>
  <c r="L30" i="3"/>
  <c r="K30" i="3"/>
  <c r="I30" i="3"/>
  <c r="H30" i="3"/>
  <c r="G30" i="3"/>
  <c r="E30" i="3"/>
  <c r="D30" i="3"/>
  <c r="C30" i="3"/>
  <c r="B30" i="3"/>
  <c r="Q29" i="3"/>
  <c r="P29" i="3"/>
  <c r="O29" i="3"/>
  <c r="M29" i="3"/>
  <c r="L29" i="3"/>
  <c r="K29" i="3"/>
  <c r="I29" i="3"/>
  <c r="H29" i="3"/>
  <c r="G29" i="3"/>
  <c r="E29" i="3"/>
  <c r="D29" i="3"/>
  <c r="C29" i="3"/>
  <c r="B29" i="3"/>
  <c r="Q28" i="3"/>
  <c r="P28" i="3"/>
  <c r="O28" i="3"/>
  <c r="M28" i="3"/>
  <c r="L28" i="3"/>
  <c r="K28" i="3"/>
  <c r="I28" i="3"/>
  <c r="H28" i="3"/>
  <c r="G28" i="3"/>
  <c r="E28" i="3"/>
  <c r="D28" i="3"/>
  <c r="C28" i="3"/>
  <c r="B28" i="3"/>
  <c r="Q27" i="3"/>
  <c r="P27" i="3"/>
  <c r="O27" i="3"/>
  <c r="M27" i="3"/>
  <c r="L27" i="3"/>
  <c r="K27" i="3"/>
  <c r="I27" i="3"/>
  <c r="H27" i="3"/>
  <c r="G27" i="3"/>
  <c r="E27" i="3"/>
  <c r="D27" i="3"/>
  <c r="C27" i="3"/>
  <c r="B27" i="3"/>
  <c r="Q26" i="3"/>
  <c r="P26" i="3"/>
  <c r="O26" i="3"/>
  <c r="M26" i="3"/>
  <c r="L26" i="3"/>
  <c r="K26" i="3"/>
  <c r="I26" i="3"/>
  <c r="H26" i="3"/>
  <c r="G26" i="3"/>
  <c r="E26" i="3"/>
  <c r="D26" i="3"/>
  <c r="C26" i="3"/>
  <c r="B26" i="3"/>
  <c r="Q25" i="3"/>
  <c r="P25" i="3"/>
  <c r="O25" i="3"/>
  <c r="M25" i="3"/>
  <c r="L25" i="3"/>
  <c r="K25" i="3"/>
  <c r="I25" i="3"/>
  <c r="H25" i="3"/>
  <c r="G25" i="3"/>
  <c r="E25" i="3"/>
  <c r="D25" i="3"/>
  <c r="C25" i="3"/>
  <c r="B25" i="3"/>
  <c r="Q24" i="3"/>
  <c r="P24" i="3"/>
  <c r="O24" i="3"/>
  <c r="M24" i="3"/>
  <c r="L24" i="3"/>
  <c r="K24" i="3"/>
  <c r="I24" i="3"/>
  <c r="H24" i="3"/>
  <c r="G24" i="3"/>
  <c r="E24" i="3"/>
  <c r="D24" i="3"/>
  <c r="C24" i="3"/>
  <c r="B24" i="3"/>
  <c r="Q23" i="3"/>
  <c r="P23" i="3"/>
  <c r="O23" i="3"/>
  <c r="M23" i="3"/>
  <c r="L23" i="3"/>
  <c r="K23" i="3"/>
  <c r="I23" i="3"/>
  <c r="H23" i="3"/>
  <c r="G23" i="3"/>
  <c r="E23" i="3"/>
  <c r="D23" i="3"/>
  <c r="C23" i="3"/>
  <c r="B23" i="3"/>
  <c r="Q22" i="3"/>
  <c r="P22" i="3"/>
  <c r="O22" i="3"/>
  <c r="M22" i="3"/>
  <c r="L22" i="3"/>
  <c r="K22" i="3"/>
  <c r="I22" i="3"/>
  <c r="H22" i="3"/>
  <c r="G22" i="3"/>
  <c r="E22" i="3"/>
  <c r="D22" i="3"/>
  <c r="C22" i="3"/>
  <c r="B22" i="3"/>
  <c r="Q21" i="3"/>
  <c r="P21" i="3"/>
  <c r="O21" i="3"/>
  <c r="M21" i="3"/>
  <c r="L21" i="3"/>
  <c r="K21" i="3"/>
  <c r="I21" i="3"/>
  <c r="H21" i="3"/>
  <c r="G21" i="3"/>
  <c r="E21" i="3"/>
  <c r="D21" i="3"/>
  <c r="C21" i="3"/>
  <c r="B21" i="3"/>
  <c r="Q20" i="3"/>
  <c r="P20" i="3"/>
  <c r="O20" i="3"/>
  <c r="M20" i="3"/>
  <c r="L20" i="3"/>
  <c r="K20" i="3"/>
  <c r="I20" i="3"/>
  <c r="H20" i="3"/>
  <c r="G20" i="3"/>
  <c r="E20" i="3"/>
  <c r="D20" i="3"/>
  <c r="C20" i="3"/>
  <c r="B20" i="3"/>
  <c r="Q19" i="3"/>
  <c r="P19" i="3"/>
  <c r="O19" i="3"/>
  <c r="M19" i="3"/>
  <c r="L19" i="3"/>
  <c r="K19" i="3"/>
  <c r="I19" i="3"/>
  <c r="H19" i="3"/>
  <c r="G19" i="3"/>
  <c r="E19" i="3"/>
  <c r="D19" i="3"/>
  <c r="C19" i="3"/>
  <c r="B19" i="3"/>
  <c r="Q18" i="3"/>
  <c r="P18" i="3"/>
  <c r="O18" i="3"/>
  <c r="M18" i="3"/>
  <c r="L18" i="3"/>
  <c r="K18" i="3"/>
  <c r="I18" i="3"/>
  <c r="H18" i="3"/>
  <c r="G18" i="3"/>
  <c r="E18" i="3"/>
  <c r="D18" i="3"/>
  <c r="C18" i="3"/>
  <c r="B18" i="3"/>
  <c r="Q17" i="3"/>
  <c r="P17" i="3"/>
  <c r="O17" i="3"/>
  <c r="M17" i="3"/>
  <c r="L17" i="3"/>
  <c r="K17" i="3"/>
  <c r="I17" i="3"/>
  <c r="H17" i="3"/>
  <c r="G17" i="3"/>
  <c r="E17" i="3"/>
  <c r="D17" i="3"/>
  <c r="C17" i="3"/>
  <c r="B17" i="3"/>
  <c r="C6" i="3"/>
  <c r="C4" i="3"/>
</calcChain>
</file>

<file path=xl/sharedStrings.xml><?xml version="1.0" encoding="utf-8"?>
<sst xmlns="http://schemas.openxmlformats.org/spreadsheetml/2006/main" count="172" uniqueCount="123">
  <si>
    <t>Source Data &amp; Defintions</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</si>
  <si>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</si>
  <si>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</si>
  <si>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</si>
  <si>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</si>
  <si>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</si>
  <si>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</si>
  <si>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</si>
  <si>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</si>
  <si>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</si>
  <si>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</si>
  <si>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</si>
  <si>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</si>
  <si>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</si>
  <si>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</si>
  <si>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 xml:space="preserve">   </t>
  </si>
  <si>
    <t>Psychotherapy</t>
  </si>
  <si>
    <t xml:space="preserve">  </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</si>
  <si>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</si>
  <si>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</si>
  <si>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</si>
  <si>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</si>
  <si>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</si>
  <si>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</si>
  <si>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</si>
  <si>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</si>
  <si>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</si>
  <si>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</si>
  <si>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</si>
  <si>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</si>
  <si>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</si>
  <si>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</si>
  <si>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</si>
  <si>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</si>
  <si>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</si>
  <si>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</si>
  <si>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</si>
  <si>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</si>
  <si>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</si>
  <si>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</si>
  <si>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</si>
  <si>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</si>
  <si>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</si>
  <si>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</si>
  <si>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</si>
  <si>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</si>
  <si>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Data are presented here for the latest 12 month. Full data for April 2022 to the latest available reporting period is available in csv format alongside this file. The data included here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</si>
  <si>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Contact Details</t>
  </si>
  <si>
    <t>For further information about the published management information relating to outpatient recovery and transformation, please contact us at</t>
  </si>
  <si>
    <t>england.electivepmo@nhs.net</t>
  </si>
  <si>
    <t>Specialist Advice Activity in England</t>
  </si>
  <si>
    <t>Period:</t>
  </si>
  <si>
    <t>April 2022 to January 2026</t>
  </si>
  <si>
    <t>Source:</t>
  </si>
  <si>
    <t>System Elective Recovery Outpatient Collection (S-EROC)</t>
  </si>
  <si>
    <t>Published:</t>
  </si>
  <si>
    <t>Status:</t>
  </si>
  <si>
    <t>Published</t>
  </si>
  <si>
    <t>Contact:</t>
  </si>
  <si>
    <t xml:space="preserve">Coverage: </t>
  </si>
  <si>
    <t xml:space="preserve">This view of the data is based on the activity as reported by each ICB through the System EROC. </t>
  </si>
  <si>
    <t>Notes:</t>
  </si>
  <si>
    <t>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'processed requests' and 'diverted 'requests' in more recent months, this reporting gap should reduce over time as the data are refreshed each month.</t>
  </si>
  <si>
    <t>Specialist Advice Activity, by measure and month</t>
  </si>
  <si>
    <t>All types of Specialist Advice</t>
  </si>
  <si>
    <t>Pre Referral Specialist Advice (e.g. Advice &amp; Guidance)</t>
  </si>
  <si>
    <t>Post Referral Specialist Advice</t>
  </si>
  <si>
    <t>Other</t>
  </si>
  <si>
    <t xml:space="preserve">Month </t>
  </si>
  <si>
    <t>Total Requests</t>
  </si>
  <si>
    <t>Processed Requests</t>
  </si>
  <si>
    <t>Diverted Requests</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</si>
  <si>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</si>
  <si>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</si>
  <si>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</si>
  <si>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</si>
  <si>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</si>
  <si>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</si>
  <si>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</si>
  <si>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</si>
  <si>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</si>
  <si>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</si>
  <si>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</si>
  <si>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</si>
  <si>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</si>
  <si>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</si>
  <si>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</si>
  <si>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</si>
  <si>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</si>
  <si>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</si>
  <si>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</si>
  <si>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</si>
  <si>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</si>
  <si>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</si>
  <si>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</si>
  <si>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</si>
  <si>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</si>
  <si>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</si>
  <si>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</si>
  <si>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</si>
  <si>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</si>
  <si>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</si>
  <si>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</si>
  <si>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</si>
  <si>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</si>
  <si>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</si>
  <si>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</si>
  <si>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</si>
  <si>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</si>
  <si>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</si>
  <si>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</si>
  <si>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</si>
  <si>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</si>
  <si>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September 2025</t>
  </si>
  <si>
    <t>October 2025</t>
  </si>
  <si>
    <t>November 2025</t>
  </si>
  <si>
    <t>December 2025</t>
  </si>
  <si>
    <t>January 2026</t>
  </si>
  <si>
    <t>Specialist Advice Activity by measure, per working day</t>
  </si>
  <si>
    <t>Total Requests 
per working day</t>
  </si>
  <si>
    <t>Processed Requests per working day</t>
  </si>
  <si>
    <t>Diverted Requests per working day</t>
  </si>
  <si>
    <t xml:space="preserve">No. of working days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</si>
</sst>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mmmm\ yyyy"/>
    <numFmt numFmtId="165" formatCode="_-* #,##0_-;\-* #,##0_-;_-* &quot;-&quot;??_-;_-@_-"/>
    <numFmt numFmtId="166" formatCode="0.0%"/>
    <numFmt numFmtId="167" formatCode="_-* #,##0.000000_-;\-* #,##0.000000_-;_-* &quot;-&quot;??_-;_-@_-"/>
    <numFmt numFmtId="168" formatCode="[$-809]dd\ mmmm\ yyyy;@"/>
  </numFmts>
  <fonts count="22" x14ac:knownFonts="1">
    <font>
      <sz val="11"/>
      <color theme="1"/>
      <name val="Calibri"/>
      <family val="2"/>
      <scheme val="minor"/>
    </font>
    <font>
      <sz val="11"/>
      <color theme="1"/>
      <name val="Arial"/>
      <family val="2"/>
    </font>
    <font>
      <b/>
      <sz val="11"/>
      <color theme="1"/>
      <name val="Arial"/>
      <family val="2"/>
    </font>
    <font>
      <b/>
      <sz val="11"/>
      <color theme="0"/>
      <name val="Arial"/>
      <family val="2"/>
    </font>
    <font>
      <sz val="12"/>
      <color theme="1"/>
      <name val="Arial"/>
      <family val="2"/>
    </font>
    <font>
      <b/>
      <sz val="12"/>
      <color rgb="FF0070C0"/>
      <name val="Arial"/>
      <family val="2"/>
    </font>
    <font>
      <b/>
      <sz val="20"/>
      <name val="Arial"/>
      <family val="2"/>
    </font>
    <font>
      <b/>
      <sz val="20"/>
      <color rgb="FFFF0000"/>
      <name val="Arial"/>
      <family val="2"/>
    </font>
    <font>
      <b/>
      <sz val="14"/>
      <color rgb="FF0070C0"/>
      <name val="Arial"/>
      <family val="2"/>
    </font>
    <font>
      <b/>
      <sz val="12"/>
      <color theme="1"/>
      <name val="Arial"/>
      <family val="2"/>
    </font>
    <font>
      <sz val="11"/>
      <name val="Arial"/>
      <family val="2"/>
    </font>
    <font>
      <sz val="12"/>
      <name val="Arial"/>
      <family val="2"/>
    </font>
    <font>
      <sz val="11"/>
      <color theme="1"/>
      <name val="Calibri"/>
      <family val="2"/>
      <scheme val="minor"/>
    </font>
    <font>
      <sz val="11"/>
      <color theme="1" tint="0.499984740745262"/>
      <name val="Arial"/>
      <family val="2"/>
    </font>
    <font>
      <sz val="11"/>
      <color theme="1" tint="0.34998626667073579"/>
      <name val="Arial"/>
      <family val="2"/>
    </font>
    <font>
      <b/>
      <sz val="11"/>
      <color rgb="FF0070C0"/>
      <name val="Arial"/>
      <family val="2"/>
    </font>
    <font>
      <sz val="11"/>
      <color rgb="FF0070C0"/>
      <name val="Arial"/>
      <family val="2"/>
    </font>
    <font>
      <b/>
      <sz val="14"/>
      <color indexed="8"/>
      <name val="Arial"/>
      <family val="2"/>
    </font>
    <font>
      <u/>
      <sz val="11"/>
      <color theme="10"/>
      <name val="Calibri"/>
      <family val="2"/>
      <scheme val="minor"/>
    </font>
    <font>
      <u/>
      <sz val="12"/>
      <color theme="10"/>
      <name val="Arial"/>
      <family val="2"/>
    </font>
    <font>
      <sz val="12"/>
      <color rgb="FF000000"/>
      <name val="Arial"/>
      <family val="2"/>
    </font>
    <font>
      <u/>
      <sz val="11"/>
      <color theme="10"/>
      <name val="Arial"/>
      <family val="2"/>
    </font>
  </fonts>
  <fills count="7">
    <fill>
      <patternFill patternType="none"/>
    </fill>
    <fill>
      <patternFill patternType="gray125"/>
    </fill>
    <fill>
      <patternFill patternType="solid">
        <fgColor theme="8"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rgb="FFDEEAF6"/>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indexed="64"/>
      </left>
      <right style="thin">
        <color indexed="64"/>
      </right>
      <top style="thin">
        <color indexed="64"/>
      </top>
      <bottom/>
      <diagonal/>
    </border>
  </borders>
  <cellStyleXfs count="4">
    <xf numFmtId="0" fontId="0" fillId="0" borderId="0"/>
    <xf numFmtId="43" fontId="12" fillId="0" borderId="0"/>
    <xf numFmtId="9" fontId="12" fillId="0" borderId="0"/>
    <xf numFmtId="0" fontId="18" fillId="0" borderId="0"/>
  </cellStyleXfs>
  <cellXfs count="92">
    <xf numFmtId="0" fontId="0" fillId="0" borderId="0" xfId="0"/>
    <xf numFmtId="0" fontId="1" fillId="0" borderId="0" xfId="0" applyFont="1"/>
    <xf numFmtId="0" fontId="8" fillId="0" borderId="0" xfId="0" applyFont="1" applyAlignment="1">
      <alignment vertical="center"/>
    </xf>
    <xf numFmtId="0" fontId="1" fillId="0" borderId="0" xfId="0" applyFont="1" applyAlignment="1">
      <alignment wrapText="1"/>
    </xf>
    <xf numFmtId="0" fontId="3" fillId="3" borderId="1" xfId="0" applyFont="1" applyFill="1" applyBorder="1" applyAlignment="1">
      <alignment horizontal="left" vertical="center" wrapText="1"/>
    </xf>
    <xf numFmtId="0" fontId="1" fillId="0" borderId="0" xfId="0" applyFont="1" applyAlignment="1">
      <alignment horizontal="left" vertical="center" wrapText="1"/>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 fillId="0" borderId="1" xfId="0" applyNumberFormat="1" applyFont="1" applyBorder="1"/>
    <xf numFmtId="165" fontId="1" fillId="0" borderId="0" xfId="0" applyNumberFormat="1" applyFont="1"/>
    <xf numFmtId="165" fontId="1" fillId="0" borderId="1" xfId="1" applyNumberFormat="1" applyFont="1" applyBorder="1"/>
    <xf numFmtId="166" fontId="1" fillId="0" borderId="0" xfId="2" applyNumberFormat="1" applyFont="1"/>
    <xf numFmtId="165" fontId="2" fillId="0" borderId="0" xfId="0" applyNumberFormat="1" applyFont="1"/>
    <xf numFmtId="10" fontId="1" fillId="0" borderId="0" xfId="2" applyNumberFormat="1" applyFont="1"/>
    <xf numFmtId="0" fontId="1" fillId="0" borderId="0" xfId="0" applyFont="1" applyAlignment="1">
      <alignment horizontal="left"/>
    </xf>
    <xf numFmtId="0" fontId="10" fillId="0" borderId="0" xfId="0" applyFont="1" applyAlignment="1">
      <alignment horizontal="left"/>
    </xf>
    <xf numFmtId="0" fontId="10" fillId="0" borderId="0" xfId="0" applyFont="1"/>
    <xf numFmtId="0" fontId="2" fillId="0" borderId="0" xfId="0" applyFont="1" applyAlignment="1">
      <alignment wrapText="1"/>
    </xf>
    <xf numFmtId="0" fontId="2" fillId="0" borderId="0" xfId="0" applyFont="1" applyAlignment="1">
      <alignment horizontal="center" vertical="center" wrapText="1"/>
    </xf>
    <xf numFmtId="167" fontId="1" fillId="0" borderId="0" xfId="0" applyNumberFormat="1" applyFont="1"/>
    <xf numFmtId="14" fontId="1" fillId="0" borderId="0" xfId="0" applyNumberFormat="1" applyFont="1"/>
    <xf numFmtId="1" fontId="1" fillId="0" borderId="0" xfId="2" applyNumberFormat="1" applyFont="1"/>
    <xf numFmtId="165" fontId="13" fillId="0" borderId="2" xfId="0" applyNumberFormat="1" applyFont="1" applyBorder="1"/>
    <xf numFmtId="0" fontId="15" fillId="0" borderId="0" xfId="0" applyFont="1"/>
    <xf numFmtId="0" fontId="15" fillId="0" borderId="0" xfId="0" applyFont="1" applyAlignment="1">
      <alignment horizontal="right"/>
    </xf>
    <xf numFmtId="0" fontId="16" fillId="0" borderId="0" xfId="0" applyFont="1" applyAlignment="1">
      <alignment horizontal="right"/>
    </xf>
    <xf numFmtId="0" fontId="15" fillId="0" borderId="0" xfId="0" applyFont="1" applyAlignment="1">
      <alignment horizontal="right" vertical="top"/>
    </xf>
    <xf numFmtId="0" fontId="17" fillId="0" borderId="0" xfId="0" applyFont="1"/>
    <xf numFmtId="165" fontId="0" fillId="0" borderId="1" xfId="1" applyNumberFormat="1" applyFont="1" applyBorder="1"/>
    <xf numFmtId="165" fontId="0" fillId="0" borderId="0" xfId="1" applyNumberFormat="1" applyFont="1"/>
    <xf numFmtId="0" fontId="4" fillId="0" borderId="0" xfId="0" applyFont="1"/>
    <xf numFmtId="0" fontId="4" fillId="0" borderId="0" xfId="0" applyFont="1" applyAlignment="1">
      <alignment horizontal="left"/>
    </xf>
    <xf numFmtId="0" fontId="4" fillId="0" borderId="0" xfId="0" applyFont="1" applyAlignment="1">
      <alignment wrapText="1"/>
    </xf>
    <xf numFmtId="0" fontId="4" fillId="0" borderId="0" xfId="0" applyFont="1" applyAlignment="1">
      <alignment horizontal="left" vertical="center" indent="4"/>
    </xf>
    <xf numFmtId="0" fontId="4" fillId="0" borderId="0" xfId="0" applyFont="1" applyAlignment="1">
      <alignment horizontal="left" indent="4"/>
    </xf>
    <xf numFmtId="0" fontId="4" fillId="0" borderId="0" xfId="0" applyFont="1" applyAlignment="1">
      <alignment horizontal="left" vertical="center"/>
    </xf>
    <xf numFmtId="0" fontId="4" fillId="0" borderId="0" xfId="0" applyFont="1" applyAlignment="1">
      <alignment vertical="center"/>
    </xf>
    <xf numFmtId="0" fontId="9" fillId="0" borderId="0" xfId="0" applyFont="1" applyAlignment="1">
      <alignment vertical="center"/>
    </xf>
    <xf numFmtId="10" fontId="4" fillId="0" borderId="0" xfId="2" applyNumberFormat="1" applyFont="1" applyAlignment="1">
      <alignment vertical="center"/>
    </xf>
    <xf numFmtId="0" fontId="2" fillId="2" borderId="5" xfId="0" applyFont="1" applyFill="1" applyBorder="1" applyAlignment="1">
      <alignment horizontal="center" vertical="center" wrapText="1"/>
    </xf>
    <xf numFmtId="0" fontId="3" fillId="0" borderId="0" xfId="0" applyFont="1" applyAlignment="1">
      <alignment wrapText="1"/>
    </xf>
    <xf numFmtId="0" fontId="2" fillId="0" borderId="0" xfId="0" applyFont="1" applyAlignment="1">
      <alignment vertical="center" wrapText="1"/>
    </xf>
    <xf numFmtId="165" fontId="13" fillId="0" borderId="6" xfId="0" applyNumberFormat="1" applyFont="1" applyBorder="1"/>
    <xf numFmtId="0" fontId="14" fillId="4" borderId="7" xfId="0" applyFont="1" applyFill="1" applyBorder="1" applyAlignment="1">
      <alignment horizontal="center" vertical="center" wrapText="1"/>
    </xf>
    <xf numFmtId="0" fontId="4" fillId="0" borderId="0" xfId="0" applyFont="1" applyAlignment="1">
      <alignment horizontal="left" vertical="top"/>
    </xf>
    <xf numFmtId="0" fontId="8" fillId="0" borderId="0" xfId="0" applyFont="1" applyAlignment="1">
      <alignment horizontal="left" vertical="top"/>
    </xf>
    <xf numFmtId="0" fontId="4" fillId="5" borderId="8" xfId="0" applyFont="1" applyFill="1" applyBorder="1" applyAlignment="1">
      <alignment horizontal="left" vertical="center" wrapText="1"/>
    </xf>
    <xf numFmtId="0" fontId="20" fillId="5" borderId="8"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4" fillId="0" borderId="0" xfId="0" applyFont="1" applyAlignment="1">
      <alignment horizontal="center" vertical="center"/>
    </xf>
    <xf numFmtId="0" fontId="4" fillId="0" borderId="0" xfId="0" applyFont="1" applyAlignment="1">
      <alignment horizontal="left" indent="2"/>
    </xf>
    <xf numFmtId="0" fontId="19" fillId="0" borderId="0" xfId="3" applyFont="1" applyAlignment="1">
      <alignment vertical="center"/>
    </xf>
    <xf numFmtId="0" fontId="21" fillId="0" borderId="0" xfId="3" applyFont="1" applyAlignment="1">
      <alignment horizontal="left"/>
    </xf>
    <xf numFmtId="165" fontId="12" fillId="0" borderId="1" xfId="1" applyNumberFormat="1" applyBorder="1"/>
    <xf numFmtId="165" fontId="12" fillId="0" borderId="0" xfId="1" applyNumberFormat="1"/>
    <xf numFmtId="165" fontId="12" fillId="0" borderId="1" xfId="2" applyNumberFormat="1" applyBorder="1"/>
    <xf numFmtId="165" fontId="12" fillId="0" borderId="1" xfId="0" applyNumberFormat="1" applyFont="1" applyBorder="1"/>
    <xf numFmtId="165" fontId="12" fillId="0" borderId="0" xfId="0" applyNumberFormat="1" applyFont="1"/>
    <xf numFmtId="168" fontId="10" fillId="0" borderId="0" xfId="0" applyNumberFormat="1" applyFont="1" applyAlignment="1">
      <alignment horizontal="left"/>
    </xf>
    <xf numFmtId="165" fontId="12" fillId="6" borderId="1" xfId="0" applyNumberFormat="1" applyFont="1" applyFill="1" applyBorder="1"/>
    <xf numFmtId="165" fontId="12" fillId="6" borderId="0" xfId="0" applyNumberFormat="1" applyFont="1" applyFill="1"/>
    <xf numFmtId="0" fontId="1" fillId="6" borderId="0" xfId="0" applyFont="1" applyFill="1"/>
    <xf numFmtId="165" fontId="1" fillId="6" borderId="0" xfId="0" applyNumberFormat="1" applyFont="1" applyFill="1"/>
    <xf numFmtId="0" fontId="5" fillId="0" borderId="0" xfId="0" applyFont="1" applyAlignment="1">
      <alignment horizontal="left" vertical="center"/>
    </xf>
    <xf numFmtId="0" fontId="4" fillId="0" borderId="0" xfId="0" applyFont="1" applyAlignment="1">
      <alignment wrapText="1"/>
    </xf>
    <xf numFmtId="0" fontId="4" fillId="0" borderId="0" xfId="0" applyFont="1"/>
    <xf numFmtId="0" fontId="9" fillId="0" borderId="0" xfId="0" applyFont="1" applyAlignment="1">
      <alignment horizontal="left" vertical="center" wrapText="1" indent="6"/>
    </xf>
    <xf numFmtId="0" fontId="9" fillId="0" borderId="0" xfId="0" applyFont="1" applyAlignment="1">
      <alignment horizontal="left" vertical="center" indent="4"/>
    </xf>
    <xf numFmtId="0" fontId="9" fillId="0" borderId="0" xfId="0" applyFont="1" applyAlignment="1">
      <alignment horizontal="center" vertical="center"/>
    </xf>
    <xf numFmtId="0" fontId="4" fillId="0" borderId="0" xfId="0" applyFont="1" applyAlignment="1">
      <alignment horizontal="left" vertical="center" wrapText="1" indent="6"/>
    </xf>
    <xf numFmtId="0" fontId="4" fillId="0" borderId="0" xfId="0" applyFont="1" applyAlignment="1">
      <alignment horizontal="left"/>
    </xf>
    <xf numFmtId="0" fontId="1" fillId="0" borderId="0" xfId="0" applyFont="1"/>
    <xf numFmtId="0" fontId="4"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left" wrapText="1"/>
    </xf>
    <xf numFmtId="0" fontId="7" fillId="0" borderId="0" xfId="0" applyFont="1" applyAlignment="1">
      <alignment horizontal="left" vertical="top" wrapText="1"/>
    </xf>
    <xf numFmtId="0" fontId="11" fillId="0" borderId="0" xfId="0" applyFont="1" applyAlignment="1">
      <alignment horizontal="left" vertical="top" wrapText="1"/>
    </xf>
    <xf numFmtId="0" fontId="9" fillId="0" borderId="0" xfId="0" applyFont="1" applyAlignment="1">
      <alignment horizontal="left" indent="4"/>
    </xf>
    <xf numFmtId="0" fontId="4" fillId="0" borderId="0" xfId="0" applyFont="1" applyAlignment="1">
      <alignment horizontal="left" indent="2"/>
    </xf>
    <xf numFmtId="0" fontId="5" fillId="0" borderId="0" xfId="0" applyFont="1" applyAlignment="1">
      <alignment horizontal="left" vertical="top" wrapText="1"/>
    </xf>
    <xf numFmtId="0" fontId="4" fillId="0" borderId="0" xfId="0" applyFont="1" applyAlignment="1">
      <alignment horizontal="left" vertical="top"/>
    </xf>
    <xf numFmtId="0" fontId="2" fillId="2" borderId="1" xfId="0" applyFont="1" applyFill="1" applyBorder="1" applyAlignment="1">
      <alignment horizontal="center" vertical="center" wrapText="1"/>
    </xf>
    <xf numFmtId="0" fontId="0" fillId="0" borderId="3" xfId="0" applyBorder="1"/>
    <xf numFmtId="0" fontId="0" fillId="0" borderId="4" xfId="0" applyBorder="1"/>
    <xf numFmtId="0" fontId="3" fillId="3" borderId="0" xfId="0" applyFont="1" applyFill="1" applyAlignment="1">
      <alignment horizontal="center" vertical="center" wrapText="1"/>
    </xf>
    <xf numFmtId="0" fontId="1" fillId="0" borderId="0" xfId="0" applyFont="1" applyAlignment="1">
      <alignment wrapText="1"/>
    </xf>
    <xf numFmtId="0" fontId="2" fillId="2" borderId="1" xfId="0" applyFont="1" applyFill="1" applyBorder="1" applyAlignment="1">
      <alignment horizontal="center" wrapText="1"/>
    </xf>
    <xf numFmtId="0" fontId="10" fillId="0" borderId="0" xfId="0" applyFont="1" applyAlignment="1">
      <alignment horizontal="left" vertical="top" wrapText="1"/>
    </xf>
    <xf numFmtId="0" fontId="2" fillId="0" borderId="0" xfId="0" applyFont="1" applyAlignment="1">
      <alignment horizontal="center" vertical="center" wrapText="1"/>
    </xf>
    <xf numFmtId="0" fontId="0" fillId="0" borderId="0" xfId="0"/>
    <xf numFmtId="0" fontId="3" fillId="3" borderId="1" xfId="0" applyFont="1" applyFill="1" applyBorder="1" applyAlignment="1">
      <alignment horizontal="center" wrapText="1"/>
    </xf>
  </cellXfs>
  <cellStyles count="4">
    <cellStyle name="Comma" xfId="1" builtinId="3"/>
    <cellStyle name="Hyperlink" xfId="3" builtinId="8"/>
    <cellStyle name="Normal" xfId="0" builtinId="0"/>
    <cellStyle name="Per cent" xfId="2" builtinId="5"/>
  </cellStyles>
  <dxfs count="3">
    <dxf>
      <font>
        <color rgb="FF9C0006"/>
      </font>
      <fill>
        <patternFill>
          <bgColor rgb="FFFFC7CE"/>
        </patternFill>
      </fill>
    </dxf>
    <dxf>
      <font>
        <color theme="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1"/>
  </sheetPr>
  <dimension ref="B1:M55"/>
  <sheetViews>
    <sheetView showGridLines="0" zoomScaleNormal="100" workbookViewId="0"/>
  </sheetViews>
  <sheetFormatPr defaultColWidth="9.140625" defaultRowHeight="15" x14ac:dyDescent="0.2"/>
  <cols>
    <col min="1" max="1" width="9.140625" style="30" customWidth="1"/>
    <col min="2" max="3" width="11.140625" style="32" customWidth="1"/>
    <col min="4" max="4" width="52.42578125" style="30" customWidth="1"/>
    <col min="5" max="5" width="96.42578125" style="30" customWidth="1"/>
    <col min="6" max="6" width="9.140625" style="30" customWidth="1"/>
    <col min="7" max="16384" width="9.140625" style="30"/>
  </cols>
  <sheetData>
    <row r="1" spans="2:13" ht="26.25" customHeight="1" x14ac:dyDescent="0.2">
      <c r="B1" s="76"/>
      <c r="C1" s="65"/>
      <c r="D1" s="66"/>
      <c r="E1" s="66"/>
    </row>
    <row r="2" spans="2:13" ht="26.25" customHeight="1" x14ac:dyDescent="0.4">
      <c r="B2" s="75" t="s">
        <v>0</v>
      </c>
      <c r="C2" s="65"/>
      <c r="D2" s="66"/>
      <c r="E2" s="66"/>
    </row>
    <row r="3" spans="2:13" s="44" customFormat="1" ht="18.75" customHeight="1" x14ac:dyDescent="0.25">
      <c r="B3" s="80" t="s">
        <v>1</v>
      </c>
      <c r="C3" s="81"/>
      <c r="D3" s="81"/>
      <c r="E3" s="81"/>
      <c r="J3" s="45"/>
    </row>
    <row r="4" spans="2:13" ht="168" customHeight="1" x14ac:dyDescent="0.2">
      <c r="B4" s="77" t="s">
        <v>2</v>
      </c>
      <c r="C4" s="65"/>
      <c r="D4" s="66"/>
      <c r="E4" s="66"/>
      <c r="J4" s="2"/>
    </row>
    <row r="5" spans="2:13" ht="16.5" customHeight="1" x14ac:dyDescent="0.2">
      <c r="B5" s="80" t="s">
        <v>3</v>
      </c>
      <c r="C5" s="65"/>
      <c r="D5" s="66"/>
      <c r="E5" s="66"/>
      <c r="J5" s="2"/>
    </row>
    <row r="6" spans="2:13" ht="101.25" customHeight="1" x14ac:dyDescent="0.2">
      <c r="B6" s="77" t="s">
        <v>4</v>
      </c>
      <c r="C6" s="65"/>
      <c r="D6" s="66"/>
      <c r="E6" s="66"/>
      <c r="J6" s="2"/>
    </row>
    <row r="7" spans="2:13" ht="16.5" customHeight="1" x14ac:dyDescent="0.2">
      <c r="B7" s="80" t="s">
        <v>5</v>
      </c>
      <c r="C7" s="65"/>
      <c r="D7" s="66"/>
      <c r="E7" s="66"/>
      <c r="J7" s="2"/>
    </row>
    <row r="8" spans="2:13" ht="46.5" customHeight="1" x14ac:dyDescent="0.2">
      <c r="B8" s="77" t="s">
        <v>6</v>
      </c>
      <c r="C8" s="65"/>
      <c r="D8" s="66"/>
      <c r="E8" s="66"/>
      <c r="J8" s="2"/>
    </row>
    <row r="9" spans="2:13" ht="15.75" customHeight="1" x14ac:dyDescent="0.2">
      <c r="B9" s="73"/>
      <c r="C9" s="65"/>
      <c r="D9" s="66"/>
      <c r="E9" s="66"/>
    </row>
    <row r="10" spans="2:13" x14ac:dyDescent="0.2">
      <c r="B10" s="30"/>
      <c r="C10" s="46" t="s">
        <v>7</v>
      </c>
      <c r="D10" s="47" t="s">
        <v>8</v>
      </c>
      <c r="E10" s="31"/>
    </row>
    <row r="11" spans="2:13" ht="15" customHeight="1" x14ac:dyDescent="0.2">
      <c r="B11" s="30"/>
      <c r="C11" s="48">
        <v>501</v>
      </c>
      <c r="D11" s="48" t="s">
        <v>9</v>
      </c>
      <c r="E11" s="31"/>
    </row>
    <row r="12" spans="2:13" ht="15" customHeight="1" x14ac:dyDescent="0.2">
      <c r="B12" s="30"/>
      <c r="C12" s="48">
        <v>560</v>
      </c>
      <c r="D12" s="48" t="s">
        <v>10</v>
      </c>
      <c r="E12" s="31"/>
    </row>
    <row r="13" spans="2:13" ht="15" customHeight="1" x14ac:dyDescent="0.2">
      <c r="B13" s="30"/>
      <c r="C13" s="48">
        <v>700</v>
      </c>
      <c r="D13" s="48" t="s">
        <v>11</v>
      </c>
      <c r="E13" s="31"/>
    </row>
    <row r="14" spans="2:13" ht="15" customHeight="1" x14ac:dyDescent="0.2">
      <c r="B14" s="30"/>
      <c r="C14" s="48">
        <v>710</v>
      </c>
      <c r="D14" s="48" t="s">
        <v>12</v>
      </c>
      <c r="E14" s="31"/>
    </row>
    <row r="15" spans="2:13" ht="15" customHeight="1" x14ac:dyDescent="0.2">
      <c r="B15" s="30"/>
      <c r="C15" s="48">
        <v>711</v>
      </c>
      <c r="D15" s="48" t="s">
        <v>13</v>
      </c>
      <c r="E15" s="31"/>
    </row>
    <row r="16" spans="2:13" ht="15" customHeight="1" x14ac:dyDescent="0.2">
      <c r="B16" s="30"/>
      <c r="C16" s="48">
        <v>712</v>
      </c>
      <c r="D16" s="48" t="s">
        <v>14</v>
      </c>
      <c r="E16" s="31"/>
      <c r="M16" s="30" t="s">
        <v>15</v>
      </c>
    </row>
    <row r="17" spans="2:13" ht="15" customHeight="1" x14ac:dyDescent="0.2">
      <c r="B17" s="30"/>
      <c r="C17" s="48">
        <v>713</v>
      </c>
      <c r="D17" s="48" t="s">
        <v>16</v>
      </c>
      <c r="E17" s="31"/>
      <c r="M17" s="30" t="s">
        <v>17</v>
      </c>
    </row>
    <row r="18" spans="2:13" ht="15" customHeight="1" x14ac:dyDescent="0.2">
      <c r="B18" s="30"/>
      <c r="C18" s="48">
        <v>715</v>
      </c>
      <c r="D18" s="48" t="s">
        <v>18</v>
      </c>
      <c r="E18" s="31"/>
      <c r="M18" s="30" t="s">
        <v>17</v>
      </c>
    </row>
    <row r="19" spans="2:13" ht="15" customHeight="1" x14ac:dyDescent="0.2">
      <c r="B19" s="30"/>
      <c r="C19" s="48">
        <v>720</v>
      </c>
      <c r="D19" s="48" t="s">
        <v>19</v>
      </c>
      <c r="E19" s="31"/>
    </row>
    <row r="20" spans="2:13" ht="15" customHeight="1" x14ac:dyDescent="0.2">
      <c r="B20" s="30"/>
      <c r="C20" s="48">
        <v>721</v>
      </c>
      <c r="D20" s="48" t="s">
        <v>20</v>
      </c>
      <c r="E20" s="31"/>
    </row>
    <row r="21" spans="2:13" ht="15" customHeight="1" x14ac:dyDescent="0.2">
      <c r="B21" s="30"/>
      <c r="C21" s="48">
        <v>722</v>
      </c>
      <c r="D21" s="48" t="s">
        <v>21</v>
      </c>
      <c r="E21" s="31"/>
    </row>
    <row r="22" spans="2:13" ht="15" customHeight="1" x14ac:dyDescent="0.2">
      <c r="B22" s="30"/>
      <c r="C22" s="48">
        <v>723</v>
      </c>
      <c r="D22" s="48" t="s">
        <v>22</v>
      </c>
      <c r="E22" s="31"/>
    </row>
    <row r="23" spans="2:13" ht="15" customHeight="1" x14ac:dyDescent="0.2">
      <c r="B23" s="30"/>
      <c r="C23" s="48">
        <v>724</v>
      </c>
      <c r="D23" s="48" t="s">
        <v>23</v>
      </c>
      <c r="E23" s="31"/>
    </row>
    <row r="24" spans="2:13" ht="15" customHeight="1" x14ac:dyDescent="0.2">
      <c r="B24" s="30"/>
      <c r="C24" s="48">
        <v>725</v>
      </c>
      <c r="D24" s="48" t="s">
        <v>24</v>
      </c>
      <c r="E24" s="31"/>
    </row>
    <row r="25" spans="2:13" ht="15" customHeight="1" x14ac:dyDescent="0.2">
      <c r="B25" s="30"/>
      <c r="C25" s="48">
        <v>726</v>
      </c>
      <c r="D25" s="48" t="s">
        <v>25</v>
      </c>
      <c r="E25" s="31"/>
    </row>
    <row r="26" spans="2:13" ht="15" customHeight="1" x14ac:dyDescent="0.2">
      <c r="B26" s="30"/>
      <c r="C26" s="48">
        <v>727</v>
      </c>
      <c r="D26" s="48" t="s">
        <v>26</v>
      </c>
      <c r="E26" s="31"/>
    </row>
    <row r="27" spans="2:13" ht="15" customHeight="1" x14ac:dyDescent="0.2">
      <c r="B27" s="30"/>
      <c r="C27" s="48">
        <v>812</v>
      </c>
      <c r="D27" s="48" t="s">
        <v>27</v>
      </c>
      <c r="E27" s="31"/>
    </row>
    <row r="28" spans="2:13" ht="33.950000000000003" customHeight="1" x14ac:dyDescent="0.2">
      <c r="B28" s="30"/>
      <c r="C28" s="49">
        <v>199</v>
      </c>
      <c r="D28" s="49" t="s">
        <v>28</v>
      </c>
      <c r="E28" s="31"/>
    </row>
    <row r="29" spans="2:13" ht="33.950000000000003" customHeight="1" x14ac:dyDescent="0.2">
      <c r="B29" s="30"/>
      <c r="C29" s="49">
        <v>499</v>
      </c>
      <c r="D29" s="49" t="s">
        <v>29</v>
      </c>
      <c r="E29" s="31"/>
    </row>
    <row r="30" spans="2:13" x14ac:dyDescent="0.2">
      <c r="B30" s="50"/>
      <c r="C30" s="50"/>
      <c r="D30" s="50"/>
      <c r="E30" s="50"/>
    </row>
    <row r="31" spans="2:13" ht="15.75" customHeight="1" x14ac:dyDescent="0.2">
      <c r="B31" s="64" t="s">
        <v>30</v>
      </c>
      <c r="C31" s="65"/>
      <c r="D31" s="66"/>
      <c r="E31" s="66"/>
    </row>
    <row r="32" spans="2:13" x14ac:dyDescent="0.2">
      <c r="B32" s="71" t="s">
        <v>31</v>
      </c>
      <c r="C32" s="65"/>
      <c r="D32" s="66"/>
      <c r="E32" s="66"/>
    </row>
    <row r="33" spans="2:5" ht="24.75" customHeight="1" x14ac:dyDescent="0.2">
      <c r="B33" s="68" t="s">
        <v>32</v>
      </c>
      <c r="C33" s="65"/>
      <c r="D33" s="66"/>
      <c r="E33" s="66"/>
    </row>
    <row r="34" spans="2:5" s="32" customFormat="1" ht="57" customHeight="1" x14ac:dyDescent="0.2">
      <c r="B34" s="70" t="s">
        <v>33</v>
      </c>
      <c r="C34" s="65"/>
      <c r="D34" s="65"/>
      <c r="E34" s="65"/>
    </row>
    <row r="35" spans="2:5" s="32" customFormat="1" ht="36.75" customHeight="1" x14ac:dyDescent="0.2">
      <c r="B35" s="70" t="s">
        <v>34</v>
      </c>
      <c r="C35" s="65"/>
      <c r="D35" s="65"/>
      <c r="E35" s="65"/>
    </row>
    <row r="36" spans="2:5" s="32" customFormat="1" ht="36.75" customHeight="1" x14ac:dyDescent="0.2">
      <c r="B36" s="70" t="s">
        <v>35</v>
      </c>
      <c r="C36" s="65"/>
      <c r="D36" s="65"/>
      <c r="E36" s="65"/>
    </row>
    <row r="37" spans="2:5" s="32" customFormat="1" ht="36.75" customHeight="1" x14ac:dyDescent="0.2">
      <c r="B37" s="67" t="s">
        <v>36</v>
      </c>
      <c r="C37" s="65"/>
      <c r="D37" s="65"/>
      <c r="E37" s="65"/>
    </row>
    <row r="38" spans="2:5" ht="8.25" customHeight="1" x14ac:dyDescent="0.2">
      <c r="B38" s="33"/>
      <c r="C38" s="33"/>
      <c r="D38" s="34"/>
      <c r="E38" s="34"/>
    </row>
    <row r="39" spans="2:5" ht="36.75" customHeight="1" x14ac:dyDescent="0.2">
      <c r="B39" s="68" t="s">
        <v>37</v>
      </c>
      <c r="C39" s="65"/>
      <c r="D39" s="66"/>
      <c r="E39" s="66"/>
    </row>
    <row r="40" spans="2:5" s="32" customFormat="1" ht="36.75" customHeight="1" x14ac:dyDescent="0.2">
      <c r="B40" s="70" t="s">
        <v>38</v>
      </c>
      <c r="C40" s="65"/>
      <c r="D40" s="65"/>
      <c r="E40" s="65"/>
    </row>
    <row r="41" spans="2:5" s="32" customFormat="1" ht="36.75" customHeight="1" x14ac:dyDescent="0.2">
      <c r="B41" s="70" t="s">
        <v>39</v>
      </c>
      <c r="C41" s="65"/>
      <c r="D41" s="65"/>
      <c r="E41" s="65"/>
    </row>
    <row r="42" spans="2:5" s="32" customFormat="1" ht="59.25" customHeight="1" x14ac:dyDescent="0.2">
      <c r="B42" s="70" t="s">
        <v>40</v>
      </c>
      <c r="C42" s="65"/>
      <c r="D42" s="65"/>
      <c r="E42" s="65"/>
    </row>
    <row r="43" spans="2:5" s="32" customFormat="1" ht="52.5" customHeight="1" x14ac:dyDescent="0.2">
      <c r="B43" s="67" t="s">
        <v>41</v>
      </c>
      <c r="C43" s="65"/>
      <c r="D43" s="65"/>
      <c r="E43" s="65"/>
    </row>
    <row r="44" spans="2:5" s="51" customFormat="1" ht="36.75" customHeight="1" x14ac:dyDescent="0.25">
      <c r="B44" s="78" t="s">
        <v>42</v>
      </c>
      <c r="C44" s="79"/>
      <c r="D44" s="79"/>
      <c r="E44" s="79"/>
    </row>
    <row r="45" spans="2:5" s="32" customFormat="1" ht="50.1" customHeight="1" x14ac:dyDescent="0.2">
      <c r="B45" s="70" t="s">
        <v>43</v>
      </c>
      <c r="C45" s="65"/>
      <c r="D45" s="65"/>
      <c r="E45" s="65"/>
    </row>
    <row r="46" spans="2:5" x14ac:dyDescent="0.2">
      <c r="B46" s="35"/>
      <c r="C46" s="35"/>
      <c r="D46" s="31"/>
      <c r="E46" s="31"/>
    </row>
    <row r="47" spans="2:5" ht="15.75" customHeight="1" x14ac:dyDescent="0.2">
      <c r="B47" s="64" t="s">
        <v>44</v>
      </c>
      <c r="C47" s="65"/>
      <c r="D47" s="66"/>
      <c r="E47" s="66"/>
    </row>
    <row r="48" spans="2:5" s="32" customFormat="1" ht="44.45" customHeight="1" x14ac:dyDescent="0.2">
      <c r="B48" s="73" t="s">
        <v>45</v>
      </c>
      <c r="C48" s="65"/>
      <c r="D48" s="65"/>
      <c r="E48" s="65"/>
    </row>
    <row r="49" spans="2:5" s="32" customFormat="1" ht="103.15" customHeight="1" x14ac:dyDescent="0.2">
      <c r="B49" s="74" t="s">
        <v>46</v>
      </c>
      <c r="C49" s="65"/>
      <c r="D49" s="65"/>
      <c r="E49" s="65"/>
    </row>
    <row r="50" spans="2:5" x14ac:dyDescent="0.2">
      <c r="B50" s="35"/>
      <c r="C50" s="35"/>
      <c r="D50" s="35"/>
      <c r="E50" s="35"/>
    </row>
    <row r="51" spans="2:5" ht="15.75" customHeight="1" x14ac:dyDescent="0.2">
      <c r="B51" s="64" t="s">
        <v>47</v>
      </c>
      <c r="C51" s="65"/>
      <c r="D51" s="66"/>
      <c r="E51" s="66"/>
    </row>
    <row r="52" spans="2:5" ht="22.5" customHeight="1" x14ac:dyDescent="0.2">
      <c r="B52" s="72" t="s">
        <v>48</v>
      </c>
      <c r="C52" s="65"/>
      <c r="D52" s="66"/>
      <c r="E52" s="66"/>
    </row>
    <row r="53" spans="2:5" x14ac:dyDescent="0.2">
      <c r="B53" s="52" t="s">
        <v>49</v>
      </c>
      <c r="C53" s="36"/>
    </row>
    <row r="54" spans="2:5" x14ac:dyDescent="0.2">
      <c r="B54" s="36"/>
      <c r="C54" s="36"/>
    </row>
    <row r="55" spans="2:5" ht="15.75" customHeight="1" x14ac:dyDescent="0.2">
      <c r="B55" s="69"/>
      <c r="C55" s="65"/>
      <c r="D55" s="66"/>
      <c r="E55" s="66"/>
    </row>
  </sheetData>
  <mergeCells count="29">
    <mergeCell ref="B2:E2"/>
    <mergeCell ref="B42:E42"/>
    <mergeCell ref="B1:E1"/>
    <mergeCell ref="B8:E8"/>
    <mergeCell ref="B44:E44"/>
    <mergeCell ref="B37:E37"/>
    <mergeCell ref="B34:E34"/>
    <mergeCell ref="B4:E4"/>
    <mergeCell ref="B7:E7"/>
    <mergeCell ref="B3:E3"/>
    <mergeCell ref="B5:E5"/>
    <mergeCell ref="B9:E9"/>
    <mergeCell ref="B6:E6"/>
    <mergeCell ref="B47:E47"/>
    <mergeCell ref="B31:E31"/>
    <mergeCell ref="B43:E43"/>
    <mergeCell ref="B39:E39"/>
    <mergeCell ref="B55:E55"/>
    <mergeCell ref="B51:E51"/>
    <mergeCell ref="B36:E36"/>
    <mergeCell ref="B32:E32"/>
    <mergeCell ref="B45:E45"/>
    <mergeCell ref="B41:E41"/>
    <mergeCell ref="B35:E35"/>
    <mergeCell ref="B52:E52"/>
    <mergeCell ref="B48:E48"/>
    <mergeCell ref="B40:E40"/>
    <mergeCell ref="B49:E49"/>
    <mergeCell ref="B33:E33"/>
  </mergeCell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sheetPr>
  <dimension ref="A2:AF122"/>
  <sheetViews>
    <sheetView showGridLines="0" tabSelected="1" topLeftCell="A3" zoomScale="70" zoomScaleNormal="70" workbookViewId="0">
      <selection activeCell="T15" sqref="T15"/>
    </sheetView>
  </sheetViews>
  <sheetFormatPr defaultColWidth="8.85546875" defaultRowHeight="14.25" x14ac:dyDescent="0.2"/>
  <cols>
    <col min="1" max="1" width="3.140625" style="1" customWidth="1"/>
    <col min="2" max="2" width="26.7109375" style="1" customWidth="1"/>
    <col min="3" max="3" width="16.42578125" style="1" customWidth="1"/>
    <col min="4" max="4" width="19.7109375" style="1" customWidth="1"/>
    <col min="5" max="5" width="16.42578125" style="1" customWidth="1"/>
    <col min="6" max="6" width="3.42578125" style="1" customWidth="1"/>
    <col min="7" max="9" width="16.42578125" style="1" customWidth="1"/>
    <col min="10" max="10" width="3.42578125" style="1" customWidth="1"/>
    <col min="11" max="13" width="16.42578125" style="1" customWidth="1"/>
    <col min="14" max="14" width="3.42578125" style="1" customWidth="1"/>
    <col min="15" max="17" width="16.42578125" style="1" customWidth="1"/>
    <col min="18" max="18" width="1.5703125" style="1" customWidth="1"/>
    <col min="19" max="19" width="16.5703125" style="1" customWidth="1"/>
    <col min="20" max="20" width="16.7109375" style="1" customWidth="1"/>
    <col min="21" max="23" width="15.85546875" style="1" customWidth="1"/>
    <col min="24" max="24" width="13.42578125" style="1" customWidth="1"/>
    <col min="25" max="25" width="19.42578125" style="1" customWidth="1"/>
    <col min="26" max="26" width="15.42578125" style="1" customWidth="1"/>
    <col min="27" max="28" width="13.42578125" style="1" customWidth="1"/>
    <col min="29" max="31" width="14.5703125" style="1" customWidth="1"/>
    <col min="32" max="32" width="13.42578125" style="1" customWidth="1"/>
    <col min="33" max="35" width="14" style="1" customWidth="1"/>
    <col min="36" max="36" width="8.85546875" style="1" customWidth="1"/>
    <col min="37" max="16384" width="8.85546875" style="1"/>
  </cols>
  <sheetData>
    <row r="2" spans="1:22" ht="15" customHeight="1" x14ac:dyDescent="0.25">
      <c r="A2" s="23"/>
      <c r="C2" s="20"/>
    </row>
    <row r="3" spans="1:22" ht="18" customHeight="1" x14ac:dyDescent="0.25">
      <c r="B3" s="27" t="s">
        <v>50</v>
      </c>
      <c r="C3" s="14"/>
    </row>
    <row r="4" spans="1:22" ht="18.399999999999999" customHeight="1" x14ac:dyDescent="0.25">
      <c r="B4" s="24" t="s">
        <v>51</v>
      </c>
      <c r="C4" s="15" t="s">
        <v>52</v>
      </c>
      <c r="D4" s="16"/>
      <c r="E4" s="16"/>
      <c r="F4" s="16"/>
      <c r="G4" s="16"/>
      <c r="H4" s="16"/>
      <c r="I4" s="16"/>
      <c r="J4" s="16"/>
      <c r="K4" s="16"/>
      <c r="L4" s="16"/>
      <c r="M4" s="16"/>
      <c r="N4" s="16"/>
      <c r="O4" s="16"/>
      <c r="P4" s="16"/>
      <c r="Q4" s="16"/>
    </row>
    <row r="5" spans="1:22" ht="18.399999999999999" customHeight="1" x14ac:dyDescent="0.25">
      <c r="B5" s="24" t="s">
        <v>53</v>
      </c>
      <c r="C5" s="15" t="s">
        <v>54</v>
      </c>
      <c r="D5" s="16"/>
      <c r="E5" s="16"/>
      <c r="F5" s="16"/>
      <c r="G5" s="16"/>
      <c r="H5" s="16"/>
      <c r="I5" s="16"/>
      <c r="J5" s="16"/>
      <c r="K5" s="16"/>
      <c r="L5" s="16"/>
      <c r="M5" s="16"/>
      <c r="N5" s="16"/>
      <c r="O5" s="16"/>
      <c r="P5" s="16"/>
      <c r="Q5" s="16"/>
    </row>
    <row r="6" spans="1:22" ht="18.399999999999999" customHeight="1" x14ac:dyDescent="0.25">
      <c r="B6" s="24" t="s">
        <v>55</v>
      </c>
      <c r="C6" s="59">
        <v>46093</v>
      </c>
      <c r="D6" s="16"/>
      <c r="E6" s="16"/>
      <c r="F6" s="16"/>
      <c r="G6" s="16"/>
      <c r="H6" s="16"/>
      <c r="I6" s="16"/>
      <c r="J6" s="16"/>
      <c r="K6" s="16"/>
      <c r="L6" s="16"/>
      <c r="M6" s="16"/>
      <c r="N6" s="16"/>
      <c r="O6" s="16"/>
      <c r="P6" s="16"/>
      <c r="Q6" s="16"/>
    </row>
    <row r="7" spans="1:22" ht="18.399999999999999" customHeight="1" x14ac:dyDescent="0.25">
      <c r="B7" s="24" t="s">
        <v>56</v>
      </c>
      <c r="C7" s="15" t="s">
        <v>57</v>
      </c>
      <c r="D7" s="16"/>
      <c r="E7" s="16"/>
      <c r="F7" s="16"/>
      <c r="G7" s="16"/>
      <c r="H7" s="16"/>
      <c r="I7" s="16"/>
      <c r="J7" s="16"/>
      <c r="K7" s="16"/>
      <c r="L7" s="16"/>
      <c r="M7" s="16"/>
      <c r="N7" s="16"/>
      <c r="O7" s="16"/>
      <c r="P7" s="16"/>
      <c r="Q7" s="16"/>
    </row>
    <row r="8" spans="1:22" ht="18.399999999999999" customHeight="1" x14ac:dyDescent="0.25">
      <c r="B8" s="24" t="s">
        <v>58</v>
      </c>
      <c r="C8" s="53" t="s">
        <v>49</v>
      </c>
      <c r="D8" s="16"/>
      <c r="E8" s="16"/>
      <c r="F8" s="16"/>
      <c r="G8" s="16"/>
      <c r="H8" s="16"/>
      <c r="I8" s="16"/>
      <c r="J8" s="16"/>
      <c r="K8" s="16"/>
      <c r="L8" s="16"/>
      <c r="M8" s="16"/>
      <c r="N8" s="16"/>
      <c r="O8" s="16"/>
      <c r="P8" s="16"/>
      <c r="Q8" s="16"/>
    </row>
    <row r="9" spans="1:22" ht="13.9" customHeight="1" x14ac:dyDescent="0.2">
      <c r="B9" s="25"/>
      <c r="C9" s="15"/>
      <c r="D9" s="16"/>
      <c r="E9" s="16"/>
      <c r="F9" s="16"/>
      <c r="G9" s="16"/>
      <c r="H9" s="16"/>
      <c r="I9" s="16"/>
      <c r="J9" s="16"/>
      <c r="K9" s="16"/>
      <c r="L9" s="16"/>
      <c r="M9" s="16"/>
      <c r="N9" s="16"/>
      <c r="O9" s="16"/>
      <c r="P9" s="16"/>
      <c r="Q9" s="16"/>
    </row>
    <row r="10" spans="1:22" ht="17.45" customHeight="1" x14ac:dyDescent="0.2">
      <c r="B10" s="26" t="s">
        <v>59</v>
      </c>
      <c r="C10" s="88" t="s">
        <v>60</v>
      </c>
      <c r="D10" s="72"/>
      <c r="E10" s="72"/>
      <c r="F10" s="72"/>
      <c r="G10" s="72"/>
      <c r="H10" s="72"/>
      <c r="I10" s="72"/>
      <c r="J10" s="72"/>
      <c r="K10" s="72"/>
      <c r="L10" s="72"/>
      <c r="M10" s="72"/>
      <c r="N10" s="72"/>
      <c r="O10" s="72"/>
      <c r="P10" s="72"/>
      <c r="Q10" s="72"/>
    </row>
    <row r="11" spans="1:22" ht="75.95" customHeight="1" x14ac:dyDescent="0.2">
      <c r="B11" s="26" t="s">
        <v>61</v>
      </c>
      <c r="C11" s="88" t="s">
        <v>62</v>
      </c>
      <c r="D11" s="72"/>
      <c r="E11" s="72"/>
      <c r="F11" s="72"/>
      <c r="G11" s="72"/>
      <c r="H11" s="72"/>
      <c r="I11" s="72"/>
      <c r="J11" s="72"/>
      <c r="K11" s="72"/>
      <c r="L11" s="72"/>
      <c r="M11" s="72"/>
      <c r="N11" s="72"/>
      <c r="O11" s="72"/>
      <c r="P11" s="72"/>
      <c r="Q11" s="72"/>
    </row>
    <row r="12" spans="1:22" s="36" customFormat="1" ht="29.25" customHeight="1" x14ac:dyDescent="0.25">
      <c r="B12" s="37" t="s">
        <v>63</v>
      </c>
    </row>
    <row r="14" spans="1:22" s="3" customFormat="1" ht="32.25" customHeight="1" x14ac:dyDescent="0.25">
      <c r="B14" s="1"/>
      <c r="C14" s="85" t="s">
        <v>64</v>
      </c>
      <c r="D14" s="86"/>
      <c r="E14" s="86"/>
      <c r="F14" s="17"/>
      <c r="G14" s="87" t="s">
        <v>65</v>
      </c>
      <c r="H14" s="83"/>
      <c r="I14" s="84"/>
      <c r="J14" s="17"/>
      <c r="K14" s="82" t="s">
        <v>66</v>
      </c>
      <c r="L14" s="83"/>
      <c r="M14" s="84"/>
      <c r="N14" s="17"/>
      <c r="O14" s="82" t="s">
        <v>67</v>
      </c>
      <c r="P14" s="83"/>
      <c r="Q14" s="84"/>
    </row>
    <row r="15" spans="1:22" s="5" customFormat="1" ht="60.95" customHeight="1" x14ac:dyDescent="0.25">
      <c r="B15" s="4" t="s">
        <v>68</v>
      </c>
      <c r="C15" s="6" t="s">
        <v>69</v>
      </c>
      <c r="D15" s="6" t="s">
        <v>70</v>
      </c>
      <c r="E15" s="6" t="s">
        <v>71</v>
      </c>
      <c r="F15" s="18"/>
      <c r="G15" s="7" t="s">
        <v>69</v>
      </c>
      <c r="H15" s="7" t="s">
        <v>70</v>
      </c>
      <c r="I15" s="7" t="s">
        <v>71</v>
      </c>
      <c r="J15" s="18"/>
      <c r="K15" s="7" t="s">
        <v>69</v>
      </c>
      <c r="L15" s="7" t="s">
        <v>70</v>
      </c>
      <c r="M15" s="7" t="s">
        <v>71</v>
      </c>
      <c r="N15" s="18"/>
      <c r="O15" s="7" t="s">
        <v>69</v>
      </c>
      <c r="P15" s="7" t="s">
        <v>70</v>
      </c>
      <c r="Q15" s="7" t="s">
        <v>71</v>
      </c>
    </row>
    <row r="16" spans="1:22" ht="15" customHeight="1" x14ac:dyDescent="0.25">
      <c r="B16" s="8" t="s">
        <v>72</v>
      </c>
      <c r="C16" s="28">
        <v>563611</v>
      </c>
      <c r="D16" s="28">
        <v>513138</v>
      </c>
      <c r="E16" s="28">
        <v>124041</v>
      </c>
      <c r="F16" s="29"/>
      <c r="G16" s="28">
        <v>142883</v>
      </c>
      <c r="H16" s="28">
        <v>129475</v>
      </c>
      <c r="I16" s="28">
        <v>65856</v>
      </c>
      <c r="J16" s="29"/>
      <c r="K16" s="28">
        <v>415104</v>
      </c>
      <c r="L16" s="28">
        <v>378067</v>
      </c>
      <c r="M16" s="28">
        <v>57625</v>
      </c>
      <c r="N16" s="29"/>
      <c r="O16" s="28">
        <v>5624</v>
      </c>
      <c r="P16" s="28">
        <v>5596</v>
      </c>
      <c r="Q16" s="28">
        <v>560</v>
      </c>
      <c r="S16" s="9"/>
      <c r="T16" s="9"/>
      <c r="U16" s="9"/>
      <c r="V16" s="9"/>
    </row>
    <row r="17" spans="2:22" ht="15" customHeight="1" x14ac:dyDescent="0.25">
      <c r="B17" s="8" t="s">
        <v>73</v>
      </c>
      <c r="C17" s="28">
        <v>702910</v>
      </c>
      <c r="D17" s="28">
        <v>641158</v>
      </c>
      <c r="E17" s="28">
        <v>155799</v>
      </c>
      <c r="F17" s="29"/>
      <c r="G17" s="28">
        <v>172139</v>
      </c>
      <c r="H17" s="28">
        <v>160082</v>
      </c>
      <c r="I17" s="28">
        <v>82627</v>
      </c>
      <c r="J17" s="29"/>
      <c r="K17" s="28">
        <v>524146</v>
      </c>
      <c r="L17" s="28">
        <v>474496</v>
      </c>
      <c r="M17" s="28">
        <v>72487</v>
      </c>
      <c r="N17" s="29"/>
      <c r="O17" s="28">
        <v>6625</v>
      </c>
      <c r="P17" s="28">
        <v>6580</v>
      </c>
      <c r="Q17" s="28">
        <v>685</v>
      </c>
      <c r="S17" s="9"/>
      <c r="T17" s="9"/>
      <c r="U17" s="9"/>
      <c r="V17" s="9"/>
    </row>
    <row r="18" spans="2:22" ht="15" customHeight="1" x14ac:dyDescent="0.25">
      <c r="B18" s="8" t="s">
        <v>74</v>
      </c>
      <c r="C18" s="28">
        <v>654450</v>
      </c>
      <c r="D18" s="28">
        <v>590326</v>
      </c>
      <c r="E18" s="28">
        <v>145658</v>
      </c>
      <c r="F18" s="29"/>
      <c r="G18" s="28">
        <v>162889</v>
      </c>
      <c r="H18" s="28">
        <v>151343</v>
      </c>
      <c r="I18" s="28">
        <v>76359</v>
      </c>
      <c r="J18" s="29"/>
      <c r="K18" s="28">
        <v>490381</v>
      </c>
      <c r="L18" s="28">
        <v>437844</v>
      </c>
      <c r="M18" s="28">
        <v>69060</v>
      </c>
      <c r="N18" s="29"/>
      <c r="O18" s="28">
        <v>1180</v>
      </c>
      <c r="P18" s="28">
        <v>1139</v>
      </c>
      <c r="Q18" s="28">
        <v>239</v>
      </c>
      <c r="S18" s="9"/>
      <c r="T18" s="9"/>
      <c r="U18" s="9"/>
      <c r="V18" s="9"/>
    </row>
    <row r="19" spans="2:22" ht="15" customHeight="1" x14ac:dyDescent="0.25">
      <c r="B19" s="8" t="s">
        <v>75</v>
      </c>
      <c r="C19" s="28">
        <v>679439</v>
      </c>
      <c r="D19" s="28">
        <v>611442</v>
      </c>
      <c r="E19" s="28">
        <v>155400</v>
      </c>
      <c r="F19" s="29"/>
      <c r="G19" s="28">
        <v>170375</v>
      </c>
      <c r="H19" s="28">
        <v>158310</v>
      </c>
      <c r="I19" s="28">
        <v>81992</v>
      </c>
      <c r="J19" s="29"/>
      <c r="K19" s="28">
        <v>508941</v>
      </c>
      <c r="L19" s="28">
        <v>453069</v>
      </c>
      <c r="M19" s="28">
        <v>73375</v>
      </c>
      <c r="N19" s="29"/>
      <c r="O19" s="28">
        <v>123</v>
      </c>
      <c r="P19" s="28">
        <v>63</v>
      </c>
      <c r="Q19" s="28">
        <v>33</v>
      </c>
      <c r="S19" s="9"/>
      <c r="T19" s="9"/>
      <c r="U19" s="9"/>
      <c r="V19" s="9"/>
    </row>
    <row r="20" spans="2:22" ht="15" customHeight="1" x14ac:dyDescent="0.25">
      <c r="B20" s="8" t="s">
        <v>76</v>
      </c>
      <c r="C20" s="28">
        <v>704217</v>
      </c>
      <c r="D20" s="28">
        <v>632263</v>
      </c>
      <c r="E20" s="28">
        <v>160400</v>
      </c>
      <c r="F20" s="29"/>
      <c r="G20" s="28">
        <v>178484</v>
      </c>
      <c r="H20" s="28">
        <v>165311</v>
      </c>
      <c r="I20" s="28">
        <v>85097</v>
      </c>
      <c r="J20" s="29"/>
      <c r="K20" s="28">
        <v>525672</v>
      </c>
      <c r="L20" s="28">
        <v>466918</v>
      </c>
      <c r="M20" s="28">
        <v>75299</v>
      </c>
      <c r="N20" s="29"/>
      <c r="O20" s="28">
        <v>61</v>
      </c>
      <c r="P20" s="28">
        <v>34</v>
      </c>
      <c r="Q20" s="28">
        <v>4</v>
      </c>
      <c r="S20" s="9"/>
      <c r="T20" s="9"/>
      <c r="U20" s="9"/>
      <c r="V20" s="9"/>
    </row>
    <row r="21" spans="2:22" ht="15" customHeight="1" x14ac:dyDescent="0.25">
      <c r="B21" s="8" t="s">
        <v>77</v>
      </c>
      <c r="C21" s="28">
        <v>733885</v>
      </c>
      <c r="D21" s="28">
        <v>647085</v>
      </c>
      <c r="E21" s="28">
        <v>160156</v>
      </c>
      <c r="F21" s="29"/>
      <c r="G21" s="28">
        <v>177486</v>
      </c>
      <c r="H21" s="28">
        <v>164984</v>
      </c>
      <c r="I21" s="28">
        <v>84514</v>
      </c>
      <c r="J21" s="29"/>
      <c r="K21" s="28">
        <v>556368</v>
      </c>
      <c r="L21" s="28">
        <v>482077</v>
      </c>
      <c r="M21" s="28">
        <v>75641</v>
      </c>
      <c r="N21" s="29"/>
      <c r="O21" s="28">
        <v>31</v>
      </c>
      <c r="P21" s="28">
        <v>24</v>
      </c>
      <c r="Q21" s="28">
        <v>1</v>
      </c>
      <c r="S21" s="9"/>
      <c r="T21" s="9"/>
      <c r="U21" s="9"/>
      <c r="V21" s="9"/>
    </row>
    <row r="22" spans="2:22" ht="15" customHeight="1" x14ac:dyDescent="0.25">
      <c r="B22" s="8" t="s">
        <v>78</v>
      </c>
      <c r="C22" s="28">
        <v>734519</v>
      </c>
      <c r="D22" s="28">
        <v>647225</v>
      </c>
      <c r="E22" s="28">
        <v>162439</v>
      </c>
      <c r="F22" s="29"/>
      <c r="G22" s="28">
        <v>180545</v>
      </c>
      <c r="H22" s="28">
        <v>167710</v>
      </c>
      <c r="I22" s="28">
        <v>85403</v>
      </c>
      <c r="J22" s="29"/>
      <c r="K22" s="28">
        <v>553940</v>
      </c>
      <c r="L22" s="28">
        <v>479481</v>
      </c>
      <c r="M22" s="28">
        <v>77036</v>
      </c>
      <c r="N22" s="29"/>
      <c r="O22" s="28">
        <v>34</v>
      </c>
      <c r="P22" s="28">
        <v>34</v>
      </c>
      <c r="Q22" s="28"/>
      <c r="S22" s="9"/>
      <c r="T22" s="9"/>
      <c r="U22" s="9"/>
      <c r="V22" s="9"/>
    </row>
    <row r="23" spans="2:22" ht="15" customHeight="1" x14ac:dyDescent="0.25">
      <c r="B23" s="8" t="s">
        <v>79</v>
      </c>
      <c r="C23" s="28">
        <v>783901</v>
      </c>
      <c r="D23" s="28">
        <v>693459</v>
      </c>
      <c r="E23" s="28">
        <v>174619</v>
      </c>
      <c r="F23" s="29"/>
      <c r="G23" s="28">
        <v>196313</v>
      </c>
      <c r="H23" s="28">
        <v>183191</v>
      </c>
      <c r="I23" s="28">
        <v>93086</v>
      </c>
      <c r="J23" s="29"/>
      <c r="K23" s="28">
        <v>587554</v>
      </c>
      <c r="L23" s="28">
        <v>510234</v>
      </c>
      <c r="M23" s="28">
        <v>81533</v>
      </c>
      <c r="N23" s="29"/>
      <c r="O23" s="28">
        <v>34</v>
      </c>
      <c r="P23" s="28">
        <v>34</v>
      </c>
      <c r="Q23" s="28"/>
      <c r="S23" s="9"/>
      <c r="T23" s="9"/>
      <c r="U23" s="9"/>
      <c r="V23" s="9"/>
    </row>
    <row r="24" spans="2:22" ht="15" customHeight="1" x14ac:dyDescent="0.25">
      <c r="B24" s="8" t="s">
        <v>80</v>
      </c>
      <c r="C24" s="28">
        <v>593173</v>
      </c>
      <c r="D24" s="28">
        <v>528324</v>
      </c>
      <c r="E24" s="28">
        <v>135702</v>
      </c>
      <c r="F24" s="29"/>
      <c r="G24" s="28">
        <v>154953</v>
      </c>
      <c r="H24" s="28">
        <v>144219</v>
      </c>
      <c r="I24" s="28">
        <v>73757</v>
      </c>
      <c r="J24" s="29"/>
      <c r="K24" s="28">
        <v>438200</v>
      </c>
      <c r="L24" s="28">
        <v>384085</v>
      </c>
      <c r="M24" s="28">
        <v>61945</v>
      </c>
      <c r="N24" s="29"/>
      <c r="O24" s="28">
        <v>20</v>
      </c>
      <c r="P24" s="28">
        <v>20</v>
      </c>
      <c r="Q24" s="28"/>
      <c r="S24" s="9"/>
      <c r="T24" s="9"/>
      <c r="U24" s="9"/>
      <c r="V24" s="9"/>
    </row>
    <row r="25" spans="2:22" ht="15" customHeight="1" x14ac:dyDescent="0.25">
      <c r="B25" s="8" t="s">
        <v>81</v>
      </c>
      <c r="C25" s="28">
        <v>746720</v>
      </c>
      <c r="D25" s="28">
        <v>668246</v>
      </c>
      <c r="E25" s="28">
        <v>164389</v>
      </c>
      <c r="F25" s="29"/>
      <c r="G25" s="28">
        <v>183402</v>
      </c>
      <c r="H25" s="28">
        <v>170959</v>
      </c>
      <c r="I25" s="28">
        <v>85937</v>
      </c>
      <c r="J25" s="29"/>
      <c r="K25" s="28">
        <v>563249</v>
      </c>
      <c r="L25" s="28">
        <v>497243</v>
      </c>
      <c r="M25" s="28">
        <v>78444</v>
      </c>
      <c r="N25" s="29"/>
      <c r="O25" s="28">
        <v>69</v>
      </c>
      <c r="P25" s="28">
        <v>44</v>
      </c>
      <c r="Q25" s="28">
        <v>8</v>
      </c>
      <c r="S25" s="9"/>
      <c r="T25" s="9"/>
      <c r="U25" s="9"/>
      <c r="V25" s="9"/>
    </row>
    <row r="26" spans="2:22" ht="15" customHeight="1" x14ac:dyDescent="0.25">
      <c r="B26" s="8" t="s">
        <v>82</v>
      </c>
      <c r="C26" s="28">
        <v>744790</v>
      </c>
      <c r="D26" s="28">
        <v>664738</v>
      </c>
      <c r="E26" s="28">
        <v>164048</v>
      </c>
      <c r="F26" s="29"/>
      <c r="G26" s="28">
        <v>184687</v>
      </c>
      <c r="H26" s="28">
        <v>172194</v>
      </c>
      <c r="I26" s="28">
        <v>87046</v>
      </c>
      <c r="J26" s="29"/>
      <c r="K26" s="28">
        <v>560076</v>
      </c>
      <c r="L26" s="28">
        <v>492517</v>
      </c>
      <c r="M26" s="28">
        <v>77002</v>
      </c>
      <c r="N26" s="29"/>
      <c r="O26" s="28">
        <v>27</v>
      </c>
      <c r="P26" s="28">
        <v>27</v>
      </c>
      <c r="Q26" s="28"/>
      <c r="S26" s="9"/>
      <c r="T26" s="9"/>
      <c r="U26" s="9"/>
      <c r="V26" s="9"/>
    </row>
    <row r="27" spans="2:22" ht="15" customHeight="1" x14ac:dyDescent="0.25">
      <c r="B27" s="8" t="s">
        <v>83</v>
      </c>
      <c r="C27" s="28">
        <v>888239</v>
      </c>
      <c r="D27" s="28">
        <v>794072</v>
      </c>
      <c r="E27" s="28">
        <v>201290</v>
      </c>
      <c r="F27" s="29"/>
      <c r="G27" s="28">
        <v>222006</v>
      </c>
      <c r="H27" s="28">
        <v>206742</v>
      </c>
      <c r="I27" s="28">
        <v>104812</v>
      </c>
      <c r="J27" s="29"/>
      <c r="K27" s="28">
        <v>666202</v>
      </c>
      <c r="L27" s="28">
        <v>587299</v>
      </c>
      <c r="M27" s="28">
        <v>96478</v>
      </c>
      <c r="N27" s="29"/>
      <c r="O27" s="28">
        <v>31</v>
      </c>
      <c r="P27" s="28">
        <v>31</v>
      </c>
      <c r="Q27" s="28"/>
      <c r="S27" s="9"/>
      <c r="T27" s="9"/>
      <c r="U27" s="9"/>
      <c r="V27" s="9"/>
    </row>
    <row r="28" spans="2:22" ht="15" customHeight="1" x14ac:dyDescent="0.25">
      <c r="B28" s="8" t="s">
        <v>84</v>
      </c>
      <c r="C28" s="28">
        <v>763183</v>
      </c>
      <c r="D28" s="28">
        <v>685350</v>
      </c>
      <c r="E28" s="28">
        <v>163518</v>
      </c>
      <c r="F28" s="29"/>
      <c r="G28" s="28">
        <v>170574</v>
      </c>
      <c r="H28" s="28">
        <v>158684</v>
      </c>
      <c r="I28" s="28">
        <v>78962</v>
      </c>
      <c r="J28" s="29"/>
      <c r="K28" s="28">
        <v>585280</v>
      </c>
      <c r="L28" s="28">
        <v>519337</v>
      </c>
      <c r="M28" s="28">
        <v>83514</v>
      </c>
      <c r="N28" s="29"/>
      <c r="O28" s="28">
        <v>7329</v>
      </c>
      <c r="P28" s="28">
        <v>7329</v>
      </c>
      <c r="Q28" s="28">
        <v>1042</v>
      </c>
      <c r="S28" s="9"/>
      <c r="T28" s="9"/>
      <c r="U28" s="9"/>
      <c r="V28" s="9"/>
    </row>
    <row r="29" spans="2:22" ht="15" customHeight="1" x14ac:dyDescent="0.25">
      <c r="B29" s="8" t="s">
        <v>85</v>
      </c>
      <c r="C29" s="28">
        <v>904027</v>
      </c>
      <c r="D29" s="28">
        <v>814924</v>
      </c>
      <c r="E29" s="28">
        <v>199636</v>
      </c>
      <c r="F29" s="29"/>
      <c r="G29" s="28">
        <v>202983</v>
      </c>
      <c r="H29" s="28">
        <v>189037</v>
      </c>
      <c r="I29" s="28">
        <v>96553</v>
      </c>
      <c r="J29" s="29"/>
      <c r="K29" s="28">
        <v>693683</v>
      </c>
      <c r="L29" s="28">
        <v>618526</v>
      </c>
      <c r="M29" s="28">
        <v>101961</v>
      </c>
      <c r="N29" s="29"/>
      <c r="O29" s="28">
        <v>7361</v>
      </c>
      <c r="P29" s="28">
        <v>7361</v>
      </c>
      <c r="Q29" s="28">
        <v>1122</v>
      </c>
      <c r="S29" s="9"/>
      <c r="T29" s="9"/>
      <c r="U29" s="9"/>
      <c r="V29" s="9"/>
    </row>
    <row r="30" spans="2:22" ht="15" customHeight="1" x14ac:dyDescent="0.25">
      <c r="B30" s="8" t="s">
        <v>86</v>
      </c>
      <c r="C30" s="28">
        <v>979506</v>
      </c>
      <c r="D30" s="28">
        <v>887036</v>
      </c>
      <c r="E30" s="28">
        <v>216090</v>
      </c>
      <c r="F30" s="29"/>
      <c r="G30" s="28">
        <v>220608</v>
      </c>
      <c r="H30" s="28">
        <v>204229</v>
      </c>
      <c r="I30" s="28">
        <v>104498</v>
      </c>
      <c r="J30" s="29"/>
      <c r="K30" s="28">
        <v>750620</v>
      </c>
      <c r="L30" s="28">
        <v>674532</v>
      </c>
      <c r="M30" s="28">
        <v>110240</v>
      </c>
      <c r="N30" s="29"/>
      <c r="O30" s="28">
        <v>8278</v>
      </c>
      <c r="P30" s="28">
        <v>8275</v>
      </c>
      <c r="Q30" s="28">
        <v>1352</v>
      </c>
      <c r="S30" s="9"/>
      <c r="T30" s="9"/>
      <c r="U30" s="9"/>
      <c r="V30" s="9"/>
    </row>
    <row r="31" spans="2:22" ht="15" customHeight="1" x14ac:dyDescent="0.25">
      <c r="B31" s="8" t="s">
        <v>87</v>
      </c>
      <c r="C31" s="28">
        <v>928683</v>
      </c>
      <c r="D31" s="28">
        <v>839484</v>
      </c>
      <c r="E31" s="28">
        <v>213026</v>
      </c>
      <c r="F31" s="29"/>
      <c r="G31" s="28">
        <v>211651</v>
      </c>
      <c r="H31" s="28">
        <v>196232</v>
      </c>
      <c r="I31" s="28">
        <v>101096</v>
      </c>
      <c r="J31" s="29"/>
      <c r="K31" s="28">
        <v>708987</v>
      </c>
      <c r="L31" s="28">
        <v>635219</v>
      </c>
      <c r="M31" s="28">
        <v>110733</v>
      </c>
      <c r="N31" s="29"/>
      <c r="O31" s="28">
        <v>8045</v>
      </c>
      <c r="P31" s="28">
        <v>8033</v>
      </c>
      <c r="Q31" s="28">
        <v>1197</v>
      </c>
      <c r="S31" s="9"/>
      <c r="T31" s="9"/>
      <c r="U31" s="9"/>
      <c r="V31" s="9"/>
    </row>
    <row r="32" spans="2:22" ht="15" customHeight="1" x14ac:dyDescent="0.25">
      <c r="B32" s="8" t="s">
        <v>88</v>
      </c>
      <c r="C32" s="28">
        <v>936998</v>
      </c>
      <c r="D32" s="28">
        <v>842910</v>
      </c>
      <c r="E32" s="28">
        <v>214270</v>
      </c>
      <c r="F32" s="29"/>
      <c r="G32" s="28">
        <v>213134</v>
      </c>
      <c r="H32" s="28">
        <v>196552</v>
      </c>
      <c r="I32" s="28">
        <v>101299</v>
      </c>
      <c r="J32" s="29"/>
      <c r="K32" s="28">
        <v>716198</v>
      </c>
      <c r="L32" s="28">
        <v>638707</v>
      </c>
      <c r="M32" s="28">
        <v>111751</v>
      </c>
      <c r="N32" s="29"/>
      <c r="O32" s="28">
        <v>7666</v>
      </c>
      <c r="P32" s="28">
        <v>7651</v>
      </c>
      <c r="Q32" s="28">
        <v>1220</v>
      </c>
      <c r="S32" s="9"/>
      <c r="T32" s="9"/>
      <c r="U32" s="9"/>
      <c r="V32" s="9"/>
    </row>
    <row r="33" spans="2:22" ht="15" customHeight="1" x14ac:dyDescent="0.25">
      <c r="B33" s="8" t="s">
        <v>89</v>
      </c>
      <c r="C33" s="28">
        <v>919066</v>
      </c>
      <c r="D33" s="28">
        <v>824170</v>
      </c>
      <c r="E33" s="28">
        <v>206311</v>
      </c>
      <c r="F33" s="29"/>
      <c r="G33" s="28">
        <v>212878</v>
      </c>
      <c r="H33" s="28">
        <v>196270</v>
      </c>
      <c r="I33" s="28">
        <v>98770</v>
      </c>
      <c r="J33" s="29"/>
      <c r="K33" s="28">
        <v>699047</v>
      </c>
      <c r="L33" s="28">
        <v>620813</v>
      </c>
      <c r="M33" s="28">
        <v>106415</v>
      </c>
      <c r="N33" s="29"/>
      <c r="O33" s="28">
        <v>7141</v>
      </c>
      <c r="P33" s="28">
        <v>7087</v>
      </c>
      <c r="Q33" s="28">
        <v>1126</v>
      </c>
      <c r="S33" s="9"/>
      <c r="T33" s="9"/>
      <c r="U33" s="9"/>
      <c r="V33" s="9"/>
    </row>
    <row r="34" spans="2:22" ht="15" customHeight="1" x14ac:dyDescent="0.25">
      <c r="B34" s="8" t="s">
        <v>90</v>
      </c>
      <c r="C34" s="28">
        <v>955628</v>
      </c>
      <c r="D34" s="28">
        <v>862376</v>
      </c>
      <c r="E34" s="28">
        <v>219954</v>
      </c>
      <c r="F34" s="29"/>
      <c r="G34" s="28">
        <v>222453</v>
      </c>
      <c r="H34" s="28">
        <v>205051</v>
      </c>
      <c r="I34" s="28">
        <v>104675</v>
      </c>
      <c r="J34" s="29"/>
      <c r="K34" s="28">
        <v>725543</v>
      </c>
      <c r="L34" s="28">
        <v>649727</v>
      </c>
      <c r="M34" s="28">
        <v>114034</v>
      </c>
      <c r="N34" s="29"/>
      <c r="O34" s="28">
        <v>7632</v>
      </c>
      <c r="P34" s="28">
        <v>7598</v>
      </c>
      <c r="Q34" s="28">
        <v>1245</v>
      </c>
      <c r="S34" s="9"/>
      <c r="T34" s="9"/>
      <c r="U34" s="9"/>
      <c r="V34" s="9"/>
    </row>
    <row r="35" spans="2:22" ht="15" customHeight="1" x14ac:dyDescent="0.25">
      <c r="B35" s="8" t="s">
        <v>91</v>
      </c>
      <c r="C35" s="28">
        <v>964733</v>
      </c>
      <c r="D35" s="28">
        <v>868841</v>
      </c>
      <c r="E35" s="28">
        <v>220468</v>
      </c>
      <c r="F35" s="29"/>
      <c r="G35" s="28">
        <v>225903</v>
      </c>
      <c r="H35" s="28">
        <v>208421</v>
      </c>
      <c r="I35" s="28">
        <v>105039</v>
      </c>
      <c r="J35" s="29"/>
      <c r="K35" s="28">
        <v>730762</v>
      </c>
      <c r="L35" s="28">
        <v>652415</v>
      </c>
      <c r="M35" s="28">
        <v>114127</v>
      </c>
      <c r="N35" s="29"/>
      <c r="O35" s="28">
        <v>8068</v>
      </c>
      <c r="P35" s="28">
        <v>8005</v>
      </c>
      <c r="Q35" s="28">
        <v>1302</v>
      </c>
      <c r="S35" s="9"/>
      <c r="T35" s="9"/>
      <c r="U35" s="9"/>
      <c r="V35" s="9"/>
    </row>
    <row r="36" spans="2:22" ht="15" customHeight="1" x14ac:dyDescent="0.25">
      <c r="B36" s="8" t="s">
        <v>92</v>
      </c>
      <c r="C36" s="28">
        <v>769450</v>
      </c>
      <c r="D36" s="28">
        <v>694117</v>
      </c>
      <c r="E36" s="28">
        <v>179477</v>
      </c>
      <c r="F36" s="29"/>
      <c r="G36" s="28">
        <v>187253</v>
      </c>
      <c r="H36" s="28">
        <v>172796</v>
      </c>
      <c r="I36" s="28">
        <v>86433</v>
      </c>
      <c r="J36" s="29"/>
      <c r="K36" s="28">
        <v>575319</v>
      </c>
      <c r="L36" s="28">
        <v>514476</v>
      </c>
      <c r="M36" s="28">
        <v>91887</v>
      </c>
      <c r="N36" s="29"/>
      <c r="O36" s="28">
        <v>6878</v>
      </c>
      <c r="P36" s="28">
        <v>6845</v>
      </c>
      <c r="Q36" s="28">
        <v>1157</v>
      </c>
      <c r="S36" s="9"/>
      <c r="T36" s="9"/>
      <c r="U36" s="9"/>
      <c r="V36" s="9"/>
    </row>
    <row r="37" spans="2:22" ht="15" customHeight="1" x14ac:dyDescent="0.25">
      <c r="B37" s="8" t="s">
        <v>93</v>
      </c>
      <c r="C37" s="28">
        <v>967605</v>
      </c>
      <c r="D37" s="28">
        <v>871461</v>
      </c>
      <c r="E37" s="28">
        <v>222172</v>
      </c>
      <c r="F37" s="29"/>
      <c r="G37" s="28">
        <v>227537</v>
      </c>
      <c r="H37" s="28">
        <v>210477</v>
      </c>
      <c r="I37" s="28">
        <v>105408</v>
      </c>
      <c r="J37" s="29"/>
      <c r="K37" s="28">
        <v>731891</v>
      </c>
      <c r="L37" s="28">
        <v>652831</v>
      </c>
      <c r="M37" s="28">
        <v>115322</v>
      </c>
      <c r="N37" s="29"/>
      <c r="O37" s="28">
        <v>8177</v>
      </c>
      <c r="P37" s="28">
        <v>8153</v>
      </c>
      <c r="Q37" s="28">
        <v>1442</v>
      </c>
      <c r="S37" s="9"/>
      <c r="T37" s="9"/>
      <c r="U37" s="9"/>
      <c r="V37" s="9"/>
    </row>
    <row r="38" spans="2:22" ht="15" customHeight="1" x14ac:dyDescent="0.25">
      <c r="B38" s="8" t="s">
        <v>94</v>
      </c>
      <c r="C38" s="28">
        <v>974463</v>
      </c>
      <c r="D38" s="28">
        <v>875299</v>
      </c>
      <c r="E38" s="28">
        <v>216978</v>
      </c>
      <c r="F38" s="29"/>
      <c r="G38" s="28">
        <v>229282</v>
      </c>
      <c r="H38" s="28">
        <v>211570</v>
      </c>
      <c r="I38" s="28">
        <v>105669</v>
      </c>
      <c r="J38" s="29"/>
      <c r="K38" s="28">
        <v>737787</v>
      </c>
      <c r="L38" s="28">
        <v>656368</v>
      </c>
      <c r="M38" s="28">
        <v>110064</v>
      </c>
      <c r="N38" s="29"/>
      <c r="O38" s="28">
        <v>7394</v>
      </c>
      <c r="P38" s="28">
        <v>7361</v>
      </c>
      <c r="Q38" s="28">
        <v>1245</v>
      </c>
      <c r="S38" s="9"/>
      <c r="T38" s="9"/>
      <c r="U38" s="9"/>
      <c r="V38" s="9"/>
    </row>
    <row r="39" spans="2:22" ht="15" customHeight="1" x14ac:dyDescent="0.25">
      <c r="B39" s="8" t="s">
        <v>95</v>
      </c>
      <c r="C39" s="28">
        <v>917328</v>
      </c>
      <c r="D39" s="28">
        <v>819451</v>
      </c>
      <c r="E39" s="28">
        <v>209328</v>
      </c>
      <c r="F39" s="29"/>
      <c r="G39" s="28">
        <v>227410</v>
      </c>
      <c r="H39" s="28">
        <v>210145</v>
      </c>
      <c r="I39" s="28">
        <v>105393</v>
      </c>
      <c r="J39" s="29"/>
      <c r="K39" s="28">
        <v>682002</v>
      </c>
      <c r="L39" s="28">
        <v>601415</v>
      </c>
      <c r="M39" s="28">
        <v>102675</v>
      </c>
      <c r="N39" s="29"/>
      <c r="O39" s="28">
        <v>7916</v>
      </c>
      <c r="P39" s="28">
        <v>7891</v>
      </c>
      <c r="Q39" s="28">
        <v>1260</v>
      </c>
      <c r="S39" s="9"/>
      <c r="T39" s="9"/>
      <c r="U39" s="9"/>
      <c r="V39" s="9"/>
    </row>
    <row r="40" spans="2:22" ht="15" customHeight="1" x14ac:dyDescent="0.25">
      <c r="B40" s="8" t="s">
        <v>96</v>
      </c>
      <c r="C40" s="28">
        <v>997149</v>
      </c>
      <c r="D40" s="28">
        <v>895330</v>
      </c>
      <c r="E40" s="28">
        <v>220551</v>
      </c>
      <c r="F40" s="29"/>
      <c r="G40" s="28">
        <v>236835</v>
      </c>
      <c r="H40" s="28">
        <v>219495</v>
      </c>
      <c r="I40" s="28">
        <v>110028</v>
      </c>
      <c r="J40" s="29"/>
      <c r="K40" s="28">
        <v>751481</v>
      </c>
      <c r="L40" s="28">
        <v>667018</v>
      </c>
      <c r="M40" s="28">
        <v>108409</v>
      </c>
      <c r="N40" s="29"/>
      <c r="O40" s="28">
        <v>8833</v>
      </c>
      <c r="P40" s="28">
        <v>8817</v>
      </c>
      <c r="Q40" s="28">
        <v>2114</v>
      </c>
      <c r="S40" s="9"/>
      <c r="T40" s="9"/>
      <c r="U40" s="9"/>
      <c r="V40" s="9"/>
    </row>
    <row r="41" spans="2:22" ht="15" customHeight="1" x14ac:dyDescent="0.25">
      <c r="B41" s="8" t="s">
        <v>97</v>
      </c>
      <c r="C41" s="28">
        <v>1050878</v>
      </c>
      <c r="D41" s="28">
        <v>946277</v>
      </c>
      <c r="E41" s="28">
        <v>233596</v>
      </c>
      <c r="F41" s="29"/>
      <c r="G41" s="28">
        <v>250192</v>
      </c>
      <c r="H41" s="28">
        <v>231913</v>
      </c>
      <c r="I41" s="28">
        <v>116068</v>
      </c>
      <c r="J41" s="29"/>
      <c r="K41" s="28">
        <v>791247</v>
      </c>
      <c r="L41" s="28">
        <v>704950</v>
      </c>
      <c r="M41" s="28">
        <v>115067</v>
      </c>
      <c r="N41" s="29"/>
      <c r="O41" s="28">
        <v>9439</v>
      </c>
      <c r="P41" s="28">
        <v>9414</v>
      </c>
      <c r="Q41" s="28">
        <v>2461</v>
      </c>
      <c r="S41" s="9"/>
      <c r="T41" s="9"/>
      <c r="U41" s="9"/>
      <c r="V41" s="9"/>
    </row>
    <row r="42" spans="2:22" ht="15" customHeight="1" x14ac:dyDescent="0.25">
      <c r="B42" s="8" t="s">
        <v>98</v>
      </c>
      <c r="C42" s="28">
        <v>981926</v>
      </c>
      <c r="D42" s="28">
        <v>884964</v>
      </c>
      <c r="E42" s="28">
        <v>219887</v>
      </c>
      <c r="F42" s="29"/>
      <c r="G42" s="28">
        <v>235747</v>
      </c>
      <c r="H42" s="28">
        <v>217897</v>
      </c>
      <c r="I42" s="28">
        <v>110042</v>
      </c>
      <c r="J42" s="29"/>
      <c r="K42" s="28">
        <v>737955</v>
      </c>
      <c r="L42" s="28">
        <v>658866</v>
      </c>
      <c r="M42" s="28">
        <v>107662</v>
      </c>
      <c r="N42" s="29"/>
      <c r="O42" s="28">
        <v>8224</v>
      </c>
      <c r="P42" s="28">
        <v>8201</v>
      </c>
      <c r="Q42" s="28">
        <v>2183</v>
      </c>
      <c r="S42" s="9"/>
      <c r="T42" s="9"/>
      <c r="U42" s="9"/>
      <c r="V42" s="9"/>
    </row>
    <row r="43" spans="2:22" ht="15" customHeight="1" x14ac:dyDescent="0.25">
      <c r="B43" s="8" t="s">
        <v>99</v>
      </c>
      <c r="C43" s="28">
        <v>1084752</v>
      </c>
      <c r="D43" s="28">
        <v>976793</v>
      </c>
      <c r="E43" s="28">
        <v>244004</v>
      </c>
      <c r="F43" s="29"/>
      <c r="G43" s="28">
        <v>262609</v>
      </c>
      <c r="H43" s="28">
        <v>242943</v>
      </c>
      <c r="I43" s="28">
        <v>124277</v>
      </c>
      <c r="J43" s="29"/>
      <c r="K43" s="28">
        <v>813041</v>
      </c>
      <c r="L43" s="28">
        <v>724754</v>
      </c>
      <c r="M43" s="28">
        <v>117314</v>
      </c>
      <c r="N43" s="29"/>
      <c r="O43" s="28">
        <v>9102</v>
      </c>
      <c r="P43" s="28">
        <v>9096</v>
      </c>
      <c r="Q43" s="28">
        <v>2413</v>
      </c>
      <c r="S43" s="9"/>
      <c r="T43" s="9"/>
      <c r="U43" s="9"/>
      <c r="V43" s="9"/>
    </row>
    <row r="44" spans="2:22" ht="15" customHeight="1" x14ac:dyDescent="0.25">
      <c r="B44" s="8" t="s">
        <v>100</v>
      </c>
      <c r="C44" s="28">
        <v>959166</v>
      </c>
      <c r="D44" s="28">
        <v>864223</v>
      </c>
      <c r="E44" s="28">
        <v>211377</v>
      </c>
      <c r="F44" s="29"/>
      <c r="G44" s="28">
        <v>227955</v>
      </c>
      <c r="H44" s="28">
        <v>210637</v>
      </c>
      <c r="I44" s="28">
        <v>106900</v>
      </c>
      <c r="J44" s="29"/>
      <c r="K44" s="28">
        <v>722695</v>
      </c>
      <c r="L44" s="28">
        <v>645087</v>
      </c>
      <c r="M44" s="28">
        <v>102378</v>
      </c>
      <c r="N44" s="29"/>
      <c r="O44" s="28">
        <v>8516</v>
      </c>
      <c r="P44" s="28">
        <v>8499</v>
      </c>
      <c r="Q44" s="28">
        <v>2099</v>
      </c>
      <c r="S44" s="9"/>
      <c r="T44" s="9"/>
      <c r="U44" s="9"/>
      <c r="V44" s="9"/>
    </row>
    <row r="45" spans="2:22" ht="15" customHeight="1" x14ac:dyDescent="0.25">
      <c r="B45" s="8" t="s">
        <v>101</v>
      </c>
      <c r="C45" s="28">
        <v>1006513</v>
      </c>
      <c r="D45" s="28">
        <v>910082</v>
      </c>
      <c r="E45" s="28">
        <v>219333</v>
      </c>
      <c r="F45" s="29"/>
      <c r="G45" s="28">
        <v>236811</v>
      </c>
      <c r="H45" s="28">
        <v>219188</v>
      </c>
      <c r="I45" s="28">
        <v>109769</v>
      </c>
      <c r="J45" s="29"/>
      <c r="K45" s="28">
        <v>761100</v>
      </c>
      <c r="L45" s="28">
        <v>682299</v>
      </c>
      <c r="M45" s="28">
        <v>107369</v>
      </c>
      <c r="N45" s="29"/>
      <c r="O45" s="28">
        <v>8602</v>
      </c>
      <c r="P45" s="28">
        <v>8595</v>
      </c>
      <c r="Q45" s="28">
        <v>2195</v>
      </c>
      <c r="S45" s="9"/>
      <c r="T45" s="9"/>
      <c r="U45" s="9"/>
      <c r="V45" s="9"/>
    </row>
    <row r="46" spans="2:22" ht="15" customHeight="1" x14ac:dyDescent="0.25">
      <c r="B46" s="8" t="s">
        <v>102</v>
      </c>
      <c r="C46" s="28">
        <v>1102980</v>
      </c>
      <c r="D46" s="28">
        <v>995558</v>
      </c>
      <c r="E46" s="28">
        <v>241785</v>
      </c>
      <c r="F46" s="29"/>
      <c r="G46" s="28">
        <v>262645</v>
      </c>
      <c r="H46" s="28">
        <v>243271</v>
      </c>
      <c r="I46" s="28">
        <v>123451</v>
      </c>
      <c r="J46" s="29"/>
      <c r="K46" s="28">
        <v>830635</v>
      </c>
      <c r="L46" s="28">
        <v>742589</v>
      </c>
      <c r="M46" s="28">
        <v>115856</v>
      </c>
      <c r="N46" s="29"/>
      <c r="O46" s="28">
        <v>9700</v>
      </c>
      <c r="P46" s="28">
        <v>9698</v>
      </c>
      <c r="Q46" s="28">
        <v>2478</v>
      </c>
      <c r="S46" s="9"/>
      <c r="T46" s="9"/>
      <c r="U46" s="9"/>
      <c r="V46" s="9"/>
    </row>
    <row r="47" spans="2:22" ht="15" customHeight="1" x14ac:dyDescent="0.25">
      <c r="B47" s="8" t="s">
        <v>103</v>
      </c>
      <c r="C47" s="28">
        <v>1007022</v>
      </c>
      <c r="D47" s="28">
        <v>909022</v>
      </c>
      <c r="E47" s="28">
        <v>222391</v>
      </c>
      <c r="F47" s="29"/>
      <c r="G47" s="28">
        <v>241065</v>
      </c>
      <c r="H47" s="28">
        <v>224004</v>
      </c>
      <c r="I47" s="28">
        <v>113937</v>
      </c>
      <c r="J47" s="29"/>
      <c r="K47" s="28">
        <v>757486</v>
      </c>
      <c r="L47" s="28">
        <v>676547</v>
      </c>
      <c r="M47" s="28">
        <v>106261</v>
      </c>
      <c r="N47" s="29"/>
      <c r="O47" s="28">
        <v>8471</v>
      </c>
      <c r="P47" s="28">
        <v>8471</v>
      </c>
      <c r="Q47" s="28">
        <v>2193</v>
      </c>
      <c r="S47" s="9"/>
      <c r="T47" s="9"/>
      <c r="U47" s="9"/>
      <c r="V47" s="9"/>
    </row>
    <row r="48" spans="2:22" ht="15" customHeight="1" x14ac:dyDescent="0.25">
      <c r="B48" s="8" t="s">
        <v>104</v>
      </c>
      <c r="C48" s="28">
        <v>894665</v>
      </c>
      <c r="D48" s="28">
        <v>805634</v>
      </c>
      <c r="E48" s="28">
        <v>199588</v>
      </c>
      <c r="F48" s="29"/>
      <c r="G48" s="28">
        <v>220189</v>
      </c>
      <c r="H48" s="28">
        <v>204090</v>
      </c>
      <c r="I48" s="28">
        <v>103390</v>
      </c>
      <c r="J48" s="29"/>
      <c r="K48" s="28">
        <v>666469</v>
      </c>
      <c r="L48" s="28">
        <v>593537</v>
      </c>
      <c r="M48" s="28">
        <v>94193</v>
      </c>
      <c r="N48" s="29"/>
      <c r="O48" s="28">
        <v>8007</v>
      </c>
      <c r="P48" s="28">
        <v>8007</v>
      </c>
      <c r="Q48" s="28">
        <v>2005</v>
      </c>
      <c r="S48" s="9"/>
      <c r="T48" s="9"/>
      <c r="U48" s="9"/>
      <c r="V48" s="9"/>
    </row>
    <row r="49" spans="2:32" ht="15" customHeight="1" x14ac:dyDescent="0.25">
      <c r="B49" s="8" t="s">
        <v>105</v>
      </c>
      <c r="C49" s="28">
        <v>1034595</v>
      </c>
      <c r="D49" s="28">
        <v>924287</v>
      </c>
      <c r="E49" s="28">
        <v>230258</v>
      </c>
      <c r="F49" s="29"/>
      <c r="G49" s="28">
        <v>256016</v>
      </c>
      <c r="H49" s="28">
        <v>238182</v>
      </c>
      <c r="I49" s="28">
        <v>119336</v>
      </c>
      <c r="J49" s="29"/>
      <c r="K49" s="28">
        <v>769832</v>
      </c>
      <c r="L49" s="28">
        <v>677380</v>
      </c>
      <c r="M49" s="28">
        <v>108590</v>
      </c>
      <c r="N49" s="29"/>
      <c r="O49" s="28">
        <v>8747</v>
      </c>
      <c r="P49" s="28">
        <v>8725</v>
      </c>
      <c r="Q49" s="28">
        <v>2332</v>
      </c>
      <c r="S49" s="9"/>
      <c r="T49" s="9"/>
      <c r="U49" s="9"/>
      <c r="V49" s="9"/>
    </row>
    <row r="50" spans="2:32" ht="15.75" customHeight="1" x14ac:dyDescent="0.25">
      <c r="B50" s="8" t="s">
        <v>106</v>
      </c>
      <c r="C50" s="54">
        <v>1012777</v>
      </c>
      <c r="D50" s="54">
        <v>904642</v>
      </c>
      <c r="E50" s="54">
        <v>221914</v>
      </c>
      <c r="F50" s="55"/>
      <c r="G50" s="54">
        <v>241702</v>
      </c>
      <c r="H50" s="54">
        <v>223998</v>
      </c>
      <c r="I50" s="54">
        <v>111971</v>
      </c>
      <c r="J50" s="55"/>
      <c r="K50" s="54">
        <v>762612</v>
      </c>
      <c r="L50" s="54">
        <v>672219</v>
      </c>
      <c r="M50" s="54">
        <v>107755</v>
      </c>
      <c r="N50" s="55"/>
      <c r="O50" s="54">
        <v>8463</v>
      </c>
      <c r="P50" s="54">
        <v>8425</v>
      </c>
      <c r="Q50" s="54">
        <v>2188</v>
      </c>
      <c r="S50" s="9"/>
      <c r="T50" s="9"/>
      <c r="U50" s="9"/>
      <c r="V50" s="9"/>
    </row>
    <row r="51" spans="2:32" ht="15.75" customHeight="1" x14ac:dyDescent="0.25">
      <c r="B51" s="8" t="s">
        <v>107</v>
      </c>
      <c r="C51" s="54">
        <v>1107421</v>
      </c>
      <c r="D51" s="54">
        <v>1000615</v>
      </c>
      <c r="E51" s="54">
        <v>246932</v>
      </c>
      <c r="F51" s="55"/>
      <c r="G51" s="54">
        <v>267854</v>
      </c>
      <c r="H51" s="54">
        <v>249908</v>
      </c>
      <c r="I51" s="54">
        <v>125252</v>
      </c>
      <c r="J51" s="55"/>
      <c r="K51" s="56">
        <v>830105</v>
      </c>
      <c r="L51" s="57">
        <v>741282</v>
      </c>
      <c r="M51" s="57">
        <v>119203</v>
      </c>
      <c r="N51" s="58"/>
      <c r="O51" s="57">
        <v>9462</v>
      </c>
      <c r="P51" s="57">
        <v>9425</v>
      </c>
      <c r="Q51" s="57">
        <v>2477</v>
      </c>
      <c r="T51" s="9"/>
      <c r="U51" s="9"/>
      <c r="V51" s="9"/>
      <c r="W51" s="9"/>
    </row>
    <row r="52" spans="2:32" ht="15.75" customHeight="1" x14ac:dyDescent="0.25">
      <c r="B52" s="8" t="s">
        <v>108</v>
      </c>
      <c r="C52" s="57">
        <v>1041324</v>
      </c>
      <c r="D52" s="57">
        <v>944280</v>
      </c>
      <c r="E52" s="57">
        <v>235187</v>
      </c>
      <c r="F52" s="58"/>
      <c r="G52" s="57">
        <v>265883</v>
      </c>
      <c r="H52" s="57">
        <v>249879</v>
      </c>
      <c r="I52" s="57">
        <v>122979</v>
      </c>
      <c r="J52" s="58"/>
      <c r="K52" s="57">
        <v>765242</v>
      </c>
      <c r="L52" s="57">
        <v>684233</v>
      </c>
      <c r="M52" s="57">
        <v>109172</v>
      </c>
      <c r="N52" s="58"/>
      <c r="O52" s="57">
        <v>10199</v>
      </c>
      <c r="P52" s="57">
        <v>10168</v>
      </c>
      <c r="Q52" s="57">
        <v>3036</v>
      </c>
      <c r="T52" s="9"/>
      <c r="U52" s="9"/>
      <c r="V52" s="9"/>
      <c r="W52" s="9"/>
      <c r="X52" s="21"/>
      <c r="Y52" s="9"/>
    </row>
    <row r="53" spans="2:32" ht="15.75" customHeight="1" x14ac:dyDescent="0.25">
      <c r="B53" s="8" t="s">
        <v>109</v>
      </c>
      <c r="C53" s="57">
        <v>1088868</v>
      </c>
      <c r="D53" s="57">
        <v>974292</v>
      </c>
      <c r="E53" s="57">
        <v>244867</v>
      </c>
      <c r="F53" s="58"/>
      <c r="G53" s="57">
        <v>285908</v>
      </c>
      <c r="H53" s="57">
        <v>266866</v>
      </c>
      <c r="I53" s="57">
        <v>130815</v>
      </c>
      <c r="J53" s="58"/>
      <c r="K53" s="57">
        <v>793554</v>
      </c>
      <c r="L53" s="57">
        <v>698037</v>
      </c>
      <c r="M53" s="57">
        <v>110789</v>
      </c>
      <c r="N53" s="58"/>
      <c r="O53" s="57">
        <v>9406</v>
      </c>
      <c r="P53" s="57">
        <v>9389</v>
      </c>
      <c r="Q53" s="57">
        <v>3263</v>
      </c>
      <c r="T53" s="9"/>
      <c r="U53" s="9"/>
      <c r="V53" s="9"/>
      <c r="W53" s="20"/>
      <c r="X53" s="21"/>
      <c r="Y53" s="9"/>
    </row>
    <row r="54" spans="2:32" ht="15.75" customHeight="1" x14ac:dyDescent="0.25">
      <c r="B54" s="8" t="s">
        <v>110</v>
      </c>
      <c r="C54" s="57">
        <v>1148354</v>
      </c>
      <c r="D54" s="57">
        <v>1022584</v>
      </c>
      <c r="E54" s="57">
        <v>259873</v>
      </c>
      <c r="F54" s="58"/>
      <c r="G54" s="57">
        <v>301517</v>
      </c>
      <c r="H54" s="57">
        <v>281847</v>
      </c>
      <c r="I54" s="57">
        <v>139828</v>
      </c>
      <c r="J54" s="58"/>
      <c r="K54" s="57">
        <v>837069</v>
      </c>
      <c r="L54" s="57">
        <v>730984</v>
      </c>
      <c r="M54" s="57">
        <v>116798</v>
      </c>
      <c r="N54" s="58"/>
      <c r="O54" s="57">
        <v>9768</v>
      </c>
      <c r="P54" s="57">
        <v>9753</v>
      </c>
      <c r="Q54" s="57">
        <v>3247</v>
      </c>
      <c r="T54" s="9"/>
      <c r="U54" s="9"/>
      <c r="V54" s="9"/>
      <c r="W54" s="20"/>
      <c r="X54" s="21"/>
      <c r="Y54" s="9"/>
    </row>
    <row r="55" spans="2:32" ht="15.75" customHeight="1" x14ac:dyDescent="0.25">
      <c r="B55" s="8" t="s">
        <v>111</v>
      </c>
      <c r="C55" s="57">
        <v>1245280</v>
      </c>
      <c r="D55" s="57">
        <v>1117909</v>
      </c>
      <c r="E55" s="57">
        <v>287457</v>
      </c>
      <c r="F55" s="58"/>
      <c r="G55" s="57">
        <v>329887</v>
      </c>
      <c r="H55" s="57">
        <v>306768</v>
      </c>
      <c r="I55" s="57">
        <v>153762</v>
      </c>
      <c r="J55" s="58"/>
      <c r="K55" s="57">
        <v>905552</v>
      </c>
      <c r="L55" s="57">
        <v>801300</v>
      </c>
      <c r="M55" s="57">
        <v>130430</v>
      </c>
      <c r="N55" s="58"/>
      <c r="O55" s="57">
        <v>9841</v>
      </c>
      <c r="P55" s="57">
        <v>9841</v>
      </c>
      <c r="Q55" s="57">
        <v>3265</v>
      </c>
      <c r="T55" s="9"/>
      <c r="U55" s="9"/>
      <c r="V55" s="9"/>
      <c r="W55" s="20"/>
    </row>
    <row r="56" spans="2:32" ht="15.75" customHeight="1" x14ac:dyDescent="0.25">
      <c r="B56" s="8" t="s">
        <v>112</v>
      </c>
      <c r="C56" s="57">
        <v>1024892</v>
      </c>
      <c r="D56" s="57">
        <v>902873</v>
      </c>
      <c r="E56" s="57">
        <v>232296</v>
      </c>
      <c r="F56" s="58"/>
      <c r="G56" s="57">
        <v>269529</v>
      </c>
      <c r="H56" s="57">
        <v>249856</v>
      </c>
      <c r="I56" s="57">
        <v>124218</v>
      </c>
      <c r="J56" s="58"/>
      <c r="K56" s="57">
        <v>746194</v>
      </c>
      <c r="L56" s="57">
        <v>643848</v>
      </c>
      <c r="M56" s="57">
        <v>105035</v>
      </c>
      <c r="N56" s="58"/>
      <c r="O56" s="57">
        <v>9169</v>
      </c>
      <c r="P56" s="57">
        <v>9169</v>
      </c>
      <c r="Q56" s="57">
        <v>3043</v>
      </c>
      <c r="T56" s="9"/>
      <c r="U56" s="9"/>
      <c r="V56" s="9"/>
      <c r="W56" s="9"/>
      <c r="X56" s="9"/>
      <c r="Y56" s="9"/>
    </row>
    <row r="57" spans="2:32" ht="15.75" customHeight="1" x14ac:dyDescent="0.25">
      <c r="B57" s="8" t="s">
        <v>113</v>
      </c>
      <c r="C57" s="57">
        <v>1195474</v>
      </c>
      <c r="D57" s="57">
        <v>1052522</v>
      </c>
      <c r="E57" s="57">
        <v>268497</v>
      </c>
      <c r="F57" s="58"/>
      <c r="G57" s="57">
        <v>314602</v>
      </c>
      <c r="H57" s="57">
        <v>288864</v>
      </c>
      <c r="I57" s="57">
        <v>143438</v>
      </c>
      <c r="J57" s="58"/>
      <c r="K57" s="57">
        <v>871019</v>
      </c>
      <c r="L57" s="57">
        <v>753805</v>
      </c>
      <c r="M57" s="57">
        <v>122077</v>
      </c>
      <c r="N57" s="58"/>
      <c r="O57" s="57">
        <v>9853</v>
      </c>
      <c r="P57" s="57">
        <v>9853</v>
      </c>
      <c r="Q57" s="57">
        <v>2982</v>
      </c>
      <c r="T57" s="9"/>
      <c r="U57" s="9"/>
      <c r="V57" s="9"/>
      <c r="W57" s="9"/>
      <c r="X57" s="9"/>
      <c r="Y57" s="9"/>
      <c r="AA57" s="9"/>
      <c r="AB57" s="11"/>
      <c r="AE57" s="9"/>
      <c r="AF57" s="11"/>
    </row>
    <row r="58" spans="2:32" ht="15.75" customHeight="1" x14ac:dyDescent="0.25">
      <c r="B58" s="8" t="s">
        <v>114</v>
      </c>
      <c r="C58" s="57">
        <v>1218635</v>
      </c>
      <c r="D58" s="57">
        <v>1063793</v>
      </c>
      <c r="E58" s="57">
        <v>276080</v>
      </c>
      <c r="F58" s="58"/>
      <c r="G58" s="57">
        <v>330666</v>
      </c>
      <c r="H58" s="57">
        <v>302332</v>
      </c>
      <c r="I58" s="57">
        <v>150068</v>
      </c>
      <c r="J58" s="58"/>
      <c r="K58" s="57">
        <v>877535</v>
      </c>
      <c r="L58" s="57">
        <v>751027</v>
      </c>
      <c r="M58" s="57">
        <v>122559</v>
      </c>
      <c r="N58" s="58"/>
      <c r="O58" s="57">
        <v>10434</v>
      </c>
      <c r="P58" s="57">
        <v>10434</v>
      </c>
      <c r="Q58" s="57">
        <v>3453</v>
      </c>
      <c r="T58" s="9"/>
      <c r="U58" s="9"/>
      <c r="V58" s="9"/>
      <c r="W58" s="9"/>
      <c r="X58" s="9"/>
      <c r="Y58" s="9"/>
      <c r="AA58" s="9"/>
      <c r="AB58" s="11"/>
      <c r="AE58" s="9"/>
      <c r="AF58" s="11"/>
    </row>
    <row r="59" spans="2:32" ht="15.75" customHeight="1" x14ac:dyDescent="0.25">
      <c r="B59" s="8" t="s">
        <v>115</v>
      </c>
      <c r="C59" s="60">
        <v>1081121</v>
      </c>
      <c r="D59" s="60">
        <v>934870</v>
      </c>
      <c r="E59" s="60">
        <v>240415</v>
      </c>
      <c r="F59" s="61"/>
      <c r="G59" s="60">
        <v>296274</v>
      </c>
      <c r="H59" s="60">
        <v>264031</v>
      </c>
      <c r="I59" s="60">
        <v>130064</v>
      </c>
      <c r="J59" s="61"/>
      <c r="K59" s="60">
        <v>775459</v>
      </c>
      <c r="L59" s="57">
        <v>661452</v>
      </c>
      <c r="M59" s="57">
        <v>107325</v>
      </c>
      <c r="N59" s="58"/>
      <c r="O59" s="57">
        <v>9388</v>
      </c>
      <c r="P59" s="57">
        <v>9387</v>
      </c>
      <c r="Q59" s="57">
        <v>3026</v>
      </c>
      <c r="T59" s="9"/>
      <c r="U59" s="9"/>
      <c r="V59" s="9"/>
      <c r="W59" s="9"/>
      <c r="X59" s="9"/>
      <c r="Y59" s="9"/>
      <c r="AA59" s="9"/>
      <c r="AB59" s="11"/>
      <c r="AE59" s="9"/>
      <c r="AF59" s="11"/>
    </row>
    <row r="60" spans="2:32" ht="15.75" customHeight="1" x14ac:dyDescent="0.25">
      <c r="B60" s="8" t="s">
        <v>116</v>
      </c>
      <c r="C60" s="60">
        <v>1041555</v>
      </c>
      <c r="D60" s="60">
        <v>886896</v>
      </c>
      <c r="E60" s="60">
        <v>229151</v>
      </c>
      <c r="F60" s="61"/>
      <c r="G60" s="60">
        <v>292878</v>
      </c>
      <c r="H60" s="60">
        <v>247597</v>
      </c>
      <c r="I60" s="60">
        <v>121578</v>
      </c>
      <c r="J60" s="61"/>
      <c r="K60" s="60">
        <v>739182</v>
      </c>
      <c r="L60" s="57">
        <v>629804</v>
      </c>
      <c r="M60" s="57">
        <v>104276</v>
      </c>
      <c r="N60" s="58"/>
      <c r="O60" s="57">
        <v>9495</v>
      </c>
      <c r="P60" s="57">
        <v>9495</v>
      </c>
      <c r="Q60" s="57">
        <v>3297</v>
      </c>
      <c r="T60" s="9"/>
      <c r="U60" s="9"/>
      <c r="V60" s="9"/>
      <c r="W60" s="9"/>
      <c r="X60" s="9"/>
      <c r="Y60" s="9"/>
      <c r="AA60" s="9"/>
      <c r="AB60" s="11"/>
      <c r="AE60" s="9"/>
      <c r="AF60" s="11"/>
    </row>
    <row r="61" spans="2:32" ht="15.75" customHeight="1" x14ac:dyDescent="0.25">
      <c r="B61" s="8" t="s">
        <v>117</v>
      </c>
      <c r="C61" s="60">
        <v>1092348</v>
      </c>
      <c r="D61" s="60">
        <v>834817</v>
      </c>
      <c r="E61" s="60">
        <v>196217</v>
      </c>
      <c r="F61" s="61"/>
      <c r="G61" s="60">
        <v>306890</v>
      </c>
      <c r="H61" s="60">
        <v>205208</v>
      </c>
      <c r="I61" s="60">
        <v>92997</v>
      </c>
      <c r="J61" s="61"/>
      <c r="K61" s="60">
        <v>776009</v>
      </c>
      <c r="L61" s="57">
        <v>620160</v>
      </c>
      <c r="M61" s="57">
        <v>99926</v>
      </c>
      <c r="N61" s="58"/>
      <c r="O61" s="57">
        <v>9449</v>
      </c>
      <c r="P61" s="57">
        <v>9449</v>
      </c>
      <c r="Q61" s="57">
        <v>3294</v>
      </c>
      <c r="T61" s="9"/>
      <c r="U61" s="9"/>
      <c r="V61" s="9"/>
      <c r="W61" s="9"/>
      <c r="X61" s="9"/>
      <c r="Y61" s="9"/>
      <c r="AA61" s="9"/>
      <c r="AB61" s="11"/>
      <c r="AE61" s="9"/>
      <c r="AF61" s="11"/>
    </row>
    <row r="62" spans="2:32" ht="15.75" customHeight="1" x14ac:dyDescent="0.2">
      <c r="C62" s="62"/>
      <c r="D62" s="62"/>
      <c r="E62" s="62"/>
      <c r="F62" s="62"/>
      <c r="G62" s="62"/>
      <c r="H62" s="62"/>
      <c r="I62" s="62"/>
      <c r="J62" s="62"/>
      <c r="K62" s="62"/>
      <c r="U62" s="9"/>
      <c r="V62" s="19"/>
      <c r="W62" s="9"/>
      <c r="X62" s="9"/>
      <c r="Y62" s="9"/>
      <c r="AA62" s="9"/>
      <c r="AB62" s="11"/>
      <c r="AE62" s="9"/>
      <c r="AF62" s="11"/>
    </row>
    <row r="63" spans="2:32" x14ac:dyDescent="0.2">
      <c r="C63" s="63"/>
      <c r="D63" s="63"/>
      <c r="E63" s="63"/>
      <c r="F63" s="62"/>
      <c r="G63" s="63"/>
      <c r="H63" s="63"/>
      <c r="I63" s="63"/>
      <c r="J63" s="62"/>
      <c r="K63" s="62"/>
      <c r="U63" s="9"/>
      <c r="V63" s="19"/>
      <c r="W63" s="9"/>
      <c r="X63" s="9"/>
      <c r="Y63" s="9"/>
      <c r="Z63" s="9"/>
      <c r="AA63" s="9"/>
      <c r="AB63" s="11"/>
      <c r="AE63" s="9"/>
      <c r="AF63" s="11"/>
    </row>
    <row r="64" spans="2:32" x14ac:dyDescent="0.2">
      <c r="C64" s="62"/>
      <c r="D64" s="62"/>
      <c r="E64" s="62"/>
      <c r="F64" s="62"/>
      <c r="G64" s="62"/>
      <c r="H64" s="62"/>
      <c r="I64" s="62"/>
      <c r="J64" s="62"/>
      <c r="K64" s="62"/>
      <c r="U64" s="9"/>
      <c r="V64" s="19"/>
      <c r="W64" s="9"/>
      <c r="X64" s="9"/>
      <c r="Y64" s="9"/>
      <c r="Z64" s="9"/>
      <c r="AA64" s="9"/>
      <c r="AB64" s="11"/>
      <c r="AE64" s="9"/>
      <c r="AF64" s="11"/>
    </row>
    <row r="65" spans="21:32" x14ac:dyDescent="0.2">
      <c r="U65" s="9"/>
      <c r="V65" s="19"/>
      <c r="W65" s="9"/>
      <c r="X65" s="9"/>
      <c r="Y65" s="9"/>
      <c r="Z65" s="9"/>
      <c r="AA65" s="9"/>
      <c r="AB65" s="11"/>
      <c r="AE65" s="9"/>
      <c r="AF65" s="11"/>
    </row>
    <row r="66" spans="21:32" x14ac:dyDescent="0.2">
      <c r="U66" s="9"/>
      <c r="V66" s="19"/>
      <c r="W66" s="9"/>
      <c r="X66" s="9"/>
      <c r="Y66" s="9"/>
      <c r="Z66" s="9"/>
      <c r="AA66" s="9"/>
      <c r="AB66" s="11"/>
      <c r="AE66" s="9"/>
      <c r="AF66" s="11"/>
    </row>
    <row r="67" spans="21:32" x14ac:dyDescent="0.2">
      <c r="U67" s="9"/>
      <c r="V67" s="19"/>
      <c r="W67" s="9"/>
      <c r="X67" s="9"/>
      <c r="Y67" s="9"/>
      <c r="Z67" s="9"/>
      <c r="AA67" s="9"/>
      <c r="AB67" s="11"/>
      <c r="AE67" s="9"/>
      <c r="AF67" s="11"/>
    </row>
    <row r="68" spans="21:32" x14ac:dyDescent="0.2">
      <c r="U68" s="9"/>
      <c r="V68" s="19"/>
      <c r="W68" s="9"/>
      <c r="X68" s="9"/>
      <c r="Y68" s="9"/>
      <c r="Z68" s="9"/>
      <c r="AA68" s="9"/>
      <c r="AB68" s="11"/>
      <c r="AE68" s="13"/>
      <c r="AF68" s="11"/>
    </row>
    <row r="69" spans="21:32" x14ac:dyDescent="0.2">
      <c r="U69" s="9"/>
      <c r="V69" s="19"/>
      <c r="W69" s="9"/>
      <c r="X69" s="9"/>
      <c r="Y69" s="9"/>
      <c r="Z69" s="9"/>
      <c r="AA69" s="9"/>
      <c r="AB69" s="11"/>
      <c r="AE69" s="13"/>
      <c r="AF69" s="11"/>
    </row>
    <row r="70" spans="21:32" x14ac:dyDescent="0.2">
      <c r="U70" s="9"/>
      <c r="V70" s="19"/>
      <c r="W70" s="9"/>
      <c r="X70" s="9"/>
      <c r="Y70" s="9"/>
      <c r="Z70" s="9"/>
      <c r="AA70" s="9"/>
      <c r="AB70" s="11"/>
      <c r="AE70" s="13"/>
      <c r="AF70" s="11"/>
    </row>
    <row r="71" spans="21:32" x14ac:dyDescent="0.2">
      <c r="U71" s="9"/>
      <c r="V71" s="19"/>
      <c r="W71" s="9"/>
      <c r="X71" s="9"/>
      <c r="Y71" s="9"/>
      <c r="Z71" s="9"/>
      <c r="AA71" s="9"/>
      <c r="AB71" s="11"/>
      <c r="AE71" s="13"/>
      <c r="AF71" s="11"/>
    </row>
    <row r="72" spans="21:32" x14ac:dyDescent="0.2">
      <c r="U72" s="9"/>
      <c r="V72" s="19"/>
      <c r="W72" s="9"/>
      <c r="X72" s="9"/>
      <c r="Y72" s="9"/>
      <c r="Z72" s="9"/>
      <c r="AA72" s="9"/>
      <c r="AB72" s="11"/>
      <c r="AE72" s="13"/>
      <c r="AF72" s="11"/>
    </row>
    <row r="73" spans="21:32" x14ac:dyDescent="0.2">
      <c r="U73" s="9"/>
      <c r="V73" s="19"/>
      <c r="W73" s="9"/>
      <c r="X73" s="9"/>
      <c r="Y73" s="9"/>
      <c r="Z73" s="9"/>
      <c r="AA73" s="9"/>
      <c r="AB73" s="11"/>
      <c r="AE73" s="13"/>
      <c r="AF73" s="11"/>
    </row>
    <row r="74" spans="21:32" x14ac:dyDescent="0.2">
      <c r="U74" s="9"/>
      <c r="V74" s="19"/>
      <c r="W74" s="9"/>
      <c r="X74" s="9"/>
      <c r="Y74" s="9"/>
      <c r="Z74" s="9"/>
      <c r="AA74" s="9"/>
      <c r="AB74" s="11"/>
      <c r="AE74" s="13"/>
      <c r="AF74" s="11"/>
    </row>
    <row r="75" spans="21:32" x14ac:dyDescent="0.2">
      <c r="U75" s="9"/>
      <c r="V75" s="19"/>
      <c r="W75" s="9"/>
      <c r="X75" s="9"/>
      <c r="Y75" s="9"/>
      <c r="Z75" s="9"/>
      <c r="AA75" s="9"/>
      <c r="AB75" s="11"/>
      <c r="AE75" s="13"/>
      <c r="AF75" s="11"/>
    </row>
    <row r="76" spans="21:32" x14ac:dyDescent="0.2">
      <c r="U76" s="9"/>
      <c r="V76" s="19"/>
      <c r="W76" s="9"/>
      <c r="X76" s="9"/>
      <c r="Y76" s="9"/>
      <c r="Z76" s="9"/>
      <c r="AA76" s="9"/>
      <c r="AB76" s="11"/>
      <c r="AE76" s="13"/>
      <c r="AF76" s="11"/>
    </row>
    <row r="77" spans="21:32" x14ac:dyDescent="0.2">
      <c r="U77" s="9"/>
      <c r="V77" s="19"/>
      <c r="W77" s="9"/>
      <c r="X77" s="9"/>
      <c r="Y77" s="9"/>
      <c r="Z77" s="9"/>
      <c r="AA77" s="9"/>
      <c r="AB77" s="11"/>
      <c r="AE77" s="13"/>
      <c r="AF77" s="11"/>
    </row>
    <row r="78" spans="21:32" x14ac:dyDescent="0.2">
      <c r="U78" s="9"/>
      <c r="V78" s="19"/>
      <c r="W78" s="9"/>
      <c r="X78" s="9"/>
      <c r="Y78" s="9"/>
      <c r="Z78" s="9"/>
      <c r="AA78" s="9"/>
      <c r="AB78" s="11"/>
      <c r="AE78" s="13"/>
      <c r="AF78" s="11"/>
    </row>
    <row r="79" spans="21:32" x14ac:dyDescent="0.2">
      <c r="U79" s="9"/>
      <c r="V79" s="19"/>
      <c r="W79" s="9"/>
      <c r="X79" s="9"/>
      <c r="Y79" s="9"/>
      <c r="Z79" s="9"/>
      <c r="AA79" s="9"/>
      <c r="AB79" s="11"/>
      <c r="AE79" s="13"/>
      <c r="AF79" s="11"/>
    </row>
    <row r="80" spans="21:32" x14ac:dyDescent="0.2">
      <c r="U80" s="9"/>
      <c r="V80" s="19"/>
      <c r="W80" s="9"/>
      <c r="X80" s="9"/>
      <c r="Y80" s="9"/>
      <c r="Z80" s="9"/>
      <c r="AA80" s="9"/>
      <c r="AB80" s="11"/>
      <c r="AE80" s="13"/>
      <c r="AF80" s="11"/>
    </row>
    <row r="81" spans="2:32" x14ac:dyDescent="0.2">
      <c r="U81" s="9"/>
      <c r="V81" s="19"/>
      <c r="W81" s="9"/>
      <c r="X81" s="9"/>
      <c r="Y81" s="9"/>
      <c r="Z81" s="9"/>
      <c r="AA81" s="9"/>
      <c r="AB81" s="11"/>
      <c r="AE81" s="13"/>
      <c r="AF81" s="11"/>
    </row>
    <row r="82" spans="2:32" x14ac:dyDescent="0.2">
      <c r="U82" s="9"/>
      <c r="V82" s="19"/>
      <c r="W82" s="9"/>
      <c r="X82" s="9"/>
      <c r="Y82" s="9"/>
      <c r="Z82" s="9"/>
      <c r="AA82" s="9"/>
      <c r="AB82" s="11"/>
      <c r="AE82" s="13"/>
      <c r="AF82" s="11"/>
    </row>
    <row r="83" spans="2:32" x14ac:dyDescent="0.2">
      <c r="U83" s="9"/>
      <c r="V83" s="19"/>
      <c r="W83" s="9"/>
      <c r="X83" s="9"/>
      <c r="Y83" s="9"/>
      <c r="Z83" s="9"/>
      <c r="AA83" s="9"/>
      <c r="AB83" s="11"/>
      <c r="AE83" s="13"/>
      <c r="AF83" s="11"/>
    </row>
    <row r="84" spans="2:32" x14ac:dyDescent="0.2">
      <c r="U84" s="9"/>
      <c r="V84" s="19"/>
      <c r="W84" s="9"/>
      <c r="X84" s="9"/>
      <c r="Y84" s="9"/>
      <c r="Z84" s="9"/>
      <c r="AA84" s="9"/>
      <c r="AB84" s="11"/>
      <c r="AE84" s="13"/>
      <c r="AF84" s="11"/>
    </row>
    <row r="85" spans="2:32" x14ac:dyDescent="0.2">
      <c r="U85" s="9"/>
      <c r="W85" s="9"/>
      <c r="X85" s="9"/>
      <c r="Y85" s="9"/>
      <c r="Z85" s="9"/>
    </row>
    <row r="86" spans="2:32" x14ac:dyDescent="0.2">
      <c r="U86" s="9"/>
      <c r="W86" s="9"/>
      <c r="X86" s="9"/>
      <c r="Y86" s="9"/>
      <c r="Z86" s="9"/>
    </row>
    <row r="87" spans="2:32" x14ac:dyDescent="0.2">
      <c r="U87" s="9"/>
    </row>
    <row r="88" spans="2:32" x14ac:dyDescent="0.2">
      <c r="U88" s="9"/>
    </row>
    <row r="89" spans="2:32" x14ac:dyDescent="0.2">
      <c r="U89" s="9"/>
    </row>
    <row r="90" spans="2:32" x14ac:dyDescent="0.2">
      <c r="T90" s="9"/>
      <c r="U90" s="9"/>
    </row>
    <row r="91" spans="2:32" x14ac:dyDescent="0.2">
      <c r="B91" s="20"/>
      <c r="C91" s="9"/>
      <c r="D91" s="11"/>
      <c r="E91" s="9"/>
      <c r="G91" s="9"/>
      <c r="H91" s="11"/>
      <c r="I91" s="9"/>
      <c r="K91" s="11"/>
      <c r="L91" s="11"/>
      <c r="M91" s="9"/>
      <c r="O91" s="9"/>
      <c r="P91" s="9"/>
      <c r="Q91" s="9"/>
    </row>
    <row r="92" spans="2:32" x14ac:dyDescent="0.2">
      <c r="B92" s="20"/>
      <c r="C92" s="9"/>
      <c r="D92" s="11"/>
      <c r="E92" s="9"/>
      <c r="G92" s="9"/>
      <c r="H92" s="11"/>
      <c r="I92" s="9"/>
      <c r="K92" s="11"/>
      <c r="L92" s="11"/>
      <c r="M92" s="9"/>
      <c r="O92" s="9"/>
      <c r="P92" s="9"/>
      <c r="Q92" s="9"/>
    </row>
    <row r="93" spans="2:32" x14ac:dyDescent="0.2">
      <c r="B93" s="20"/>
      <c r="C93" s="9"/>
      <c r="D93" s="11"/>
      <c r="E93" s="9"/>
      <c r="G93" s="9"/>
      <c r="H93" s="11"/>
      <c r="I93" s="9"/>
      <c r="K93" s="11"/>
      <c r="L93" s="11"/>
      <c r="M93" s="9"/>
      <c r="O93" s="9"/>
      <c r="P93" s="9"/>
      <c r="Q93" s="9"/>
    </row>
    <row r="94" spans="2:32" x14ac:dyDescent="0.2">
      <c r="B94" s="20"/>
      <c r="C94" s="9"/>
      <c r="D94" s="11"/>
      <c r="E94" s="9"/>
      <c r="G94" s="9"/>
      <c r="H94" s="11"/>
      <c r="I94" s="9"/>
      <c r="K94" s="11"/>
      <c r="L94" s="11"/>
      <c r="M94" s="9"/>
      <c r="O94" s="9"/>
      <c r="P94" s="9"/>
      <c r="Q94" s="9"/>
    </row>
    <row r="95" spans="2:32" x14ac:dyDescent="0.2">
      <c r="B95" s="20"/>
      <c r="C95" s="9"/>
      <c r="D95" s="11"/>
      <c r="E95" s="9"/>
      <c r="G95" s="9"/>
      <c r="H95" s="11"/>
      <c r="I95" s="9"/>
      <c r="K95" s="11"/>
      <c r="L95" s="11"/>
      <c r="M95" s="9"/>
      <c r="O95" s="9"/>
      <c r="P95" s="9"/>
      <c r="Q95" s="9"/>
    </row>
    <row r="96" spans="2:32" x14ac:dyDescent="0.2">
      <c r="B96" s="20"/>
      <c r="C96" s="9"/>
      <c r="D96" s="11"/>
      <c r="E96" s="9"/>
      <c r="G96" s="9"/>
      <c r="H96" s="11"/>
      <c r="I96" s="9"/>
      <c r="K96" s="11"/>
      <c r="L96" s="11"/>
      <c r="M96" s="9"/>
      <c r="O96" s="9"/>
      <c r="P96" s="9"/>
      <c r="Q96" s="9"/>
    </row>
    <row r="97" spans="2:17" x14ac:dyDescent="0.2">
      <c r="B97" s="20"/>
      <c r="C97" s="9"/>
      <c r="D97" s="11"/>
      <c r="E97" s="9"/>
      <c r="G97" s="9"/>
      <c r="H97" s="11"/>
      <c r="I97" s="9"/>
      <c r="K97" s="11"/>
      <c r="L97" s="11"/>
      <c r="M97" s="9"/>
      <c r="O97" s="9"/>
      <c r="P97" s="9"/>
      <c r="Q97" s="9"/>
    </row>
    <row r="98" spans="2:17" x14ac:dyDescent="0.2">
      <c r="B98" s="20"/>
      <c r="C98" s="9"/>
      <c r="D98" s="11"/>
      <c r="E98" s="9"/>
      <c r="G98" s="9"/>
      <c r="H98" s="11"/>
      <c r="I98" s="9"/>
      <c r="K98" s="11"/>
      <c r="L98" s="11"/>
      <c r="M98" s="9"/>
      <c r="O98" s="9"/>
      <c r="P98" s="9"/>
      <c r="Q98" s="9"/>
    </row>
    <row r="99" spans="2:17" x14ac:dyDescent="0.2">
      <c r="B99" s="20"/>
      <c r="C99" s="9"/>
      <c r="D99" s="11"/>
      <c r="E99" s="9"/>
      <c r="G99" s="9"/>
      <c r="H99" s="11"/>
      <c r="I99" s="9"/>
      <c r="K99" s="11"/>
      <c r="L99" s="11"/>
      <c r="M99" s="9"/>
      <c r="O99" s="9"/>
      <c r="P99" s="9"/>
      <c r="Q99" s="9"/>
    </row>
    <row r="100" spans="2:17" x14ac:dyDescent="0.2">
      <c r="B100" s="20"/>
      <c r="C100" s="9"/>
      <c r="D100" s="11"/>
      <c r="E100" s="9"/>
      <c r="G100" s="9"/>
      <c r="H100" s="11"/>
      <c r="I100" s="9"/>
      <c r="K100" s="11"/>
      <c r="L100" s="11"/>
      <c r="M100" s="9"/>
      <c r="O100" s="9"/>
      <c r="P100" s="9"/>
      <c r="Q100" s="9"/>
    </row>
    <row r="101" spans="2:17" x14ac:dyDescent="0.2">
      <c r="B101" s="20"/>
      <c r="C101" s="9"/>
      <c r="D101" s="11"/>
      <c r="E101" s="9"/>
      <c r="G101" s="9"/>
      <c r="H101" s="11"/>
      <c r="I101" s="9"/>
      <c r="K101" s="11"/>
      <c r="L101" s="11"/>
      <c r="M101" s="9"/>
      <c r="O101" s="9"/>
      <c r="P101" s="9"/>
      <c r="Q101" s="9"/>
    </row>
    <row r="102" spans="2:17" x14ac:dyDescent="0.2">
      <c r="B102" s="20"/>
      <c r="C102" s="9"/>
      <c r="D102" s="11"/>
      <c r="E102" s="9"/>
      <c r="G102" s="9"/>
      <c r="H102" s="11"/>
      <c r="I102" s="9"/>
      <c r="K102" s="11"/>
      <c r="L102" s="11"/>
      <c r="M102" s="9"/>
      <c r="O102" s="9"/>
      <c r="P102" s="9"/>
      <c r="Q102" s="9"/>
    </row>
    <row r="103" spans="2:17" x14ac:dyDescent="0.2">
      <c r="B103" s="20"/>
      <c r="C103" s="9"/>
      <c r="D103" s="11"/>
      <c r="E103" s="9"/>
      <c r="G103" s="9"/>
      <c r="H103" s="11"/>
      <c r="I103" s="9"/>
      <c r="K103" s="11"/>
      <c r="L103" s="11"/>
      <c r="M103" s="9"/>
      <c r="O103" s="9"/>
      <c r="P103" s="9"/>
      <c r="Q103" s="9"/>
    </row>
    <row r="104" spans="2:17" x14ac:dyDescent="0.2">
      <c r="B104" s="20"/>
      <c r="C104" s="9"/>
      <c r="D104" s="11"/>
      <c r="E104" s="9"/>
      <c r="G104" s="9"/>
      <c r="H104" s="11"/>
      <c r="I104" s="9"/>
      <c r="K104" s="11"/>
      <c r="L104" s="11"/>
      <c r="M104" s="9"/>
      <c r="O104" s="9"/>
      <c r="P104" s="9"/>
      <c r="Q104" s="9"/>
    </row>
    <row r="105" spans="2:17" x14ac:dyDescent="0.2">
      <c r="B105" s="20"/>
      <c r="C105" s="9"/>
      <c r="D105" s="11"/>
      <c r="E105" s="9"/>
      <c r="G105" s="9"/>
      <c r="H105" s="11"/>
      <c r="I105" s="9"/>
      <c r="K105" s="11"/>
      <c r="L105" s="11"/>
      <c r="M105" s="9"/>
      <c r="O105" s="9"/>
      <c r="P105" s="9"/>
      <c r="Q105" s="9"/>
    </row>
    <row r="106" spans="2:17" x14ac:dyDescent="0.2">
      <c r="B106" s="20"/>
      <c r="C106" s="9"/>
      <c r="D106" s="11"/>
      <c r="E106" s="9"/>
      <c r="G106" s="9"/>
      <c r="H106" s="11"/>
      <c r="I106" s="9"/>
      <c r="K106" s="11"/>
      <c r="L106" s="11"/>
      <c r="M106" s="9"/>
      <c r="O106" s="9"/>
      <c r="P106" s="9"/>
      <c r="Q106" s="9"/>
    </row>
    <row r="107" spans="2:17" x14ac:dyDescent="0.2">
      <c r="C107" s="9"/>
      <c r="D107" s="9"/>
      <c r="E107" s="9"/>
      <c r="G107" s="9"/>
      <c r="H107" s="11"/>
      <c r="I107" s="9"/>
      <c r="K107" s="9"/>
      <c r="L107" s="9"/>
      <c r="M107" s="9"/>
      <c r="O107" s="9"/>
      <c r="P107" s="9"/>
      <c r="Q107" s="9"/>
    </row>
    <row r="108" spans="2:17" x14ac:dyDescent="0.2">
      <c r="C108" s="9"/>
      <c r="D108" s="9"/>
      <c r="E108" s="9"/>
      <c r="G108" s="9"/>
      <c r="H108" s="9"/>
      <c r="I108" s="9"/>
      <c r="K108" s="9"/>
      <c r="L108" s="9"/>
      <c r="M108" s="9"/>
      <c r="O108" s="9"/>
      <c r="P108" s="9"/>
      <c r="Q108" s="9"/>
    </row>
    <row r="109" spans="2:17" x14ac:dyDescent="0.2">
      <c r="C109" s="9"/>
      <c r="D109" s="9"/>
      <c r="E109" s="9"/>
      <c r="G109" s="9"/>
      <c r="H109" s="9"/>
      <c r="I109" s="9"/>
      <c r="K109" s="9"/>
      <c r="L109" s="9"/>
      <c r="M109" s="9"/>
      <c r="O109" s="9"/>
      <c r="P109" s="9"/>
      <c r="Q109" s="9"/>
    </row>
    <row r="110" spans="2:17" x14ac:dyDescent="0.2">
      <c r="C110" s="9"/>
      <c r="D110" s="9"/>
      <c r="E110" s="9"/>
      <c r="G110" s="9"/>
      <c r="H110" s="9"/>
      <c r="I110" s="9"/>
      <c r="K110" s="9"/>
      <c r="L110" s="9"/>
      <c r="M110" s="9"/>
      <c r="O110" s="9"/>
      <c r="P110" s="9"/>
      <c r="Q110" s="9"/>
    </row>
    <row r="111" spans="2:17" x14ac:dyDescent="0.2">
      <c r="C111" s="9"/>
      <c r="D111" s="9"/>
      <c r="E111" s="9"/>
      <c r="G111" s="9"/>
      <c r="H111" s="9"/>
      <c r="I111" s="9"/>
      <c r="K111" s="9"/>
      <c r="L111" s="9"/>
      <c r="M111" s="9"/>
      <c r="O111" s="9"/>
      <c r="P111" s="9"/>
      <c r="Q111" s="9"/>
    </row>
    <row r="112" spans="2:17" x14ac:dyDescent="0.2">
      <c r="C112" s="9"/>
      <c r="D112" s="9"/>
      <c r="E112" s="9"/>
      <c r="G112" s="9"/>
      <c r="H112" s="9"/>
      <c r="I112" s="9"/>
      <c r="K112" s="9"/>
      <c r="L112" s="9"/>
      <c r="M112" s="9"/>
      <c r="O112" s="9"/>
      <c r="P112" s="9"/>
      <c r="Q112" s="9"/>
    </row>
    <row r="113" spans="3:17" x14ac:dyDescent="0.2">
      <c r="C113" s="9"/>
      <c r="D113" s="9"/>
      <c r="E113" s="9"/>
      <c r="G113" s="9"/>
      <c r="H113" s="9"/>
      <c r="I113" s="9"/>
      <c r="K113" s="9"/>
      <c r="L113" s="9"/>
      <c r="M113" s="9"/>
      <c r="O113" s="9"/>
      <c r="P113" s="9"/>
      <c r="Q113" s="9"/>
    </row>
    <row r="114" spans="3:17" x14ac:dyDescent="0.2">
      <c r="C114" s="9"/>
      <c r="D114" s="9"/>
      <c r="E114" s="9"/>
      <c r="G114" s="9"/>
      <c r="H114" s="9"/>
      <c r="I114" s="9"/>
      <c r="K114" s="9"/>
      <c r="L114" s="9"/>
      <c r="M114" s="9"/>
      <c r="O114" s="9"/>
      <c r="P114" s="9"/>
      <c r="Q114" s="9"/>
    </row>
    <row r="115" spans="3:17" x14ac:dyDescent="0.2">
      <c r="C115" s="9"/>
      <c r="D115" s="9"/>
      <c r="E115" s="9"/>
      <c r="G115" s="9"/>
      <c r="H115" s="9"/>
      <c r="I115" s="9"/>
      <c r="K115" s="9"/>
      <c r="L115" s="9"/>
      <c r="M115" s="9"/>
      <c r="O115" s="9"/>
      <c r="P115" s="9"/>
      <c r="Q115" s="9"/>
    </row>
    <row r="116" spans="3:17" x14ac:dyDescent="0.2">
      <c r="C116" s="9"/>
      <c r="D116" s="9"/>
      <c r="E116" s="9"/>
      <c r="G116" s="9"/>
      <c r="H116" s="9"/>
      <c r="I116" s="9"/>
      <c r="K116" s="9"/>
      <c r="L116" s="9"/>
      <c r="M116" s="9"/>
      <c r="O116" s="9"/>
      <c r="P116" s="9"/>
      <c r="Q116" s="9"/>
    </row>
    <row r="117" spans="3:17" x14ac:dyDescent="0.2">
      <c r="C117" s="9"/>
      <c r="D117" s="9"/>
      <c r="E117" s="9"/>
      <c r="G117" s="9"/>
      <c r="H117" s="9"/>
      <c r="I117" s="9"/>
      <c r="K117" s="9"/>
      <c r="L117" s="9"/>
      <c r="M117" s="9"/>
      <c r="O117" s="9"/>
      <c r="P117" s="9"/>
      <c r="Q117" s="9"/>
    </row>
    <row r="118" spans="3:17" x14ac:dyDescent="0.2">
      <c r="C118" s="9"/>
      <c r="D118" s="9"/>
      <c r="E118" s="9"/>
    </row>
    <row r="119" spans="3:17" x14ac:dyDescent="0.2">
      <c r="C119" s="9"/>
      <c r="D119" s="9"/>
      <c r="E119" s="9"/>
    </row>
    <row r="120" spans="3:17" x14ac:dyDescent="0.2">
      <c r="C120" s="9"/>
      <c r="D120" s="9"/>
      <c r="E120" s="9"/>
    </row>
    <row r="121" spans="3:17" x14ac:dyDescent="0.2">
      <c r="C121" s="9"/>
      <c r="D121" s="9"/>
      <c r="E121" s="9"/>
    </row>
    <row r="122" spans="3:17" x14ac:dyDescent="0.2">
      <c r="C122" s="9"/>
      <c r="D122" s="9"/>
      <c r="E122" s="9"/>
    </row>
  </sheetData>
  <mergeCells count="6">
    <mergeCell ref="O14:Q14"/>
    <mergeCell ref="C14:E14"/>
    <mergeCell ref="G14:I14"/>
    <mergeCell ref="C10:Q10"/>
    <mergeCell ref="K14:M14"/>
    <mergeCell ref="C11:Q11"/>
  </mergeCells>
  <conditionalFormatting sqref="C6">
    <cfRule type="cellIs" dxfId="2" priority="1" operator="equal">
      <formula>"TBC"</formula>
    </cfRule>
  </conditionalFormatting>
  <conditionalFormatting sqref="C16:Q50">
    <cfRule type="cellIs" dxfId="1" priority="2" operator="lessThan">
      <formula>1</formula>
    </cfRule>
  </conditionalFormatting>
  <hyperlinks>
    <hyperlink ref="C8" r:id="rId1"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V62"/>
  <sheetViews>
    <sheetView showGridLines="0" zoomScale="70" zoomScaleNormal="70" workbookViewId="0">
      <selection activeCell="A62" sqref="A62"/>
    </sheetView>
  </sheetViews>
  <sheetFormatPr defaultRowHeight="15" x14ac:dyDescent="0.25"/>
  <cols>
    <col min="1" max="1" width="2.85546875" customWidth="1"/>
    <col min="2" max="2" width="18.5703125" customWidth="1"/>
    <col min="3" max="3" width="15.28515625" customWidth="1"/>
    <col min="4" max="5" width="13.42578125" customWidth="1"/>
    <col min="6" max="6" width="3.42578125" customWidth="1"/>
    <col min="7" max="9" width="16" customWidth="1"/>
    <col min="10" max="10" width="3.42578125" customWidth="1"/>
    <col min="11" max="13" width="16.42578125" customWidth="1"/>
    <col min="14" max="14" width="3.42578125" customWidth="1"/>
    <col min="15" max="17" width="16" customWidth="1"/>
    <col min="18" max="18" width="3.42578125" customWidth="1"/>
    <col min="19" max="20" width="15.5703125" customWidth="1"/>
    <col min="21" max="21" width="4" customWidth="1"/>
    <col min="22" max="22" width="12" customWidth="1"/>
  </cols>
  <sheetData>
    <row r="3" spans="2:22" s="1" customFormat="1" ht="18" customHeight="1" x14ac:dyDescent="0.25">
      <c r="B3" s="27" t="s">
        <v>50</v>
      </c>
      <c r="C3" s="14"/>
    </row>
    <row r="4" spans="2:22" s="1" customFormat="1" ht="18.399999999999999" customHeight="1" x14ac:dyDescent="0.25">
      <c r="B4" s="24" t="s">
        <v>51</v>
      </c>
      <c r="C4" s="15" t="str">
        <f>'Activity by month'!C4</f>
        <v>April 2022 to January 2026</v>
      </c>
      <c r="D4" s="16"/>
      <c r="E4" s="16"/>
      <c r="F4" s="16"/>
      <c r="G4" s="16"/>
      <c r="H4" s="16"/>
      <c r="I4" s="16"/>
      <c r="J4" s="16"/>
      <c r="K4" s="16"/>
      <c r="L4" s="16"/>
      <c r="M4" s="16"/>
      <c r="N4" s="16"/>
      <c r="O4" s="16"/>
      <c r="P4" s="16"/>
      <c r="Q4" s="16"/>
    </row>
    <row r="5" spans="2:22" s="1" customFormat="1" ht="18.399999999999999" customHeight="1" x14ac:dyDescent="0.25">
      <c r="B5" s="24" t="s">
        <v>53</v>
      </c>
      <c r="C5" s="15" t="s">
        <v>54</v>
      </c>
      <c r="D5" s="16"/>
      <c r="E5" s="16"/>
      <c r="F5" s="16"/>
      <c r="G5" s="16"/>
      <c r="H5" s="16"/>
      <c r="I5" s="16"/>
      <c r="J5" s="16"/>
      <c r="K5" s="16"/>
      <c r="L5" s="16"/>
      <c r="M5" s="16"/>
      <c r="N5" s="16"/>
      <c r="O5" s="16"/>
      <c r="P5" s="16"/>
      <c r="Q5" s="16"/>
    </row>
    <row r="6" spans="2:22" s="1" customFormat="1" ht="18.399999999999999" customHeight="1" x14ac:dyDescent="0.25">
      <c r="B6" s="24" t="s">
        <v>55</v>
      </c>
      <c r="C6" s="59">
        <f>'Activity by month'!C6</f>
        <v>46093</v>
      </c>
      <c r="D6" s="16"/>
      <c r="E6" s="16"/>
      <c r="F6" s="16"/>
      <c r="G6" s="16"/>
      <c r="H6" s="16"/>
      <c r="I6" s="16"/>
      <c r="J6" s="16"/>
      <c r="K6" s="16"/>
      <c r="L6" s="16"/>
      <c r="M6" s="16"/>
      <c r="N6" s="16"/>
      <c r="O6" s="16"/>
      <c r="P6" s="16"/>
      <c r="Q6" s="16"/>
    </row>
    <row r="7" spans="2:22" s="1" customFormat="1" ht="18.399999999999999" customHeight="1" x14ac:dyDescent="0.25">
      <c r="B7" s="24" t="s">
        <v>56</v>
      </c>
      <c r="C7" s="15" t="s">
        <v>57</v>
      </c>
      <c r="D7" s="16"/>
      <c r="E7" s="16"/>
      <c r="F7" s="16"/>
      <c r="G7" s="16"/>
      <c r="H7" s="16"/>
      <c r="I7" s="16"/>
      <c r="J7" s="16"/>
      <c r="K7" s="16"/>
      <c r="L7" s="16"/>
      <c r="M7" s="16"/>
      <c r="N7" s="16"/>
      <c r="O7" s="16"/>
      <c r="P7" s="16"/>
      <c r="Q7" s="16"/>
    </row>
    <row r="8" spans="2:22" s="1" customFormat="1" ht="18.399999999999999" customHeight="1" x14ac:dyDescent="0.25">
      <c r="B8" s="24" t="s">
        <v>58</v>
      </c>
      <c r="C8" s="53" t="s">
        <v>49</v>
      </c>
      <c r="D8" s="16"/>
      <c r="E8" s="16"/>
      <c r="F8" s="16"/>
      <c r="G8" s="16"/>
      <c r="H8" s="16"/>
      <c r="I8" s="16"/>
      <c r="J8" s="16"/>
      <c r="K8" s="16"/>
      <c r="L8" s="16"/>
      <c r="M8" s="16"/>
      <c r="N8" s="16"/>
      <c r="O8" s="16"/>
      <c r="P8" s="16"/>
      <c r="Q8" s="16"/>
    </row>
    <row r="9" spans="2:22" s="1" customFormat="1" ht="13.9" customHeight="1" x14ac:dyDescent="0.2">
      <c r="B9" s="25"/>
      <c r="C9" s="15"/>
      <c r="D9" s="16"/>
      <c r="E9" s="16"/>
      <c r="F9" s="16"/>
      <c r="G9" s="16"/>
      <c r="H9" s="16"/>
      <c r="I9" s="16"/>
      <c r="J9" s="16"/>
      <c r="K9" s="16"/>
      <c r="L9" s="16"/>
      <c r="M9" s="16"/>
      <c r="N9" s="16"/>
      <c r="O9" s="16"/>
      <c r="P9" s="16"/>
      <c r="Q9" s="16"/>
    </row>
    <row r="10" spans="2:22" s="1" customFormat="1" ht="17.45" customHeight="1" x14ac:dyDescent="0.2">
      <c r="B10" s="26" t="s">
        <v>59</v>
      </c>
      <c r="C10" s="88" t="s">
        <v>60</v>
      </c>
      <c r="D10" s="72"/>
      <c r="E10" s="72"/>
      <c r="F10" s="72"/>
      <c r="G10" s="72"/>
      <c r="H10" s="72"/>
      <c r="I10" s="72"/>
      <c r="J10" s="72"/>
      <c r="K10" s="72"/>
      <c r="L10" s="72"/>
      <c r="M10" s="72"/>
      <c r="N10" s="72"/>
      <c r="O10" s="72"/>
      <c r="P10" s="72"/>
      <c r="Q10" s="72"/>
    </row>
    <row r="11" spans="2:22" s="1" customFormat="1" ht="75.95" customHeight="1" x14ac:dyDescent="0.2">
      <c r="B11" s="26" t="s">
        <v>61</v>
      </c>
      <c r="C11" s="88" t="s">
        <v>62</v>
      </c>
      <c r="D11" s="72"/>
      <c r="E11" s="72"/>
      <c r="F11" s="72"/>
      <c r="G11" s="72"/>
      <c r="H11" s="72"/>
      <c r="I11" s="72"/>
      <c r="J11" s="72"/>
      <c r="K11" s="72"/>
      <c r="L11" s="72"/>
      <c r="M11" s="72"/>
      <c r="N11" s="72"/>
      <c r="O11" s="72"/>
      <c r="P11" s="72"/>
      <c r="Q11" s="72"/>
    </row>
    <row r="13" spans="2:22" ht="26.25" customHeight="1" x14ac:dyDescent="0.25">
      <c r="B13" s="37" t="s">
        <v>118</v>
      </c>
      <c r="F13" s="36"/>
      <c r="G13" s="36"/>
      <c r="H13" s="36"/>
      <c r="I13" s="36"/>
      <c r="J13" s="38"/>
      <c r="K13" s="36"/>
      <c r="L13" s="36"/>
      <c r="M13" s="36"/>
      <c r="N13" s="36"/>
      <c r="O13" s="36"/>
      <c r="P13" s="36"/>
      <c r="Q13" s="36"/>
      <c r="R13" s="36"/>
      <c r="S13" s="36"/>
      <c r="T13" s="36"/>
      <c r="U13" s="36"/>
      <c r="V13" s="36"/>
    </row>
    <row r="14" spans="2:22" x14ac:dyDescent="0.25">
      <c r="E14" s="1"/>
      <c r="F14" s="1"/>
      <c r="G14" s="1"/>
      <c r="H14" s="1"/>
      <c r="I14" s="1"/>
      <c r="J14" s="1"/>
      <c r="K14" s="1"/>
      <c r="L14" s="1"/>
      <c r="M14" s="1"/>
      <c r="N14" s="1"/>
      <c r="O14" s="1"/>
      <c r="P14" s="1"/>
      <c r="Q14" s="1"/>
      <c r="R14" s="1"/>
      <c r="S14" s="1"/>
      <c r="T14" s="1"/>
      <c r="U14" s="1"/>
      <c r="V14" s="1"/>
    </row>
    <row r="15" spans="2:22" ht="33.75" customHeight="1" x14ac:dyDescent="0.25">
      <c r="C15" s="91" t="s">
        <v>64</v>
      </c>
      <c r="D15" s="83"/>
      <c r="E15" s="84"/>
      <c r="F15" s="40" t="s">
        <v>64</v>
      </c>
      <c r="G15" s="87" t="s">
        <v>65</v>
      </c>
      <c r="H15" s="83"/>
      <c r="I15" s="84"/>
      <c r="J15" s="17"/>
      <c r="K15" s="82" t="s">
        <v>66</v>
      </c>
      <c r="L15" s="83"/>
      <c r="M15" s="84"/>
      <c r="N15" s="41"/>
      <c r="O15" s="82" t="s">
        <v>67</v>
      </c>
      <c r="P15" s="83"/>
      <c r="Q15" s="84"/>
      <c r="R15" s="89"/>
      <c r="S15" s="90"/>
      <c r="T15" s="90"/>
      <c r="U15" s="1"/>
      <c r="V15" s="1"/>
    </row>
    <row r="16" spans="2:22" ht="60" customHeight="1" x14ac:dyDescent="0.25">
      <c r="B16" s="6" t="s">
        <v>68</v>
      </c>
      <c r="C16" s="6" t="s">
        <v>119</v>
      </c>
      <c r="D16" s="6" t="s">
        <v>120</v>
      </c>
      <c r="E16" s="6" t="s">
        <v>121</v>
      </c>
      <c r="F16" s="18"/>
      <c r="G16" s="39" t="s">
        <v>119</v>
      </c>
      <c r="H16" s="39" t="s">
        <v>120</v>
      </c>
      <c r="I16" s="7" t="s">
        <v>121</v>
      </c>
      <c r="J16" s="18"/>
      <c r="K16" s="7" t="s">
        <v>119</v>
      </c>
      <c r="L16" s="7" t="s">
        <v>120</v>
      </c>
      <c r="M16" s="7" t="s">
        <v>121</v>
      </c>
      <c r="N16" s="18"/>
      <c r="O16" s="39" t="s">
        <v>119</v>
      </c>
      <c r="P16" s="39" t="s">
        <v>120</v>
      </c>
      <c r="Q16" s="7" t="s">
        <v>121</v>
      </c>
      <c r="R16" s="1"/>
      <c r="S16" s="43" t="s">
        <v>122</v>
      </c>
    </row>
    <row r="17" spans="2:19" x14ac:dyDescent="0.25">
      <c r="B17" s="8" t="str">
        <f>'Activity by month'!B16</f>
        <v>April 2022</v>
      </c>
      <c r="C17" s="10">
        <f>'Activity by month'!C16/$S17</f>
        <v>29663.736842105263</v>
      </c>
      <c r="D17" s="10">
        <f>'Activity by month'!D16/$S17</f>
        <v>27007.263157894737</v>
      </c>
      <c r="E17" s="10">
        <f>'Activity by month'!E16/$S17</f>
        <v>6528.4736842105267</v>
      </c>
      <c r="F17" s="1"/>
      <c r="G17" s="10">
        <f>'Activity by month'!G16/$S17</f>
        <v>7520.1578947368425</v>
      </c>
      <c r="H17" s="10">
        <f>'Activity by month'!H16/$S17</f>
        <v>6814.4736842105267</v>
      </c>
      <c r="I17" s="10">
        <f>'Activity by month'!I16/$S17</f>
        <v>3466.1052631578946</v>
      </c>
      <c r="J17" s="1"/>
      <c r="K17" s="10">
        <f>'Activity by month'!K16/$S17</f>
        <v>21847.57894736842</v>
      </c>
      <c r="L17" s="10">
        <f>'Activity by month'!L16/$S17</f>
        <v>19898.263157894737</v>
      </c>
      <c r="M17" s="10">
        <f>'Activity by month'!M16/$S17</f>
        <v>3032.8947368421054</v>
      </c>
      <c r="N17" s="1"/>
      <c r="O17" s="10">
        <f>'Activity by month'!O16/$S17</f>
        <v>296</v>
      </c>
      <c r="P17" s="10">
        <f>'Activity by month'!P16/$S17</f>
        <v>294.5263157894737</v>
      </c>
      <c r="Q17" s="10">
        <f>'Activity by month'!Q16/$S17</f>
        <v>29.473684210526315</v>
      </c>
      <c r="R17" s="9"/>
      <c r="S17" s="42">
        <v>19</v>
      </c>
    </row>
    <row r="18" spans="2:19" x14ac:dyDescent="0.25">
      <c r="B18" s="8" t="str">
        <f>'Activity by month'!B17</f>
        <v>May 2022</v>
      </c>
      <c r="C18" s="10">
        <f>'Activity by month'!C17/$S18</f>
        <v>33471.904761904763</v>
      </c>
      <c r="D18" s="10">
        <f>'Activity by month'!D17/$S18</f>
        <v>30531.333333333332</v>
      </c>
      <c r="E18" s="10">
        <f>'Activity by month'!E17/$S18</f>
        <v>7419</v>
      </c>
      <c r="F18" s="1"/>
      <c r="G18" s="10">
        <f>'Activity by month'!G17/$S18</f>
        <v>8197.0952380952385</v>
      </c>
      <c r="H18" s="10">
        <f>'Activity by month'!H17/$S18</f>
        <v>7622.9523809523807</v>
      </c>
      <c r="I18" s="10">
        <f>'Activity by month'!I17/$S18</f>
        <v>3934.6190476190477</v>
      </c>
      <c r="J18" s="1"/>
      <c r="K18" s="10">
        <f>'Activity by month'!K17/$S18</f>
        <v>24959.333333333332</v>
      </c>
      <c r="L18" s="10">
        <f>'Activity by month'!L17/$S18</f>
        <v>22595.047619047618</v>
      </c>
      <c r="M18" s="10">
        <f>'Activity by month'!M17/$S18</f>
        <v>3451.7619047619046</v>
      </c>
      <c r="N18" s="1"/>
      <c r="O18" s="10">
        <f>'Activity by month'!O17/$S18</f>
        <v>315.47619047619048</v>
      </c>
      <c r="P18" s="10">
        <f>'Activity by month'!P17/$S18</f>
        <v>313.33333333333331</v>
      </c>
      <c r="Q18" s="10">
        <f>'Activity by month'!Q17/$S18</f>
        <v>32.61904761904762</v>
      </c>
      <c r="R18" s="9"/>
      <c r="S18" s="22">
        <v>21</v>
      </c>
    </row>
    <row r="19" spans="2:19" x14ac:dyDescent="0.25">
      <c r="B19" s="8" t="str">
        <f>'Activity by month'!B18</f>
        <v>June 2022</v>
      </c>
      <c r="C19" s="10">
        <f>'Activity by month'!C18/$S19</f>
        <v>32722.5</v>
      </c>
      <c r="D19" s="10">
        <f>'Activity by month'!D18/$S19</f>
        <v>29516.3</v>
      </c>
      <c r="E19" s="10">
        <f>'Activity by month'!E18/$S19</f>
        <v>7282.9</v>
      </c>
      <c r="F19" s="1"/>
      <c r="G19" s="10">
        <f>'Activity by month'!G18/$S19</f>
        <v>8144.45</v>
      </c>
      <c r="H19" s="10">
        <f>'Activity by month'!H18/$S19</f>
        <v>7567.15</v>
      </c>
      <c r="I19" s="10">
        <f>'Activity by month'!I18/$S19</f>
        <v>3817.95</v>
      </c>
      <c r="J19" s="1"/>
      <c r="K19" s="10">
        <f>'Activity by month'!K18/$S19</f>
        <v>24519.05</v>
      </c>
      <c r="L19" s="10">
        <f>'Activity by month'!L18/$S19</f>
        <v>21892.2</v>
      </c>
      <c r="M19" s="10">
        <f>'Activity by month'!M18/$S19</f>
        <v>3453</v>
      </c>
      <c r="N19" s="1"/>
      <c r="O19" s="10">
        <f>'Activity by month'!O18/$S19</f>
        <v>59</v>
      </c>
      <c r="P19" s="10">
        <f>'Activity by month'!P18/$S19</f>
        <v>56.95</v>
      </c>
      <c r="Q19" s="10">
        <f>'Activity by month'!Q18/$S19</f>
        <v>11.95</v>
      </c>
      <c r="R19" s="9"/>
      <c r="S19" s="22">
        <v>20</v>
      </c>
    </row>
    <row r="20" spans="2:19" x14ac:dyDescent="0.25">
      <c r="B20" s="8" t="str">
        <f>'Activity by month'!B19</f>
        <v>July 2022</v>
      </c>
      <c r="C20" s="10">
        <f>'Activity by month'!C19/$S20</f>
        <v>32354.238095238095</v>
      </c>
      <c r="D20" s="10">
        <f>'Activity by month'!D19/$S20</f>
        <v>29116.285714285714</v>
      </c>
      <c r="E20" s="10">
        <f>'Activity by month'!E19/$S20</f>
        <v>7400</v>
      </c>
      <c r="F20" s="1"/>
      <c r="G20" s="10">
        <f>'Activity by month'!G19/$S20</f>
        <v>8113.0952380952385</v>
      </c>
      <c r="H20" s="10">
        <f>'Activity by month'!H19/$S20</f>
        <v>7538.5714285714284</v>
      </c>
      <c r="I20" s="10">
        <f>'Activity by month'!I19/$S20</f>
        <v>3904.3809523809523</v>
      </c>
      <c r="J20" s="1"/>
      <c r="K20" s="10">
        <f>'Activity by month'!K19/$S20</f>
        <v>24235.285714285714</v>
      </c>
      <c r="L20" s="10">
        <f>'Activity by month'!L19/$S20</f>
        <v>21574.714285714286</v>
      </c>
      <c r="M20" s="10">
        <f>'Activity by month'!M19/$S20</f>
        <v>3494.0476190476193</v>
      </c>
      <c r="N20" s="1"/>
      <c r="O20" s="10">
        <f>'Activity by month'!O19/$S20</f>
        <v>5.8571428571428568</v>
      </c>
      <c r="P20" s="10">
        <f>'Activity by month'!P19/$S20</f>
        <v>3</v>
      </c>
      <c r="Q20" s="10">
        <f>'Activity by month'!Q19/$S20</f>
        <v>1.5714285714285714</v>
      </c>
      <c r="R20" s="9"/>
      <c r="S20" s="22">
        <v>21</v>
      </c>
    </row>
    <row r="21" spans="2:19" x14ac:dyDescent="0.25">
      <c r="B21" s="8" t="str">
        <f>'Activity by month'!B20</f>
        <v>August 2022</v>
      </c>
      <c r="C21" s="10">
        <f>'Activity by month'!C20/$S21</f>
        <v>32009.863636363636</v>
      </c>
      <c r="D21" s="10">
        <f>'Activity by month'!D20/$S21</f>
        <v>28739.227272727272</v>
      </c>
      <c r="E21" s="10">
        <f>'Activity by month'!E20/$S21</f>
        <v>7290.909090909091</v>
      </c>
      <c r="F21" s="1"/>
      <c r="G21" s="10">
        <f>'Activity by month'!G20/$S21</f>
        <v>8112.909090909091</v>
      </c>
      <c r="H21" s="10">
        <f>'Activity by month'!H20/$S21</f>
        <v>7514.136363636364</v>
      </c>
      <c r="I21" s="10">
        <f>'Activity by month'!I20/$S21</f>
        <v>3868.0454545454545</v>
      </c>
      <c r="J21" s="1"/>
      <c r="K21" s="10">
        <f>'Activity by month'!K20/$S21</f>
        <v>23894.18181818182</v>
      </c>
      <c r="L21" s="10">
        <f>'Activity by month'!L20/$S21</f>
        <v>21223.545454545456</v>
      </c>
      <c r="M21" s="10">
        <f>'Activity by month'!M20/$S21</f>
        <v>3422.681818181818</v>
      </c>
      <c r="N21" s="1"/>
      <c r="O21" s="10">
        <f>'Activity by month'!O20/$S21</f>
        <v>2.7727272727272729</v>
      </c>
      <c r="P21" s="10">
        <f>'Activity by month'!P20/$S21</f>
        <v>1.5454545454545454</v>
      </c>
      <c r="Q21" s="10">
        <f>'Activity by month'!Q20/$S21</f>
        <v>0.18181818181818182</v>
      </c>
      <c r="R21" s="9"/>
      <c r="S21" s="22">
        <v>22</v>
      </c>
    </row>
    <row r="22" spans="2:19" x14ac:dyDescent="0.25">
      <c r="B22" s="8" t="str">
        <f>'Activity by month'!B21</f>
        <v>September 2022</v>
      </c>
      <c r="C22" s="10">
        <f>'Activity by month'!C21/$S22</f>
        <v>34946.904761904763</v>
      </c>
      <c r="D22" s="10">
        <f>'Activity by month'!D21/$S22</f>
        <v>30813.571428571428</v>
      </c>
      <c r="E22" s="10">
        <f>'Activity by month'!E21/$S22</f>
        <v>7626.4761904761908</v>
      </c>
      <c r="F22" s="1"/>
      <c r="G22" s="10">
        <f>'Activity by month'!G21/$S22</f>
        <v>8451.7142857142862</v>
      </c>
      <c r="H22" s="10">
        <f>'Activity by month'!H21/$S22</f>
        <v>7856.3809523809523</v>
      </c>
      <c r="I22" s="10">
        <f>'Activity by month'!I21/$S22</f>
        <v>4024.4761904761904</v>
      </c>
      <c r="J22" s="1"/>
      <c r="K22" s="10">
        <f>'Activity by month'!K21/$S22</f>
        <v>26493.714285714286</v>
      </c>
      <c r="L22" s="10">
        <f>'Activity by month'!L21/$S22</f>
        <v>22956.047619047618</v>
      </c>
      <c r="M22" s="10">
        <f>'Activity by month'!M21/$S22</f>
        <v>3601.9523809523807</v>
      </c>
      <c r="N22" s="1"/>
      <c r="O22" s="10">
        <f>'Activity by month'!O21/$S22</f>
        <v>1.4761904761904763</v>
      </c>
      <c r="P22" s="10">
        <f>'Activity by month'!P21/$S22</f>
        <v>1.1428571428571428</v>
      </c>
      <c r="Q22" s="10">
        <f>'Activity by month'!Q21/$S22</f>
        <v>4.7619047619047616E-2</v>
      </c>
      <c r="R22" s="12"/>
      <c r="S22" s="22">
        <v>21</v>
      </c>
    </row>
    <row r="23" spans="2:19" x14ac:dyDescent="0.25">
      <c r="B23" s="8" t="str">
        <f>'Activity by month'!B22</f>
        <v>October 2022</v>
      </c>
      <c r="C23" s="10">
        <f>'Activity by month'!C22/$S23</f>
        <v>34977.095238095237</v>
      </c>
      <c r="D23" s="10">
        <f>'Activity by month'!D22/$S23</f>
        <v>30820.238095238095</v>
      </c>
      <c r="E23" s="10">
        <f>'Activity by month'!E22/$S23</f>
        <v>7735.1904761904761</v>
      </c>
      <c r="F23" s="1"/>
      <c r="G23" s="10">
        <f>'Activity by month'!G22/$S23</f>
        <v>8597.3809523809523</v>
      </c>
      <c r="H23" s="10">
        <f>'Activity by month'!H22/$S23</f>
        <v>7986.1904761904761</v>
      </c>
      <c r="I23" s="10">
        <f>'Activity by month'!I22/$S23</f>
        <v>4066.8095238095239</v>
      </c>
      <c r="J23" s="1"/>
      <c r="K23" s="10">
        <f>'Activity by month'!K22/$S23</f>
        <v>26378.095238095237</v>
      </c>
      <c r="L23" s="10">
        <f>'Activity by month'!L22/$S23</f>
        <v>22832.428571428572</v>
      </c>
      <c r="M23" s="10">
        <f>'Activity by month'!M22/$S23</f>
        <v>3668.3809523809523</v>
      </c>
      <c r="N23" s="1"/>
      <c r="O23" s="10">
        <f>'Activity by month'!O22/$S23</f>
        <v>1.6190476190476191</v>
      </c>
      <c r="P23" s="10">
        <f>'Activity by month'!P22/$S23</f>
        <v>1.6190476190476191</v>
      </c>
      <c r="Q23" s="10">
        <f>'Activity by month'!Q22/$S23</f>
        <v>0</v>
      </c>
      <c r="R23" s="12"/>
      <c r="S23" s="22">
        <v>21</v>
      </c>
    </row>
    <row r="24" spans="2:19" x14ac:dyDescent="0.25">
      <c r="B24" s="8" t="str">
        <f>'Activity by month'!B23</f>
        <v>November 2022</v>
      </c>
      <c r="C24" s="10">
        <f>'Activity by month'!C23/$S24</f>
        <v>35631.86363636364</v>
      </c>
      <c r="D24" s="10">
        <f>'Activity by month'!D23/$S24</f>
        <v>31520.863636363636</v>
      </c>
      <c r="E24" s="10">
        <f>'Activity by month'!E23/$S24</f>
        <v>7937.227272727273</v>
      </c>
      <c r="F24" s="1"/>
      <c r="G24" s="10">
        <f>'Activity by month'!G23/$S24</f>
        <v>8923.318181818182</v>
      </c>
      <c r="H24" s="10">
        <f>'Activity by month'!H23/$S24</f>
        <v>8326.863636363636</v>
      </c>
      <c r="I24" s="10">
        <f>'Activity by month'!I23/$S24</f>
        <v>4231.181818181818</v>
      </c>
      <c r="J24" s="1"/>
      <c r="K24" s="10">
        <f>'Activity by month'!K23/$S24</f>
        <v>26707</v>
      </c>
      <c r="L24" s="10">
        <f>'Activity by month'!L23/$S24</f>
        <v>23192.454545454544</v>
      </c>
      <c r="M24" s="10">
        <f>'Activity by month'!M23/$S24</f>
        <v>3706.0454545454545</v>
      </c>
      <c r="N24" s="1"/>
      <c r="O24" s="10">
        <f>'Activity by month'!O23/$S24</f>
        <v>1.5454545454545454</v>
      </c>
      <c r="P24" s="10">
        <f>'Activity by month'!P23/$S24</f>
        <v>1.5454545454545454</v>
      </c>
      <c r="Q24" s="10">
        <f>'Activity by month'!Q23/$S24</f>
        <v>0</v>
      </c>
      <c r="R24" s="12"/>
      <c r="S24" s="22">
        <v>22</v>
      </c>
    </row>
    <row r="25" spans="2:19" x14ac:dyDescent="0.25">
      <c r="B25" s="8" t="str">
        <f>'Activity by month'!B24</f>
        <v>December 2022</v>
      </c>
      <c r="C25" s="10">
        <f>'Activity by month'!C24/$S25</f>
        <v>29658.65</v>
      </c>
      <c r="D25" s="10">
        <f>'Activity by month'!D24/$S25</f>
        <v>26416.2</v>
      </c>
      <c r="E25" s="10">
        <f>'Activity by month'!E24/$S25</f>
        <v>6785.1</v>
      </c>
      <c r="F25" s="1"/>
      <c r="G25" s="10">
        <f>'Activity by month'!G24/$S25</f>
        <v>7747.65</v>
      </c>
      <c r="H25" s="10">
        <f>'Activity by month'!H24/$S25</f>
        <v>7210.95</v>
      </c>
      <c r="I25" s="10">
        <f>'Activity by month'!I24/$S25</f>
        <v>3687.85</v>
      </c>
      <c r="J25" s="1"/>
      <c r="K25" s="10">
        <f>'Activity by month'!K24/$S25</f>
        <v>21910</v>
      </c>
      <c r="L25" s="10">
        <f>'Activity by month'!L24/$S25</f>
        <v>19204.25</v>
      </c>
      <c r="M25" s="10">
        <f>'Activity by month'!M24/$S25</f>
        <v>3097.25</v>
      </c>
      <c r="N25" s="1"/>
      <c r="O25" s="10">
        <f>'Activity by month'!O24/$S25</f>
        <v>1</v>
      </c>
      <c r="P25" s="10">
        <f>'Activity by month'!P24/$S25</f>
        <v>1</v>
      </c>
      <c r="Q25" s="10">
        <f>'Activity by month'!Q24/$S25</f>
        <v>0</v>
      </c>
      <c r="R25" s="12"/>
      <c r="S25" s="22">
        <v>20</v>
      </c>
    </row>
    <row r="26" spans="2:19" x14ac:dyDescent="0.25">
      <c r="B26" s="8" t="str">
        <f>'Activity by month'!B25</f>
        <v>January 2023</v>
      </c>
      <c r="C26" s="10">
        <f>'Activity by month'!C25/$S26</f>
        <v>35558.095238095237</v>
      </c>
      <c r="D26" s="10">
        <f>'Activity by month'!D25/$S26</f>
        <v>31821.238095238095</v>
      </c>
      <c r="E26" s="10">
        <f>'Activity by month'!E25/$S26</f>
        <v>7828.0476190476193</v>
      </c>
      <c r="F26" s="1"/>
      <c r="G26" s="10">
        <f>'Activity by month'!G25/$S26</f>
        <v>8733.4285714285706</v>
      </c>
      <c r="H26" s="10">
        <f>'Activity by month'!H25/$S26</f>
        <v>8140.9047619047615</v>
      </c>
      <c r="I26" s="10">
        <f>'Activity by month'!I25/$S26</f>
        <v>4092.2380952380954</v>
      </c>
      <c r="J26" s="1"/>
      <c r="K26" s="10">
        <f>'Activity by month'!K25/$S26</f>
        <v>26821.380952380954</v>
      </c>
      <c r="L26" s="10">
        <f>'Activity by month'!L25/$S26</f>
        <v>23678.238095238095</v>
      </c>
      <c r="M26" s="10">
        <f>'Activity by month'!M25/$S26</f>
        <v>3735.4285714285716</v>
      </c>
      <c r="N26" s="1"/>
      <c r="O26" s="10">
        <f>'Activity by month'!O25/$S26</f>
        <v>3.2857142857142856</v>
      </c>
      <c r="P26" s="10">
        <f>'Activity by month'!P25/$S26</f>
        <v>2.0952380952380953</v>
      </c>
      <c r="Q26" s="10">
        <f>'Activity by month'!Q25/$S26</f>
        <v>0.38095238095238093</v>
      </c>
      <c r="R26" s="12"/>
      <c r="S26" s="22">
        <v>21</v>
      </c>
    </row>
    <row r="27" spans="2:19" x14ac:dyDescent="0.25">
      <c r="B27" s="8" t="str">
        <f>'Activity by month'!B26</f>
        <v>February 2023</v>
      </c>
      <c r="C27" s="10">
        <f>'Activity by month'!C26/$S27</f>
        <v>37239.5</v>
      </c>
      <c r="D27" s="10">
        <f>'Activity by month'!D26/$S27</f>
        <v>33236.9</v>
      </c>
      <c r="E27" s="10">
        <f>'Activity by month'!E26/$S27</f>
        <v>8202.4</v>
      </c>
      <c r="F27" s="1"/>
      <c r="G27" s="10">
        <f>'Activity by month'!G26/$S27</f>
        <v>9234.35</v>
      </c>
      <c r="H27" s="10">
        <f>'Activity by month'!H26/$S27</f>
        <v>8609.7000000000007</v>
      </c>
      <c r="I27" s="10">
        <f>'Activity by month'!I26/$S27</f>
        <v>4352.3</v>
      </c>
      <c r="J27" s="1"/>
      <c r="K27" s="10">
        <f>'Activity by month'!K26/$S27</f>
        <v>28003.8</v>
      </c>
      <c r="L27" s="10">
        <f>'Activity by month'!L26/$S27</f>
        <v>24625.85</v>
      </c>
      <c r="M27" s="10">
        <f>'Activity by month'!M26/$S27</f>
        <v>3850.1</v>
      </c>
      <c r="N27" s="1"/>
      <c r="O27" s="10">
        <f>'Activity by month'!O26/$S27</f>
        <v>1.35</v>
      </c>
      <c r="P27" s="10">
        <f>'Activity by month'!P26/$S27</f>
        <v>1.35</v>
      </c>
      <c r="Q27" s="10">
        <f>'Activity by month'!Q26/$S27</f>
        <v>0</v>
      </c>
      <c r="R27" s="12"/>
      <c r="S27" s="22">
        <v>20</v>
      </c>
    </row>
    <row r="28" spans="2:19" x14ac:dyDescent="0.25">
      <c r="B28" s="8" t="str">
        <f>'Activity by month'!B27</f>
        <v>March 2023</v>
      </c>
      <c r="C28" s="10">
        <f>'Activity by month'!C27/$S28</f>
        <v>38619.086956521736</v>
      </c>
      <c r="D28" s="10">
        <f>'Activity by month'!D27/$S28</f>
        <v>34524.869565217392</v>
      </c>
      <c r="E28" s="10">
        <f>'Activity by month'!E27/$S28</f>
        <v>8751.7391304347821</v>
      </c>
      <c r="F28" s="1"/>
      <c r="G28" s="10">
        <f>'Activity by month'!G27/$S28</f>
        <v>9652.434782608696</v>
      </c>
      <c r="H28" s="10">
        <f>'Activity by month'!H27/$S28</f>
        <v>8988.782608695652</v>
      </c>
      <c r="I28" s="10">
        <f>'Activity by month'!I27/$S28</f>
        <v>4557.04347826087</v>
      </c>
      <c r="J28" s="1"/>
      <c r="K28" s="10">
        <f>'Activity by month'!K27/$S28</f>
        <v>28965.304347826088</v>
      </c>
      <c r="L28" s="10">
        <f>'Activity by month'!L27/$S28</f>
        <v>25534.739130434784</v>
      </c>
      <c r="M28" s="10">
        <f>'Activity by month'!M27/$S28</f>
        <v>4194.695652173913</v>
      </c>
      <c r="N28" s="1"/>
      <c r="O28" s="10">
        <f>'Activity by month'!O27/$S28</f>
        <v>1.3478260869565217</v>
      </c>
      <c r="P28" s="10">
        <f>'Activity by month'!P27/$S28</f>
        <v>1.3478260869565217</v>
      </c>
      <c r="Q28" s="10">
        <f>'Activity by month'!Q27/$S28</f>
        <v>0</v>
      </c>
      <c r="R28" s="12"/>
      <c r="S28" s="22">
        <v>23</v>
      </c>
    </row>
    <row r="29" spans="2:19" x14ac:dyDescent="0.25">
      <c r="B29" s="8" t="str">
        <f>'Activity by month'!B28</f>
        <v>April 2023</v>
      </c>
      <c r="C29" s="10">
        <f>'Activity by month'!C28/$S29</f>
        <v>42399.055555555555</v>
      </c>
      <c r="D29" s="10">
        <f>'Activity by month'!D28/$S29</f>
        <v>38075</v>
      </c>
      <c r="E29" s="10">
        <f>'Activity by month'!E28/$S29</f>
        <v>9084.3333333333339</v>
      </c>
      <c r="F29" s="1"/>
      <c r="G29" s="10">
        <f>'Activity by month'!G28/$S29</f>
        <v>9476.3333333333339</v>
      </c>
      <c r="H29" s="10">
        <f>'Activity by month'!H28/$S29</f>
        <v>8815.7777777777774</v>
      </c>
      <c r="I29" s="10">
        <f>'Activity by month'!I28/$S29</f>
        <v>4386.7777777777774</v>
      </c>
      <c r="J29" s="1"/>
      <c r="K29" s="10">
        <f>'Activity by month'!K28/$S29</f>
        <v>32515.555555555555</v>
      </c>
      <c r="L29" s="10">
        <f>'Activity by month'!L28/$S29</f>
        <v>28852.055555555555</v>
      </c>
      <c r="M29" s="10">
        <f>'Activity by month'!M28/$S29</f>
        <v>4639.666666666667</v>
      </c>
      <c r="N29" s="1"/>
      <c r="O29" s="10">
        <f>'Activity by month'!O28/$S29</f>
        <v>407.16666666666669</v>
      </c>
      <c r="P29" s="10">
        <f>'Activity by month'!P28/$S29</f>
        <v>407.16666666666669</v>
      </c>
      <c r="Q29" s="10">
        <f>'Activity by month'!Q28/$S29</f>
        <v>57.888888888888886</v>
      </c>
      <c r="R29" s="12"/>
      <c r="S29" s="22">
        <v>18</v>
      </c>
    </row>
    <row r="30" spans="2:19" x14ac:dyDescent="0.25">
      <c r="B30" s="8" t="str">
        <f>'Activity by month'!B29</f>
        <v>May 2023</v>
      </c>
      <c r="C30" s="10">
        <f>'Activity by month'!C29/$S30</f>
        <v>45201.35</v>
      </c>
      <c r="D30" s="10">
        <f>'Activity by month'!D29/$S30</f>
        <v>40746.199999999997</v>
      </c>
      <c r="E30" s="10">
        <f>'Activity by month'!E29/$S30</f>
        <v>9981.7999999999993</v>
      </c>
      <c r="F30" s="1"/>
      <c r="G30" s="10">
        <f>'Activity by month'!G29/$S30</f>
        <v>10149.15</v>
      </c>
      <c r="H30" s="10">
        <f>'Activity by month'!H29/$S30</f>
        <v>9451.85</v>
      </c>
      <c r="I30" s="10">
        <f>'Activity by month'!I29/$S30</f>
        <v>4827.6499999999996</v>
      </c>
      <c r="J30" s="1"/>
      <c r="K30" s="10">
        <f>'Activity by month'!K29/$S30</f>
        <v>34684.15</v>
      </c>
      <c r="L30" s="10">
        <f>'Activity by month'!L29/$S30</f>
        <v>30926.3</v>
      </c>
      <c r="M30" s="10">
        <f>'Activity by month'!M29/$S30</f>
        <v>5098.05</v>
      </c>
      <c r="N30" s="1"/>
      <c r="O30" s="10">
        <f>'Activity by month'!O29/$S30</f>
        <v>368.05</v>
      </c>
      <c r="P30" s="10">
        <f>'Activity by month'!P29/$S30</f>
        <v>368.05</v>
      </c>
      <c r="Q30" s="10">
        <f>'Activity by month'!Q29/$S30</f>
        <v>56.1</v>
      </c>
      <c r="R30" s="12"/>
      <c r="S30" s="22">
        <v>20</v>
      </c>
    </row>
    <row r="31" spans="2:19" x14ac:dyDescent="0.25">
      <c r="B31" s="8" t="str">
        <f>'Activity by month'!B30</f>
        <v>June 2023</v>
      </c>
      <c r="C31" s="10">
        <f>'Activity by month'!C30/$S31</f>
        <v>44523</v>
      </c>
      <c r="D31" s="10">
        <f>'Activity by month'!D30/$S31</f>
        <v>40319.818181818184</v>
      </c>
      <c r="E31" s="10">
        <f>'Activity by month'!E30/$S31</f>
        <v>9822.2727272727279</v>
      </c>
      <c r="F31" s="1"/>
      <c r="G31" s="10">
        <f>'Activity by month'!G30/$S31</f>
        <v>10027.636363636364</v>
      </c>
      <c r="H31" s="10">
        <f>'Activity by month'!H30/$S31</f>
        <v>9283.136363636364</v>
      </c>
      <c r="I31" s="10">
        <f>'Activity by month'!I30/$S31</f>
        <v>4749.909090909091</v>
      </c>
      <c r="J31" s="1"/>
      <c r="K31" s="10">
        <f>'Activity by month'!K30/$S31</f>
        <v>34119.090909090912</v>
      </c>
      <c r="L31" s="10">
        <f>'Activity by month'!L30/$S31</f>
        <v>30660.545454545456</v>
      </c>
      <c r="M31" s="10">
        <f>'Activity by month'!M30/$S31</f>
        <v>5010.909090909091</v>
      </c>
      <c r="N31" s="1"/>
      <c r="O31" s="10">
        <f>'Activity by month'!O30/$S31</f>
        <v>376.27272727272725</v>
      </c>
      <c r="P31" s="10">
        <f>'Activity by month'!P30/$S31</f>
        <v>376.13636363636363</v>
      </c>
      <c r="Q31" s="10">
        <f>'Activity by month'!Q30/$S31</f>
        <v>61.454545454545453</v>
      </c>
      <c r="R31" s="12"/>
      <c r="S31" s="22">
        <v>22</v>
      </c>
    </row>
    <row r="32" spans="2:19" x14ac:dyDescent="0.25">
      <c r="B32" s="8" t="str">
        <f>'Activity by month'!B31</f>
        <v>July 2023</v>
      </c>
      <c r="C32" s="10">
        <f>'Activity by month'!C31/$S32</f>
        <v>44223</v>
      </c>
      <c r="D32" s="10">
        <f>'Activity by month'!D31/$S32</f>
        <v>39975.428571428572</v>
      </c>
      <c r="E32" s="10">
        <f>'Activity by month'!E31/$S32</f>
        <v>10144.095238095239</v>
      </c>
      <c r="F32" s="1"/>
      <c r="G32" s="10">
        <f>'Activity by month'!G31/$S32</f>
        <v>10078.619047619048</v>
      </c>
      <c r="H32" s="10">
        <f>'Activity by month'!H31/$S32</f>
        <v>9344.3809523809523</v>
      </c>
      <c r="I32" s="10">
        <f>'Activity by month'!I31/$S32</f>
        <v>4814.0952380952385</v>
      </c>
      <c r="J32" s="1"/>
      <c r="K32" s="10">
        <f>'Activity by month'!K31/$S32</f>
        <v>33761.285714285717</v>
      </c>
      <c r="L32" s="10">
        <f>'Activity by month'!L31/$S32</f>
        <v>30248.523809523809</v>
      </c>
      <c r="M32" s="10">
        <f>'Activity by month'!M31/$S32</f>
        <v>5273</v>
      </c>
      <c r="N32" s="1"/>
      <c r="O32" s="10">
        <f>'Activity by month'!O31/$S32</f>
        <v>383.09523809523807</v>
      </c>
      <c r="P32" s="10">
        <f>'Activity by month'!P31/$S32</f>
        <v>382.52380952380952</v>
      </c>
      <c r="Q32" s="10">
        <f>'Activity by month'!Q31/$S32</f>
        <v>57</v>
      </c>
      <c r="R32" s="12"/>
      <c r="S32" s="22">
        <v>21</v>
      </c>
    </row>
    <row r="33" spans="2:19" x14ac:dyDescent="0.25">
      <c r="B33" s="8" t="str">
        <f>'Activity by month'!B32</f>
        <v>August 2023</v>
      </c>
      <c r="C33" s="10">
        <f>'Activity by month'!C32/$S33</f>
        <v>42590.818181818184</v>
      </c>
      <c r="D33" s="10">
        <f>'Activity by month'!D32/$S33</f>
        <v>38314.090909090912</v>
      </c>
      <c r="E33" s="10">
        <f>'Activity by month'!E32/$S33</f>
        <v>9739.545454545454</v>
      </c>
      <c r="F33" s="1"/>
      <c r="G33" s="10">
        <f>'Activity by month'!G32/$S33</f>
        <v>9687.9090909090901</v>
      </c>
      <c r="H33" s="10">
        <f>'Activity by month'!H32/$S33</f>
        <v>8934.181818181818</v>
      </c>
      <c r="I33" s="10">
        <f>'Activity by month'!I32/$S33</f>
        <v>4604.5</v>
      </c>
      <c r="J33" s="1"/>
      <c r="K33" s="10">
        <f>'Activity by month'!K32/$S33</f>
        <v>32554.454545454544</v>
      </c>
      <c r="L33" s="10">
        <f>'Activity by month'!L32/$S33</f>
        <v>29032.136363636364</v>
      </c>
      <c r="M33" s="10">
        <f>'Activity by month'!M32/$S33</f>
        <v>5079.590909090909</v>
      </c>
      <c r="N33" s="1"/>
      <c r="O33" s="10">
        <f>'Activity by month'!O32/$S33</f>
        <v>348.45454545454544</v>
      </c>
      <c r="P33" s="10">
        <f>'Activity by month'!P32/$S33</f>
        <v>347.77272727272725</v>
      </c>
      <c r="Q33" s="10">
        <f>'Activity by month'!Q32/$S33</f>
        <v>55.454545454545453</v>
      </c>
      <c r="R33" s="12"/>
      <c r="S33" s="22">
        <v>22</v>
      </c>
    </row>
    <row r="34" spans="2:19" x14ac:dyDescent="0.25">
      <c r="B34" s="8" t="str">
        <f>'Activity by month'!B33</f>
        <v>September 2023</v>
      </c>
      <c r="C34" s="10">
        <f>'Activity by month'!C33/$S34</f>
        <v>43765.047619047618</v>
      </c>
      <c r="D34" s="10">
        <f>'Activity by month'!D33/$S34</f>
        <v>39246.190476190473</v>
      </c>
      <c r="E34" s="10">
        <f>'Activity by month'!E33/$S34</f>
        <v>9824.3333333333339</v>
      </c>
      <c r="F34" s="1"/>
      <c r="G34" s="10">
        <f>'Activity by month'!G33/$S34</f>
        <v>10137.047619047618</v>
      </c>
      <c r="H34" s="10">
        <f>'Activity by month'!H33/$S34</f>
        <v>9346.1904761904771</v>
      </c>
      <c r="I34" s="10">
        <f>'Activity by month'!I33/$S34</f>
        <v>4703.333333333333</v>
      </c>
      <c r="J34" s="1"/>
      <c r="K34" s="10">
        <f>'Activity by month'!K33/$S34</f>
        <v>33287.952380952382</v>
      </c>
      <c r="L34" s="10">
        <f>'Activity by month'!L33/$S34</f>
        <v>29562.523809523809</v>
      </c>
      <c r="M34" s="10">
        <f>'Activity by month'!M33/$S34</f>
        <v>5067.3809523809523</v>
      </c>
      <c r="N34" s="1"/>
      <c r="O34" s="10">
        <f>'Activity by month'!O33/$S34</f>
        <v>340.04761904761904</v>
      </c>
      <c r="P34" s="10">
        <f>'Activity by month'!P33/$S34</f>
        <v>337.47619047619048</v>
      </c>
      <c r="Q34" s="10">
        <f>'Activity by month'!Q33/$S34</f>
        <v>53.61904761904762</v>
      </c>
      <c r="R34" s="9"/>
      <c r="S34" s="22">
        <v>21</v>
      </c>
    </row>
    <row r="35" spans="2:19" x14ac:dyDescent="0.25">
      <c r="B35" s="8" t="str">
        <f>'Activity by month'!B34</f>
        <v>October 2023</v>
      </c>
      <c r="C35" s="10">
        <f>'Activity by month'!C34/$S35</f>
        <v>43437.63636363636</v>
      </c>
      <c r="D35" s="10">
        <f>'Activity by month'!D34/$S35</f>
        <v>39198.909090909088</v>
      </c>
      <c r="E35" s="10">
        <f>'Activity by month'!E34/$S35</f>
        <v>9997.9090909090901</v>
      </c>
      <c r="F35" s="1"/>
      <c r="G35" s="10">
        <f>'Activity by month'!G34/$S35</f>
        <v>10111.5</v>
      </c>
      <c r="H35" s="10">
        <f>'Activity by month'!H34/$S35</f>
        <v>9320.5</v>
      </c>
      <c r="I35" s="10">
        <f>'Activity by month'!I34/$S35</f>
        <v>4757.954545454545</v>
      </c>
      <c r="J35" s="1"/>
      <c r="K35" s="10">
        <f>'Activity by month'!K34/$S35</f>
        <v>32979.227272727272</v>
      </c>
      <c r="L35" s="10">
        <f>'Activity by month'!L34/$S35</f>
        <v>29533.045454545456</v>
      </c>
      <c r="M35" s="10">
        <f>'Activity by month'!M34/$S35</f>
        <v>5183.363636363636</v>
      </c>
      <c r="N35" s="1"/>
      <c r="O35" s="10">
        <f>'Activity by month'!O34/$S35</f>
        <v>346.90909090909093</v>
      </c>
      <c r="P35" s="10">
        <f>'Activity by month'!P34/$S35</f>
        <v>345.36363636363637</v>
      </c>
      <c r="Q35" s="10">
        <f>'Activity by month'!Q34/$S35</f>
        <v>56.590909090909093</v>
      </c>
      <c r="R35" s="9"/>
      <c r="S35" s="22">
        <v>22</v>
      </c>
    </row>
    <row r="36" spans="2:19" x14ac:dyDescent="0.25">
      <c r="B36" s="8" t="str">
        <f>'Activity by month'!B35</f>
        <v>November 2023</v>
      </c>
      <c r="C36" s="10">
        <f>'Activity by month'!C35/$S36</f>
        <v>43851.5</v>
      </c>
      <c r="D36" s="10">
        <f>'Activity by month'!D35/$S36</f>
        <v>39492.772727272728</v>
      </c>
      <c r="E36" s="10">
        <f>'Activity by month'!E35/$S36</f>
        <v>10021.272727272728</v>
      </c>
      <c r="F36" s="1"/>
      <c r="G36" s="10">
        <f>'Activity by month'!G35/$S36</f>
        <v>10268.318181818182</v>
      </c>
      <c r="H36" s="10">
        <f>'Activity by month'!H35/$S36</f>
        <v>9473.681818181818</v>
      </c>
      <c r="I36" s="10">
        <f>'Activity by month'!I35/$S36</f>
        <v>4774.5</v>
      </c>
      <c r="J36" s="1"/>
      <c r="K36" s="10">
        <f>'Activity by month'!K35/$S36</f>
        <v>33216.454545454544</v>
      </c>
      <c r="L36" s="10">
        <f>'Activity by month'!L35/$S36</f>
        <v>29655.227272727272</v>
      </c>
      <c r="M36" s="10">
        <f>'Activity by month'!M35/$S36</f>
        <v>5187.590909090909</v>
      </c>
      <c r="N36" s="1"/>
      <c r="O36" s="10">
        <f>'Activity by month'!O35/$S36</f>
        <v>366.72727272727275</v>
      </c>
      <c r="P36" s="10">
        <f>'Activity by month'!P35/$S36</f>
        <v>363.86363636363637</v>
      </c>
      <c r="Q36" s="10">
        <f>'Activity by month'!Q35/$S36</f>
        <v>59.18181818181818</v>
      </c>
      <c r="R36" s="9"/>
      <c r="S36" s="22">
        <v>22</v>
      </c>
    </row>
    <row r="37" spans="2:19" x14ac:dyDescent="0.25">
      <c r="B37" s="8" t="str">
        <f>'Activity by month'!B36</f>
        <v>December 2023</v>
      </c>
      <c r="C37" s="10">
        <f>'Activity by month'!C36/$S37</f>
        <v>40497.368421052633</v>
      </c>
      <c r="D37" s="10">
        <f>'Activity by month'!D36/$S37</f>
        <v>36532.473684210527</v>
      </c>
      <c r="E37" s="10">
        <f>'Activity by month'!E36/$S37</f>
        <v>9446.1578947368416</v>
      </c>
      <c r="F37" s="1"/>
      <c r="G37" s="10">
        <f>'Activity by month'!G36/$S37</f>
        <v>9855.4210526315783</v>
      </c>
      <c r="H37" s="10">
        <f>'Activity by month'!H36/$S37</f>
        <v>9094.5263157894733</v>
      </c>
      <c r="I37" s="10">
        <f>'Activity by month'!I36/$S37</f>
        <v>4549.105263157895</v>
      </c>
      <c r="J37" s="1"/>
      <c r="K37" s="10">
        <f>'Activity by month'!K36/$S37</f>
        <v>30279.947368421053</v>
      </c>
      <c r="L37" s="10">
        <f>'Activity by month'!L36/$S37</f>
        <v>27077.684210526317</v>
      </c>
      <c r="M37" s="10">
        <f>'Activity by month'!M36/$S37</f>
        <v>4836.1578947368425</v>
      </c>
      <c r="N37" s="1"/>
      <c r="O37" s="10">
        <f>'Activity by month'!O36/$S37</f>
        <v>362</v>
      </c>
      <c r="P37" s="10">
        <f>'Activity by month'!P36/$S37</f>
        <v>360.26315789473682</v>
      </c>
      <c r="Q37" s="10">
        <f>'Activity by month'!Q36/$S37</f>
        <v>60.89473684210526</v>
      </c>
      <c r="R37" s="9"/>
      <c r="S37" s="22">
        <v>19</v>
      </c>
    </row>
    <row r="38" spans="2:19" x14ac:dyDescent="0.25">
      <c r="B38" s="8" t="str">
        <f>'Activity by month'!B37</f>
        <v>January 2024</v>
      </c>
      <c r="C38" s="10">
        <f>'Activity by month'!C37/$S38</f>
        <v>43982.045454545456</v>
      </c>
      <c r="D38" s="10">
        <f>'Activity by month'!D37/$S38</f>
        <v>39611.86363636364</v>
      </c>
      <c r="E38" s="10">
        <f>'Activity by month'!E37/$S38</f>
        <v>10098.727272727272</v>
      </c>
      <c r="F38" s="1"/>
      <c r="G38" s="10">
        <f>'Activity by month'!G37/$S38</f>
        <v>10342.59090909091</v>
      </c>
      <c r="H38" s="10">
        <f>'Activity by month'!H37/$S38</f>
        <v>9567.136363636364</v>
      </c>
      <c r="I38" s="10">
        <f>'Activity by month'!I37/$S38</f>
        <v>4791.272727272727</v>
      </c>
      <c r="J38" s="1"/>
      <c r="K38" s="10">
        <f>'Activity by month'!K37/$S38</f>
        <v>33267.772727272728</v>
      </c>
      <c r="L38" s="10">
        <f>'Activity by month'!L37/$S38</f>
        <v>29674.136363636364</v>
      </c>
      <c r="M38" s="10">
        <f>'Activity by month'!M37/$S38</f>
        <v>5241.909090909091</v>
      </c>
      <c r="N38" s="1"/>
      <c r="O38" s="10">
        <f>'Activity by month'!O37/$S38</f>
        <v>371.68181818181819</v>
      </c>
      <c r="P38" s="10">
        <f>'Activity by month'!P37/$S38</f>
        <v>370.59090909090907</v>
      </c>
      <c r="Q38" s="10">
        <f>'Activity by month'!Q37/$S38</f>
        <v>65.545454545454547</v>
      </c>
      <c r="R38" s="9"/>
      <c r="S38" s="22">
        <v>22</v>
      </c>
    </row>
    <row r="39" spans="2:19" x14ac:dyDescent="0.25">
      <c r="B39" s="8" t="str">
        <f>'Activity by month'!B38</f>
        <v>February 2024</v>
      </c>
      <c r="C39" s="10">
        <f>'Activity by month'!C38/$S39</f>
        <v>46403</v>
      </c>
      <c r="D39" s="10">
        <f>'Activity by month'!D38/$S39</f>
        <v>41680.904761904763</v>
      </c>
      <c r="E39" s="10">
        <f>'Activity by month'!E38/$S39</f>
        <v>10332.285714285714</v>
      </c>
      <c r="F39" s="1"/>
      <c r="G39" s="10">
        <f>'Activity by month'!G38/$S39</f>
        <v>10918.190476190477</v>
      </c>
      <c r="H39" s="10">
        <f>'Activity by month'!H38/$S39</f>
        <v>10074.761904761905</v>
      </c>
      <c r="I39" s="10">
        <f>'Activity by month'!I38/$S39</f>
        <v>5031.8571428571431</v>
      </c>
      <c r="J39" s="1"/>
      <c r="K39" s="10">
        <f>'Activity by month'!K38/$S39</f>
        <v>35132.714285714283</v>
      </c>
      <c r="L39" s="10">
        <f>'Activity by month'!L38/$S39</f>
        <v>31255.619047619046</v>
      </c>
      <c r="M39" s="10">
        <f>'Activity by month'!M38/$S39</f>
        <v>5241.1428571428569</v>
      </c>
      <c r="N39" s="1"/>
      <c r="O39" s="10">
        <f>'Activity by month'!O38/$S39</f>
        <v>352.09523809523807</v>
      </c>
      <c r="P39" s="10">
        <f>'Activity by month'!P38/$S39</f>
        <v>350.52380952380952</v>
      </c>
      <c r="Q39" s="10">
        <f>'Activity by month'!Q38/$S39</f>
        <v>59.285714285714285</v>
      </c>
      <c r="R39" s="9"/>
      <c r="S39" s="22">
        <v>21</v>
      </c>
    </row>
    <row r="40" spans="2:19" x14ac:dyDescent="0.25">
      <c r="B40" s="8" t="str">
        <f>'Activity by month'!B39</f>
        <v>March 2024</v>
      </c>
      <c r="C40" s="10">
        <f>'Activity by month'!C39/$S40</f>
        <v>45866.400000000001</v>
      </c>
      <c r="D40" s="10">
        <f>'Activity by month'!D39/$S40</f>
        <v>40972.550000000003</v>
      </c>
      <c r="E40" s="10">
        <f>'Activity by month'!E39/$S40</f>
        <v>10466.4</v>
      </c>
      <c r="F40" s="1"/>
      <c r="G40" s="10">
        <f>'Activity by month'!G39/$S40</f>
        <v>11370.5</v>
      </c>
      <c r="H40" s="10">
        <f>'Activity by month'!H39/$S40</f>
        <v>10507.25</v>
      </c>
      <c r="I40" s="10">
        <f>'Activity by month'!I39/$S40</f>
        <v>5269.65</v>
      </c>
      <c r="J40" s="1"/>
      <c r="K40" s="10">
        <f>'Activity by month'!K39/$S40</f>
        <v>34100.1</v>
      </c>
      <c r="L40" s="10">
        <f>'Activity by month'!L39/$S40</f>
        <v>30070.75</v>
      </c>
      <c r="M40" s="10">
        <f>'Activity by month'!M39/$S40</f>
        <v>5133.75</v>
      </c>
      <c r="N40" s="1"/>
      <c r="O40" s="10">
        <f>'Activity by month'!O39/$S40</f>
        <v>395.8</v>
      </c>
      <c r="P40" s="10">
        <f>'Activity by month'!P39/$S40</f>
        <v>394.55</v>
      </c>
      <c r="Q40" s="10">
        <f>'Activity by month'!Q39/$S40</f>
        <v>63</v>
      </c>
      <c r="R40" s="9"/>
      <c r="S40" s="22">
        <v>20</v>
      </c>
    </row>
    <row r="41" spans="2:19" x14ac:dyDescent="0.25">
      <c r="B41" s="8" t="str">
        <f>'Activity by month'!B40</f>
        <v>April 2024</v>
      </c>
      <c r="C41" s="10">
        <f>'Activity by month'!C40/$S41</f>
        <v>47483.285714285717</v>
      </c>
      <c r="D41" s="10">
        <f>'Activity by month'!D40/$S41</f>
        <v>42634.761904761908</v>
      </c>
      <c r="E41" s="10">
        <f>'Activity by month'!E40/$S41</f>
        <v>10502.428571428571</v>
      </c>
      <c r="F41" s="1"/>
      <c r="G41" s="10">
        <f>'Activity by month'!G40/$S41</f>
        <v>11277.857142857143</v>
      </c>
      <c r="H41" s="10">
        <f>'Activity by month'!H40/$S41</f>
        <v>10452.142857142857</v>
      </c>
      <c r="I41" s="10">
        <f>'Activity by month'!I40/$S41</f>
        <v>5239.4285714285716</v>
      </c>
      <c r="J41" s="1"/>
      <c r="K41" s="10">
        <f>'Activity by month'!K40/$S41</f>
        <v>35784.809523809527</v>
      </c>
      <c r="L41" s="10">
        <f>'Activity by month'!L40/$S41</f>
        <v>31762.761904761905</v>
      </c>
      <c r="M41" s="10">
        <f>'Activity by month'!M40/$S41</f>
        <v>5162.333333333333</v>
      </c>
      <c r="N41" s="1"/>
      <c r="O41" s="10">
        <f>'Activity by month'!O40/$S41</f>
        <v>420.61904761904759</v>
      </c>
      <c r="P41" s="10">
        <f>'Activity by month'!P40/$S41</f>
        <v>419.85714285714283</v>
      </c>
      <c r="Q41" s="10">
        <f>'Activity by month'!Q40/$S41</f>
        <v>100.66666666666667</v>
      </c>
      <c r="R41" s="9"/>
      <c r="S41" s="22">
        <v>21</v>
      </c>
    </row>
    <row r="42" spans="2:19" x14ac:dyDescent="0.25">
      <c r="B42" s="8" t="str">
        <f>'Activity by month'!B41</f>
        <v>May 2024</v>
      </c>
      <c r="C42" s="10">
        <f>'Activity by month'!C41/$S42</f>
        <v>50041.809523809527</v>
      </c>
      <c r="D42" s="10">
        <f>'Activity by month'!D41/$S42</f>
        <v>45060.809523809527</v>
      </c>
      <c r="E42" s="10">
        <f>'Activity by month'!E41/$S42</f>
        <v>11123.619047619048</v>
      </c>
      <c r="F42" s="1"/>
      <c r="G42" s="10">
        <f>'Activity by month'!G41/$S42</f>
        <v>11913.904761904761</v>
      </c>
      <c r="H42" s="10">
        <f>'Activity by month'!H41/$S42</f>
        <v>11043.476190476191</v>
      </c>
      <c r="I42" s="10">
        <f>'Activity by month'!I41/$S42</f>
        <v>5527.0476190476193</v>
      </c>
      <c r="J42" s="1"/>
      <c r="K42" s="10">
        <f>'Activity by month'!K41/$S42</f>
        <v>37678.428571428572</v>
      </c>
      <c r="L42" s="10">
        <f>'Activity by month'!L41/$S42</f>
        <v>33569.047619047618</v>
      </c>
      <c r="M42" s="10">
        <f>'Activity by month'!M41/$S42</f>
        <v>5479.3809523809523</v>
      </c>
      <c r="N42" s="1"/>
      <c r="O42" s="10">
        <f>'Activity by month'!O41/$S42</f>
        <v>449.47619047619048</v>
      </c>
      <c r="P42" s="10">
        <f>'Activity by month'!P41/$S42</f>
        <v>448.28571428571428</v>
      </c>
      <c r="Q42" s="10">
        <f>'Activity by month'!Q41/$S42</f>
        <v>117.19047619047619</v>
      </c>
      <c r="R42" s="9"/>
      <c r="S42" s="22">
        <v>21</v>
      </c>
    </row>
    <row r="43" spans="2:19" x14ac:dyDescent="0.25">
      <c r="B43" s="8" t="str">
        <f>'Activity by month'!B42</f>
        <v>June 2024</v>
      </c>
      <c r="C43" s="10">
        <f>'Activity by month'!C42/$S43</f>
        <v>49096.3</v>
      </c>
      <c r="D43" s="10">
        <f>'Activity by month'!D42/$S43</f>
        <v>44248.2</v>
      </c>
      <c r="E43" s="10">
        <f>'Activity by month'!E42/$S43</f>
        <v>10994.35</v>
      </c>
      <c r="F43" s="1"/>
      <c r="G43" s="10">
        <f>'Activity by month'!G42/$S43</f>
        <v>11787.35</v>
      </c>
      <c r="H43" s="10">
        <f>'Activity by month'!H42/$S43</f>
        <v>10894.85</v>
      </c>
      <c r="I43" s="10">
        <f>'Activity by month'!I42/$S43</f>
        <v>5502.1</v>
      </c>
      <c r="J43" s="1"/>
      <c r="K43" s="10">
        <f>'Activity by month'!K42/$S43</f>
        <v>36897.75</v>
      </c>
      <c r="L43" s="10">
        <f>'Activity by month'!L42/$S43</f>
        <v>32943.300000000003</v>
      </c>
      <c r="M43" s="10">
        <f>'Activity by month'!M42/$S43</f>
        <v>5383.1</v>
      </c>
      <c r="N43" s="1"/>
      <c r="O43" s="10">
        <f>'Activity by month'!O42/$S43</f>
        <v>411.2</v>
      </c>
      <c r="P43" s="10">
        <f>'Activity by month'!P42/$S43</f>
        <v>410.05</v>
      </c>
      <c r="Q43" s="10">
        <f>'Activity by month'!Q42/$S43</f>
        <v>109.15</v>
      </c>
      <c r="R43" s="9"/>
      <c r="S43" s="22">
        <v>20</v>
      </c>
    </row>
    <row r="44" spans="2:19" x14ac:dyDescent="0.25">
      <c r="B44" s="8" t="str">
        <f>'Activity by month'!B43</f>
        <v>July 2024</v>
      </c>
      <c r="C44" s="10">
        <f>'Activity by month'!C43/$S44</f>
        <v>47163.130434782608</v>
      </c>
      <c r="D44" s="10">
        <f>'Activity by month'!D43/$S44</f>
        <v>42469.260869565216</v>
      </c>
      <c r="E44" s="10">
        <f>'Activity by month'!E43/$S44</f>
        <v>10608.869565217392</v>
      </c>
      <c r="F44" s="1"/>
      <c r="G44" s="10">
        <f>'Activity by month'!G43/$S44</f>
        <v>11417.782608695652</v>
      </c>
      <c r="H44" s="10">
        <f>'Activity by month'!H43/$S44</f>
        <v>10562.739130434782</v>
      </c>
      <c r="I44" s="10">
        <f>'Activity by month'!I43/$S44</f>
        <v>5403.347826086957</v>
      </c>
      <c r="J44" s="1"/>
      <c r="K44" s="10">
        <f>'Activity by month'!K43/$S44</f>
        <v>35349.608695652176</v>
      </c>
      <c r="L44" s="10">
        <f>'Activity by month'!L43/$S44</f>
        <v>31511.043478260868</v>
      </c>
      <c r="M44" s="10">
        <f>'Activity by month'!M43/$S44</f>
        <v>5100.608695652174</v>
      </c>
      <c r="N44" s="1"/>
      <c r="O44" s="10">
        <f>'Activity by month'!O43/$S44</f>
        <v>395.73913043478262</v>
      </c>
      <c r="P44" s="10">
        <f>'Activity by month'!P43/$S44</f>
        <v>395.47826086956519</v>
      </c>
      <c r="Q44" s="10">
        <f>'Activity by month'!Q43/$S44</f>
        <v>104.91304347826087</v>
      </c>
      <c r="R44" s="9"/>
      <c r="S44" s="22">
        <v>23</v>
      </c>
    </row>
    <row r="45" spans="2:19" x14ac:dyDescent="0.25">
      <c r="B45" s="8" t="str">
        <f>'Activity by month'!B44</f>
        <v>August 2024</v>
      </c>
      <c r="C45" s="10">
        <f>'Activity by month'!C44/$S45</f>
        <v>45674.571428571428</v>
      </c>
      <c r="D45" s="10">
        <f>'Activity by month'!D44/$S45</f>
        <v>41153.476190476191</v>
      </c>
      <c r="E45" s="10">
        <f>'Activity by month'!E44/$S45</f>
        <v>10065.571428571429</v>
      </c>
      <c r="F45" s="1"/>
      <c r="G45" s="10">
        <f>'Activity by month'!G44/$S45</f>
        <v>10855</v>
      </c>
      <c r="H45" s="10">
        <f>'Activity by month'!H44/$S45</f>
        <v>10030.333333333334</v>
      </c>
      <c r="I45" s="10">
        <f>'Activity by month'!I44/$S45</f>
        <v>5090.4761904761908</v>
      </c>
      <c r="J45" s="1"/>
      <c r="K45" s="10">
        <f>'Activity by month'!K44/$S45</f>
        <v>34414.047619047618</v>
      </c>
      <c r="L45" s="10">
        <f>'Activity by month'!L44/$S45</f>
        <v>30718.428571428572</v>
      </c>
      <c r="M45" s="10">
        <f>'Activity by month'!M44/$S45</f>
        <v>4875.1428571428569</v>
      </c>
      <c r="N45" s="1"/>
      <c r="O45" s="10">
        <f>'Activity by month'!O44/$S45</f>
        <v>405.52380952380952</v>
      </c>
      <c r="P45" s="10">
        <f>'Activity by month'!P44/$S45</f>
        <v>404.71428571428572</v>
      </c>
      <c r="Q45" s="10">
        <f>'Activity by month'!Q44/$S45</f>
        <v>99.952380952380949</v>
      </c>
      <c r="R45" s="9"/>
      <c r="S45" s="22">
        <v>21</v>
      </c>
    </row>
    <row r="46" spans="2:19" x14ac:dyDescent="0.25">
      <c r="B46" s="8" t="str">
        <f>'Activity by month'!B45</f>
        <v>September 2024</v>
      </c>
      <c r="C46" s="10">
        <f>'Activity by month'!C45/$S46</f>
        <v>47929.190476190473</v>
      </c>
      <c r="D46" s="10">
        <f>'Activity by month'!D45/$S46</f>
        <v>43337.238095238092</v>
      </c>
      <c r="E46" s="10">
        <f>'Activity by month'!E45/$S46</f>
        <v>10444.428571428571</v>
      </c>
      <c r="F46" s="1"/>
      <c r="G46" s="10">
        <f>'Activity by month'!G45/$S46</f>
        <v>11276.714285714286</v>
      </c>
      <c r="H46" s="10">
        <f>'Activity by month'!H45/$S46</f>
        <v>10437.523809523809</v>
      </c>
      <c r="I46" s="10">
        <f>'Activity by month'!I45/$S46</f>
        <v>5227.0952380952385</v>
      </c>
      <c r="J46" s="1"/>
      <c r="K46" s="10">
        <f>'Activity by month'!K45/$S46</f>
        <v>36242.857142857145</v>
      </c>
      <c r="L46" s="10">
        <f>'Activity by month'!L45/$S46</f>
        <v>32490.428571428572</v>
      </c>
      <c r="M46" s="10">
        <f>'Activity by month'!M45/$S46</f>
        <v>5112.8095238095239</v>
      </c>
      <c r="N46" s="1"/>
      <c r="O46" s="10">
        <f>'Activity by month'!O45/$S46</f>
        <v>409.61904761904759</v>
      </c>
      <c r="P46" s="10">
        <f>'Activity by month'!P45/$S46</f>
        <v>409.28571428571428</v>
      </c>
      <c r="Q46" s="10">
        <f>'Activity by month'!Q45/$S46</f>
        <v>104.52380952380952</v>
      </c>
      <c r="R46" s="1"/>
      <c r="S46" s="22">
        <v>21</v>
      </c>
    </row>
    <row r="47" spans="2:19" x14ac:dyDescent="0.25">
      <c r="B47" s="8" t="str">
        <f>'Activity by month'!B46</f>
        <v>October 2024</v>
      </c>
      <c r="C47" s="10">
        <f>'Activity by month'!C46/$S47</f>
        <v>47955.65217391304</v>
      </c>
      <c r="D47" s="10">
        <f>'Activity by month'!D46/$S47</f>
        <v>43285.130434782608</v>
      </c>
      <c r="E47" s="10">
        <f>'Activity by month'!E46/$S47</f>
        <v>10512.391304347826</v>
      </c>
      <c r="F47" s="1"/>
      <c r="G47" s="10">
        <f>'Activity by month'!G46/$S47</f>
        <v>11419.347826086956</v>
      </c>
      <c r="H47" s="10">
        <f>'Activity by month'!H46/$S47</f>
        <v>10577</v>
      </c>
      <c r="I47" s="10">
        <f>'Activity by month'!I46/$S47</f>
        <v>5367.434782608696</v>
      </c>
      <c r="J47" s="1"/>
      <c r="K47" s="10">
        <f>'Activity by month'!K46/$S47</f>
        <v>36114.565217391304</v>
      </c>
      <c r="L47" s="10">
        <f>'Activity by month'!L46/$S47</f>
        <v>32286.478260869564</v>
      </c>
      <c r="M47" s="10">
        <f>'Activity by month'!M46/$S47</f>
        <v>5037.217391304348</v>
      </c>
      <c r="N47" s="1"/>
      <c r="O47" s="10">
        <f>'Activity by month'!O46/$S47</f>
        <v>421.73913043478262</v>
      </c>
      <c r="P47" s="10">
        <f>'Activity by month'!P46/$S47</f>
        <v>421.6521739130435</v>
      </c>
      <c r="Q47" s="10">
        <f>'Activity by month'!Q46/$S47</f>
        <v>107.73913043478261</v>
      </c>
      <c r="R47" s="1"/>
      <c r="S47" s="22">
        <v>23</v>
      </c>
    </row>
    <row r="48" spans="2:19" x14ac:dyDescent="0.25">
      <c r="B48" s="8" t="str">
        <f>'Activity by month'!B47</f>
        <v>November 2024</v>
      </c>
      <c r="C48" s="10">
        <f>'Activity by month'!C47/$S48</f>
        <v>47953.428571428572</v>
      </c>
      <c r="D48" s="10">
        <f>'Activity by month'!D47/$S48</f>
        <v>43286.761904761908</v>
      </c>
      <c r="E48" s="10">
        <f>'Activity by month'!E47/$S48</f>
        <v>10590.047619047618</v>
      </c>
      <c r="F48" s="1"/>
      <c r="G48" s="10">
        <f>'Activity by month'!G47/$S48</f>
        <v>11479.285714285714</v>
      </c>
      <c r="H48" s="10">
        <f>'Activity by month'!H47/$S48</f>
        <v>10666.857142857143</v>
      </c>
      <c r="I48" s="10">
        <f>'Activity by month'!I47/$S48</f>
        <v>5425.5714285714284</v>
      </c>
      <c r="J48" s="1"/>
      <c r="K48" s="10">
        <f>'Activity by month'!K47/$S48</f>
        <v>36070.761904761908</v>
      </c>
      <c r="L48" s="10">
        <f>'Activity by month'!L47/$S48</f>
        <v>32216.523809523809</v>
      </c>
      <c r="M48" s="10">
        <f>'Activity by month'!M47/$S48</f>
        <v>5060.0476190476193</v>
      </c>
      <c r="N48" s="1"/>
      <c r="O48" s="10">
        <f>'Activity by month'!O47/$S48</f>
        <v>403.38095238095241</v>
      </c>
      <c r="P48" s="10">
        <f>'Activity by month'!P47/$S48</f>
        <v>403.38095238095241</v>
      </c>
      <c r="Q48" s="10">
        <f>'Activity by month'!Q47/$S48</f>
        <v>104.42857142857143</v>
      </c>
      <c r="R48" s="1"/>
      <c r="S48" s="22">
        <v>21</v>
      </c>
    </row>
    <row r="49" spans="2:19" x14ac:dyDescent="0.25">
      <c r="B49" s="8" t="str">
        <f>'Activity by month'!B48</f>
        <v>December 2024</v>
      </c>
      <c r="C49" s="10">
        <f>'Activity by month'!C48/$S49</f>
        <v>44733.25</v>
      </c>
      <c r="D49" s="10">
        <f>'Activity by month'!D48/$S49</f>
        <v>40281.699999999997</v>
      </c>
      <c r="E49" s="10">
        <f>'Activity by month'!E48/$S49</f>
        <v>9979.4</v>
      </c>
      <c r="F49" s="1"/>
      <c r="G49" s="10">
        <f>'Activity by month'!G48/$S49</f>
        <v>11009.45</v>
      </c>
      <c r="H49" s="10">
        <f>'Activity by month'!H48/$S49</f>
        <v>10204.5</v>
      </c>
      <c r="I49" s="10">
        <f>'Activity by month'!I48/$S49</f>
        <v>5169.5</v>
      </c>
      <c r="J49" s="1"/>
      <c r="K49" s="10">
        <f>'Activity by month'!K48/$S49</f>
        <v>33323.449999999997</v>
      </c>
      <c r="L49" s="10">
        <f>'Activity by month'!L48/$S49</f>
        <v>29676.85</v>
      </c>
      <c r="M49" s="10">
        <f>'Activity by month'!M48/$S49</f>
        <v>4709.6499999999996</v>
      </c>
      <c r="N49" s="1"/>
      <c r="O49" s="10">
        <f>'Activity by month'!O48/$S49</f>
        <v>400.35</v>
      </c>
      <c r="P49" s="10">
        <f>'Activity by month'!P48/$S49</f>
        <v>400.35</v>
      </c>
      <c r="Q49" s="10">
        <f>'Activity by month'!Q48/$S49</f>
        <v>100.25</v>
      </c>
      <c r="R49" s="1"/>
      <c r="S49" s="22">
        <v>20</v>
      </c>
    </row>
    <row r="50" spans="2:19" x14ac:dyDescent="0.25">
      <c r="B50" s="8" t="str">
        <f>'Activity by month'!B49</f>
        <v>January 2025</v>
      </c>
      <c r="C50" s="10">
        <f>'Activity by month'!C49/$S50</f>
        <v>47027.045454545456</v>
      </c>
      <c r="D50" s="10">
        <f>'Activity by month'!D49/$S50</f>
        <v>42013.045454545456</v>
      </c>
      <c r="E50" s="10">
        <f>'Activity by month'!E49/$S50</f>
        <v>10466.272727272728</v>
      </c>
      <c r="F50" s="1"/>
      <c r="G50" s="10">
        <f>'Activity by month'!G49/$S50</f>
        <v>11637.09090909091</v>
      </c>
      <c r="H50" s="10">
        <f>'Activity by month'!H49/$S50</f>
        <v>10826.454545454546</v>
      </c>
      <c r="I50" s="10">
        <f>'Activity by month'!I49/$S50</f>
        <v>5424.363636363636</v>
      </c>
      <c r="J50" s="1"/>
      <c r="K50" s="10">
        <f>'Activity by month'!K49/$S50</f>
        <v>34992.36363636364</v>
      </c>
      <c r="L50" s="10">
        <f>'Activity by month'!L49/$S50</f>
        <v>30790</v>
      </c>
      <c r="M50" s="10">
        <f>'Activity by month'!M49/$S50</f>
        <v>4935.909090909091</v>
      </c>
      <c r="N50" s="1"/>
      <c r="O50" s="10">
        <f>'Activity by month'!O49/$S50</f>
        <v>397.59090909090907</v>
      </c>
      <c r="P50" s="10">
        <f>'Activity by month'!P49/$S50</f>
        <v>396.59090909090907</v>
      </c>
      <c r="Q50" s="10">
        <f>'Activity by month'!Q49/$S50</f>
        <v>106</v>
      </c>
      <c r="R50" s="1"/>
      <c r="S50" s="22">
        <v>22</v>
      </c>
    </row>
    <row r="51" spans="2:19" x14ac:dyDescent="0.25">
      <c r="B51" s="8" t="str">
        <f>'Activity by month'!B50</f>
        <v>February 2025</v>
      </c>
      <c r="C51" s="10">
        <f>'Activity by month'!C50/$S51</f>
        <v>50638.85</v>
      </c>
      <c r="D51" s="10">
        <f>'Activity by month'!D50/$S51</f>
        <v>45232.1</v>
      </c>
      <c r="E51" s="10">
        <f>'Activity by month'!E50/$S51</f>
        <v>11095.7</v>
      </c>
      <c r="F51" s="1"/>
      <c r="G51" s="10">
        <f>'Activity by month'!G50/$S51</f>
        <v>12085.1</v>
      </c>
      <c r="H51" s="10">
        <f>'Activity by month'!H50/$S51</f>
        <v>11199.9</v>
      </c>
      <c r="I51" s="10">
        <f>'Activity by month'!I50/$S51</f>
        <v>5598.55</v>
      </c>
      <c r="J51" s="1"/>
      <c r="K51" s="10">
        <f>'Activity by month'!K50/$S51</f>
        <v>38130.6</v>
      </c>
      <c r="L51" s="10">
        <f>'Activity by month'!L50/$S51</f>
        <v>33610.949999999997</v>
      </c>
      <c r="M51" s="10">
        <f>'Activity by month'!M50/$S51</f>
        <v>5387.75</v>
      </c>
      <c r="N51" s="1"/>
      <c r="O51" s="10">
        <f>'Activity by month'!O50/$S51</f>
        <v>423.15</v>
      </c>
      <c r="P51" s="10">
        <f>'Activity by month'!P50/$S51</f>
        <v>421.25</v>
      </c>
      <c r="Q51" s="10">
        <f>'Activity by month'!Q50/$S51</f>
        <v>109.4</v>
      </c>
      <c r="R51" s="1"/>
      <c r="S51" s="22">
        <v>20</v>
      </c>
    </row>
    <row r="52" spans="2:19" x14ac:dyDescent="0.25">
      <c r="B52" s="8" t="s">
        <v>107</v>
      </c>
      <c r="C52" s="10">
        <f>'Activity by month'!C51/$S52</f>
        <v>52734.333333333336</v>
      </c>
      <c r="D52" s="10">
        <f>'Activity by month'!D51/$S52</f>
        <v>47648.333333333336</v>
      </c>
      <c r="E52" s="10">
        <f>'Activity by month'!E51/$S52</f>
        <v>11758.666666666666</v>
      </c>
      <c r="F52" s="1"/>
      <c r="G52" s="10">
        <f>'Activity by month'!G51/$S52</f>
        <v>12754.952380952382</v>
      </c>
      <c r="H52" s="10">
        <f>'Activity by month'!H51/$S52</f>
        <v>11900.380952380952</v>
      </c>
      <c r="I52" s="10">
        <f>'Activity by month'!I51/$S52</f>
        <v>5964.3809523809523</v>
      </c>
      <c r="J52" s="1"/>
      <c r="K52" s="10">
        <f>'Activity by month'!K51/$S52</f>
        <v>39528.809523809527</v>
      </c>
      <c r="L52" s="10">
        <f>'Activity by month'!L51/$S52</f>
        <v>35299.142857142855</v>
      </c>
      <c r="M52" s="10">
        <f>'Activity by month'!M51/$S52</f>
        <v>5676.333333333333</v>
      </c>
      <c r="N52" s="1"/>
      <c r="O52" s="10">
        <f>'Activity by month'!O51/$S52</f>
        <v>450.57142857142856</v>
      </c>
      <c r="P52" s="10">
        <f>'Activity by month'!P51/$S52</f>
        <v>448.8095238095238</v>
      </c>
      <c r="Q52" s="10">
        <f>'Activity by month'!Q51/$S52</f>
        <v>117.95238095238095</v>
      </c>
      <c r="S52" s="22">
        <v>21</v>
      </c>
    </row>
    <row r="53" spans="2:19" x14ac:dyDescent="0.25">
      <c r="B53" s="8" t="s">
        <v>108</v>
      </c>
      <c r="C53" s="10">
        <f>'Activity by month'!C52/$S53</f>
        <v>52066.2</v>
      </c>
      <c r="D53" s="10">
        <f>'Activity by month'!D52/$S53</f>
        <v>47214</v>
      </c>
      <c r="E53" s="10">
        <f>'Activity by month'!E52/$S53</f>
        <v>11759.35</v>
      </c>
      <c r="F53" s="1"/>
      <c r="G53" s="10">
        <f>'Activity by month'!G52/$S53</f>
        <v>13294.15</v>
      </c>
      <c r="H53" s="10">
        <f>'Activity by month'!H52/$S53</f>
        <v>12493.95</v>
      </c>
      <c r="I53" s="10">
        <f>'Activity by month'!I52/$S53</f>
        <v>6148.95</v>
      </c>
      <c r="J53" s="1"/>
      <c r="K53" s="10">
        <f>'Activity by month'!K52/$S53</f>
        <v>38262.1</v>
      </c>
      <c r="L53" s="10">
        <f>'Activity by month'!L52/$S53</f>
        <v>34211.65</v>
      </c>
      <c r="M53" s="10">
        <f>'Activity by month'!M52/$S53</f>
        <v>5458.6</v>
      </c>
      <c r="N53" s="1"/>
      <c r="O53" s="10">
        <f>'Activity by month'!O52/$S53</f>
        <v>509.95</v>
      </c>
      <c r="P53" s="10">
        <f>'Activity by month'!P52/$S53</f>
        <v>508.4</v>
      </c>
      <c r="Q53" s="10">
        <f>'Activity by month'!Q52/$S53</f>
        <v>151.80000000000001</v>
      </c>
      <c r="S53" s="22">
        <v>20</v>
      </c>
    </row>
    <row r="54" spans="2:19" x14ac:dyDescent="0.25">
      <c r="B54" s="8" t="s">
        <v>109</v>
      </c>
      <c r="C54" s="10">
        <f>'Activity by month'!C53/$S54</f>
        <v>54443.4</v>
      </c>
      <c r="D54" s="10">
        <f>'Activity by month'!D53/$S54</f>
        <v>48714.6</v>
      </c>
      <c r="E54" s="10">
        <f>'Activity by month'!E53/$S54</f>
        <v>12243.35</v>
      </c>
      <c r="F54" s="1"/>
      <c r="G54" s="10">
        <f>'Activity by month'!G53/$S54</f>
        <v>14295.4</v>
      </c>
      <c r="H54" s="10">
        <f>'Activity by month'!H53/$S54</f>
        <v>13343.3</v>
      </c>
      <c r="I54" s="10">
        <f>'Activity by month'!I53/$S54</f>
        <v>6540.75</v>
      </c>
      <c r="J54" s="1"/>
      <c r="K54" s="10">
        <f>'Activity by month'!K53/$S54</f>
        <v>39677.699999999997</v>
      </c>
      <c r="L54" s="10">
        <f>'Activity by month'!L53/$S54</f>
        <v>34901.85</v>
      </c>
      <c r="M54" s="10">
        <f>'Activity by month'!M53/$S54</f>
        <v>5539.45</v>
      </c>
      <c r="N54" s="1"/>
      <c r="O54" s="10">
        <f>'Activity by month'!O53/$S54</f>
        <v>470.3</v>
      </c>
      <c r="P54" s="10">
        <f>'Activity by month'!P53/$S54</f>
        <v>469.45</v>
      </c>
      <c r="Q54" s="10">
        <f>'Activity by month'!Q53/$S54</f>
        <v>163.15</v>
      </c>
      <c r="S54" s="22">
        <v>20</v>
      </c>
    </row>
    <row r="55" spans="2:19" x14ac:dyDescent="0.25">
      <c r="B55" s="8" t="s">
        <v>110</v>
      </c>
      <c r="C55" s="10">
        <f>'Activity by month'!C54/$S55</f>
        <v>54683.523809523809</v>
      </c>
      <c r="D55" s="10">
        <f>'Activity by month'!D54/$S55</f>
        <v>48694.476190476191</v>
      </c>
      <c r="E55" s="10">
        <f>'Activity by month'!E54/$S55</f>
        <v>12374.904761904761</v>
      </c>
      <c r="F55" s="1"/>
      <c r="G55" s="10">
        <f>'Activity by month'!G54/$S55</f>
        <v>14357.952380952382</v>
      </c>
      <c r="H55" s="10">
        <f>'Activity by month'!H54/$S55</f>
        <v>13421.285714285714</v>
      </c>
      <c r="I55" s="10">
        <f>'Activity by month'!I54/$S55</f>
        <v>6658.4761904761908</v>
      </c>
      <c r="J55" s="1"/>
      <c r="K55" s="10">
        <f>'Activity by month'!K54/$S55</f>
        <v>39860.428571428572</v>
      </c>
      <c r="L55" s="10">
        <f>'Activity by month'!L54/$S55</f>
        <v>34808.761904761908</v>
      </c>
      <c r="M55" s="10">
        <f>'Activity by month'!M54/$S55</f>
        <v>5561.8095238095239</v>
      </c>
      <c r="N55" s="1"/>
      <c r="O55" s="10">
        <f>'Activity by month'!O54/$S55</f>
        <v>465.14285714285717</v>
      </c>
      <c r="P55" s="10">
        <f>'Activity by month'!P54/$S55</f>
        <v>464.42857142857144</v>
      </c>
      <c r="Q55" s="10">
        <f>'Activity by month'!Q54/$S55</f>
        <v>154.61904761904762</v>
      </c>
      <c r="S55" s="22">
        <v>21</v>
      </c>
    </row>
    <row r="56" spans="2:19" x14ac:dyDescent="0.25">
      <c r="B56" s="8" t="s">
        <v>111</v>
      </c>
      <c r="C56" s="10">
        <f>'Activity by month'!C55/$S56</f>
        <v>54142.608695652176</v>
      </c>
      <c r="D56" s="10">
        <f>'Activity by month'!D55/$S56</f>
        <v>48604.739130434784</v>
      </c>
      <c r="E56" s="10">
        <f>'Activity by month'!E55/$S56</f>
        <v>12498.130434782608</v>
      </c>
      <c r="F56" s="1"/>
      <c r="G56" s="10">
        <f>'Activity by month'!G55/$S56</f>
        <v>14342.91304347826</v>
      </c>
      <c r="H56" s="10">
        <f>'Activity by month'!H55/$S56</f>
        <v>13337.739130434782</v>
      </c>
      <c r="I56" s="10">
        <f>'Activity by month'!I55/$S56</f>
        <v>6685.304347826087</v>
      </c>
      <c r="J56" s="1"/>
      <c r="K56" s="10">
        <f>'Activity by month'!K55/$S56</f>
        <v>39371.82608695652</v>
      </c>
      <c r="L56" s="10">
        <f>'Activity by month'!L55/$S56</f>
        <v>34839.130434782608</v>
      </c>
      <c r="M56" s="10">
        <f>'Activity by month'!M55/$S56</f>
        <v>5670.869565217391</v>
      </c>
      <c r="N56" s="1"/>
      <c r="O56" s="10">
        <f>'Activity by month'!O55/$S56</f>
        <v>427.86956521739131</v>
      </c>
      <c r="P56" s="10">
        <f>'Activity by month'!P55/$S56</f>
        <v>427.86956521739131</v>
      </c>
      <c r="Q56" s="10">
        <f>'Activity by month'!Q55/$S56</f>
        <v>141.95652173913044</v>
      </c>
      <c r="S56" s="22">
        <v>23</v>
      </c>
    </row>
    <row r="57" spans="2:19" x14ac:dyDescent="0.25">
      <c r="B57" s="8" t="s">
        <v>112</v>
      </c>
      <c r="C57" s="10">
        <f>'Activity by month'!C56/$S57</f>
        <v>51244.6</v>
      </c>
      <c r="D57" s="10">
        <f>'Activity by month'!D56/$S57</f>
        <v>45143.65</v>
      </c>
      <c r="E57" s="10">
        <f>'Activity by month'!E56/$S57</f>
        <v>11614.8</v>
      </c>
      <c r="F57" s="1"/>
      <c r="G57" s="10">
        <f>'Activity by month'!G56/$S57</f>
        <v>13476.45</v>
      </c>
      <c r="H57" s="10">
        <f>'Activity by month'!H56/$S57</f>
        <v>12492.8</v>
      </c>
      <c r="I57" s="10">
        <f>'Activity by month'!I56/$S57</f>
        <v>6210.9</v>
      </c>
      <c r="J57" s="1"/>
      <c r="K57" s="10">
        <f>'Activity by month'!K56/$S57</f>
        <v>37309.699999999997</v>
      </c>
      <c r="L57" s="10">
        <f>'Activity by month'!L56/$S57</f>
        <v>32192.400000000001</v>
      </c>
      <c r="M57" s="10">
        <f>'Activity by month'!M56/$S57</f>
        <v>5251.75</v>
      </c>
      <c r="N57" s="1"/>
      <c r="O57" s="10">
        <f>'Activity by month'!O56/$S57</f>
        <v>458.45</v>
      </c>
      <c r="P57" s="10">
        <f>'Activity by month'!P56/$S57</f>
        <v>458.45</v>
      </c>
      <c r="Q57" s="10">
        <f>'Activity by month'!Q56/$S57</f>
        <v>152.15</v>
      </c>
      <c r="S57" s="22">
        <v>20</v>
      </c>
    </row>
    <row r="58" spans="2:19" x14ac:dyDescent="0.25">
      <c r="B58" s="8" t="s">
        <v>113</v>
      </c>
      <c r="C58" s="10">
        <f>'Activity by month'!C57/$S58</f>
        <v>54339.727272727272</v>
      </c>
      <c r="D58" s="10">
        <f>'Activity by month'!D57/$S58</f>
        <v>47841.909090909088</v>
      </c>
      <c r="E58" s="10">
        <f>'Activity by month'!E57/$S58</f>
        <v>12204.40909090909</v>
      </c>
      <c r="F58" s="1"/>
      <c r="G58" s="10">
        <f>'Activity by month'!G57/$S58</f>
        <v>14300.09090909091</v>
      </c>
      <c r="H58" s="10">
        <f>'Activity by month'!H57/$S58</f>
        <v>13130.181818181818</v>
      </c>
      <c r="I58" s="10">
        <f>'Activity by month'!I57/$S58</f>
        <v>6519.909090909091</v>
      </c>
      <c r="J58" s="1"/>
      <c r="K58" s="10">
        <f>'Activity by month'!K57/$S58</f>
        <v>39591.772727272728</v>
      </c>
      <c r="L58" s="10">
        <f>'Activity by month'!L57/$S58</f>
        <v>34263.86363636364</v>
      </c>
      <c r="M58" s="10">
        <f>'Activity by month'!M57/$S58</f>
        <v>5548.954545454545</v>
      </c>
      <c r="N58" s="1"/>
      <c r="O58" s="10">
        <f>'Activity by month'!O57/$S58</f>
        <v>447.86363636363637</v>
      </c>
      <c r="P58" s="10">
        <f>'Activity by month'!P57/$S58</f>
        <v>447.86363636363637</v>
      </c>
      <c r="Q58" s="10">
        <f>'Activity by month'!Q57/$S58</f>
        <v>135.54545454545453</v>
      </c>
      <c r="S58" s="22">
        <v>22</v>
      </c>
    </row>
    <row r="59" spans="2:19" x14ac:dyDescent="0.25">
      <c r="B59" s="8" t="s">
        <v>114</v>
      </c>
      <c r="C59" s="10">
        <f>'Activity by month'!C58/$S59</f>
        <v>52984.130434782608</v>
      </c>
      <c r="D59" s="10">
        <f>'Activity by month'!D58/$S59</f>
        <v>46251.869565217392</v>
      </c>
      <c r="E59" s="10">
        <f>'Activity by month'!E58/$S59</f>
        <v>12003.478260869566</v>
      </c>
      <c r="F59" s="1"/>
      <c r="G59" s="10">
        <f>'Activity by month'!G58/$S59</f>
        <v>14376.782608695652</v>
      </c>
      <c r="H59" s="10">
        <f>'Activity by month'!H58/$S59</f>
        <v>13144.869565217392</v>
      </c>
      <c r="I59" s="10">
        <f>'Activity by month'!I58/$S59</f>
        <v>6524.695652173913</v>
      </c>
      <c r="J59" s="1"/>
      <c r="K59" s="10">
        <f>'Activity by month'!K58/$S59</f>
        <v>38153.695652173912</v>
      </c>
      <c r="L59" s="10">
        <f>'Activity by month'!L58/$S59</f>
        <v>32653.347826086956</v>
      </c>
      <c r="M59" s="10">
        <f>'Activity by month'!M58/$S59</f>
        <v>5328.652173913043</v>
      </c>
      <c r="N59" s="1"/>
      <c r="O59" s="10">
        <f>'Activity by month'!O58/$S59</f>
        <v>453.6521739130435</v>
      </c>
      <c r="P59" s="10">
        <f>'Activity by month'!P58/$S59</f>
        <v>453.6521739130435</v>
      </c>
      <c r="Q59" s="10">
        <f>'Activity by month'!Q58/$S59</f>
        <v>150.13043478260869</v>
      </c>
      <c r="S59" s="22">
        <v>23</v>
      </c>
    </row>
    <row r="60" spans="2:19" x14ac:dyDescent="0.25">
      <c r="B60" s="8" t="s">
        <v>115</v>
      </c>
      <c r="C60" s="10">
        <f>'Activity by month'!C59/$S60</f>
        <v>54056.05</v>
      </c>
      <c r="D60" s="10">
        <f>'Activity by month'!D59/$S60</f>
        <v>46743.5</v>
      </c>
      <c r="E60" s="10">
        <f>'Activity by month'!E59/$S60</f>
        <v>12020.75</v>
      </c>
      <c r="F60" s="1"/>
      <c r="G60" s="10">
        <f>'Activity by month'!G59/$S60</f>
        <v>14813.7</v>
      </c>
      <c r="H60" s="10">
        <f>'Activity by month'!H59/$S60</f>
        <v>13201.55</v>
      </c>
      <c r="I60" s="10">
        <f>'Activity by month'!I59/$S60</f>
        <v>6503.2</v>
      </c>
      <c r="J60" s="1"/>
      <c r="K60" s="10">
        <f>'Activity by month'!K59/$S60</f>
        <v>38772.949999999997</v>
      </c>
      <c r="L60" s="10">
        <f>'Activity by month'!L59/$S60</f>
        <v>33072.6</v>
      </c>
      <c r="M60" s="10">
        <f>'Activity by month'!M59/$S60</f>
        <v>5366.25</v>
      </c>
      <c r="N60" s="1"/>
      <c r="O60" s="10">
        <f>'Activity by month'!O59/$S60</f>
        <v>469.4</v>
      </c>
      <c r="P60" s="10">
        <f>'Activity by month'!P59/$S60</f>
        <v>469.35</v>
      </c>
      <c r="Q60" s="10">
        <f>'Activity by month'!Q59/$S60</f>
        <v>151.30000000000001</v>
      </c>
      <c r="S60" s="22">
        <v>20</v>
      </c>
    </row>
    <row r="61" spans="2:19" x14ac:dyDescent="0.25">
      <c r="B61" s="8" t="s">
        <v>116</v>
      </c>
      <c r="C61" s="10">
        <f>'Activity by month'!C60/$S61</f>
        <v>49597.857142857145</v>
      </c>
      <c r="D61" s="10">
        <f>'Activity by month'!D60/$S61</f>
        <v>42233.142857142855</v>
      </c>
      <c r="E61" s="10">
        <f>'Activity by month'!E60/$S61</f>
        <v>10911.952380952382</v>
      </c>
      <c r="F61" s="1"/>
      <c r="G61" s="10">
        <f>'Activity by month'!G60/$S61</f>
        <v>13946.571428571429</v>
      </c>
      <c r="H61" s="10">
        <f>'Activity by month'!H60/$S61</f>
        <v>11790.333333333334</v>
      </c>
      <c r="I61" s="10">
        <f>'Activity by month'!I60/$S61</f>
        <v>5789.4285714285716</v>
      </c>
      <c r="J61" s="1"/>
      <c r="K61" s="10">
        <f>'Activity by month'!K60/$S61</f>
        <v>35199.142857142855</v>
      </c>
      <c r="L61" s="10">
        <f>'Activity by month'!L60/$S61</f>
        <v>29990.666666666668</v>
      </c>
      <c r="M61" s="10">
        <f>'Activity by month'!M60/$S61</f>
        <v>4965.5238095238092</v>
      </c>
      <c r="N61" s="1"/>
      <c r="O61" s="10">
        <f>'Activity by month'!O60/$S61</f>
        <v>452.14285714285717</v>
      </c>
      <c r="P61" s="10">
        <f>'Activity by month'!P60/$S61</f>
        <v>452.14285714285717</v>
      </c>
      <c r="Q61" s="10">
        <f>'Activity by month'!Q60/$S61</f>
        <v>157</v>
      </c>
      <c r="S61" s="22">
        <v>21</v>
      </c>
    </row>
    <row r="62" spans="2:19" x14ac:dyDescent="0.25">
      <c r="B62" s="8" t="str">
        <f>'Activity by month'!B61</f>
        <v>January 2026</v>
      </c>
      <c r="C62" s="10">
        <f>'Activity by month'!C61/$S62</f>
        <v>52016.571428571428</v>
      </c>
      <c r="D62" s="10">
        <f>'Activity by month'!D61/$S62</f>
        <v>39753.190476190473</v>
      </c>
      <c r="E62" s="10">
        <f>'Activity by month'!E61/$S62</f>
        <v>9343.6666666666661</v>
      </c>
      <c r="F62" s="1"/>
      <c r="G62" s="10">
        <f>'Activity by month'!G61/$S62</f>
        <v>14613.809523809523</v>
      </c>
      <c r="H62" s="10">
        <f>'Activity by month'!H61/$S62</f>
        <v>9771.8095238095229</v>
      </c>
      <c r="I62" s="10">
        <f>'Activity by month'!I61/$S62</f>
        <v>4428.4285714285716</v>
      </c>
      <c r="J62" s="1"/>
      <c r="K62" s="10">
        <f>'Activity by month'!K61/$S62</f>
        <v>36952.809523809527</v>
      </c>
      <c r="L62" s="10">
        <f>'Activity by month'!L61/$S62</f>
        <v>29531.428571428572</v>
      </c>
      <c r="M62" s="10">
        <f>'Activity by month'!M61/$S62</f>
        <v>4758.3809523809523</v>
      </c>
      <c r="N62" s="1"/>
      <c r="O62" s="10">
        <f>'Activity by month'!O61/$S62</f>
        <v>449.95238095238096</v>
      </c>
      <c r="P62" s="10">
        <f>'Activity by month'!P61/$S62</f>
        <v>449.95238095238096</v>
      </c>
      <c r="Q62" s="10">
        <f>'Activity by month'!Q61/$S62</f>
        <v>156.85714285714286</v>
      </c>
      <c r="S62" s="22">
        <v>21</v>
      </c>
    </row>
  </sheetData>
  <mergeCells count="7">
    <mergeCell ref="R15:T15"/>
    <mergeCell ref="O15:Q15"/>
    <mergeCell ref="C10:Q10"/>
    <mergeCell ref="C11:Q11"/>
    <mergeCell ref="C15:E15"/>
    <mergeCell ref="G15:I15"/>
    <mergeCell ref="K15:M15"/>
  </mergeCells>
  <conditionalFormatting sqref="C6">
    <cfRule type="cellIs" dxfId="0" priority="1" operator="equal">
      <formula>"TBC"</formula>
    </cfRule>
  </conditionalFormatting>
  <hyperlinks>
    <hyperlink ref="C8" r:id="rId1" xr:uid="{00000000-0004-0000-02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Props1.xml><?xml version="1.0" encoding="utf-8"?>
<ds:datastoreItem xmlns:ds="http://schemas.openxmlformats.org/officeDocument/2006/customXml" ds:itemID="{3DE6C2DD-2B58-45A2-9C3E-AF62548C0B76}">
  <ds:schemaRefs>
    <ds:schemaRef ds:uri="http://schemas.microsoft.com/sharepoint/v3/contenttype/forms"/>
  </ds:schemaRefs>
</ds:datastoreItem>
</file>

<file path=customXml/itemProps2.xml><?xml version="1.0" encoding="utf-8"?>
<ds:datastoreItem xmlns:ds="http://schemas.openxmlformats.org/officeDocument/2006/customXml" ds:itemID="{DD79A1BA-7341-4578-B61F-B9731E164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1DB274-4051-4CD0-8CF4-BCF5532556BC}">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Source Data and Definitions</vt:lpstr>
      <vt:lpstr>Activity by month</vt:lpstr>
      <vt:lpstr>Activity per working day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2026-03-11T00:51:52Z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