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5-26/2025.04 April Data/Published/"/>
    </mc:Choice>
  </mc:AlternateContent>
  <xr:revisionPtr revIDLastSave="31" documentId="8_{0533F99C-A769-4230-993B-15CEAFB11854}" xr6:coauthVersionLast="47" xr6:coauthVersionMax="47" xr10:uidLastSave="{664C7804-4A0F-4C6A-BD86-3A0D0FFFC412}"/>
  <bookViews>
    <workbookView xWindow="28680" yWindow="-120" windowWidth="29040" windowHeight="15720" tabRatio="901" firstSheet="8" activeTab="8" xr2:uid="{00000000-000D-0000-FFFF-FFFF00000000}"/>
  </bookViews>
  <sheets>
    <sheet name="Table 2 - Previous month" sheetId="76" state="hidden" r:id="rId1"/>
    <sheet name="Table 3 - Previous month" sheetId="77" state="hidden" r:id="rId2"/>
    <sheet name="Table 4 - Previous month" sheetId="78" state="hidden" r:id="rId3"/>
    <sheet name="Table 5 - Previous month" sheetId="79" state="hidden" r:id="rId4"/>
    <sheet name="Comparison - Table 2" sheetId="80" state="hidden" r:id="rId5"/>
    <sheet name="Comparison - Table 3" sheetId="81" state="hidden" r:id="rId6"/>
    <sheet name="Comparison - Table 4" sheetId="82" state="hidden" r:id="rId7"/>
    <sheet name="Comparison - Table 5" sheetId="83" state="hidden" r:id="rId8"/>
    <sheet name="Cover Sheet" sheetId="35" r:id="rId9"/>
    <sheet name="Contents" sheetId="36" r:id="rId10"/>
    <sheet name="Table 1" sheetId="37" r:id="rId11"/>
    <sheet name="Table 2" sheetId="39" r:id="rId12"/>
    <sheet name="Table 3" sheetId="42" r:id="rId13"/>
    <sheet name="Table 4" sheetId="64" r:id="rId14"/>
    <sheet name="Table 5" sheetId="65" r:id="rId15"/>
    <sheet name="Table 6" sheetId="90" r:id="rId16"/>
    <sheet name="Text - Superstats Word document" sheetId="84" state="hidden" r:id="rId17"/>
    <sheet name="Charts - Board Report" sheetId="89" state="hidden" r:id="rId18"/>
  </sheets>
  <definedNames>
    <definedName name="All" localSheetId="0">#REF!</definedName>
    <definedName name="All" localSheetId="12">#REF!</definedName>
    <definedName name="All" localSheetId="1">#REF!</definedName>
    <definedName name="All">#REF!</definedName>
    <definedName name="Reg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8" i="80" l="1"/>
  <c r="K178" i="80"/>
  <c r="J178" i="80"/>
  <c r="L177" i="80"/>
  <c r="K177" i="80"/>
  <c r="J177" i="80"/>
  <c r="L176" i="80"/>
  <c r="K176" i="80"/>
  <c r="J176" i="80"/>
  <c r="L175" i="80"/>
  <c r="K175" i="80"/>
  <c r="J175" i="80"/>
  <c r="L174" i="80"/>
  <c r="K174" i="80"/>
  <c r="J174" i="80"/>
  <c r="L173" i="80"/>
  <c r="K173" i="80"/>
  <c r="J173" i="80"/>
  <c r="L172" i="80"/>
  <c r="K172" i="80"/>
  <c r="J172" i="80"/>
  <c r="L171" i="80"/>
  <c r="K171" i="80"/>
  <c r="J171" i="80"/>
  <c r="L170" i="80"/>
  <c r="K170" i="80"/>
  <c r="J170" i="80"/>
  <c r="L169" i="80"/>
  <c r="K169" i="80"/>
  <c r="J169" i="80"/>
  <c r="L168" i="80"/>
  <c r="K168" i="80"/>
  <c r="J168" i="80"/>
  <c r="L167" i="80"/>
  <c r="K167" i="80"/>
  <c r="J167" i="80"/>
  <c r="L166" i="80"/>
  <c r="K166" i="80"/>
  <c r="J166" i="80"/>
  <c r="L165" i="80"/>
  <c r="K165" i="80"/>
  <c r="J165" i="80"/>
  <c r="L164" i="80"/>
  <c r="K164" i="80"/>
  <c r="J164" i="80"/>
  <c r="L163" i="80"/>
  <c r="K163" i="80"/>
  <c r="J163" i="80"/>
  <c r="L162" i="80"/>
  <c r="K162" i="80"/>
  <c r="J162" i="80"/>
  <c r="L161" i="80"/>
  <c r="K161" i="80"/>
  <c r="J161" i="80"/>
  <c r="L160" i="80"/>
  <c r="K160" i="80"/>
  <c r="J160" i="80"/>
  <c r="L159" i="80"/>
  <c r="K159" i="80"/>
  <c r="J159" i="80"/>
  <c r="L158" i="80"/>
  <c r="K158" i="80"/>
  <c r="J158" i="80"/>
  <c r="L157" i="80"/>
  <c r="K157" i="80"/>
  <c r="J157" i="80"/>
  <c r="L156" i="80"/>
  <c r="K156" i="80"/>
  <c r="J156" i="80"/>
  <c r="L155" i="80"/>
  <c r="K155" i="80"/>
  <c r="J155" i="80"/>
  <c r="L154" i="80"/>
  <c r="K154" i="80"/>
  <c r="J154" i="80"/>
  <c r="L153" i="80"/>
  <c r="K153" i="80"/>
  <c r="J153" i="80"/>
  <c r="L152" i="80"/>
  <c r="K152" i="80"/>
  <c r="J152" i="80"/>
  <c r="L151" i="80"/>
  <c r="K151" i="80"/>
  <c r="J151" i="80"/>
  <c r="L150" i="80"/>
  <c r="K150" i="80"/>
  <c r="J150" i="80"/>
  <c r="L149" i="80"/>
  <c r="K149" i="80"/>
  <c r="J149" i="80"/>
  <c r="L148" i="80"/>
  <c r="K148" i="80"/>
  <c r="J148" i="80"/>
  <c r="L147" i="80"/>
  <c r="K147" i="80"/>
  <c r="J147" i="80"/>
  <c r="L146" i="80"/>
  <c r="K146" i="80"/>
  <c r="J146" i="80"/>
  <c r="L145" i="80"/>
  <c r="K145" i="80"/>
  <c r="J145" i="80"/>
  <c r="L144" i="80"/>
  <c r="K144" i="80"/>
  <c r="J144" i="80"/>
  <c r="L143" i="80"/>
  <c r="K143" i="80"/>
  <c r="J143" i="80"/>
  <c r="L142" i="80"/>
  <c r="K142" i="80"/>
  <c r="J142" i="80"/>
  <c r="L141" i="80"/>
  <c r="K141" i="80"/>
  <c r="J141" i="80"/>
  <c r="L140" i="80"/>
  <c r="K140" i="80"/>
  <c r="J140" i="80"/>
  <c r="L139" i="80"/>
  <c r="K139" i="80"/>
  <c r="J139" i="80"/>
  <c r="L138" i="80"/>
  <c r="K138" i="80"/>
  <c r="J138" i="80"/>
  <c r="L137" i="80"/>
  <c r="K137" i="80"/>
  <c r="J137" i="80"/>
  <c r="L136" i="80"/>
  <c r="K136" i="80"/>
  <c r="J136" i="80"/>
  <c r="L135" i="80"/>
  <c r="K135" i="80"/>
  <c r="J135" i="80"/>
  <c r="L134" i="80"/>
  <c r="K134" i="80"/>
  <c r="J134" i="80"/>
  <c r="L133" i="80"/>
  <c r="K133" i="80"/>
  <c r="J133" i="80"/>
  <c r="L132" i="80"/>
  <c r="K132" i="80"/>
  <c r="J132" i="80"/>
  <c r="L131" i="80"/>
  <c r="K131" i="80"/>
  <c r="J131" i="80"/>
  <c r="L130" i="80"/>
  <c r="K130" i="80"/>
  <c r="J130" i="80"/>
  <c r="L129" i="80"/>
  <c r="K129" i="80"/>
  <c r="J129" i="80"/>
  <c r="L128" i="80"/>
  <c r="K128" i="80"/>
  <c r="J128" i="80"/>
  <c r="L127" i="80"/>
  <c r="K127" i="80"/>
  <c r="J127" i="80"/>
  <c r="L126" i="80"/>
  <c r="K126" i="80"/>
  <c r="J126" i="80"/>
  <c r="L125" i="80"/>
  <c r="K125" i="80"/>
  <c r="J125" i="80"/>
  <c r="L124" i="80"/>
  <c r="K124" i="80"/>
  <c r="J124" i="80"/>
  <c r="L123" i="80"/>
  <c r="K123" i="80"/>
  <c r="J123" i="80"/>
  <c r="L122" i="80"/>
  <c r="K122" i="80"/>
  <c r="J122" i="80"/>
  <c r="L121" i="80"/>
  <c r="K121" i="80"/>
  <c r="J121" i="80"/>
  <c r="L120" i="80"/>
  <c r="K120" i="80"/>
  <c r="J120" i="80"/>
  <c r="L119" i="80"/>
  <c r="K119" i="80"/>
  <c r="J119" i="80"/>
  <c r="L118" i="80"/>
  <c r="K118" i="80"/>
  <c r="J118" i="80"/>
  <c r="L117" i="80"/>
  <c r="K117" i="80"/>
  <c r="J117" i="80"/>
  <c r="L116" i="80"/>
  <c r="K116" i="80"/>
  <c r="J116" i="80"/>
  <c r="L115" i="80"/>
  <c r="K115" i="80"/>
  <c r="J115" i="80"/>
  <c r="L114" i="80"/>
  <c r="K114" i="80"/>
  <c r="J114" i="80"/>
  <c r="L113" i="80"/>
  <c r="K113" i="80"/>
  <c r="J113" i="80"/>
  <c r="L112" i="80"/>
  <c r="K112" i="80"/>
  <c r="J112" i="80"/>
  <c r="L111" i="80"/>
  <c r="K111" i="80"/>
  <c r="J111" i="80"/>
  <c r="L110" i="80"/>
  <c r="K110" i="80"/>
  <c r="J110" i="80"/>
  <c r="L109" i="80"/>
  <c r="K109" i="80"/>
  <c r="J109" i="80"/>
  <c r="L108" i="80"/>
  <c r="K108" i="80"/>
  <c r="J108" i="80"/>
  <c r="L107" i="80"/>
  <c r="K107" i="80"/>
  <c r="J107" i="80"/>
  <c r="L106" i="80"/>
  <c r="K106" i="80"/>
  <c r="J106" i="80"/>
  <c r="L105" i="80"/>
  <c r="K105" i="80"/>
  <c r="J105" i="80"/>
  <c r="L104" i="80"/>
  <c r="K104" i="80"/>
  <c r="J104" i="80"/>
  <c r="L103" i="80"/>
  <c r="K103" i="80"/>
  <c r="J103" i="80"/>
  <c r="L102" i="80"/>
  <c r="K102" i="80"/>
  <c r="J102" i="80"/>
  <c r="L101" i="80"/>
  <c r="K101" i="80"/>
  <c r="J101" i="80"/>
  <c r="L100" i="80"/>
  <c r="K100" i="80"/>
  <c r="J100" i="80"/>
  <c r="L99" i="80"/>
  <c r="K99" i="80"/>
  <c r="J99" i="80"/>
  <c r="L98" i="80"/>
  <c r="K98" i="80"/>
  <c r="J98" i="80"/>
  <c r="L97" i="80"/>
  <c r="K97" i="80"/>
  <c r="J97" i="80"/>
  <c r="L96" i="80"/>
  <c r="K96" i="80"/>
  <c r="J96" i="80"/>
  <c r="L95" i="80"/>
  <c r="K95" i="80"/>
  <c r="J95" i="80"/>
  <c r="L94" i="80"/>
  <c r="K94" i="80"/>
  <c r="J94" i="80"/>
  <c r="L93" i="80"/>
  <c r="K93" i="80"/>
  <c r="J93" i="80"/>
  <c r="L92" i="80"/>
  <c r="K92" i="80"/>
  <c r="J92" i="80"/>
  <c r="L91" i="80"/>
  <c r="K91" i="80"/>
  <c r="J91" i="80"/>
  <c r="L90" i="80"/>
  <c r="K90" i="80"/>
  <c r="J90" i="80"/>
  <c r="L89" i="80"/>
  <c r="K89" i="80"/>
  <c r="J89" i="80"/>
  <c r="L88" i="80"/>
  <c r="K88" i="80"/>
  <c r="J88" i="80"/>
  <c r="L87" i="80"/>
  <c r="K87" i="80"/>
  <c r="J87" i="80"/>
  <c r="L86" i="80"/>
  <c r="K86" i="80"/>
  <c r="J86" i="80"/>
  <c r="L85" i="80"/>
  <c r="K85" i="80"/>
  <c r="J85" i="80"/>
  <c r="L84" i="80"/>
  <c r="K84" i="80"/>
  <c r="J84" i="80"/>
  <c r="L83" i="80"/>
  <c r="K83" i="80"/>
  <c r="J83" i="80"/>
  <c r="L82" i="80"/>
  <c r="K82" i="80"/>
  <c r="J82" i="80"/>
  <c r="L81" i="80"/>
  <c r="K81" i="80"/>
  <c r="J81" i="80"/>
  <c r="L80" i="80"/>
  <c r="K80" i="80"/>
  <c r="J80" i="80"/>
  <c r="L79" i="80"/>
  <c r="K79" i="80"/>
  <c r="J79" i="80"/>
  <c r="L78" i="80"/>
  <c r="K78" i="80"/>
  <c r="J78" i="80"/>
  <c r="L77" i="80"/>
  <c r="K77" i="80"/>
  <c r="J77" i="80"/>
  <c r="L76" i="80"/>
  <c r="K76" i="80"/>
  <c r="J76" i="80"/>
  <c r="L75" i="80"/>
  <c r="K75" i="80"/>
  <c r="J75" i="80"/>
  <c r="L74" i="80"/>
  <c r="K74" i="80"/>
  <c r="J74" i="80"/>
  <c r="L73" i="80"/>
  <c r="K73" i="80"/>
  <c r="J73" i="80"/>
  <c r="L72" i="80"/>
  <c r="K72" i="80"/>
  <c r="J72" i="80"/>
  <c r="L71" i="80"/>
  <c r="K71" i="80"/>
  <c r="J71" i="80"/>
  <c r="L70" i="80"/>
  <c r="K70" i="80"/>
  <c r="J70" i="80"/>
  <c r="L69" i="80"/>
  <c r="K69" i="80"/>
  <c r="J69" i="80"/>
  <c r="L68" i="80"/>
  <c r="K68" i="80"/>
  <c r="J68" i="80"/>
  <c r="L67" i="80"/>
  <c r="K67" i="80"/>
  <c r="J67" i="80"/>
  <c r="L66" i="80"/>
  <c r="K66" i="80"/>
  <c r="J66" i="80"/>
  <c r="L65" i="80"/>
  <c r="K65" i="80"/>
  <c r="J65" i="80"/>
  <c r="L64" i="80"/>
  <c r="K64" i="80"/>
  <c r="J64" i="80"/>
  <c r="L63" i="80"/>
  <c r="K63" i="80"/>
  <c r="J63" i="80"/>
  <c r="L62" i="80"/>
  <c r="K62" i="80"/>
  <c r="J62" i="80"/>
  <c r="L61" i="80"/>
  <c r="K61" i="80"/>
  <c r="J61" i="80"/>
  <c r="L60" i="80"/>
  <c r="K60" i="80"/>
  <c r="J60" i="80"/>
  <c r="L57" i="80"/>
  <c r="K57" i="80"/>
  <c r="J57" i="80"/>
  <c r="L56" i="80"/>
  <c r="K56" i="80"/>
  <c r="J56" i="80"/>
  <c r="L55" i="80"/>
  <c r="K55" i="80"/>
  <c r="J55" i="80"/>
  <c r="L54" i="80"/>
  <c r="K54" i="80"/>
  <c r="J54" i="80"/>
  <c r="L53" i="80"/>
  <c r="K53" i="80"/>
  <c r="J53" i="80"/>
  <c r="L52" i="80"/>
  <c r="K52" i="80"/>
  <c r="J52" i="80"/>
  <c r="L51" i="80"/>
  <c r="K51" i="80"/>
  <c r="J51" i="80"/>
  <c r="L50" i="80"/>
  <c r="K50" i="80"/>
  <c r="J50" i="80"/>
  <c r="L49" i="80"/>
  <c r="K49" i="80"/>
  <c r="J49" i="80"/>
  <c r="L48" i="80"/>
  <c r="K48" i="80"/>
  <c r="J48" i="80"/>
  <c r="L47" i="80"/>
  <c r="K47" i="80"/>
  <c r="J47" i="80"/>
  <c r="L46" i="80"/>
  <c r="K46" i="80"/>
  <c r="J46" i="80"/>
  <c r="L45" i="80"/>
  <c r="K45" i="80"/>
  <c r="J45" i="80"/>
  <c r="L44" i="80"/>
  <c r="K44" i="80"/>
  <c r="J44" i="80"/>
  <c r="L43" i="80"/>
  <c r="K43" i="80"/>
  <c r="J43" i="80"/>
  <c r="L42" i="80"/>
  <c r="K42" i="80"/>
  <c r="J42" i="80"/>
  <c r="L41" i="80"/>
  <c r="K41" i="80"/>
  <c r="J41" i="80"/>
  <c r="L40" i="80"/>
  <c r="K40" i="80"/>
  <c r="J40" i="80"/>
  <c r="L39" i="80"/>
  <c r="K39" i="80"/>
  <c r="J39" i="80"/>
  <c r="L38" i="80"/>
  <c r="K38" i="80"/>
  <c r="J38" i="80"/>
  <c r="L37" i="80"/>
  <c r="K37" i="80"/>
  <c r="J37" i="80"/>
  <c r="L36" i="80"/>
  <c r="K36" i="80"/>
  <c r="J36" i="80"/>
  <c r="L35" i="80"/>
  <c r="K35" i="80"/>
  <c r="J35" i="80"/>
  <c r="L34" i="80"/>
  <c r="K34" i="80"/>
  <c r="J34" i="80"/>
  <c r="L33" i="80"/>
  <c r="K33" i="80"/>
  <c r="J33" i="80"/>
  <c r="L32" i="80"/>
  <c r="K32" i="80"/>
  <c r="J32" i="80"/>
  <c r="L31" i="80"/>
  <c r="K31" i="80"/>
  <c r="J31" i="80"/>
  <c r="L30" i="80"/>
  <c r="K30" i="80"/>
  <c r="J30" i="80"/>
  <c r="L29" i="80"/>
  <c r="K29" i="80"/>
  <c r="J29" i="80"/>
  <c r="L28" i="80"/>
  <c r="K28" i="80"/>
  <c r="J28" i="80"/>
  <c r="L27" i="80"/>
  <c r="K27" i="80"/>
  <c r="J27" i="80"/>
  <c r="L26" i="80"/>
  <c r="K26" i="80"/>
  <c r="J26" i="80"/>
  <c r="L25" i="80"/>
  <c r="K25" i="80"/>
  <c r="J25" i="80"/>
  <c r="L24" i="80"/>
  <c r="K24" i="80"/>
  <c r="J24" i="80"/>
  <c r="L23" i="80"/>
  <c r="K23" i="80"/>
  <c r="J23" i="80"/>
  <c r="L22" i="80"/>
  <c r="K22" i="80"/>
  <c r="J22" i="80"/>
  <c r="L21" i="80"/>
  <c r="K21" i="80"/>
  <c r="J21" i="80"/>
  <c r="L20" i="80"/>
  <c r="K20" i="80"/>
  <c r="J20" i="80"/>
  <c r="L19" i="80"/>
  <c r="K19" i="80"/>
  <c r="J19" i="80"/>
  <c r="L18" i="80"/>
  <c r="K18" i="80"/>
  <c r="J18" i="80"/>
  <c r="L17" i="80"/>
  <c r="K17" i="80"/>
  <c r="J17" i="80"/>
  <c r="L16" i="80"/>
  <c r="K16" i="80"/>
  <c r="J16" i="80"/>
  <c r="L13" i="80"/>
  <c r="K13" i="80"/>
  <c r="J13" i="80"/>
  <c r="L12" i="80"/>
  <c r="K12" i="80"/>
  <c r="J12" i="80"/>
  <c r="L11" i="80"/>
  <c r="K11" i="80"/>
  <c r="J11" i="80"/>
  <c r="L10" i="80"/>
  <c r="K10" i="80"/>
  <c r="J10" i="80"/>
  <c r="L9" i="80"/>
  <c r="K9" i="80"/>
  <c r="J9" i="80"/>
  <c r="L8" i="80"/>
  <c r="K8" i="80"/>
  <c r="J8" i="80"/>
  <c r="L7" i="80"/>
  <c r="K7" i="80"/>
  <c r="J7" i="80"/>
  <c r="L6" i="80"/>
  <c r="K6" i="80"/>
  <c r="J6" i="80"/>
  <c r="H64" i="84" l="1"/>
  <c r="BF178" i="80"/>
  <c r="BE178" i="80"/>
  <c r="BD178" i="80"/>
  <c r="BC178" i="80"/>
  <c r="D76" i="80"/>
  <c r="C76" i="80"/>
  <c r="B76" i="80"/>
  <c r="L13" i="81"/>
  <c r="K13" i="81"/>
  <c r="J13" i="81"/>
  <c r="L12" i="81"/>
  <c r="K12" i="81"/>
  <c r="J12" i="81"/>
  <c r="L11" i="81"/>
  <c r="K11" i="81"/>
  <c r="J11" i="81"/>
  <c r="L10" i="81"/>
  <c r="K10" i="81"/>
  <c r="J10" i="81"/>
  <c r="L9" i="81"/>
  <c r="K9" i="81"/>
  <c r="J9" i="81"/>
  <c r="L8" i="81"/>
  <c r="K8" i="81"/>
  <c r="J8" i="81"/>
  <c r="L7" i="81"/>
  <c r="K7" i="81"/>
  <c r="J7" i="81"/>
  <c r="L6" i="81"/>
  <c r="K6" i="81"/>
  <c r="J6" i="81"/>
  <c r="E185" i="89" l="1"/>
  <c r="E186" i="89"/>
  <c r="E187" i="89"/>
  <c r="E188" i="89"/>
  <c r="E189" i="89"/>
  <c r="E190" i="89"/>
  <c r="E191" i="89"/>
  <c r="E192" i="89"/>
  <c r="E193" i="89"/>
  <c r="E194" i="89"/>
  <c r="E195" i="89"/>
  <c r="E196" i="89"/>
  <c r="E197" i="89"/>
  <c r="E198" i="89"/>
  <c r="K1501" i="89"/>
  <c r="K1549" i="89"/>
  <c r="K1577" i="89"/>
  <c r="A1497" i="89"/>
  <c r="B1497" i="89" s="1"/>
  <c r="A1498" i="89"/>
  <c r="B1498" i="89" s="1"/>
  <c r="A1499" i="89"/>
  <c r="L1499" i="89" s="1"/>
  <c r="A1500" i="89"/>
  <c r="J1500" i="89" s="1"/>
  <c r="A1501" i="89"/>
  <c r="J1501" i="89" s="1"/>
  <c r="A1502" i="89"/>
  <c r="J1502" i="89" s="1"/>
  <c r="A1503" i="89"/>
  <c r="L1503" i="89" s="1"/>
  <c r="A1504" i="89"/>
  <c r="J1504" i="89" s="1"/>
  <c r="A1505" i="89"/>
  <c r="J1505" i="89" s="1"/>
  <c r="A1506" i="89"/>
  <c r="J1506" i="89" s="1"/>
  <c r="A1507" i="89"/>
  <c r="L1507" i="89" s="1"/>
  <c r="A1508" i="89"/>
  <c r="J1508" i="89" s="1"/>
  <c r="A1509" i="89"/>
  <c r="B1509" i="89" s="1"/>
  <c r="A1510" i="89"/>
  <c r="B1510" i="89" s="1"/>
  <c r="A1511" i="89"/>
  <c r="L1511" i="89" s="1"/>
  <c r="A1512" i="89"/>
  <c r="J1512" i="89" s="1"/>
  <c r="A1513" i="89"/>
  <c r="J1513" i="89" s="1"/>
  <c r="A1514" i="89"/>
  <c r="J1514" i="89" s="1"/>
  <c r="A1515" i="89"/>
  <c r="L1515" i="89" s="1"/>
  <c r="A1516" i="89"/>
  <c r="J1516" i="89" s="1"/>
  <c r="A1517" i="89"/>
  <c r="J1517" i="89" s="1"/>
  <c r="A1518" i="89"/>
  <c r="J1518" i="89" s="1"/>
  <c r="A1519" i="89"/>
  <c r="L1519" i="89" s="1"/>
  <c r="A1520" i="89"/>
  <c r="J1520" i="89" s="1"/>
  <c r="A1521" i="89"/>
  <c r="B1521" i="89" s="1"/>
  <c r="A1522" i="89"/>
  <c r="B1522" i="89" s="1"/>
  <c r="A1523" i="89"/>
  <c r="L1523" i="89" s="1"/>
  <c r="A1524" i="89"/>
  <c r="J1524" i="89" s="1"/>
  <c r="A1525" i="89"/>
  <c r="J1525" i="89" s="1"/>
  <c r="A1526" i="89"/>
  <c r="J1526" i="89" s="1"/>
  <c r="A1527" i="89"/>
  <c r="L1527" i="89" s="1"/>
  <c r="A1528" i="89"/>
  <c r="J1528" i="89" s="1"/>
  <c r="A1529" i="89"/>
  <c r="J1529" i="89" s="1"/>
  <c r="A1530" i="89"/>
  <c r="J1530" i="89" s="1"/>
  <c r="A1531" i="89"/>
  <c r="L1531" i="89" s="1"/>
  <c r="A1532" i="89"/>
  <c r="J1532" i="89" s="1"/>
  <c r="A1533" i="89"/>
  <c r="B1533" i="89" s="1"/>
  <c r="A1534" i="89"/>
  <c r="B1534" i="89" s="1"/>
  <c r="A1535" i="89"/>
  <c r="L1535" i="89" s="1"/>
  <c r="A1536" i="89"/>
  <c r="J1536" i="89" s="1"/>
  <c r="A1537" i="89"/>
  <c r="J1537" i="89" s="1"/>
  <c r="A1538" i="89"/>
  <c r="J1538" i="89" s="1"/>
  <c r="A1539" i="89"/>
  <c r="L1539" i="89" s="1"/>
  <c r="A1540" i="89"/>
  <c r="J1540" i="89" s="1"/>
  <c r="A1541" i="89"/>
  <c r="J1541" i="89" s="1"/>
  <c r="A1542" i="89"/>
  <c r="J1542" i="89" s="1"/>
  <c r="A1543" i="89"/>
  <c r="L1543" i="89" s="1"/>
  <c r="A1544" i="89"/>
  <c r="J1544" i="89" s="1"/>
  <c r="A1545" i="89"/>
  <c r="B1545" i="89" s="1"/>
  <c r="A1546" i="89"/>
  <c r="B1546" i="89" s="1"/>
  <c r="A1547" i="89"/>
  <c r="L1547" i="89" s="1"/>
  <c r="A1548" i="89"/>
  <c r="J1548" i="89" s="1"/>
  <c r="A1549" i="89"/>
  <c r="J1549" i="89" s="1"/>
  <c r="A1550" i="89"/>
  <c r="J1550" i="89" s="1"/>
  <c r="A1551" i="89"/>
  <c r="L1551" i="89" s="1"/>
  <c r="A1552" i="89"/>
  <c r="J1552" i="89" s="1"/>
  <c r="A1553" i="89"/>
  <c r="J1553" i="89" s="1"/>
  <c r="A1554" i="89"/>
  <c r="J1554" i="89" s="1"/>
  <c r="A1555" i="89"/>
  <c r="L1555" i="89" s="1"/>
  <c r="A1556" i="89"/>
  <c r="J1556" i="89" s="1"/>
  <c r="A1557" i="89"/>
  <c r="B1557" i="89" s="1"/>
  <c r="A1558" i="89"/>
  <c r="B1558" i="89" s="1"/>
  <c r="A1559" i="89"/>
  <c r="L1559" i="89" s="1"/>
  <c r="A1560" i="89"/>
  <c r="J1560" i="89" s="1"/>
  <c r="A1561" i="89"/>
  <c r="J1561" i="89" s="1"/>
  <c r="A1562" i="89"/>
  <c r="J1562" i="89" s="1"/>
  <c r="A1563" i="89"/>
  <c r="L1563" i="89" s="1"/>
  <c r="A1564" i="89"/>
  <c r="J1564" i="89" s="1"/>
  <c r="A1565" i="89"/>
  <c r="J1565" i="89" s="1"/>
  <c r="A1566" i="89"/>
  <c r="J1566" i="89" s="1"/>
  <c r="A1567" i="89"/>
  <c r="L1567" i="89" s="1"/>
  <c r="A1568" i="89"/>
  <c r="J1568" i="89" s="1"/>
  <c r="A1569" i="89"/>
  <c r="B1569" i="89" s="1"/>
  <c r="A1570" i="89"/>
  <c r="B1570" i="89" s="1"/>
  <c r="A1571" i="89"/>
  <c r="L1571" i="89" s="1"/>
  <c r="A1572" i="89"/>
  <c r="J1572" i="89" s="1"/>
  <c r="A1573" i="89"/>
  <c r="J1573" i="89" s="1"/>
  <c r="A1574" i="89"/>
  <c r="J1574" i="89" s="1"/>
  <c r="A1575" i="89"/>
  <c r="L1575" i="89" s="1"/>
  <c r="A1576" i="89"/>
  <c r="J1576" i="89" s="1"/>
  <c r="A1577" i="89"/>
  <c r="J1577" i="89" s="1"/>
  <c r="A1578" i="89"/>
  <c r="J1578" i="89" s="1"/>
  <c r="A1579" i="89"/>
  <c r="L1579" i="89" s="1"/>
  <c r="A1580" i="89"/>
  <c r="J1580" i="89" s="1"/>
  <c r="A1581" i="89"/>
  <c r="B1581" i="89" s="1"/>
  <c r="A1582" i="89"/>
  <c r="B1582" i="89" s="1"/>
  <c r="A1583" i="89"/>
  <c r="L1583" i="89" s="1"/>
  <c r="A1584" i="89"/>
  <c r="J1584" i="89" s="1"/>
  <c r="A1585" i="89"/>
  <c r="J1585" i="89" s="1"/>
  <c r="A1586" i="89"/>
  <c r="J1586" i="89" s="1"/>
  <c r="A1587" i="89"/>
  <c r="L1587" i="89" s="1"/>
  <c r="A1588" i="89"/>
  <c r="J1588" i="89" s="1"/>
  <c r="A1589" i="89"/>
  <c r="J1589" i="89" s="1"/>
  <c r="A1590" i="89"/>
  <c r="J1590" i="89" s="1"/>
  <c r="A1591" i="89"/>
  <c r="L1591" i="89" s="1"/>
  <c r="A1592" i="89"/>
  <c r="J1592" i="89" s="1"/>
  <c r="A1593" i="89"/>
  <c r="B1593" i="89" s="1"/>
  <c r="A1594" i="89"/>
  <c r="B1594" i="89" s="1"/>
  <c r="A1595" i="89"/>
  <c r="L1595" i="89" s="1"/>
  <c r="A1596" i="89"/>
  <c r="J1596" i="89" s="1"/>
  <c r="A1597" i="89"/>
  <c r="J1597" i="89" s="1"/>
  <c r="A1598" i="89"/>
  <c r="J1598" i="89" s="1"/>
  <c r="A1599" i="89"/>
  <c r="L1599" i="89" s="1"/>
  <c r="A1600" i="89"/>
  <c r="J1600" i="89" s="1"/>
  <c r="A104" i="84"/>
  <c r="B1514" i="89" l="1"/>
  <c r="J1519" i="89"/>
  <c r="J1579" i="89"/>
  <c r="J1559" i="89"/>
  <c r="B1591" i="89"/>
  <c r="J1551" i="89"/>
  <c r="B1586" i="89"/>
  <c r="B1538" i="89"/>
  <c r="K1529" i="89"/>
  <c r="B1519" i="89"/>
  <c r="J1523" i="89"/>
  <c r="B1531" i="89"/>
  <c r="K1585" i="89"/>
  <c r="J1555" i="89"/>
  <c r="J1527" i="89"/>
  <c r="J1499" i="89"/>
  <c r="J1587" i="89"/>
  <c r="B1598" i="89"/>
  <c r="B1526" i="89"/>
  <c r="J1583" i="89"/>
  <c r="K1553" i="89"/>
  <c r="K1525" i="89"/>
  <c r="B1579" i="89"/>
  <c r="B1507" i="89"/>
  <c r="J1575" i="89"/>
  <c r="J1547" i="89"/>
  <c r="K1517" i="89"/>
  <c r="B1574" i="89"/>
  <c r="B1502" i="89"/>
  <c r="K1573" i="89"/>
  <c r="J1543" i="89"/>
  <c r="J1515" i="89"/>
  <c r="B1567" i="89"/>
  <c r="J1599" i="89"/>
  <c r="J1571" i="89"/>
  <c r="K1541" i="89"/>
  <c r="K1513" i="89"/>
  <c r="B1562" i="89"/>
  <c r="K1597" i="89"/>
  <c r="J1567" i="89"/>
  <c r="J1539" i="89"/>
  <c r="J1511" i="89"/>
  <c r="B1555" i="89"/>
  <c r="J1595" i="89"/>
  <c r="K1565" i="89"/>
  <c r="K1537" i="89"/>
  <c r="J1507" i="89"/>
  <c r="B1550" i="89"/>
  <c r="J1591" i="89"/>
  <c r="J1563" i="89"/>
  <c r="J1535" i="89"/>
  <c r="K1505" i="89"/>
  <c r="B1543" i="89"/>
  <c r="K1589" i="89"/>
  <c r="K1561" i="89"/>
  <c r="J1531" i="89"/>
  <c r="J1503" i="89"/>
  <c r="K1497" i="89"/>
  <c r="B1592" i="89"/>
  <c r="B1580" i="89"/>
  <c r="B1568" i="89"/>
  <c r="B1556" i="89"/>
  <c r="B1544" i="89"/>
  <c r="B1532" i="89"/>
  <c r="B1520" i="89"/>
  <c r="B1508" i="89"/>
  <c r="K1599" i="89"/>
  <c r="K1595" i="89"/>
  <c r="K1591" i="89"/>
  <c r="K1587" i="89"/>
  <c r="K1583" i="89"/>
  <c r="K1579" i="89"/>
  <c r="K1575" i="89"/>
  <c r="K1571" i="89"/>
  <c r="K1567" i="89"/>
  <c r="K1563" i="89"/>
  <c r="K1559" i="89"/>
  <c r="K1555" i="89"/>
  <c r="K1551" i="89"/>
  <c r="K1547" i="89"/>
  <c r="K1543" i="89"/>
  <c r="K1539" i="89"/>
  <c r="K1535" i="89"/>
  <c r="K1531" i="89"/>
  <c r="K1527" i="89"/>
  <c r="K1523" i="89"/>
  <c r="K1519" i="89"/>
  <c r="K1515" i="89"/>
  <c r="K1511" i="89"/>
  <c r="K1507" i="89"/>
  <c r="K1503" i="89"/>
  <c r="K1499" i="89"/>
  <c r="B1590" i="89"/>
  <c r="B1578" i="89"/>
  <c r="B1566" i="89"/>
  <c r="B1554" i="89"/>
  <c r="B1542" i="89"/>
  <c r="B1530" i="89"/>
  <c r="B1518" i="89"/>
  <c r="B1506" i="89"/>
  <c r="L1598" i="89"/>
  <c r="L1594" i="89"/>
  <c r="L1590" i="89"/>
  <c r="L1586" i="89"/>
  <c r="L1582" i="89"/>
  <c r="L1578" i="89"/>
  <c r="L1574" i="89"/>
  <c r="L1570" i="89"/>
  <c r="L1566" i="89"/>
  <c r="L1562" i="89"/>
  <c r="L1558" i="89"/>
  <c r="L1554" i="89"/>
  <c r="L1550" i="89"/>
  <c r="L1546" i="89"/>
  <c r="L1542" i="89"/>
  <c r="L1538" i="89"/>
  <c r="L1534" i="89"/>
  <c r="L1530" i="89"/>
  <c r="L1526" i="89"/>
  <c r="L1522" i="89"/>
  <c r="L1518" i="89"/>
  <c r="L1514" i="89"/>
  <c r="L1510" i="89"/>
  <c r="L1506" i="89"/>
  <c r="L1502" i="89"/>
  <c r="L1498" i="89"/>
  <c r="B1589" i="89"/>
  <c r="B1577" i="89"/>
  <c r="B1565" i="89"/>
  <c r="B1553" i="89"/>
  <c r="B1541" i="89"/>
  <c r="B1529" i="89"/>
  <c r="B1517" i="89"/>
  <c r="B1505" i="89"/>
  <c r="K1598" i="89"/>
  <c r="K1594" i="89"/>
  <c r="K1590" i="89"/>
  <c r="K1586" i="89"/>
  <c r="K1582" i="89"/>
  <c r="K1578" i="89"/>
  <c r="K1574" i="89"/>
  <c r="K1570" i="89"/>
  <c r="K1566" i="89"/>
  <c r="K1562" i="89"/>
  <c r="K1558" i="89"/>
  <c r="K1554" i="89"/>
  <c r="K1550" i="89"/>
  <c r="K1546" i="89"/>
  <c r="K1542" i="89"/>
  <c r="K1538" i="89"/>
  <c r="K1534" i="89"/>
  <c r="K1530" i="89"/>
  <c r="K1526" i="89"/>
  <c r="K1522" i="89"/>
  <c r="K1518" i="89"/>
  <c r="K1514" i="89"/>
  <c r="K1510" i="89"/>
  <c r="K1506" i="89"/>
  <c r="K1502" i="89"/>
  <c r="K1498" i="89"/>
  <c r="B1600" i="89"/>
  <c r="B1588" i="89"/>
  <c r="B1576" i="89"/>
  <c r="B1564" i="89"/>
  <c r="B1552" i="89"/>
  <c r="B1540" i="89"/>
  <c r="B1528" i="89"/>
  <c r="B1516" i="89"/>
  <c r="B1504" i="89"/>
  <c r="J1594" i="89"/>
  <c r="J1582" i="89"/>
  <c r="J1570" i="89"/>
  <c r="J1558" i="89"/>
  <c r="J1546" i="89"/>
  <c r="J1534" i="89"/>
  <c r="J1522" i="89"/>
  <c r="J1510" i="89"/>
  <c r="J1498" i="89"/>
  <c r="B1599" i="89"/>
  <c r="B1587" i="89"/>
  <c r="B1575" i="89"/>
  <c r="B1563" i="89"/>
  <c r="B1551" i="89"/>
  <c r="B1539" i="89"/>
  <c r="B1527" i="89"/>
  <c r="B1515" i="89"/>
  <c r="B1503" i="89"/>
  <c r="L1597" i="89"/>
  <c r="L1593" i="89"/>
  <c r="L1589" i="89"/>
  <c r="L1585" i="89"/>
  <c r="L1581" i="89"/>
  <c r="L1577" i="89"/>
  <c r="L1573" i="89"/>
  <c r="L1569" i="89"/>
  <c r="L1565" i="89"/>
  <c r="L1561" i="89"/>
  <c r="L1557" i="89"/>
  <c r="L1553" i="89"/>
  <c r="L1549" i="89"/>
  <c r="L1545" i="89"/>
  <c r="L1541" i="89"/>
  <c r="L1537" i="89"/>
  <c r="L1533" i="89"/>
  <c r="L1529" i="89"/>
  <c r="L1525" i="89"/>
  <c r="L1521" i="89"/>
  <c r="L1517" i="89"/>
  <c r="L1513" i="89"/>
  <c r="L1509" i="89"/>
  <c r="L1505" i="89"/>
  <c r="L1501" i="89"/>
  <c r="L1497" i="89"/>
  <c r="K1569" i="89"/>
  <c r="B1597" i="89"/>
  <c r="B1585" i="89"/>
  <c r="B1573" i="89"/>
  <c r="B1561" i="89"/>
  <c r="B1549" i="89"/>
  <c r="B1537" i="89"/>
  <c r="B1525" i="89"/>
  <c r="B1513" i="89"/>
  <c r="B1501" i="89"/>
  <c r="J1593" i="89"/>
  <c r="J1581" i="89"/>
  <c r="J1569" i="89"/>
  <c r="J1557" i="89"/>
  <c r="J1545" i="89"/>
  <c r="J1533" i="89"/>
  <c r="J1521" i="89"/>
  <c r="J1509" i="89"/>
  <c r="J1497" i="89"/>
  <c r="K1545" i="89"/>
  <c r="K1521" i="89"/>
  <c r="B1596" i="89"/>
  <c r="B1584" i="89"/>
  <c r="B1572" i="89"/>
  <c r="B1560" i="89"/>
  <c r="B1548" i="89"/>
  <c r="B1536" i="89"/>
  <c r="B1524" i="89"/>
  <c r="B1512" i="89"/>
  <c r="B1500" i="89"/>
  <c r="L1600" i="89"/>
  <c r="L1596" i="89"/>
  <c r="L1592" i="89"/>
  <c r="L1588" i="89"/>
  <c r="L1584" i="89"/>
  <c r="L1580" i="89"/>
  <c r="L1576" i="89"/>
  <c r="L1572" i="89"/>
  <c r="L1568" i="89"/>
  <c r="L1564" i="89"/>
  <c r="L1560" i="89"/>
  <c r="L1556" i="89"/>
  <c r="L1552" i="89"/>
  <c r="L1548" i="89"/>
  <c r="L1544" i="89"/>
  <c r="L1540" i="89"/>
  <c r="L1536" i="89"/>
  <c r="L1532" i="89"/>
  <c r="L1528" i="89"/>
  <c r="L1524" i="89"/>
  <c r="L1520" i="89"/>
  <c r="L1516" i="89"/>
  <c r="L1512" i="89"/>
  <c r="L1508" i="89"/>
  <c r="L1504" i="89"/>
  <c r="L1500" i="89"/>
  <c r="K1581" i="89"/>
  <c r="K1557" i="89"/>
  <c r="K1533" i="89"/>
  <c r="K1509" i="89"/>
  <c r="B1595" i="89"/>
  <c r="B1583" i="89"/>
  <c r="B1571" i="89"/>
  <c r="B1559" i="89"/>
  <c r="B1547" i="89"/>
  <c r="B1535" i="89"/>
  <c r="B1523" i="89"/>
  <c r="B1511" i="89"/>
  <c r="B1499" i="89"/>
  <c r="K1600" i="89"/>
  <c r="K1596" i="89"/>
  <c r="K1592" i="89"/>
  <c r="K1588" i="89"/>
  <c r="K1584" i="89"/>
  <c r="K1580" i="89"/>
  <c r="K1576" i="89"/>
  <c r="K1572" i="89"/>
  <c r="K1568" i="89"/>
  <c r="K1564" i="89"/>
  <c r="K1560" i="89"/>
  <c r="K1556" i="89"/>
  <c r="K1552" i="89"/>
  <c r="K1548" i="89"/>
  <c r="K1544" i="89"/>
  <c r="K1540" i="89"/>
  <c r="K1536" i="89"/>
  <c r="K1532" i="89"/>
  <c r="K1528" i="89"/>
  <c r="K1524" i="89"/>
  <c r="K1520" i="89"/>
  <c r="K1516" i="89"/>
  <c r="K1512" i="89"/>
  <c r="K1508" i="89"/>
  <c r="K1504" i="89"/>
  <c r="K1500" i="89"/>
  <c r="K1593" i="89"/>
  <c r="E199" i="89"/>
  <c r="E3" i="76"/>
  <c r="E200" i="89" l="1"/>
  <c r="O1162" i="89"/>
  <c r="N1162" i="89"/>
  <c r="M1162" i="89"/>
  <c r="O1163" i="89"/>
  <c r="N1163" i="89"/>
  <c r="M1163" i="89"/>
  <c r="O1164" i="89"/>
  <c r="N1164" i="89"/>
  <c r="M1164" i="89"/>
  <c r="O1161" i="89"/>
  <c r="N1161" i="89"/>
  <c r="M1161" i="89"/>
  <c r="O1160" i="89"/>
  <c r="N1160" i="89"/>
  <c r="M1160" i="89"/>
  <c r="O1159" i="89"/>
  <c r="N1159" i="89"/>
  <c r="M1159" i="89"/>
  <c r="M1154" i="89"/>
  <c r="O1158" i="89"/>
  <c r="N1158" i="89"/>
  <c r="M1158" i="89"/>
  <c r="O1157" i="89"/>
  <c r="N1157" i="89"/>
  <c r="M1157" i="89"/>
  <c r="O1156" i="89"/>
  <c r="N1156" i="89"/>
  <c r="M1156" i="89"/>
  <c r="O1155" i="89"/>
  <c r="N1155" i="89"/>
  <c r="M1155" i="89"/>
  <c r="O1154" i="89"/>
  <c r="N1154" i="89"/>
  <c r="O47" i="89"/>
  <c r="N47" i="89"/>
  <c r="M47" i="89"/>
  <c r="O46" i="89"/>
  <c r="N46" i="89"/>
  <c r="M46" i="89"/>
  <c r="O45" i="89"/>
  <c r="N45" i="89"/>
  <c r="M45" i="89"/>
  <c r="O44" i="89"/>
  <c r="N44" i="89"/>
  <c r="M44" i="89"/>
  <c r="O43" i="89"/>
  <c r="N43" i="89"/>
  <c r="M43" i="89"/>
  <c r="O42" i="89"/>
  <c r="N42" i="89"/>
  <c r="M42" i="89"/>
  <c r="O41" i="89"/>
  <c r="N41" i="89"/>
  <c r="M41" i="89"/>
  <c r="O40" i="89"/>
  <c r="N40" i="89"/>
  <c r="M40" i="89"/>
  <c r="O39" i="89"/>
  <c r="N39" i="89"/>
  <c r="M39" i="89"/>
  <c r="O38" i="89"/>
  <c r="N38" i="89"/>
  <c r="M38" i="89"/>
  <c r="O37" i="89"/>
  <c r="N37" i="89"/>
  <c r="M37" i="89"/>
  <c r="O36" i="89"/>
  <c r="N36" i="89"/>
  <c r="M36" i="89"/>
  <c r="O35" i="89"/>
  <c r="N35" i="89"/>
  <c r="M35" i="89"/>
  <c r="O34" i="89"/>
  <c r="N34" i="89"/>
  <c r="M34" i="89"/>
  <c r="O33" i="89"/>
  <c r="N33" i="89"/>
  <c r="M33" i="89"/>
  <c r="O32" i="89"/>
  <c r="N32" i="89"/>
  <c r="M32" i="89"/>
  <c r="O31" i="89"/>
  <c r="N31" i="89"/>
  <c r="M31" i="89"/>
  <c r="O30" i="89"/>
  <c r="N30" i="89"/>
  <c r="M30" i="89"/>
  <c r="O29" i="89"/>
  <c r="N29" i="89"/>
  <c r="M29" i="89"/>
  <c r="O28" i="89"/>
  <c r="N28" i="89"/>
  <c r="M28" i="89"/>
  <c r="O27" i="89"/>
  <c r="N27" i="89"/>
  <c r="M27" i="89"/>
  <c r="O26" i="89"/>
  <c r="N26" i="89"/>
  <c r="M26" i="89"/>
  <c r="O25" i="89"/>
  <c r="N25" i="89"/>
  <c r="M25" i="89"/>
  <c r="O24" i="89"/>
  <c r="N24" i="89"/>
  <c r="M24" i="89"/>
  <c r="O23" i="89"/>
  <c r="N23" i="89"/>
  <c r="M23" i="89"/>
  <c r="O22" i="89"/>
  <c r="N22" i="89"/>
  <c r="M22" i="89"/>
  <c r="O21" i="89"/>
  <c r="N21" i="89"/>
  <c r="M21" i="89"/>
  <c r="O20" i="89"/>
  <c r="N20" i="89"/>
  <c r="M20" i="89"/>
  <c r="O19" i="89"/>
  <c r="N19" i="89"/>
  <c r="M19" i="89"/>
  <c r="O18" i="89"/>
  <c r="N18" i="89"/>
  <c r="M18" i="89"/>
  <c r="O17" i="89"/>
  <c r="N17" i="89"/>
  <c r="M17" i="89"/>
  <c r="O16" i="89"/>
  <c r="N16" i="89"/>
  <c r="M16" i="89"/>
  <c r="O15" i="89"/>
  <c r="N15" i="89"/>
  <c r="M15" i="89"/>
  <c r="O14" i="89"/>
  <c r="N14" i="89"/>
  <c r="M14" i="89"/>
  <c r="O13" i="89"/>
  <c r="N13" i="89"/>
  <c r="M13" i="89"/>
  <c r="O12" i="89"/>
  <c r="N12" i="89"/>
  <c r="M12" i="89"/>
  <c r="O11" i="89"/>
  <c r="N11" i="89"/>
  <c r="M11" i="89"/>
  <c r="O10" i="89"/>
  <c r="N10" i="89"/>
  <c r="M10" i="89"/>
  <c r="O9" i="89"/>
  <c r="N9" i="89"/>
  <c r="M9" i="89"/>
  <c r="O8" i="89"/>
  <c r="N8" i="89"/>
  <c r="M8" i="89"/>
  <c r="O7" i="89"/>
  <c r="N7" i="89"/>
  <c r="M7" i="89"/>
  <c r="O6" i="89"/>
  <c r="N6" i="89"/>
  <c r="M6" i="89"/>
  <c r="O5" i="89"/>
  <c r="N5" i="89"/>
  <c r="M5" i="89"/>
  <c r="O4" i="89"/>
  <c r="N4" i="89"/>
  <c r="M4" i="89"/>
  <c r="N2" i="89"/>
  <c r="O2" i="89"/>
  <c r="N3" i="89"/>
  <c r="O3" i="89"/>
  <c r="M3" i="89"/>
  <c r="M2" i="89"/>
  <c r="Q13" i="84"/>
  <c r="Q12" i="84"/>
  <c r="Q11" i="84"/>
  <c r="Q10" i="84"/>
  <c r="N58" i="84"/>
  <c r="N57" i="84"/>
  <c r="N56" i="84"/>
  <c r="N55" i="84"/>
  <c r="N54" i="84"/>
  <c r="N53" i="84"/>
  <c r="N52" i="84"/>
  <c r="N51" i="84"/>
  <c r="N50" i="84"/>
  <c r="N49" i="84"/>
  <c r="N48" i="84"/>
  <c r="N47" i="84"/>
  <c r="N46" i="84"/>
  <c r="N45" i="84"/>
  <c r="N44" i="84"/>
  <c r="N43" i="84"/>
  <c r="N42" i="84"/>
  <c r="N41" i="84"/>
  <c r="N40" i="84"/>
  <c r="N39" i="84"/>
  <c r="N38" i="84"/>
  <c r="N37" i="84"/>
  <c r="N36" i="84"/>
  <c r="N35" i="84"/>
  <c r="N34" i="84"/>
  <c r="N33" i="84"/>
  <c r="N32" i="84"/>
  <c r="N31" i="84"/>
  <c r="N30" i="84"/>
  <c r="N29" i="84"/>
  <c r="N28" i="84"/>
  <c r="N27" i="84"/>
  <c r="N26" i="84"/>
  <c r="N25" i="84"/>
  <c r="N24" i="84"/>
  <c r="N23" i="84"/>
  <c r="N22" i="84"/>
  <c r="E201" i="89" l="1"/>
  <c r="T22" i="84"/>
  <c r="A1258" i="89" l="1"/>
  <c r="E83" i="89"/>
  <c r="E84" i="89"/>
  <c r="E85" i="89"/>
  <c r="H85" i="89" s="1"/>
  <c r="E86" i="89"/>
  <c r="G86" i="89" s="1"/>
  <c r="E87" i="89"/>
  <c r="E88" i="89"/>
  <c r="H88" i="89" s="1"/>
  <c r="E89" i="89"/>
  <c r="E90" i="89"/>
  <c r="E91" i="89"/>
  <c r="H91" i="89" s="1"/>
  <c r="E92" i="89"/>
  <c r="G92" i="89" s="1"/>
  <c r="E93" i="89"/>
  <c r="E94" i="89"/>
  <c r="H94" i="89" s="1"/>
  <c r="E95" i="89"/>
  <c r="E96" i="89"/>
  <c r="E97" i="89"/>
  <c r="H97" i="89" s="1"/>
  <c r="E98" i="89"/>
  <c r="G98" i="89" s="1"/>
  <c r="E99" i="89"/>
  <c r="E100" i="89"/>
  <c r="H100" i="89" s="1"/>
  <c r="E101" i="89"/>
  <c r="E102" i="89"/>
  <c r="E103" i="89"/>
  <c r="H103" i="89" s="1"/>
  <c r="E104" i="89"/>
  <c r="G104" i="89" s="1"/>
  <c r="E105" i="89"/>
  <c r="E106" i="89"/>
  <c r="H106" i="89" s="1"/>
  <c r="E107" i="89"/>
  <c r="E108" i="89"/>
  <c r="E109" i="89"/>
  <c r="H109" i="89" s="1"/>
  <c r="E110" i="89"/>
  <c r="G110" i="89" s="1"/>
  <c r="E111" i="89"/>
  <c r="E112" i="89"/>
  <c r="E113" i="89"/>
  <c r="E114" i="89"/>
  <c r="E115" i="89"/>
  <c r="H115" i="89" s="1"/>
  <c r="E116" i="89"/>
  <c r="G116" i="89" s="1"/>
  <c r="E117" i="89"/>
  <c r="E118" i="89"/>
  <c r="E119" i="89"/>
  <c r="E120" i="89"/>
  <c r="E121" i="89"/>
  <c r="H121" i="89" s="1"/>
  <c r="E122" i="89"/>
  <c r="G122" i="89" s="1"/>
  <c r="E123" i="89"/>
  <c r="E124" i="89"/>
  <c r="H124" i="89" s="1"/>
  <c r="E125" i="89"/>
  <c r="E126" i="89"/>
  <c r="E127" i="89"/>
  <c r="H127" i="89" s="1"/>
  <c r="E128" i="89"/>
  <c r="G128" i="89" s="1"/>
  <c r="E129" i="89"/>
  <c r="E130" i="89"/>
  <c r="H130" i="89" s="1"/>
  <c r="E131" i="89"/>
  <c r="E132" i="89"/>
  <c r="E133" i="89"/>
  <c r="H133" i="89" s="1"/>
  <c r="E134" i="89"/>
  <c r="G134" i="89" s="1"/>
  <c r="E135" i="89"/>
  <c r="E136" i="89"/>
  <c r="H136" i="89" s="1"/>
  <c r="E137" i="89"/>
  <c r="E138" i="89"/>
  <c r="E139" i="89"/>
  <c r="H139" i="89" s="1"/>
  <c r="E140" i="89"/>
  <c r="G140" i="89" s="1"/>
  <c r="E141" i="89"/>
  <c r="E142" i="89"/>
  <c r="H142" i="89" s="1"/>
  <c r="E143" i="89"/>
  <c r="E144" i="89"/>
  <c r="E145" i="89"/>
  <c r="H145" i="89" s="1"/>
  <c r="E146" i="89"/>
  <c r="G146" i="89" s="1"/>
  <c r="E147" i="89"/>
  <c r="E148" i="89"/>
  <c r="E149" i="89"/>
  <c r="E150" i="89"/>
  <c r="E151" i="89"/>
  <c r="H151" i="89" s="1"/>
  <c r="E152" i="89"/>
  <c r="G152" i="89" s="1"/>
  <c r="E153" i="89"/>
  <c r="E154" i="89"/>
  <c r="H154" i="89" s="1"/>
  <c r="E155" i="89"/>
  <c r="E156" i="89"/>
  <c r="E157" i="89"/>
  <c r="H157" i="89" s="1"/>
  <c r="E158" i="89"/>
  <c r="G158" i="89" s="1"/>
  <c r="E159" i="89"/>
  <c r="E160" i="89"/>
  <c r="H160" i="89" s="1"/>
  <c r="E161" i="89"/>
  <c r="E162" i="89"/>
  <c r="E202" i="89"/>
  <c r="E203" i="89"/>
  <c r="E204" i="89"/>
  <c r="E205" i="89"/>
  <c r="E206" i="89"/>
  <c r="E207" i="89"/>
  <c r="E208" i="89"/>
  <c r="E209" i="89"/>
  <c r="E214" i="89"/>
  <c r="H214" i="89" s="1"/>
  <c r="E215" i="89"/>
  <c r="E216" i="89"/>
  <c r="E217" i="89"/>
  <c r="E218" i="89"/>
  <c r="E219" i="89"/>
  <c r="E220" i="89"/>
  <c r="E221" i="89"/>
  <c r="E222" i="89"/>
  <c r="E223" i="89"/>
  <c r="H223" i="89" s="1"/>
  <c r="E224" i="89"/>
  <c r="G224" i="89" s="1"/>
  <c r="E225" i="89"/>
  <c r="E226" i="89"/>
  <c r="H226" i="89" s="1"/>
  <c r="E227" i="89"/>
  <c r="E228" i="89"/>
  <c r="E229" i="89"/>
  <c r="H229" i="89" s="1"/>
  <c r="E230" i="89"/>
  <c r="G230" i="89" s="1"/>
  <c r="E231" i="89"/>
  <c r="E232" i="89"/>
  <c r="H232" i="89" s="1"/>
  <c r="E233" i="89"/>
  <c r="E234" i="89"/>
  <c r="E235" i="89"/>
  <c r="H235" i="89" s="1"/>
  <c r="E236" i="89"/>
  <c r="G236" i="89" s="1"/>
  <c r="E237" i="89"/>
  <c r="E238" i="89"/>
  <c r="E239" i="89"/>
  <c r="E240" i="89"/>
  <c r="E241" i="89"/>
  <c r="H241" i="89" s="1"/>
  <c r="E242" i="89"/>
  <c r="G242" i="89" s="1"/>
  <c r="E243" i="89"/>
  <c r="E244" i="89"/>
  <c r="E245" i="89"/>
  <c r="E246" i="89"/>
  <c r="E247" i="89"/>
  <c r="H247" i="89" s="1"/>
  <c r="E248" i="89"/>
  <c r="G248" i="89" s="1"/>
  <c r="E249" i="89"/>
  <c r="E250" i="89"/>
  <c r="H250" i="89" s="1"/>
  <c r="E251" i="89"/>
  <c r="E252" i="89"/>
  <c r="H252" i="89" s="1"/>
  <c r="E253" i="89"/>
  <c r="H253" i="89" s="1"/>
  <c r="E254" i="89"/>
  <c r="G254" i="89" s="1"/>
  <c r="E255" i="89"/>
  <c r="H255" i="89" s="1"/>
  <c r="E256" i="89"/>
  <c r="E257" i="89"/>
  <c r="G257" i="89" s="1"/>
  <c r="E258" i="89"/>
  <c r="H258" i="89" s="1"/>
  <c r="E259" i="89"/>
  <c r="H259" i="89" s="1"/>
  <c r="E260" i="89"/>
  <c r="G260" i="89" s="1"/>
  <c r="E261" i="89"/>
  <c r="E262" i="89"/>
  <c r="H262" i="89" s="1"/>
  <c r="E263" i="89"/>
  <c r="G263" i="89" s="1"/>
  <c r="E264" i="89"/>
  <c r="H264" i="89" s="1"/>
  <c r="E265" i="89"/>
  <c r="E266" i="89"/>
  <c r="E267" i="89"/>
  <c r="H267" i="89" s="1"/>
  <c r="E268" i="89"/>
  <c r="H268" i="89" s="1"/>
  <c r="E269" i="89"/>
  <c r="G269" i="89" s="1"/>
  <c r="E270" i="89"/>
  <c r="H270" i="89" s="1"/>
  <c r="E271" i="89"/>
  <c r="F271" i="89" s="1"/>
  <c r="E272" i="89"/>
  <c r="G272" i="89" s="1"/>
  <c r="E273" i="89"/>
  <c r="H273" i="89" s="1"/>
  <c r="E274" i="89"/>
  <c r="H274" i="89" s="1"/>
  <c r="E275" i="89"/>
  <c r="G275" i="89" s="1"/>
  <c r="E276" i="89"/>
  <c r="H276" i="89" s="1"/>
  <c r="E277" i="89"/>
  <c r="H277" i="89" s="1"/>
  <c r="E278" i="89"/>
  <c r="G278" i="89" s="1"/>
  <c r="E279" i="89"/>
  <c r="H279" i="89" s="1"/>
  <c r="E280" i="89"/>
  <c r="H280" i="89" s="1"/>
  <c r="E281" i="89"/>
  <c r="G281" i="89" s="1"/>
  <c r="E282" i="89"/>
  <c r="E283" i="89"/>
  <c r="G283" i="89" s="1"/>
  <c r="E284" i="89"/>
  <c r="G284" i="89" s="1"/>
  <c r="E285" i="89"/>
  <c r="H285" i="89" s="1"/>
  <c r="E286" i="89"/>
  <c r="F286" i="89" s="1"/>
  <c r="E287" i="89"/>
  <c r="G287" i="89" s="1"/>
  <c r="E288" i="89"/>
  <c r="H288" i="89" s="1"/>
  <c r="E289" i="89"/>
  <c r="F289" i="89" s="1"/>
  <c r="E290" i="89"/>
  <c r="G290" i="89" s="1"/>
  <c r="E291" i="89"/>
  <c r="E292" i="89"/>
  <c r="E293" i="89"/>
  <c r="G293" i="89" s="1"/>
  <c r="E294" i="89"/>
  <c r="H294" i="89" s="1"/>
  <c r="E295" i="89"/>
  <c r="F295" i="89" s="1"/>
  <c r="E296" i="89"/>
  <c r="G296" i="89" s="1"/>
  <c r="E297" i="89"/>
  <c r="H297" i="89" s="1"/>
  <c r="E298" i="89"/>
  <c r="H298" i="89" s="1"/>
  <c r="E299" i="89"/>
  <c r="G299" i="89" s="1"/>
  <c r="E300" i="89"/>
  <c r="E301" i="89"/>
  <c r="G301" i="89" s="1"/>
  <c r="E302" i="89"/>
  <c r="G302" i="89" s="1"/>
  <c r="E303" i="89"/>
  <c r="H303" i="89" s="1"/>
  <c r="E304" i="89"/>
  <c r="F304" i="89" s="1"/>
  <c r="E305" i="89"/>
  <c r="G305" i="89" s="1"/>
  <c r="E306" i="89"/>
  <c r="H306" i="89" s="1"/>
  <c r="E307" i="89"/>
  <c r="E308" i="89"/>
  <c r="G308" i="89" s="1"/>
  <c r="E309" i="89"/>
  <c r="E310" i="89"/>
  <c r="G310" i="89" s="1"/>
  <c r="E311" i="89"/>
  <c r="G311" i="89" s="1"/>
  <c r="E312" i="89"/>
  <c r="H312" i="89" s="1"/>
  <c r="E313" i="89"/>
  <c r="F313" i="89" s="1"/>
  <c r="E314" i="89"/>
  <c r="G314" i="89" s="1"/>
  <c r="E315" i="89"/>
  <c r="H315" i="89" s="1"/>
  <c r="E316" i="89"/>
  <c r="F316" i="89" s="1"/>
  <c r="E317" i="89"/>
  <c r="G317" i="89" s="1"/>
  <c r="E318" i="89"/>
  <c r="E319" i="89"/>
  <c r="G319" i="89" s="1"/>
  <c r="E320" i="89"/>
  <c r="G320" i="89" s="1"/>
  <c r="E321" i="89"/>
  <c r="H321" i="89" s="1"/>
  <c r="E322" i="89"/>
  <c r="F322" i="89" s="1"/>
  <c r="E323" i="89"/>
  <c r="G323" i="89" s="1"/>
  <c r="E324" i="89"/>
  <c r="H324" i="89" s="1"/>
  <c r="E325" i="89"/>
  <c r="F325" i="89" s="1"/>
  <c r="E326" i="89"/>
  <c r="G326" i="89" s="1"/>
  <c r="E327" i="89"/>
  <c r="F327" i="89" s="1"/>
  <c r="E328" i="89"/>
  <c r="G328" i="89" s="1"/>
  <c r="E329" i="89"/>
  <c r="H329" i="89" s="1"/>
  <c r="E330" i="89"/>
  <c r="E331" i="89"/>
  <c r="F331" i="89" s="1"/>
  <c r="E332" i="89"/>
  <c r="E333" i="89"/>
  <c r="F333" i="89" s="1"/>
  <c r="E334" i="89"/>
  <c r="G334" i="89" s="1"/>
  <c r="E335" i="89"/>
  <c r="H335" i="89" s="1"/>
  <c r="E336" i="89"/>
  <c r="H336" i="89" s="1"/>
  <c r="E337" i="89"/>
  <c r="E338" i="89"/>
  <c r="F338" i="89" s="1"/>
  <c r="E339" i="89"/>
  <c r="E340" i="89"/>
  <c r="F340" i="89" s="1"/>
  <c r="E341" i="89"/>
  <c r="E342" i="89"/>
  <c r="G342" i="89" s="1"/>
  <c r="E343" i="89"/>
  <c r="E344" i="89"/>
  <c r="F344" i="89" s="1"/>
  <c r="E345" i="89"/>
  <c r="F345" i="89" s="1"/>
  <c r="E346" i="89"/>
  <c r="F346" i="89" s="1"/>
  <c r="E347" i="89"/>
  <c r="E348" i="89"/>
  <c r="H348" i="89" s="1"/>
  <c r="E349" i="89"/>
  <c r="F349" i="89" s="1"/>
  <c r="E350" i="89"/>
  <c r="F350" i="89" s="1"/>
  <c r="E351" i="89"/>
  <c r="H351" i="89" s="1"/>
  <c r="E352" i="89"/>
  <c r="E353" i="89"/>
  <c r="F353" i="89" s="1"/>
  <c r="E354" i="89"/>
  <c r="G354" i="89" s="1"/>
  <c r="E355" i="89"/>
  <c r="H355" i="89" s="1"/>
  <c r="E356" i="89"/>
  <c r="F356" i="89" s="1"/>
  <c r="E357" i="89"/>
  <c r="H357" i="89" s="1"/>
  <c r="E358" i="89"/>
  <c r="G358" i="89" s="1"/>
  <c r="E359" i="89"/>
  <c r="F359" i="89" s="1"/>
  <c r="E360" i="89"/>
  <c r="H360" i="89" s="1"/>
  <c r="E361" i="89"/>
  <c r="G361" i="89" s="1"/>
  <c r="E362" i="89"/>
  <c r="F362" i="89" s="1"/>
  <c r="E363" i="89"/>
  <c r="H363" i="89" s="1"/>
  <c r="E364" i="89"/>
  <c r="H364" i="89" s="1"/>
  <c r="E365" i="89"/>
  <c r="F365" i="89" s="1"/>
  <c r="E366" i="89"/>
  <c r="H366" i="89" s="1"/>
  <c r="E367" i="89"/>
  <c r="F367" i="89" s="1"/>
  <c r="E368" i="89"/>
  <c r="F368" i="89" s="1"/>
  <c r="E369" i="89"/>
  <c r="H369" i="89" s="1"/>
  <c r="E370" i="89"/>
  <c r="F370" i="89" s="1"/>
  <c r="E371" i="89"/>
  <c r="E372" i="89"/>
  <c r="H372" i="89" s="1"/>
  <c r="E373" i="89"/>
  <c r="E374" i="89"/>
  <c r="F374" i="89" s="1"/>
  <c r="E375" i="89"/>
  <c r="F375" i="89" s="1"/>
  <c r="E376" i="89"/>
  <c r="G376" i="89" s="1"/>
  <c r="E377" i="89"/>
  <c r="E378" i="89"/>
  <c r="H378" i="89" s="1"/>
  <c r="E379" i="89"/>
  <c r="E380" i="89"/>
  <c r="E381" i="89"/>
  <c r="H381" i="89" s="1"/>
  <c r="E382" i="89"/>
  <c r="H382" i="89" s="1"/>
  <c r="E383" i="89"/>
  <c r="F383" i="89" s="1"/>
  <c r="E384" i="89"/>
  <c r="G384" i="89" s="1"/>
  <c r="E385" i="89"/>
  <c r="H385" i="89" s="1"/>
  <c r="E386" i="89"/>
  <c r="E387" i="89"/>
  <c r="H387" i="89" s="1"/>
  <c r="E388" i="89"/>
  <c r="F388" i="89" s="1"/>
  <c r="E389" i="89"/>
  <c r="E390" i="89"/>
  <c r="F390" i="89" s="1"/>
  <c r="E391" i="89"/>
  <c r="H391" i="89" s="1"/>
  <c r="E392" i="89"/>
  <c r="F392" i="89" s="1"/>
  <c r="E393" i="89"/>
  <c r="G393" i="89" s="1"/>
  <c r="E394" i="89"/>
  <c r="H394" i="89" s="1"/>
  <c r="E395" i="89"/>
  <c r="E396" i="89"/>
  <c r="H396" i="89" s="1"/>
  <c r="E397" i="89"/>
  <c r="F397" i="89" s="1"/>
  <c r="E398" i="89"/>
  <c r="E399" i="89"/>
  <c r="E400" i="89"/>
  <c r="H400" i="89" s="1"/>
  <c r="E401" i="89"/>
  <c r="F401" i="89" s="1"/>
  <c r="E402" i="89"/>
  <c r="G402" i="89" s="1"/>
  <c r="E403" i="89"/>
  <c r="H403" i="89" s="1"/>
  <c r="E404" i="89"/>
  <c r="E405" i="89"/>
  <c r="H405" i="89" s="1"/>
  <c r="E406" i="89"/>
  <c r="E407" i="89"/>
  <c r="E408" i="89"/>
  <c r="E409" i="89"/>
  <c r="H409" i="89" s="1"/>
  <c r="E410" i="89"/>
  <c r="F410" i="89" s="1"/>
  <c r="E411" i="89"/>
  <c r="G411" i="89" s="1"/>
  <c r="E412" i="89"/>
  <c r="H412" i="89" s="1"/>
  <c r="E413" i="89"/>
  <c r="E414" i="89"/>
  <c r="H414" i="89" s="1"/>
  <c r="E415" i="89"/>
  <c r="F415" i="89" s="1"/>
  <c r="E416" i="89"/>
  <c r="E417" i="89"/>
  <c r="E418" i="89"/>
  <c r="H418" i="89" s="1"/>
  <c r="E419" i="89"/>
  <c r="F419" i="89" s="1"/>
  <c r="E420" i="89"/>
  <c r="G420" i="89" s="1"/>
  <c r="E421" i="89"/>
  <c r="H421" i="89" s="1"/>
  <c r="E422" i="89"/>
  <c r="E423" i="89"/>
  <c r="H423" i="89" s="1"/>
  <c r="E424" i="89"/>
  <c r="F424" i="89" s="1"/>
  <c r="E425" i="89"/>
  <c r="E426" i="89"/>
  <c r="H426" i="89" s="1"/>
  <c r="E427" i="89"/>
  <c r="H427" i="89" s="1"/>
  <c r="E428" i="89"/>
  <c r="F428" i="89" s="1"/>
  <c r="E429" i="89"/>
  <c r="E430" i="89"/>
  <c r="H430" i="89" s="1"/>
  <c r="E431" i="89"/>
  <c r="E432" i="89"/>
  <c r="H432" i="89" s="1"/>
  <c r="E433" i="89"/>
  <c r="F433" i="89"/>
  <c r="E434" i="89"/>
  <c r="E435" i="89"/>
  <c r="H435" i="89" s="1"/>
  <c r="E436" i="89"/>
  <c r="H436" i="89" s="1"/>
  <c r="E437" i="89"/>
  <c r="E438" i="89"/>
  <c r="E439" i="89"/>
  <c r="H439" i="89" s="1"/>
  <c r="E440" i="89"/>
  <c r="E441" i="89"/>
  <c r="H441" i="89" s="1"/>
  <c r="E442" i="89"/>
  <c r="E443" i="89"/>
  <c r="E444" i="89"/>
  <c r="F444" i="89" s="1"/>
  <c r="E445" i="89"/>
  <c r="H445" i="89" s="1"/>
  <c r="E446" i="89"/>
  <c r="F446" i="89" s="1"/>
  <c r="E447" i="89"/>
  <c r="G447" i="89" s="1"/>
  <c r="E448" i="89"/>
  <c r="H448" i="89" s="1"/>
  <c r="E449" i="89"/>
  <c r="E450" i="89"/>
  <c r="H450" i="89" s="1"/>
  <c r="E451" i="89"/>
  <c r="E452" i="89"/>
  <c r="E453" i="89"/>
  <c r="E454" i="89"/>
  <c r="H454" i="89" s="1"/>
  <c r="E455" i="89"/>
  <c r="F455" i="89" s="1"/>
  <c r="E456" i="89"/>
  <c r="G456" i="89" s="1"/>
  <c r="E457" i="89"/>
  <c r="H457" i="89" s="1"/>
  <c r="E458" i="89"/>
  <c r="H458" i="89" s="1"/>
  <c r="E459" i="89"/>
  <c r="H459" i="89" s="1"/>
  <c r="E460" i="89"/>
  <c r="F460" i="89" s="1"/>
  <c r="E461" i="89"/>
  <c r="E462" i="89"/>
  <c r="H462" i="89" s="1"/>
  <c r="E463" i="89"/>
  <c r="E464" i="89"/>
  <c r="H464" i="89" s="1"/>
  <c r="E465" i="89"/>
  <c r="H465" i="89" s="1"/>
  <c r="E466" i="89"/>
  <c r="E467" i="89"/>
  <c r="H467" i="89" s="1"/>
  <c r="E468" i="89"/>
  <c r="E469" i="89"/>
  <c r="H469" i="89" s="1"/>
  <c r="E470" i="89"/>
  <c r="E471" i="89"/>
  <c r="H471" i="89" s="1"/>
  <c r="E472" i="89"/>
  <c r="G472" i="89" s="1"/>
  <c r="E473" i="89"/>
  <c r="H473" i="89" s="1"/>
  <c r="E474" i="89"/>
  <c r="H474" i="89" s="1"/>
  <c r="E475" i="89"/>
  <c r="F475" i="89" s="1"/>
  <c r="E476" i="89"/>
  <c r="H476" i="89" s="1"/>
  <c r="E477" i="89"/>
  <c r="H477" i="89" s="1"/>
  <c r="E478" i="89"/>
  <c r="H478" i="89" s="1"/>
  <c r="E479" i="89"/>
  <c r="E480" i="89"/>
  <c r="F480" i="89" s="1"/>
  <c r="E481" i="89"/>
  <c r="G481" i="89" s="1"/>
  <c r="E482" i="89"/>
  <c r="H482" i="89" s="1"/>
  <c r="E483" i="89"/>
  <c r="E484" i="89"/>
  <c r="H484" i="89" s="1"/>
  <c r="E485" i="89"/>
  <c r="E486" i="89"/>
  <c r="H486" i="89" s="1"/>
  <c r="E487" i="89"/>
  <c r="F487" i="89" s="1"/>
  <c r="E488" i="89"/>
  <c r="E489" i="89"/>
  <c r="H489" i="89" s="1"/>
  <c r="E490" i="89"/>
  <c r="E491" i="89"/>
  <c r="H491" i="89" s="1"/>
  <c r="E492" i="89"/>
  <c r="H492" i="89" s="1"/>
  <c r="E493" i="89"/>
  <c r="E494" i="89"/>
  <c r="H494" i="89" s="1"/>
  <c r="E495" i="89"/>
  <c r="E496" i="89"/>
  <c r="G496" i="89" s="1"/>
  <c r="E497" i="89"/>
  <c r="E498" i="89"/>
  <c r="E499" i="89"/>
  <c r="H499" i="89" s="1"/>
  <c r="E500" i="89"/>
  <c r="H500" i="89" s="1"/>
  <c r="E501" i="89"/>
  <c r="H501" i="89" s="1"/>
  <c r="E502" i="89"/>
  <c r="H502" i="89" s="1"/>
  <c r="E503" i="89"/>
  <c r="H503" i="89" s="1"/>
  <c r="E504" i="89"/>
  <c r="H504" i="89" s="1"/>
  <c r="E505" i="89"/>
  <c r="F505" i="89" s="1"/>
  <c r="E506" i="89"/>
  <c r="E507" i="89"/>
  <c r="H507" i="89" s="1"/>
  <c r="F507" i="89"/>
  <c r="E508" i="89"/>
  <c r="E509" i="89"/>
  <c r="H509" i="89" s="1"/>
  <c r="E510" i="89"/>
  <c r="H510" i="89" s="1"/>
  <c r="E511" i="89"/>
  <c r="H511" i="89" s="1"/>
  <c r="E512" i="89"/>
  <c r="E513" i="89"/>
  <c r="E514" i="89"/>
  <c r="H514" i="89" s="1"/>
  <c r="E515" i="89"/>
  <c r="H515" i="89" s="1"/>
  <c r="E516" i="89"/>
  <c r="F516" i="89" s="1"/>
  <c r="E517" i="89"/>
  <c r="H517" i="89" s="1"/>
  <c r="E518" i="89"/>
  <c r="H518" i="89" s="1"/>
  <c r="E519" i="89"/>
  <c r="F519" i="89" s="1"/>
  <c r="E520" i="89"/>
  <c r="H520" i="89" s="1"/>
  <c r="E521" i="89"/>
  <c r="H521" i="89" s="1"/>
  <c r="E522" i="89"/>
  <c r="E523" i="89"/>
  <c r="H523" i="89" s="1"/>
  <c r="E524" i="89"/>
  <c r="E525" i="89"/>
  <c r="H525" i="89" s="1"/>
  <c r="E526" i="89"/>
  <c r="E527" i="89"/>
  <c r="H527" i="89" s="1"/>
  <c r="E528" i="89"/>
  <c r="F528" i="89" s="1"/>
  <c r="E529" i="89"/>
  <c r="F529" i="89" s="1"/>
  <c r="E530" i="89"/>
  <c r="H530" i="89" s="1"/>
  <c r="E531" i="89"/>
  <c r="H531" i="89" s="1"/>
  <c r="E532" i="89"/>
  <c r="H532" i="89" s="1"/>
  <c r="E533" i="89"/>
  <c r="H533" i="89" s="1"/>
  <c r="E534" i="89"/>
  <c r="G534" i="89" s="1"/>
  <c r="E535" i="89"/>
  <c r="H535" i="89" s="1"/>
  <c r="E536" i="89"/>
  <c r="E537" i="89"/>
  <c r="G537" i="89" s="1"/>
  <c r="E538" i="89"/>
  <c r="F538" i="89" s="1"/>
  <c r="E539" i="89"/>
  <c r="H539" i="89" s="1"/>
  <c r="E540" i="89"/>
  <c r="F540" i="89" s="1"/>
  <c r="E541" i="89"/>
  <c r="E542" i="89"/>
  <c r="H542" i="89" s="1"/>
  <c r="E543" i="89"/>
  <c r="G543" i="89" s="1"/>
  <c r="E544" i="89"/>
  <c r="H544" i="89" s="1"/>
  <c r="E545" i="89"/>
  <c r="H545" i="89" s="1"/>
  <c r="E546" i="89"/>
  <c r="H546" i="89" s="1"/>
  <c r="E547" i="89"/>
  <c r="H547" i="89" s="1"/>
  <c r="E548" i="89"/>
  <c r="E549" i="89"/>
  <c r="F549" i="89" s="1"/>
  <c r="E550" i="89"/>
  <c r="F550" i="89" s="1"/>
  <c r="E551" i="89"/>
  <c r="E552" i="89"/>
  <c r="G552" i="89" s="1"/>
  <c r="E553" i="89"/>
  <c r="H553" i="89" s="1"/>
  <c r="E554" i="89"/>
  <c r="H554" i="89" s="1"/>
  <c r="E555" i="89"/>
  <c r="F555" i="89" s="1"/>
  <c r="E556" i="89"/>
  <c r="F556" i="89" s="1"/>
  <c r="E557" i="89"/>
  <c r="G557" i="89" s="1"/>
  <c r="E558" i="89"/>
  <c r="H558" i="89" s="1"/>
  <c r="E559" i="89"/>
  <c r="E560" i="89"/>
  <c r="H560" i="89" s="1"/>
  <c r="E561" i="89"/>
  <c r="H561" i="89" s="1"/>
  <c r="E562" i="89"/>
  <c r="E563" i="89"/>
  <c r="G563" i="89" s="1"/>
  <c r="E564" i="89"/>
  <c r="G564" i="89" s="1"/>
  <c r="E565" i="89"/>
  <c r="H565" i="89" s="1"/>
  <c r="E566" i="89"/>
  <c r="E567" i="89"/>
  <c r="H567" i="89" s="1"/>
  <c r="E568" i="89"/>
  <c r="H568" i="89" s="1"/>
  <c r="E569" i="89"/>
  <c r="H569" i="89" s="1"/>
  <c r="E570" i="89"/>
  <c r="E571" i="89"/>
  <c r="H571" i="89" s="1"/>
  <c r="E572" i="89"/>
  <c r="H572" i="89" s="1"/>
  <c r="E573" i="89"/>
  <c r="E574" i="89"/>
  <c r="F574" i="89" s="1"/>
  <c r="E575" i="89"/>
  <c r="E576" i="89"/>
  <c r="F576" i="89" s="1"/>
  <c r="E577" i="89"/>
  <c r="H577" i="89" s="1"/>
  <c r="E578" i="89"/>
  <c r="F578" i="89" s="1"/>
  <c r="E579" i="89"/>
  <c r="H579" i="89" s="1"/>
  <c r="E580" i="89"/>
  <c r="H580" i="89" s="1"/>
  <c r="E581" i="89"/>
  <c r="E582" i="89"/>
  <c r="E583" i="89"/>
  <c r="E584" i="89"/>
  <c r="H584" i="89" s="1"/>
  <c r="E585" i="89"/>
  <c r="E586" i="89"/>
  <c r="E587" i="89"/>
  <c r="G587" i="89" s="1"/>
  <c r="E588" i="89"/>
  <c r="E589" i="89"/>
  <c r="G589" i="89" s="1"/>
  <c r="E590" i="89"/>
  <c r="H590" i="89" s="1"/>
  <c r="E591" i="89"/>
  <c r="E592" i="89"/>
  <c r="G592" i="89" s="1"/>
  <c r="E593" i="89"/>
  <c r="G593" i="89" s="1"/>
  <c r="E594" i="89"/>
  <c r="H594" i="89" s="1"/>
  <c r="E595" i="89"/>
  <c r="G595" i="89" s="1"/>
  <c r="E596" i="89"/>
  <c r="H596" i="89" s="1"/>
  <c r="E597" i="89"/>
  <c r="G597" i="89" s="1"/>
  <c r="E598" i="89"/>
  <c r="H598" i="89" s="1"/>
  <c r="E599" i="89"/>
  <c r="F599" i="89" s="1"/>
  <c r="E600" i="89"/>
  <c r="G600" i="89" s="1"/>
  <c r="E601" i="89"/>
  <c r="E602" i="89"/>
  <c r="F602" i="89" s="1"/>
  <c r="E603" i="89"/>
  <c r="H603" i="89" s="1"/>
  <c r="E604" i="89"/>
  <c r="F604" i="89" s="1"/>
  <c r="E605" i="89"/>
  <c r="F605" i="89" s="1"/>
  <c r="E606" i="89"/>
  <c r="E607" i="89"/>
  <c r="H607" i="89" s="1"/>
  <c r="E608" i="89"/>
  <c r="F608" i="89" s="1"/>
  <c r="E609" i="89"/>
  <c r="F609" i="89" s="1"/>
  <c r="E610" i="89"/>
  <c r="E611" i="89"/>
  <c r="E612" i="89"/>
  <c r="F612" i="89" s="1"/>
  <c r="E613" i="89"/>
  <c r="G613" i="89" s="1"/>
  <c r="E614" i="89"/>
  <c r="F614" i="89" s="1"/>
  <c r="E615" i="89"/>
  <c r="F615" i="89" s="1"/>
  <c r="E616" i="89"/>
  <c r="E617" i="89"/>
  <c r="E618" i="89"/>
  <c r="F618" i="89" s="1"/>
  <c r="E619" i="89"/>
  <c r="E620" i="89"/>
  <c r="E621" i="89"/>
  <c r="F621" i="89" s="1"/>
  <c r="E622" i="89"/>
  <c r="E623" i="89"/>
  <c r="G623" i="89" s="1"/>
  <c r="E624" i="89"/>
  <c r="E625" i="89"/>
  <c r="G625" i="89" s="1"/>
  <c r="E626" i="89"/>
  <c r="H626" i="89" s="1"/>
  <c r="E627" i="89"/>
  <c r="F627" i="89" s="1"/>
  <c r="E628" i="89"/>
  <c r="H628" i="89" s="1"/>
  <c r="E629" i="89"/>
  <c r="F629" i="89" s="1"/>
  <c r="E630" i="89"/>
  <c r="E631" i="89"/>
  <c r="G631" i="89" s="1"/>
  <c r="E632" i="89"/>
  <c r="H632" i="89" s="1"/>
  <c r="E633" i="89"/>
  <c r="G633" i="89" s="1"/>
  <c r="E634" i="89"/>
  <c r="H634" i="89" s="1"/>
  <c r="E635" i="89"/>
  <c r="H635" i="89" s="1"/>
  <c r="E636" i="89"/>
  <c r="E637" i="89"/>
  <c r="E638" i="89"/>
  <c r="F638" i="89" s="1"/>
  <c r="E639" i="89"/>
  <c r="G639" i="89" s="1"/>
  <c r="E640" i="89"/>
  <c r="F640" i="89" s="1"/>
  <c r="E641" i="89"/>
  <c r="H641" i="89" s="1"/>
  <c r="E642" i="89"/>
  <c r="E643" i="89"/>
  <c r="F643" i="89" s="1"/>
  <c r="E644" i="89"/>
  <c r="F644" i="89" s="1"/>
  <c r="E645" i="89"/>
  <c r="H645" i="89" s="1"/>
  <c r="E646" i="89"/>
  <c r="H646" i="89" s="1"/>
  <c r="E647" i="89"/>
  <c r="E648" i="89"/>
  <c r="F648" i="89" s="1"/>
  <c r="E649" i="89"/>
  <c r="E650" i="89"/>
  <c r="F650" i="89" s="1"/>
  <c r="E651" i="89"/>
  <c r="G651" i="89" s="1"/>
  <c r="E652" i="89"/>
  <c r="G652" i="89" s="1"/>
  <c r="E653" i="89"/>
  <c r="F653" i="89" s="1"/>
  <c r="E654" i="89"/>
  <c r="H654" i="89" s="1"/>
  <c r="E655" i="89"/>
  <c r="E656" i="89"/>
  <c r="H656" i="89" s="1"/>
  <c r="E657" i="89"/>
  <c r="H657" i="89" s="1"/>
  <c r="E658" i="89"/>
  <c r="H658" i="89" s="1"/>
  <c r="E659" i="89"/>
  <c r="F659" i="89" s="1"/>
  <c r="E660" i="89"/>
  <c r="H660" i="89" s="1"/>
  <c r="E661" i="89"/>
  <c r="E662" i="89"/>
  <c r="E663" i="89"/>
  <c r="H663" i="89" s="1"/>
  <c r="E664" i="89"/>
  <c r="E665" i="89"/>
  <c r="F665" i="89" s="1"/>
  <c r="E666" i="89"/>
  <c r="E667" i="89"/>
  <c r="G667" i="89" s="1"/>
  <c r="E668" i="89"/>
  <c r="F668" i="89" s="1"/>
  <c r="E669" i="89"/>
  <c r="H669" i="89" s="1"/>
  <c r="E670" i="89"/>
  <c r="F670" i="89" s="1"/>
  <c r="E671" i="89"/>
  <c r="G671" i="89" s="1"/>
  <c r="E672" i="89"/>
  <c r="H672" i="89" s="1"/>
  <c r="E673" i="89"/>
  <c r="E674" i="89"/>
  <c r="E675" i="89"/>
  <c r="H675" i="89" s="1"/>
  <c r="E676" i="89"/>
  <c r="F676" i="89" s="1"/>
  <c r="E677" i="89"/>
  <c r="G677" i="89" s="1"/>
  <c r="E678" i="89"/>
  <c r="H678" i="89" s="1"/>
  <c r="E679" i="89"/>
  <c r="H679" i="89" s="1"/>
  <c r="E680" i="89"/>
  <c r="G680" i="89" s="1"/>
  <c r="E681" i="89"/>
  <c r="H681" i="89" s="1"/>
  <c r="E682" i="89"/>
  <c r="H682" i="89" s="1"/>
  <c r="E683" i="89"/>
  <c r="E684" i="89"/>
  <c r="E685" i="89"/>
  <c r="F685" i="89" s="1"/>
  <c r="E686" i="89"/>
  <c r="G686" i="89" s="1"/>
  <c r="E687" i="89"/>
  <c r="H687" i="89" s="1"/>
  <c r="E688" i="89"/>
  <c r="E689" i="89"/>
  <c r="H689" i="89" s="1"/>
  <c r="E690" i="89"/>
  <c r="H690" i="89" s="1"/>
  <c r="E691" i="89"/>
  <c r="H691" i="89" s="1"/>
  <c r="E692" i="89"/>
  <c r="F692" i="89" s="1"/>
  <c r="E693" i="89"/>
  <c r="H693" i="89" s="1"/>
  <c r="E694" i="89"/>
  <c r="F694" i="89" s="1"/>
  <c r="E695" i="89"/>
  <c r="E696" i="89"/>
  <c r="H696" i="89" s="1"/>
  <c r="E697" i="89"/>
  <c r="F697" i="89" s="1"/>
  <c r="E698" i="89"/>
  <c r="F698" i="89" s="1"/>
  <c r="E699" i="89"/>
  <c r="F699" i="89" s="1"/>
  <c r="E700" i="89"/>
  <c r="F700" i="89" s="1"/>
  <c r="E701" i="89"/>
  <c r="F701" i="89" s="1"/>
  <c r="E702" i="89"/>
  <c r="H702" i="89" s="1"/>
  <c r="E703" i="89"/>
  <c r="G703" i="89" s="1"/>
  <c r="E704" i="89"/>
  <c r="G704" i="89" s="1"/>
  <c r="E705" i="89"/>
  <c r="E706" i="89"/>
  <c r="F706" i="89" s="1"/>
  <c r="E707" i="89"/>
  <c r="E708" i="89"/>
  <c r="E709" i="89"/>
  <c r="F709" i="89" s="1"/>
  <c r="E710" i="89"/>
  <c r="G710" i="89" s="1"/>
  <c r="E711" i="89"/>
  <c r="G711" i="89" s="1"/>
  <c r="E712" i="89"/>
  <c r="H712" i="89" s="1"/>
  <c r="E713" i="89"/>
  <c r="F713" i="89" s="1"/>
  <c r="E714" i="89"/>
  <c r="F714" i="89" s="1"/>
  <c r="E715" i="89"/>
  <c r="E716" i="89"/>
  <c r="F716" i="89" s="1"/>
  <c r="E717" i="89"/>
  <c r="E718" i="89"/>
  <c r="F718" i="89" s="1"/>
  <c r="E719" i="89"/>
  <c r="F719" i="89" s="1"/>
  <c r="E720" i="89"/>
  <c r="E721" i="89"/>
  <c r="F721" i="89" s="1"/>
  <c r="E722" i="89"/>
  <c r="F722" i="89" s="1"/>
  <c r="E723" i="89"/>
  <c r="G723" i="89" s="1"/>
  <c r="E724" i="89"/>
  <c r="H724" i="89" s="1"/>
  <c r="E725" i="89"/>
  <c r="H725" i="89" s="1"/>
  <c r="E726" i="89"/>
  <c r="F726" i="89" s="1"/>
  <c r="E727" i="89"/>
  <c r="G727" i="89" s="1"/>
  <c r="E728" i="89"/>
  <c r="E729" i="89"/>
  <c r="E730" i="89"/>
  <c r="E731" i="89"/>
  <c r="F731" i="89" s="1"/>
  <c r="E732" i="89"/>
  <c r="F732" i="89" s="1"/>
  <c r="E733" i="89"/>
  <c r="H733" i="89" s="1"/>
  <c r="E734" i="89"/>
  <c r="F734" i="89" s="1"/>
  <c r="E735" i="89"/>
  <c r="F735" i="89" s="1"/>
  <c r="E736" i="89"/>
  <c r="G736" i="89" s="1"/>
  <c r="E737" i="89"/>
  <c r="E738" i="89"/>
  <c r="E739" i="89"/>
  <c r="H739" i="89" s="1"/>
  <c r="E740" i="89"/>
  <c r="F740" i="89" s="1"/>
  <c r="E741" i="89"/>
  <c r="E742" i="89"/>
  <c r="F742" i="89" s="1"/>
  <c r="E743" i="89"/>
  <c r="E744" i="89"/>
  <c r="G744" i="89" s="1"/>
  <c r="E745" i="89"/>
  <c r="F745" i="89" s="1"/>
  <c r="E746" i="89"/>
  <c r="E747" i="89"/>
  <c r="F747" i="89" s="1"/>
  <c r="E748" i="89"/>
  <c r="E749" i="89"/>
  <c r="F749" i="89" s="1"/>
  <c r="E750" i="89"/>
  <c r="F750" i="89" s="1"/>
  <c r="E751" i="89"/>
  <c r="E752" i="89"/>
  <c r="G752" i="89" s="1"/>
  <c r="E753" i="89"/>
  <c r="E754" i="89"/>
  <c r="F754" i="89" s="1"/>
  <c r="E755" i="89"/>
  <c r="F755" i="89" s="1"/>
  <c r="E756" i="89"/>
  <c r="E757" i="89"/>
  <c r="F757" i="89" s="1"/>
  <c r="E758" i="89"/>
  <c r="F758" i="89" s="1"/>
  <c r="E759" i="89"/>
  <c r="F759" i="89" s="1"/>
  <c r="E760" i="89"/>
  <c r="G760" i="89" s="1"/>
  <c r="E761" i="89"/>
  <c r="H761" i="89" s="1"/>
  <c r="E762" i="89"/>
  <c r="E763" i="89"/>
  <c r="G763" i="89" s="1"/>
  <c r="E764" i="89"/>
  <c r="E765" i="89"/>
  <c r="H765" i="89" s="1"/>
  <c r="E766" i="89"/>
  <c r="E767" i="89"/>
  <c r="E768" i="89"/>
  <c r="F768" i="89" s="1"/>
  <c r="E769" i="89"/>
  <c r="H769" i="89" s="1"/>
  <c r="E770" i="89"/>
  <c r="E771" i="89"/>
  <c r="F771" i="89" s="1"/>
  <c r="E772" i="89"/>
  <c r="G772" i="89" s="1"/>
  <c r="E773" i="89"/>
  <c r="H773" i="89" s="1"/>
  <c r="E774" i="89"/>
  <c r="F774" i="89" s="1"/>
  <c r="E775" i="89"/>
  <c r="E776" i="89"/>
  <c r="E777" i="89"/>
  <c r="E778" i="89"/>
  <c r="F778" i="89" s="1"/>
  <c r="E779" i="89"/>
  <c r="E780" i="89"/>
  <c r="G780" i="89" s="1"/>
  <c r="E781" i="89"/>
  <c r="F781" i="89" s="1"/>
  <c r="E782" i="89"/>
  <c r="G782" i="89" s="1"/>
  <c r="E783" i="89"/>
  <c r="E784" i="89"/>
  <c r="G784" i="89" s="1"/>
  <c r="E785" i="89"/>
  <c r="E786" i="89"/>
  <c r="F786" i="89" s="1"/>
  <c r="E787" i="89"/>
  <c r="E788" i="89"/>
  <c r="E789" i="89"/>
  <c r="E790" i="89"/>
  <c r="F790" i="89" s="1"/>
  <c r="E791" i="89"/>
  <c r="F791" i="89" s="1"/>
  <c r="E792" i="89"/>
  <c r="E793" i="89"/>
  <c r="H793" i="89" s="1"/>
  <c r="E794" i="89"/>
  <c r="F794" i="89" s="1"/>
  <c r="E795" i="89"/>
  <c r="F795" i="89" s="1"/>
  <c r="E796" i="89"/>
  <c r="G796" i="89" s="1"/>
  <c r="E797" i="89"/>
  <c r="E798" i="89"/>
  <c r="G798" i="89" s="1"/>
  <c r="E799" i="89"/>
  <c r="E800" i="89"/>
  <c r="E801" i="89"/>
  <c r="G801" i="89" s="1"/>
  <c r="E802" i="89"/>
  <c r="E803" i="89"/>
  <c r="F803" i="89" s="1"/>
  <c r="E804" i="89"/>
  <c r="F804" i="89" s="1"/>
  <c r="E805" i="89"/>
  <c r="F805" i="89" s="1"/>
  <c r="E806" i="89"/>
  <c r="H806" i="89" s="1"/>
  <c r="E807" i="89"/>
  <c r="F807" i="89" s="1"/>
  <c r="E808" i="89"/>
  <c r="F808" i="89" s="1"/>
  <c r="E809" i="89"/>
  <c r="E810" i="89"/>
  <c r="H810" i="89" s="1"/>
  <c r="E811" i="89"/>
  <c r="E812" i="89"/>
  <c r="H812" i="89" s="1"/>
  <c r="E813" i="89"/>
  <c r="H813" i="89" s="1"/>
  <c r="E814" i="89"/>
  <c r="H814" i="89" s="1"/>
  <c r="E815" i="89"/>
  <c r="G815" i="89" s="1"/>
  <c r="E816" i="89"/>
  <c r="G816" i="89" s="1"/>
  <c r="E817" i="89"/>
  <c r="H817" i="89" s="1"/>
  <c r="E818" i="89"/>
  <c r="F818" i="89" s="1"/>
  <c r="E819" i="89"/>
  <c r="F819" i="89" s="1"/>
  <c r="E820" i="89"/>
  <c r="F820" i="89" s="1"/>
  <c r="E821" i="89"/>
  <c r="G821" i="89" s="1"/>
  <c r="E822" i="89"/>
  <c r="H822" i="89" s="1"/>
  <c r="E823" i="89"/>
  <c r="E824" i="89"/>
  <c r="H824" i="89" s="1"/>
  <c r="E825" i="89"/>
  <c r="E826" i="89"/>
  <c r="F826" i="89" s="1"/>
  <c r="E827" i="89"/>
  <c r="F827" i="89" s="1"/>
  <c r="E828" i="89"/>
  <c r="F828" i="89" s="1"/>
  <c r="E829" i="89"/>
  <c r="G829" i="89" s="1"/>
  <c r="E830" i="89"/>
  <c r="F830" i="89" s="1"/>
  <c r="E831" i="89"/>
  <c r="H831" i="89" s="1"/>
  <c r="E832" i="89"/>
  <c r="F832" i="89" s="1"/>
  <c r="E833" i="89"/>
  <c r="E834" i="89"/>
  <c r="G834" i="89" s="1"/>
  <c r="E835" i="89"/>
  <c r="E836" i="89"/>
  <c r="H836" i="89" s="1"/>
  <c r="E837" i="89"/>
  <c r="H837" i="89" s="1"/>
  <c r="E838" i="89"/>
  <c r="G838" i="89" s="1"/>
  <c r="E839" i="89"/>
  <c r="E840" i="89"/>
  <c r="F840" i="89" s="1"/>
  <c r="E841" i="89"/>
  <c r="H841" i="89" s="1"/>
  <c r="E842" i="89"/>
  <c r="G842" i="89" s="1"/>
  <c r="E843" i="89"/>
  <c r="H843" i="89" s="1"/>
  <c r="E844" i="89"/>
  <c r="E845" i="89"/>
  <c r="F845" i="89" s="1"/>
  <c r="E846" i="89"/>
  <c r="E847" i="89"/>
  <c r="E848" i="89"/>
  <c r="F848" i="89" s="1"/>
  <c r="E849" i="89"/>
  <c r="E850" i="89"/>
  <c r="F850" i="89" s="1"/>
  <c r="E851" i="89"/>
  <c r="E852" i="89"/>
  <c r="G852" i="89" s="1"/>
  <c r="E853" i="89"/>
  <c r="H853" i="89" s="1"/>
  <c r="E854" i="89"/>
  <c r="H854" i="89" s="1"/>
  <c r="E855" i="89"/>
  <c r="E856" i="89"/>
  <c r="H856" i="89" s="1"/>
  <c r="E857" i="89"/>
  <c r="F857" i="89" s="1"/>
  <c r="E858" i="89"/>
  <c r="H858" i="89" s="1"/>
  <c r="E859" i="89"/>
  <c r="E860" i="89"/>
  <c r="H860" i="89" s="1"/>
  <c r="E861" i="89"/>
  <c r="G861" i="89" s="1"/>
  <c r="E862" i="89"/>
  <c r="G862" i="89" s="1"/>
  <c r="E863" i="89"/>
  <c r="H863" i="89" s="1"/>
  <c r="F863" i="89"/>
  <c r="E864" i="89"/>
  <c r="F864" i="89" s="1"/>
  <c r="E865" i="89"/>
  <c r="G865" i="89" s="1"/>
  <c r="E866" i="89"/>
  <c r="F866" i="89" s="1"/>
  <c r="E867" i="89"/>
  <c r="H867" i="89" s="1"/>
  <c r="E868" i="89"/>
  <c r="H868" i="89" s="1"/>
  <c r="E869" i="89"/>
  <c r="F869" i="89" s="1"/>
  <c r="E870" i="89"/>
  <c r="H870" i="89" s="1"/>
  <c r="E871" i="89"/>
  <c r="H871" i="89" s="1"/>
  <c r="E872" i="89"/>
  <c r="E873" i="89"/>
  <c r="F873" i="89" s="1"/>
  <c r="E874" i="89"/>
  <c r="E875" i="89"/>
  <c r="H875" i="89" s="1"/>
  <c r="E876" i="89"/>
  <c r="H876" i="89" s="1"/>
  <c r="E877" i="89"/>
  <c r="E878" i="89"/>
  <c r="F878" i="89" s="1"/>
  <c r="E879" i="89"/>
  <c r="E880" i="89"/>
  <c r="F880" i="89" s="1"/>
  <c r="E881" i="89"/>
  <c r="G881" i="89" s="1"/>
  <c r="E882" i="89"/>
  <c r="E883" i="89"/>
  <c r="H883" i="89" s="1"/>
  <c r="E884" i="89"/>
  <c r="H884" i="89" s="1"/>
  <c r="E885" i="89"/>
  <c r="F885" i="89" s="1"/>
  <c r="E886" i="89"/>
  <c r="H886" i="89" s="1"/>
  <c r="E887" i="89"/>
  <c r="F887" i="89" s="1"/>
  <c r="E888" i="89"/>
  <c r="H888" i="89" s="1"/>
  <c r="E889" i="89"/>
  <c r="F889" i="89" s="1"/>
  <c r="E890" i="89"/>
  <c r="E891" i="89"/>
  <c r="E892" i="89"/>
  <c r="H892" i="89" s="1"/>
  <c r="E893" i="89"/>
  <c r="F893" i="89" s="1"/>
  <c r="E894" i="89"/>
  <c r="H894" i="89" s="1"/>
  <c r="E895" i="89"/>
  <c r="F895" i="89" s="1"/>
  <c r="E896" i="89"/>
  <c r="H896" i="89" s="1"/>
  <c r="E897" i="89"/>
  <c r="H897" i="89" s="1"/>
  <c r="E898" i="89"/>
  <c r="H898" i="89" s="1"/>
  <c r="E899" i="89"/>
  <c r="E900" i="89"/>
  <c r="H900" i="89" s="1"/>
  <c r="E901" i="89"/>
  <c r="F901" i="89" s="1"/>
  <c r="E902" i="89"/>
  <c r="F902" i="89" s="1"/>
  <c r="E903" i="89"/>
  <c r="E904" i="89"/>
  <c r="G904" i="89" s="1"/>
  <c r="E905" i="89"/>
  <c r="H905" i="89" s="1"/>
  <c r="E906" i="89"/>
  <c r="F906" i="89" s="1"/>
  <c r="E907" i="89"/>
  <c r="F907" i="89" s="1"/>
  <c r="E908" i="89"/>
  <c r="E909" i="89"/>
  <c r="E910" i="89"/>
  <c r="F910" i="89" s="1"/>
  <c r="E911" i="89"/>
  <c r="H911" i="89" s="1"/>
  <c r="E912" i="89"/>
  <c r="H912" i="89" s="1"/>
  <c r="E913" i="89"/>
  <c r="E914" i="89"/>
  <c r="E915" i="89"/>
  <c r="H915" i="89" s="1"/>
  <c r="E916" i="89"/>
  <c r="F916" i="89" s="1"/>
  <c r="E917" i="89"/>
  <c r="G917" i="89" s="1"/>
  <c r="E918" i="89"/>
  <c r="E919" i="89"/>
  <c r="E920" i="89"/>
  <c r="F920" i="89" s="1"/>
  <c r="E921" i="89"/>
  <c r="F921" i="89" s="1"/>
  <c r="E922" i="89"/>
  <c r="G922" i="89" s="1"/>
  <c r="E923" i="89"/>
  <c r="E924" i="89"/>
  <c r="H924" i="89" s="1"/>
  <c r="E925" i="89"/>
  <c r="G925" i="89" s="1"/>
  <c r="E926" i="89"/>
  <c r="E927" i="89"/>
  <c r="G927" i="89" s="1"/>
  <c r="E928" i="89"/>
  <c r="E929" i="89"/>
  <c r="F929" i="89" s="1"/>
  <c r="E930" i="89"/>
  <c r="H930" i="89" s="1"/>
  <c r="E931" i="89"/>
  <c r="F931" i="89" s="1"/>
  <c r="E932" i="89"/>
  <c r="H932" i="89" s="1"/>
  <c r="E933" i="89"/>
  <c r="H933" i="89" s="1"/>
  <c r="E934" i="89"/>
  <c r="H934" i="89" s="1"/>
  <c r="E935" i="89"/>
  <c r="G935" i="89" s="1"/>
  <c r="E936" i="89"/>
  <c r="H936" i="89" s="1"/>
  <c r="E937" i="89"/>
  <c r="G937" i="89" s="1"/>
  <c r="E938" i="89"/>
  <c r="E939" i="89"/>
  <c r="E940" i="89"/>
  <c r="G940" i="89" s="1"/>
  <c r="E941" i="89"/>
  <c r="H941" i="89" s="1"/>
  <c r="E942" i="89"/>
  <c r="F942" i="89" s="1"/>
  <c r="E943" i="89"/>
  <c r="F943" i="89" s="1"/>
  <c r="E944" i="89"/>
  <c r="F944" i="89" s="1"/>
  <c r="E945" i="89"/>
  <c r="E946" i="89"/>
  <c r="F946" i="89" s="1"/>
  <c r="E947" i="89"/>
  <c r="H947" i="89" s="1"/>
  <c r="E948" i="89"/>
  <c r="H948" i="89" s="1"/>
  <c r="E949" i="89"/>
  <c r="E950" i="89"/>
  <c r="F950" i="89" s="1"/>
  <c r="E951" i="89"/>
  <c r="H951" i="89" s="1"/>
  <c r="E952" i="89"/>
  <c r="F952" i="89" s="1"/>
  <c r="E953" i="89"/>
  <c r="G953" i="89" s="1"/>
  <c r="E954" i="89"/>
  <c r="E955" i="89"/>
  <c r="H955" i="89" s="1"/>
  <c r="E956" i="89"/>
  <c r="H956" i="89" s="1"/>
  <c r="E957" i="89"/>
  <c r="F957" i="89" s="1"/>
  <c r="E958" i="89"/>
  <c r="F958" i="89" s="1"/>
  <c r="E959" i="89"/>
  <c r="F959" i="89" s="1"/>
  <c r="E960" i="89"/>
  <c r="H960" i="89" s="1"/>
  <c r="E961" i="89"/>
  <c r="F961" i="89" s="1"/>
  <c r="E962" i="89"/>
  <c r="E963" i="89"/>
  <c r="E964" i="89"/>
  <c r="H964" i="89" s="1"/>
  <c r="E965" i="89"/>
  <c r="F965" i="89" s="1"/>
  <c r="E966" i="89"/>
  <c r="H966" i="89" s="1"/>
  <c r="E967" i="89"/>
  <c r="F967" i="89" s="1"/>
  <c r="E968" i="89"/>
  <c r="F968" i="89" s="1"/>
  <c r="E969" i="89"/>
  <c r="H969" i="89" s="1"/>
  <c r="E970" i="89"/>
  <c r="H970" i="89" s="1"/>
  <c r="E971" i="89"/>
  <c r="G971" i="89" s="1"/>
  <c r="E972" i="89"/>
  <c r="E973" i="89"/>
  <c r="F973" i="89" s="1"/>
  <c r="E974" i="89"/>
  <c r="F974" i="89" s="1"/>
  <c r="E975" i="89"/>
  <c r="F975" i="89" s="1"/>
  <c r="E976" i="89"/>
  <c r="G976" i="89" s="1"/>
  <c r="E977" i="89"/>
  <c r="E978" i="89"/>
  <c r="H978" i="89" s="1"/>
  <c r="E979" i="89"/>
  <c r="F979" i="89" s="1"/>
  <c r="E980" i="89"/>
  <c r="F980" i="89" s="1"/>
  <c r="E981" i="89"/>
  <c r="H981" i="89" s="1"/>
  <c r="E982" i="89"/>
  <c r="H982" i="89" s="1"/>
  <c r="E983" i="89"/>
  <c r="H983" i="89" s="1"/>
  <c r="E984" i="89"/>
  <c r="H984" i="89" s="1"/>
  <c r="E985" i="89"/>
  <c r="F985" i="89" s="1"/>
  <c r="E986" i="89"/>
  <c r="E987" i="89"/>
  <c r="H987" i="89" s="1"/>
  <c r="E988" i="89"/>
  <c r="H988" i="89" s="1"/>
  <c r="E989" i="89"/>
  <c r="G989" i="89" s="1"/>
  <c r="E990" i="89"/>
  <c r="E991" i="89"/>
  <c r="F991" i="89" s="1"/>
  <c r="E992" i="89"/>
  <c r="H992" i="89" s="1"/>
  <c r="E993" i="89"/>
  <c r="F993" i="89" s="1"/>
  <c r="E994" i="89"/>
  <c r="F994" i="89" s="1"/>
  <c r="E995" i="89"/>
  <c r="E996" i="89"/>
  <c r="H996" i="89" s="1"/>
  <c r="E997" i="89"/>
  <c r="H997" i="89" s="1"/>
  <c r="E998" i="89"/>
  <c r="F998" i="89" s="1"/>
  <c r="E999" i="89"/>
  <c r="E1000" i="89"/>
  <c r="F1000" i="89" s="1"/>
  <c r="E1001" i="89"/>
  <c r="F1001" i="89" s="1"/>
  <c r="E1002" i="89"/>
  <c r="H1002" i="89" s="1"/>
  <c r="E1003" i="89"/>
  <c r="E1004" i="89"/>
  <c r="F1004" i="89" s="1"/>
  <c r="E1005" i="89"/>
  <c r="H1005" i="89" s="1"/>
  <c r="E1006" i="89"/>
  <c r="F1006" i="89" s="1"/>
  <c r="E1007" i="89"/>
  <c r="E1008" i="89"/>
  <c r="H1008" i="89" s="1"/>
  <c r="E1009" i="89"/>
  <c r="G1009" i="89" s="1"/>
  <c r="E1010" i="89"/>
  <c r="F1010" i="89" s="1"/>
  <c r="E1011" i="89"/>
  <c r="E1012" i="89"/>
  <c r="H1012" i="89" s="1"/>
  <c r="E1013" i="89"/>
  <c r="H1013" i="89" s="1"/>
  <c r="E1014" i="89"/>
  <c r="E1015" i="89"/>
  <c r="F1015" i="89" s="1"/>
  <c r="E1016" i="89"/>
  <c r="F1016" i="89" s="1"/>
  <c r="E1017" i="89"/>
  <c r="H1017" i="89" s="1"/>
  <c r="E1018" i="89"/>
  <c r="F1018" i="89" s="1"/>
  <c r="E1019" i="89"/>
  <c r="F1019" i="89" s="1"/>
  <c r="E1020" i="89"/>
  <c r="G1020" i="89" s="1"/>
  <c r="E1021" i="89"/>
  <c r="E1022" i="89"/>
  <c r="G1022" i="89" s="1"/>
  <c r="E1023" i="89"/>
  <c r="E1024" i="89"/>
  <c r="F1024" i="89" s="1"/>
  <c r="E1025" i="89"/>
  <c r="E1026" i="89"/>
  <c r="H1026" i="89" s="1"/>
  <c r="E1027" i="89"/>
  <c r="G1027" i="89" s="1"/>
  <c r="E1028" i="89"/>
  <c r="E1029" i="89"/>
  <c r="E1030" i="89"/>
  <c r="F1030" i="89" s="1"/>
  <c r="E1031" i="89"/>
  <c r="H1031" i="89" s="1"/>
  <c r="E1032" i="89"/>
  <c r="H1032" i="89" s="1"/>
  <c r="E1033" i="89"/>
  <c r="E1034" i="89"/>
  <c r="F1034" i="89" s="1"/>
  <c r="E1035" i="89"/>
  <c r="H1035" i="89" s="1"/>
  <c r="E1036" i="89"/>
  <c r="F1036" i="89" s="1"/>
  <c r="E1037" i="89"/>
  <c r="F1037" i="89" s="1"/>
  <c r="E1038" i="89"/>
  <c r="H1038" i="89" s="1"/>
  <c r="E1039" i="89"/>
  <c r="G1039" i="89" s="1"/>
  <c r="E1040" i="89"/>
  <c r="F1040" i="89" s="1"/>
  <c r="E1041" i="89"/>
  <c r="E1042" i="89"/>
  <c r="F1042" i="89" s="1"/>
  <c r="E1043" i="89"/>
  <c r="E1044" i="89"/>
  <c r="H1044" i="89" s="1"/>
  <c r="E1045" i="89"/>
  <c r="G1045" i="89" s="1"/>
  <c r="E1046" i="89"/>
  <c r="F1046" i="89" s="1"/>
  <c r="E1047" i="89"/>
  <c r="F1047" i="89" s="1"/>
  <c r="E1048" i="89"/>
  <c r="E1049" i="89"/>
  <c r="F1049" i="89" s="1"/>
  <c r="E1050" i="89"/>
  <c r="E1051" i="89"/>
  <c r="H1051" i="89" s="1"/>
  <c r="E1052" i="89"/>
  <c r="F1052" i="89" s="1"/>
  <c r="E1053" i="89"/>
  <c r="E1054" i="89"/>
  <c r="F1054" i="89" s="1"/>
  <c r="E1055" i="89"/>
  <c r="F1055" i="89" s="1"/>
  <c r="E1056" i="89"/>
  <c r="H1056" i="89" s="1"/>
  <c r="E1057" i="89"/>
  <c r="G1057" i="89" s="1"/>
  <c r="E1058" i="89"/>
  <c r="F1058" i="89" s="1"/>
  <c r="E1059" i="89"/>
  <c r="G1059" i="89" s="1"/>
  <c r="E1060" i="89"/>
  <c r="E1061" i="89"/>
  <c r="E1062" i="89"/>
  <c r="H1062" i="89" s="1"/>
  <c r="E1063" i="89"/>
  <c r="F1063" i="89" s="1"/>
  <c r="E1064" i="89"/>
  <c r="G1064" i="89" s="1"/>
  <c r="E1065" i="89"/>
  <c r="F1065" i="89" s="1"/>
  <c r="E1066" i="89"/>
  <c r="F1066" i="89" s="1"/>
  <c r="E1067" i="89"/>
  <c r="G1067" i="89" s="1"/>
  <c r="E1068" i="89"/>
  <c r="G1068" i="89" s="1"/>
  <c r="E1069" i="89"/>
  <c r="E1070" i="89"/>
  <c r="E1071" i="89"/>
  <c r="G1071" i="89" s="1"/>
  <c r="E1072" i="89"/>
  <c r="F1072" i="89" s="1"/>
  <c r="E1073" i="89"/>
  <c r="F1073" i="89" s="1"/>
  <c r="E1074" i="89"/>
  <c r="F1074" i="89" s="1"/>
  <c r="E1075" i="89"/>
  <c r="F1075" i="89" s="1"/>
  <c r="E1076" i="89"/>
  <c r="E1077" i="89"/>
  <c r="E1078" i="89"/>
  <c r="G1078" i="89" s="1"/>
  <c r="E1079" i="89"/>
  <c r="F1079" i="89" s="1"/>
  <c r="E1080" i="89"/>
  <c r="E1081" i="89"/>
  <c r="F1081" i="89" s="1"/>
  <c r="E1082" i="89"/>
  <c r="E1083" i="89"/>
  <c r="F1083" i="89" s="1"/>
  <c r="E1084" i="89"/>
  <c r="H1084" i="89" s="1"/>
  <c r="E1085" i="89"/>
  <c r="E1086" i="89"/>
  <c r="E1087" i="89"/>
  <c r="G1087" i="89" s="1"/>
  <c r="E1088" i="89"/>
  <c r="H1088" i="89" s="1"/>
  <c r="E1089" i="89"/>
  <c r="H1089" i="89" s="1"/>
  <c r="E1090" i="89"/>
  <c r="E1091" i="89"/>
  <c r="F1091" i="89" s="1"/>
  <c r="E1092" i="89"/>
  <c r="H1092" i="89" s="1"/>
  <c r="E1093" i="89"/>
  <c r="F1093" i="89" s="1"/>
  <c r="E1094" i="89"/>
  <c r="F1094" i="89" s="1"/>
  <c r="E1095" i="89"/>
  <c r="E1096" i="89"/>
  <c r="H1096" i="89" s="1"/>
  <c r="E1097" i="89"/>
  <c r="E1098" i="89"/>
  <c r="H1098" i="89" s="1"/>
  <c r="E1099" i="89"/>
  <c r="E1100" i="89"/>
  <c r="F1100" i="89" s="1"/>
  <c r="E1101" i="89"/>
  <c r="E1102" i="89"/>
  <c r="F1102" i="89" s="1"/>
  <c r="E1103" i="89"/>
  <c r="E1104" i="89"/>
  <c r="H1104" i="89" s="1"/>
  <c r="E1105" i="89"/>
  <c r="E1106" i="89"/>
  <c r="F1106" i="89" s="1"/>
  <c r="E1107" i="89"/>
  <c r="E1108" i="89"/>
  <c r="E1109" i="89"/>
  <c r="G1109" i="89" s="1"/>
  <c r="E1110" i="89"/>
  <c r="E1111" i="89"/>
  <c r="E1112" i="89"/>
  <c r="G1112" i="89" s="1"/>
  <c r="E1113" i="89"/>
  <c r="F1113" i="89" s="1"/>
  <c r="E1114" i="89"/>
  <c r="F1114" i="89" s="1"/>
  <c r="E1115" i="89"/>
  <c r="F1115" i="89" s="1"/>
  <c r="E1116" i="89"/>
  <c r="E1117" i="89"/>
  <c r="F1117" i="89" s="1"/>
  <c r="E1118" i="89"/>
  <c r="E1119" i="89"/>
  <c r="F1119" i="89" s="1"/>
  <c r="E1120" i="89"/>
  <c r="E1121" i="89"/>
  <c r="E1122" i="89"/>
  <c r="G1122" i="89" s="1"/>
  <c r="E1123" i="89"/>
  <c r="E1124" i="89"/>
  <c r="E1125" i="89"/>
  <c r="G1125" i="89" s="1"/>
  <c r="E1126" i="89"/>
  <c r="E1127" i="89"/>
  <c r="G1127" i="89" s="1"/>
  <c r="E1128" i="89"/>
  <c r="H1128" i="89" s="1"/>
  <c r="E1129" i="89"/>
  <c r="F1129" i="89" s="1"/>
  <c r="E1130" i="89"/>
  <c r="F1130" i="89" s="1"/>
  <c r="E1131" i="89"/>
  <c r="E1132" i="89"/>
  <c r="H1132" i="89" s="1"/>
  <c r="E1133" i="89"/>
  <c r="F1133" i="89" s="1"/>
  <c r="E1134" i="89"/>
  <c r="H1134" i="89" s="1"/>
  <c r="E1135" i="89"/>
  <c r="E1136" i="89"/>
  <c r="G1136" i="89" s="1"/>
  <c r="E1137" i="89"/>
  <c r="H1137" i="89" s="1"/>
  <c r="E1138" i="89"/>
  <c r="F1138" i="89" s="1"/>
  <c r="E1139" i="89"/>
  <c r="E1140" i="89"/>
  <c r="E1141" i="89"/>
  <c r="E1142" i="89"/>
  <c r="F1142" i="89" s="1"/>
  <c r="E1143" i="89"/>
  <c r="H1143" i="89" s="1"/>
  <c r="E1144" i="89"/>
  <c r="G1144" i="89" s="1"/>
  <c r="E1145" i="89"/>
  <c r="H1145" i="89" s="1"/>
  <c r="E1146" i="89"/>
  <c r="G1146" i="89" s="1"/>
  <c r="E1147" i="89"/>
  <c r="H1147" i="89" s="1"/>
  <c r="E1148" i="89"/>
  <c r="G1148" i="89" s="1"/>
  <c r="E1149" i="89"/>
  <c r="H1149" i="89" s="1"/>
  <c r="E1150" i="89"/>
  <c r="G1150" i="89" s="1"/>
  <c r="E1151" i="89"/>
  <c r="F1151" i="89" s="1"/>
  <c r="E1152" i="89"/>
  <c r="E1153" i="89"/>
  <c r="F1153" i="89" s="1"/>
  <c r="E1154" i="89"/>
  <c r="E1155" i="89"/>
  <c r="F1155" i="89" s="1"/>
  <c r="E1156" i="89"/>
  <c r="H1156" i="89" s="1"/>
  <c r="E1157" i="89"/>
  <c r="G1157" i="89" s="1"/>
  <c r="E1158" i="89"/>
  <c r="H1158" i="89" s="1"/>
  <c r="E1159" i="89"/>
  <c r="F1159" i="89" s="1"/>
  <c r="E1160" i="89"/>
  <c r="H1160" i="89" s="1"/>
  <c r="E1161" i="89"/>
  <c r="H1161" i="89" s="1"/>
  <c r="E1162" i="89"/>
  <c r="E1163" i="89"/>
  <c r="H1163" i="89" s="1"/>
  <c r="E1164" i="89"/>
  <c r="H1164" i="89" s="1"/>
  <c r="E1165" i="89"/>
  <c r="F1165" i="89" s="1"/>
  <c r="E1166" i="89"/>
  <c r="E1167" i="89"/>
  <c r="E1168" i="89"/>
  <c r="H1168" i="89" s="1"/>
  <c r="E1169" i="89"/>
  <c r="E1170" i="89"/>
  <c r="E1171" i="89"/>
  <c r="F1171" i="89" s="1"/>
  <c r="E1172" i="89"/>
  <c r="F1172" i="89" s="1"/>
  <c r="E1173" i="89"/>
  <c r="H1173" i="89" s="1"/>
  <c r="E1174" i="89"/>
  <c r="F1174" i="89" s="1"/>
  <c r="E1175" i="89"/>
  <c r="E1176" i="89"/>
  <c r="E1177" i="89"/>
  <c r="E1178" i="89"/>
  <c r="F1178" i="89" s="1"/>
  <c r="E1179" i="89"/>
  <c r="E1180" i="89"/>
  <c r="E1181" i="89"/>
  <c r="H1181" i="89" s="1"/>
  <c r="E1182" i="89"/>
  <c r="H1182" i="89" s="1"/>
  <c r="E1183" i="89"/>
  <c r="F1183" i="89" s="1"/>
  <c r="E1184" i="89"/>
  <c r="E1185" i="89"/>
  <c r="G1185" i="89" s="1"/>
  <c r="E1186" i="89"/>
  <c r="E1187" i="89"/>
  <c r="F1187" i="89" s="1"/>
  <c r="E1188" i="89"/>
  <c r="E1189" i="89"/>
  <c r="G1189" i="89" s="1"/>
  <c r="E1190" i="89"/>
  <c r="E1191" i="89"/>
  <c r="F1191" i="89" s="1"/>
  <c r="E1192" i="89"/>
  <c r="F1192" i="89" s="1"/>
  <c r="E1193" i="89"/>
  <c r="E1194" i="89"/>
  <c r="H1194" i="89" s="1"/>
  <c r="E1195" i="89"/>
  <c r="G1195" i="89" s="1"/>
  <c r="E1196" i="89"/>
  <c r="H1196" i="89" s="1"/>
  <c r="E1197" i="89"/>
  <c r="H1197" i="89" s="1"/>
  <c r="E1198" i="89"/>
  <c r="E1199" i="89"/>
  <c r="F1199" i="89" s="1"/>
  <c r="E1200" i="89"/>
  <c r="H1200" i="89" s="1"/>
  <c r="E1201" i="89"/>
  <c r="E1202" i="89"/>
  <c r="F1202" i="89" s="1"/>
  <c r="E1203" i="89"/>
  <c r="E1204" i="89"/>
  <c r="E1205" i="89"/>
  <c r="F1205" i="89" s="1"/>
  <c r="E1206" i="89"/>
  <c r="H1206" i="89" s="1"/>
  <c r="E1207" i="89"/>
  <c r="E1208" i="89"/>
  <c r="G1208" i="89" s="1"/>
  <c r="E1209" i="89"/>
  <c r="F1209" i="89" s="1"/>
  <c r="E1210" i="89"/>
  <c r="F1210" i="89" s="1"/>
  <c r="E1211" i="89"/>
  <c r="E1212" i="89"/>
  <c r="H1212" i="89" s="1"/>
  <c r="E1213" i="89"/>
  <c r="E1214" i="89"/>
  <c r="F1214" i="89" s="1"/>
  <c r="E1215" i="89"/>
  <c r="H1215" i="89" s="1"/>
  <c r="E1216" i="89"/>
  <c r="G1216" i="89" s="1"/>
  <c r="E1217" i="89"/>
  <c r="E1218" i="89"/>
  <c r="E1219" i="89"/>
  <c r="G1219" i="89" s="1"/>
  <c r="E1220" i="89"/>
  <c r="E1221" i="89"/>
  <c r="H1221" i="89" s="1"/>
  <c r="E1222" i="89"/>
  <c r="F1222" i="89" s="1"/>
  <c r="E1223" i="89"/>
  <c r="E1224" i="89"/>
  <c r="H1224" i="89" s="1"/>
  <c r="E1225" i="89"/>
  <c r="F1225" i="89" s="1"/>
  <c r="E1226" i="89"/>
  <c r="F1226" i="89" s="1"/>
  <c r="E1227" i="89"/>
  <c r="F1227" i="89" s="1"/>
  <c r="E1228" i="89"/>
  <c r="H1228" i="89" s="1"/>
  <c r="E1229" i="89"/>
  <c r="F1229" i="89" s="1"/>
  <c r="E1230" i="89"/>
  <c r="F1230" i="89" s="1"/>
  <c r="E1231" i="89"/>
  <c r="F1231" i="89" s="1"/>
  <c r="E1232" i="89"/>
  <c r="F1232" i="89" s="1"/>
  <c r="E1233" i="89"/>
  <c r="E1234" i="89"/>
  <c r="F1234" i="89" s="1"/>
  <c r="E1235" i="89"/>
  <c r="F1235" i="89" s="1"/>
  <c r="E1236" i="89"/>
  <c r="F1236" i="89" s="1"/>
  <c r="E1237" i="89"/>
  <c r="H1237" i="89" s="1"/>
  <c r="E1238" i="89"/>
  <c r="F1238" i="89" s="1"/>
  <c r="E1239" i="89"/>
  <c r="E1240" i="89"/>
  <c r="F1240" i="89" s="1"/>
  <c r="E1241" i="89"/>
  <c r="F1241" i="89" s="1"/>
  <c r="E1242" i="89"/>
  <c r="E1243" i="89"/>
  <c r="F1243" i="89" s="1"/>
  <c r="E1244" i="89"/>
  <c r="F1244" i="89" s="1"/>
  <c r="E1245" i="89"/>
  <c r="F1245" i="89" s="1"/>
  <c r="E1246" i="89"/>
  <c r="F1246" i="89" s="1"/>
  <c r="E1247" i="89"/>
  <c r="F1247" i="89" s="1"/>
  <c r="E1248" i="89"/>
  <c r="E1249" i="89"/>
  <c r="F1249" i="89" s="1"/>
  <c r="E1250" i="89"/>
  <c r="F1250" i="89" s="1"/>
  <c r="E1251" i="89"/>
  <c r="F1251" i="89" s="1"/>
  <c r="E1252" i="89"/>
  <c r="F1252" i="89" s="1"/>
  <c r="E1253" i="89"/>
  <c r="F1253" i="89" s="1"/>
  <c r="E1254" i="89"/>
  <c r="F1254" i="89" s="1"/>
  <c r="E1255" i="89"/>
  <c r="E1256" i="89"/>
  <c r="F1256" i="89" s="1"/>
  <c r="E1257" i="89"/>
  <c r="E1258" i="89"/>
  <c r="F1258" i="89" s="1"/>
  <c r="E1259" i="89"/>
  <c r="F1259" i="89" s="1"/>
  <c r="E1260" i="89"/>
  <c r="E1261" i="89"/>
  <c r="F1261" i="89" s="1"/>
  <c r="E1262" i="89"/>
  <c r="F1262" i="89" s="1"/>
  <c r="E1263" i="89"/>
  <c r="F1263" i="89" s="1"/>
  <c r="E1264" i="89"/>
  <c r="H1264" i="89" s="1"/>
  <c r="E1265" i="89"/>
  <c r="F1265" i="89" s="1"/>
  <c r="E1266" i="89"/>
  <c r="F1266" i="89" s="1"/>
  <c r="E1267" i="89"/>
  <c r="F1267" i="89" s="1"/>
  <c r="E1268" i="89"/>
  <c r="F1268" i="89" s="1"/>
  <c r="E1269" i="89"/>
  <c r="E1270" i="89"/>
  <c r="F1270" i="89" s="1"/>
  <c r="E1271" i="89"/>
  <c r="F1271" i="89" s="1"/>
  <c r="E1272" i="89"/>
  <c r="F1272" i="89" s="1"/>
  <c r="E1273" i="89"/>
  <c r="H1273" i="89" s="1"/>
  <c r="E1274" i="89"/>
  <c r="F1274" i="89" s="1"/>
  <c r="E1275" i="89"/>
  <c r="E1276" i="89"/>
  <c r="F1276" i="89" s="1"/>
  <c r="E1277" i="89"/>
  <c r="F1277" i="89" s="1"/>
  <c r="E1278" i="89"/>
  <c r="F1278" i="89" s="1"/>
  <c r="E1279" i="89"/>
  <c r="F1279" i="89" s="1"/>
  <c r="E1280" i="89"/>
  <c r="F1280" i="89" s="1"/>
  <c r="E1281" i="89"/>
  <c r="F1281" i="89" s="1"/>
  <c r="E1282" i="89"/>
  <c r="F1282" i="89" s="1"/>
  <c r="E1283" i="89"/>
  <c r="F1283" i="89" s="1"/>
  <c r="E1284" i="89"/>
  <c r="E1285" i="89"/>
  <c r="F1285" i="89" s="1"/>
  <c r="E1286" i="89"/>
  <c r="F1286" i="89" s="1"/>
  <c r="E1287" i="89"/>
  <c r="F1287" i="89" s="1"/>
  <c r="E1288" i="89"/>
  <c r="F1288" i="89" s="1"/>
  <c r="E1289" i="89"/>
  <c r="F1289" i="89" s="1"/>
  <c r="E1290" i="89"/>
  <c r="F1290" i="89" s="1"/>
  <c r="E1291" i="89"/>
  <c r="H1291" i="89" s="1"/>
  <c r="E1292" i="89"/>
  <c r="F1292" i="89" s="1"/>
  <c r="E1293" i="89"/>
  <c r="F1293" i="89" s="1"/>
  <c r="E1294" i="89"/>
  <c r="F1294" i="89" s="1"/>
  <c r="E1295" i="89"/>
  <c r="F1295" i="89" s="1"/>
  <c r="E1296" i="89"/>
  <c r="F1296" i="89" s="1"/>
  <c r="G1296" i="89"/>
  <c r="E1297" i="89"/>
  <c r="H1297" i="89" s="1"/>
  <c r="E1298" i="89"/>
  <c r="F1298" i="89" s="1"/>
  <c r="E1299" i="89"/>
  <c r="F1299" i="89" s="1"/>
  <c r="E1300" i="89"/>
  <c r="F1300" i="89" s="1"/>
  <c r="E1301" i="89"/>
  <c r="F1301" i="89" s="1"/>
  <c r="E1302" i="89"/>
  <c r="F1302" i="89" s="1"/>
  <c r="E1303" i="89"/>
  <c r="F1303" i="89" s="1"/>
  <c r="E1304" i="89"/>
  <c r="F1304" i="89" s="1"/>
  <c r="E1305" i="89"/>
  <c r="F1305" i="89" s="1"/>
  <c r="E1306" i="89"/>
  <c r="F1306" i="89" s="1"/>
  <c r="E1307" i="89"/>
  <c r="F1307" i="89" s="1"/>
  <c r="E1308" i="89"/>
  <c r="F1308" i="89" s="1"/>
  <c r="E1309" i="89"/>
  <c r="H1309" i="89" s="1"/>
  <c r="E1310" i="89"/>
  <c r="F1310" i="89" s="1"/>
  <c r="E1311" i="89"/>
  <c r="F1311" i="89" s="1"/>
  <c r="E1312" i="89"/>
  <c r="F1312" i="89" s="1"/>
  <c r="E1313" i="89"/>
  <c r="F1313" i="89" s="1"/>
  <c r="E1314" i="89"/>
  <c r="F1314" i="89" s="1"/>
  <c r="E1315" i="89"/>
  <c r="F1315" i="89" s="1"/>
  <c r="E1316" i="89"/>
  <c r="F1316" i="89" s="1"/>
  <c r="E1317" i="89"/>
  <c r="F1317" i="89" s="1"/>
  <c r="E1318" i="89"/>
  <c r="H1318" i="89" s="1"/>
  <c r="E1319" i="89"/>
  <c r="F1319" i="89" s="1"/>
  <c r="E1320" i="89"/>
  <c r="F1320" i="89" s="1"/>
  <c r="E1321" i="89"/>
  <c r="F1321" i="89" s="1"/>
  <c r="E1322" i="89"/>
  <c r="F1322" i="89" s="1"/>
  <c r="E1323" i="89"/>
  <c r="F1323" i="89" s="1"/>
  <c r="E1324" i="89"/>
  <c r="F1324" i="89" s="1"/>
  <c r="E1325" i="89"/>
  <c r="F1325" i="89" s="1"/>
  <c r="E1326" i="89"/>
  <c r="F1326" i="89" s="1"/>
  <c r="E1327" i="89"/>
  <c r="H1327" i="89" s="1"/>
  <c r="E1328" i="89"/>
  <c r="F1328" i="89" s="1"/>
  <c r="E1329" i="89"/>
  <c r="F1329" i="89" s="1"/>
  <c r="E1330" i="89"/>
  <c r="F1330" i="89" s="1"/>
  <c r="E1331" i="89"/>
  <c r="F1331" i="89" s="1"/>
  <c r="E1332" i="89"/>
  <c r="F1332" i="89" s="1"/>
  <c r="E1333" i="89"/>
  <c r="F1333" i="89" s="1"/>
  <c r="E1334" i="89"/>
  <c r="F1334" i="89" s="1"/>
  <c r="E1335" i="89"/>
  <c r="F1335" i="89" s="1"/>
  <c r="E1336" i="89"/>
  <c r="H1336" i="89" s="1"/>
  <c r="E1337" i="89"/>
  <c r="F1337" i="89" s="1"/>
  <c r="E1338" i="89"/>
  <c r="F1338" i="89" s="1"/>
  <c r="E1339" i="89"/>
  <c r="F1339" i="89" s="1"/>
  <c r="E1340" i="89"/>
  <c r="F1340" i="89" s="1"/>
  <c r="E1341" i="89"/>
  <c r="G1341" i="89" s="1"/>
  <c r="E1342" i="89"/>
  <c r="F1342" i="89" s="1"/>
  <c r="E1343" i="89"/>
  <c r="F1343" i="89" s="1"/>
  <c r="E1344" i="89"/>
  <c r="G1344" i="89" s="1"/>
  <c r="E1345" i="89"/>
  <c r="H1345" i="89" s="1"/>
  <c r="E1346" i="89"/>
  <c r="F1346" i="89" s="1"/>
  <c r="E1347" i="89"/>
  <c r="G1347" i="89" s="1"/>
  <c r="E1348" i="89"/>
  <c r="F1348" i="89" s="1"/>
  <c r="E1349" i="89"/>
  <c r="F1349" i="89" s="1"/>
  <c r="E1350" i="89"/>
  <c r="G1350" i="89" s="1"/>
  <c r="E1351" i="89"/>
  <c r="F1351" i="89" s="1"/>
  <c r="E1352" i="89"/>
  <c r="F1352" i="89" s="1"/>
  <c r="E1353" i="89"/>
  <c r="E1354" i="89"/>
  <c r="F1354" i="89" s="1"/>
  <c r="E1355" i="89"/>
  <c r="F1355" i="89" s="1"/>
  <c r="E1356" i="89"/>
  <c r="G1356" i="89" s="1"/>
  <c r="E1357" i="89"/>
  <c r="G1357" i="89" s="1"/>
  <c r="E1358" i="89"/>
  <c r="F1358" i="89" s="1"/>
  <c r="E1359" i="89"/>
  <c r="G1359" i="89" s="1"/>
  <c r="E1360" i="89"/>
  <c r="F1360" i="89" s="1"/>
  <c r="E1361" i="89"/>
  <c r="F1361" i="89" s="1"/>
  <c r="E1362" i="89"/>
  <c r="G1362" i="89" s="1"/>
  <c r="E1363" i="89"/>
  <c r="H1363" i="89" s="1"/>
  <c r="E1364" i="89"/>
  <c r="G1364" i="89" s="1"/>
  <c r="E1365" i="89"/>
  <c r="G1365" i="89" s="1"/>
  <c r="E1366" i="89"/>
  <c r="H1366" i="89" s="1"/>
  <c r="E1367" i="89"/>
  <c r="H1367" i="89" s="1"/>
  <c r="E1368" i="89"/>
  <c r="H1368" i="89" s="1"/>
  <c r="E1369" i="89"/>
  <c r="G1369" i="89" s="1"/>
  <c r="E1370" i="89"/>
  <c r="H1370" i="89" s="1"/>
  <c r="E1371" i="89"/>
  <c r="H1371" i="89" s="1"/>
  <c r="E1372" i="89"/>
  <c r="H1372" i="89" s="1"/>
  <c r="E1373" i="89"/>
  <c r="G1373" i="89" s="1"/>
  <c r="E1374" i="89"/>
  <c r="F1374" i="89" s="1"/>
  <c r="E1375" i="89"/>
  <c r="G1375" i="89" s="1"/>
  <c r="E1376" i="89"/>
  <c r="F1376" i="89" s="1"/>
  <c r="E1377" i="89"/>
  <c r="G1377" i="89" s="1"/>
  <c r="E1378" i="89"/>
  <c r="F1378" i="89" s="1"/>
  <c r="E1379" i="89"/>
  <c r="F1379" i="89" s="1"/>
  <c r="E1380" i="89"/>
  <c r="H1380" i="89" s="1"/>
  <c r="E1381" i="89"/>
  <c r="H1381" i="89" s="1"/>
  <c r="E1382" i="89"/>
  <c r="G1382" i="89" s="1"/>
  <c r="E1383" i="89"/>
  <c r="F1383" i="89" s="1"/>
  <c r="E1384" i="89"/>
  <c r="H1384" i="89" s="1"/>
  <c r="E1385" i="89"/>
  <c r="E1386" i="89"/>
  <c r="F1386" i="89" s="1"/>
  <c r="E1387" i="89"/>
  <c r="G1387" i="89" s="1"/>
  <c r="E1388" i="89"/>
  <c r="G1388" i="89" s="1"/>
  <c r="E1389" i="89"/>
  <c r="H1389" i="89" s="1"/>
  <c r="E1390" i="89"/>
  <c r="F1390" i="89" s="1"/>
  <c r="E1391" i="89"/>
  <c r="H1391" i="89" s="1"/>
  <c r="E1392" i="89"/>
  <c r="F1392" i="89" s="1"/>
  <c r="E1393" i="89"/>
  <c r="H1393" i="89" s="1"/>
  <c r="E1394" i="89"/>
  <c r="F1394" i="89" s="1"/>
  <c r="E1395" i="89"/>
  <c r="G1395" i="89" s="1"/>
  <c r="E1396" i="89"/>
  <c r="H1396" i="89" s="1"/>
  <c r="E1397" i="89"/>
  <c r="F1397" i="89" s="1"/>
  <c r="E1398" i="89"/>
  <c r="G1398" i="89" s="1"/>
  <c r="E1399" i="89"/>
  <c r="H1399" i="89" s="1"/>
  <c r="E1400" i="89"/>
  <c r="G1400" i="89" s="1"/>
  <c r="E1401" i="89"/>
  <c r="G1401" i="89" s="1"/>
  <c r="E1402" i="89"/>
  <c r="H1402" i="89" s="1"/>
  <c r="E1403" i="89"/>
  <c r="H1403" i="89" s="1"/>
  <c r="E1404" i="89"/>
  <c r="H1404" i="89" s="1"/>
  <c r="E1405" i="89"/>
  <c r="G1405" i="89" s="1"/>
  <c r="E1406" i="89"/>
  <c r="G1406" i="89" s="1"/>
  <c r="E1407" i="89"/>
  <c r="G1407" i="89" s="1"/>
  <c r="E1408" i="89"/>
  <c r="F1408" i="89" s="1"/>
  <c r="E1409" i="89"/>
  <c r="G1409" i="89" s="1"/>
  <c r="E1410" i="89"/>
  <c r="F1410" i="89" s="1"/>
  <c r="E1411" i="89"/>
  <c r="H1411" i="89" s="1"/>
  <c r="E1412" i="89"/>
  <c r="G1412" i="89" s="1"/>
  <c r="E1413" i="89"/>
  <c r="G1413" i="89" s="1"/>
  <c r="E1414" i="89"/>
  <c r="H1414" i="89" s="1"/>
  <c r="E1415" i="89"/>
  <c r="F1415" i="89" s="1"/>
  <c r="E1416" i="89"/>
  <c r="H1416" i="89" s="1"/>
  <c r="E1417" i="89"/>
  <c r="H1417" i="89" s="1"/>
  <c r="E1418" i="89"/>
  <c r="G1418" i="89" s="1"/>
  <c r="E1419" i="89"/>
  <c r="F1419" i="89" s="1"/>
  <c r="E1420" i="89"/>
  <c r="H1420" i="89" s="1"/>
  <c r="E1421" i="89"/>
  <c r="F1421" i="89" s="1"/>
  <c r="E1422" i="89"/>
  <c r="G1422" i="89" s="1"/>
  <c r="E1423" i="89"/>
  <c r="H1423" i="89" s="1"/>
  <c r="E1424" i="89"/>
  <c r="G1424" i="89" s="1"/>
  <c r="E1425" i="89"/>
  <c r="F1425" i="89" s="1"/>
  <c r="E1426" i="89"/>
  <c r="H1426" i="89" s="1"/>
  <c r="E1427" i="89"/>
  <c r="F1427" i="89" s="1"/>
  <c r="E1428" i="89"/>
  <c r="G1428" i="89" s="1"/>
  <c r="E1429" i="89"/>
  <c r="H1429" i="89" s="1"/>
  <c r="E1430" i="89"/>
  <c r="G1430" i="89" s="1"/>
  <c r="E1431" i="89"/>
  <c r="F1431" i="89" s="1"/>
  <c r="E1432" i="89"/>
  <c r="H1432" i="89" s="1"/>
  <c r="E1433" i="89"/>
  <c r="H1433" i="89" s="1"/>
  <c r="E1434" i="89"/>
  <c r="F1434" i="89" s="1"/>
  <c r="E1435" i="89"/>
  <c r="H1435" i="89" s="1"/>
  <c r="E1436" i="89"/>
  <c r="F1436" i="89" s="1"/>
  <c r="E1437" i="89"/>
  <c r="F1437" i="89" s="1"/>
  <c r="E1438" i="89"/>
  <c r="H1438" i="89" s="1"/>
  <c r="E1439" i="89"/>
  <c r="H1439" i="89" s="1"/>
  <c r="E1440" i="89"/>
  <c r="F1440" i="89" s="1"/>
  <c r="E1441" i="89"/>
  <c r="H1441" i="89" s="1"/>
  <c r="E1442" i="89"/>
  <c r="F1442" i="89" s="1"/>
  <c r="E1443" i="89"/>
  <c r="G1443" i="89" s="1"/>
  <c r="E1444" i="89"/>
  <c r="H1444" i="89" s="1"/>
  <c r="E1445" i="89"/>
  <c r="G1445" i="89" s="1"/>
  <c r="E1446" i="89"/>
  <c r="H1446" i="89" s="1"/>
  <c r="E1447" i="89"/>
  <c r="H1447" i="89" s="1"/>
  <c r="E1448" i="89"/>
  <c r="F1448" i="89" s="1"/>
  <c r="E1449" i="89"/>
  <c r="F1449" i="89" s="1"/>
  <c r="E1450" i="89"/>
  <c r="H1450" i="89" s="1"/>
  <c r="E1451" i="89"/>
  <c r="F1451" i="89" s="1"/>
  <c r="E1452" i="89"/>
  <c r="G1452" i="89" s="1"/>
  <c r="E1453" i="89"/>
  <c r="H1453" i="89" s="1"/>
  <c r="E1454" i="89"/>
  <c r="F1454" i="89" s="1"/>
  <c r="E1455" i="89"/>
  <c r="F1455" i="89" s="1"/>
  <c r="E1456" i="89"/>
  <c r="H1456" i="89" s="1"/>
  <c r="E1457" i="89"/>
  <c r="F1457" i="89" s="1"/>
  <c r="E1458" i="89"/>
  <c r="H1458" i="89" s="1"/>
  <c r="E1459" i="89"/>
  <c r="H1459" i="89" s="1"/>
  <c r="E1460" i="89"/>
  <c r="F1460" i="89" s="1"/>
  <c r="E1461" i="89"/>
  <c r="F1461" i="89" s="1"/>
  <c r="E1462" i="89"/>
  <c r="H1462" i="89" s="1"/>
  <c r="E1463" i="89"/>
  <c r="F1463" i="89" s="1"/>
  <c r="E1464" i="89"/>
  <c r="H1464" i="89" s="1"/>
  <c r="E1465" i="89"/>
  <c r="H1465" i="89" s="1"/>
  <c r="E1466" i="89"/>
  <c r="F1466" i="89" s="1"/>
  <c r="E1467" i="89"/>
  <c r="H1467" i="89" s="1"/>
  <c r="E1468" i="89"/>
  <c r="H1468" i="89" s="1"/>
  <c r="E1469" i="89"/>
  <c r="G1469" i="89" s="1"/>
  <c r="E1470" i="89"/>
  <c r="G1470" i="89" s="1"/>
  <c r="E1471" i="89"/>
  <c r="H1471" i="89" s="1"/>
  <c r="E1472" i="89"/>
  <c r="F1472" i="89" s="1"/>
  <c r="E1473" i="89"/>
  <c r="F1473" i="89" s="1"/>
  <c r="E1474" i="89"/>
  <c r="H1474" i="89" s="1"/>
  <c r="E1475" i="89"/>
  <c r="F1475" i="89" s="1"/>
  <c r="E1476" i="89"/>
  <c r="F1476" i="89" s="1"/>
  <c r="E1477" i="89"/>
  <c r="H1477" i="89" s="1"/>
  <c r="E1478" i="89"/>
  <c r="G1478" i="89" s="1"/>
  <c r="E1479" i="89"/>
  <c r="F1479" i="89" s="1"/>
  <c r="E1480" i="89"/>
  <c r="H1480" i="89" s="1"/>
  <c r="E1481" i="89"/>
  <c r="H1481" i="89" s="1"/>
  <c r="E1482" i="89"/>
  <c r="F1482" i="89" s="1"/>
  <c r="E1483" i="89"/>
  <c r="H1483" i="89" s="1"/>
  <c r="E1484" i="89"/>
  <c r="F1484" i="89" s="1"/>
  <c r="E1485" i="89"/>
  <c r="F1485" i="89" s="1"/>
  <c r="E1486" i="89"/>
  <c r="H1486" i="89" s="1"/>
  <c r="E1487" i="89"/>
  <c r="H1487" i="89" s="1"/>
  <c r="E1488" i="89"/>
  <c r="F1488" i="89" s="1"/>
  <c r="E1489" i="89"/>
  <c r="H1489" i="89" s="1"/>
  <c r="E1490" i="89"/>
  <c r="F1490" i="89" s="1"/>
  <c r="E1491" i="89"/>
  <c r="F1491" i="89" s="1"/>
  <c r="E1492" i="89"/>
  <c r="H1492" i="89" s="1"/>
  <c r="E1493" i="89"/>
  <c r="F1493" i="89" s="1"/>
  <c r="E1494" i="89"/>
  <c r="G1494" i="89" s="1"/>
  <c r="E1495" i="89"/>
  <c r="H1495" i="89" s="1"/>
  <c r="E1496" i="89"/>
  <c r="F1496" i="89" s="1"/>
  <c r="E1497" i="89"/>
  <c r="F1497" i="89" s="1"/>
  <c r="E1498" i="89"/>
  <c r="H1498" i="89" s="1"/>
  <c r="E1499" i="89"/>
  <c r="F1499" i="89" s="1"/>
  <c r="E1500" i="89"/>
  <c r="G1500" i="89" s="1"/>
  <c r="E1501" i="89"/>
  <c r="H1501" i="89" s="1"/>
  <c r="E1502" i="89"/>
  <c r="F1502" i="89" s="1"/>
  <c r="E1503" i="89"/>
  <c r="F1503" i="89" s="1"/>
  <c r="E1504" i="89"/>
  <c r="H1504" i="89" s="1"/>
  <c r="E1505" i="89"/>
  <c r="F1505" i="89" s="1"/>
  <c r="E1506" i="89"/>
  <c r="F1506" i="89" s="1"/>
  <c r="E1507" i="89"/>
  <c r="H1507" i="89" s="1"/>
  <c r="E1508" i="89"/>
  <c r="F1508" i="89" s="1"/>
  <c r="E1509" i="89"/>
  <c r="H1509" i="89" s="1"/>
  <c r="E1510" i="89"/>
  <c r="H1510" i="89" s="1"/>
  <c r="E1511" i="89"/>
  <c r="F1511" i="89" s="1"/>
  <c r="E1512" i="89"/>
  <c r="F1512" i="89" s="1"/>
  <c r="E1513" i="89"/>
  <c r="H1513" i="89" s="1"/>
  <c r="E1514" i="89"/>
  <c r="G1514" i="89" s="1"/>
  <c r="E1515" i="89"/>
  <c r="G1515" i="89" s="1"/>
  <c r="E1516" i="89"/>
  <c r="H1516" i="89" s="1"/>
  <c r="E1517" i="89"/>
  <c r="H1517" i="89" s="1"/>
  <c r="E1518" i="89"/>
  <c r="F1518" i="89" s="1"/>
  <c r="E1519" i="89"/>
  <c r="G1519" i="89" s="1"/>
  <c r="E1520" i="89"/>
  <c r="H1520" i="89" s="1"/>
  <c r="E1521" i="89"/>
  <c r="H1521" i="89" s="1"/>
  <c r="E1522" i="89"/>
  <c r="F1522" i="89" s="1"/>
  <c r="E1523" i="89"/>
  <c r="H1523" i="89" s="1"/>
  <c r="E1524" i="89"/>
  <c r="F1524" i="89" s="1"/>
  <c r="E1525" i="89"/>
  <c r="F1525" i="89" s="1"/>
  <c r="E1526" i="89"/>
  <c r="H1526" i="89" s="1"/>
  <c r="E1527" i="89"/>
  <c r="G1527" i="89" s="1"/>
  <c r="E1528" i="89"/>
  <c r="F1528" i="89" s="1"/>
  <c r="E1529" i="89"/>
  <c r="H1529" i="89" s="1"/>
  <c r="E1530" i="89"/>
  <c r="H1530" i="89" s="1"/>
  <c r="E1531" i="89"/>
  <c r="F1531" i="89" s="1"/>
  <c r="E1532" i="89"/>
  <c r="H1532" i="89" s="1"/>
  <c r="E1533" i="89"/>
  <c r="F1533" i="89" s="1"/>
  <c r="E1534" i="89"/>
  <c r="H1534" i="89" s="1"/>
  <c r="E1535" i="89"/>
  <c r="H1535" i="89" s="1"/>
  <c r="E1536" i="89"/>
  <c r="H1536" i="89" s="1"/>
  <c r="E1537" i="89"/>
  <c r="F1537" i="89" s="1"/>
  <c r="E1538" i="89"/>
  <c r="H1538" i="89" s="1"/>
  <c r="E1539" i="89"/>
  <c r="F1539" i="89" s="1"/>
  <c r="E1540" i="89"/>
  <c r="G1540" i="89" s="1"/>
  <c r="E1541" i="89"/>
  <c r="H1541" i="89" s="1"/>
  <c r="E1542" i="89"/>
  <c r="H1542" i="89" s="1"/>
  <c r="E1543" i="89"/>
  <c r="H1543" i="89" s="1"/>
  <c r="E1544" i="89"/>
  <c r="H1544" i="89" s="1"/>
  <c r="E1545" i="89"/>
  <c r="F1545" i="89" s="1"/>
  <c r="E1546" i="89"/>
  <c r="F1546" i="89" s="1"/>
  <c r="E1547" i="89"/>
  <c r="H1547" i="89" s="1"/>
  <c r="E1548" i="89"/>
  <c r="F1548" i="89" s="1"/>
  <c r="E1549" i="89"/>
  <c r="G1549" i="89" s="1"/>
  <c r="E1550" i="89"/>
  <c r="H1550" i="89" s="1"/>
  <c r="E1551" i="89"/>
  <c r="F1551" i="89" s="1"/>
  <c r="E1552" i="89"/>
  <c r="H1552" i="89" s="1"/>
  <c r="E1553" i="89"/>
  <c r="H1553" i="89" s="1"/>
  <c r="E1554" i="89"/>
  <c r="G1554" i="89" s="1"/>
  <c r="E1555" i="89"/>
  <c r="F1555" i="89" s="1"/>
  <c r="E1556" i="89"/>
  <c r="H1556" i="89" s="1"/>
  <c r="E1557" i="89"/>
  <c r="H1557" i="89" s="1"/>
  <c r="E1558" i="89"/>
  <c r="F1558" i="89" s="1"/>
  <c r="E1559" i="89"/>
  <c r="H1559" i="89" s="1"/>
  <c r="E1560" i="89"/>
  <c r="F1560" i="89" s="1"/>
  <c r="E1561" i="89"/>
  <c r="F1561" i="89" s="1"/>
  <c r="E1562" i="89"/>
  <c r="H1562" i="89" s="1"/>
  <c r="E1563" i="89"/>
  <c r="G1563" i="89" s="1"/>
  <c r="E1564" i="89"/>
  <c r="F1564" i="89" s="1"/>
  <c r="E1565" i="89"/>
  <c r="H1565" i="89" s="1"/>
  <c r="E1566" i="89"/>
  <c r="H1566" i="89" s="1"/>
  <c r="E1567" i="89"/>
  <c r="G1567" i="89" s="1"/>
  <c r="E1568" i="89"/>
  <c r="H1568" i="89" s="1"/>
  <c r="E1569" i="89"/>
  <c r="F1569" i="89" s="1"/>
  <c r="E1570" i="89"/>
  <c r="H1570" i="89" s="1"/>
  <c r="E1571" i="89"/>
  <c r="H1571" i="89" s="1"/>
  <c r="E1572" i="89"/>
  <c r="G1572" i="89" s="1"/>
  <c r="E1573" i="89"/>
  <c r="F1573" i="89" s="1"/>
  <c r="E1574" i="89"/>
  <c r="H1574" i="89" s="1"/>
  <c r="E1575" i="89"/>
  <c r="F1575" i="89" s="1"/>
  <c r="E1576" i="89"/>
  <c r="G1576" i="89" s="1"/>
  <c r="E1577" i="89"/>
  <c r="H1577" i="89" s="1"/>
  <c r="E1578" i="89"/>
  <c r="G1578" i="89" s="1"/>
  <c r="E1579" i="89"/>
  <c r="H1579" i="89" s="1"/>
  <c r="E1580" i="89"/>
  <c r="H1580" i="89" s="1"/>
  <c r="E1581" i="89"/>
  <c r="F1581" i="89" s="1"/>
  <c r="E1582" i="89"/>
  <c r="F1582" i="89" s="1"/>
  <c r="E1583" i="89"/>
  <c r="H1583" i="89" s="1"/>
  <c r="E1584" i="89"/>
  <c r="F1584" i="89" s="1"/>
  <c r="E1585" i="89"/>
  <c r="H1585" i="89" s="1"/>
  <c r="E1586" i="89"/>
  <c r="H1586" i="89" s="1"/>
  <c r="E1587" i="89"/>
  <c r="F1587" i="89" s="1"/>
  <c r="E1588" i="89"/>
  <c r="F1588" i="89" s="1"/>
  <c r="E1589" i="89"/>
  <c r="H1589" i="89" s="1"/>
  <c r="E1590" i="89"/>
  <c r="G1590" i="89" s="1"/>
  <c r="E1591" i="89"/>
  <c r="G1591" i="89" s="1"/>
  <c r="E1592" i="89"/>
  <c r="H1592" i="89" s="1"/>
  <c r="E1593" i="89"/>
  <c r="H1593" i="89" s="1"/>
  <c r="E1594" i="89"/>
  <c r="F1594" i="89" s="1"/>
  <c r="E1595" i="89"/>
  <c r="H1595" i="89" s="1"/>
  <c r="E1596" i="89"/>
  <c r="F1596" i="89" s="1"/>
  <c r="E1597" i="89"/>
  <c r="F1597" i="89" s="1"/>
  <c r="E1598" i="89"/>
  <c r="H1598" i="89" s="1"/>
  <c r="E1599" i="89"/>
  <c r="G1599" i="89" s="1"/>
  <c r="E1600" i="89"/>
  <c r="F1600" i="89" s="1"/>
  <c r="A1220" i="89"/>
  <c r="A1221" i="89"/>
  <c r="A1222" i="89"/>
  <c r="A1223" i="89"/>
  <c r="A1224" i="89"/>
  <c r="A1225" i="89"/>
  <c r="A1226" i="89"/>
  <c r="A1251" i="89"/>
  <c r="A1252" i="89"/>
  <c r="A1253" i="89"/>
  <c r="A1254" i="89"/>
  <c r="A1255" i="89"/>
  <c r="A1256" i="89"/>
  <c r="A1257" i="89"/>
  <c r="C1541" i="89"/>
  <c r="C1546" i="89"/>
  <c r="C1555" i="89"/>
  <c r="C1568" i="89"/>
  <c r="C1585" i="89"/>
  <c r="A1162" i="89"/>
  <c r="A1163" i="89"/>
  <c r="A1164" i="89"/>
  <c r="A1165" i="89"/>
  <c r="A1166" i="89"/>
  <c r="A1167" i="89"/>
  <c r="A1168" i="89"/>
  <c r="A1169" i="89"/>
  <c r="A1170" i="89"/>
  <c r="A1171" i="89"/>
  <c r="A1172" i="89"/>
  <c r="A1173" i="89"/>
  <c r="A1174" i="89"/>
  <c r="A1175" i="89"/>
  <c r="A1176" i="89"/>
  <c r="A1177" i="89"/>
  <c r="A1178" i="89"/>
  <c r="A1179" i="89"/>
  <c r="A1180" i="89"/>
  <c r="A1181" i="89"/>
  <c r="A1182" i="89"/>
  <c r="A1183" i="89"/>
  <c r="A1184" i="89"/>
  <c r="A1185" i="89"/>
  <c r="A1186" i="89"/>
  <c r="A1187" i="89"/>
  <c r="A1188" i="89"/>
  <c r="A1189" i="89"/>
  <c r="A1190" i="89"/>
  <c r="A1191" i="89"/>
  <c r="A1192" i="89"/>
  <c r="A1193" i="89"/>
  <c r="A1194" i="89"/>
  <c r="A1195" i="89"/>
  <c r="A1196" i="89"/>
  <c r="A1074" i="89"/>
  <c r="A1075" i="89"/>
  <c r="A1076" i="89"/>
  <c r="A1077" i="89"/>
  <c r="A1078" i="89"/>
  <c r="A1079" i="89"/>
  <c r="A1080" i="89"/>
  <c r="A1081" i="89"/>
  <c r="B1081" i="89" s="1"/>
  <c r="A1082" i="89"/>
  <c r="A1083" i="89"/>
  <c r="A1084" i="89"/>
  <c r="A1085" i="89"/>
  <c r="A1086" i="89"/>
  <c r="A1087" i="89"/>
  <c r="A1088" i="89"/>
  <c r="A1089" i="89"/>
  <c r="A1090" i="89"/>
  <c r="A1091" i="89"/>
  <c r="A1092" i="89"/>
  <c r="A1093" i="89"/>
  <c r="B1093" i="89" s="1"/>
  <c r="A1094" i="89"/>
  <c r="A1095" i="89"/>
  <c r="A1096" i="89"/>
  <c r="A1097" i="89"/>
  <c r="A1098" i="89"/>
  <c r="A1099" i="89"/>
  <c r="A1100" i="89"/>
  <c r="A1101" i="89"/>
  <c r="A1102" i="89"/>
  <c r="A1103" i="89"/>
  <c r="A1104" i="89"/>
  <c r="A1105" i="89"/>
  <c r="A1106" i="89"/>
  <c r="A1107" i="89"/>
  <c r="A1108" i="89"/>
  <c r="A1109" i="89"/>
  <c r="A1110" i="89"/>
  <c r="A1111" i="89"/>
  <c r="A1112" i="89"/>
  <c r="A1113" i="89"/>
  <c r="A1114" i="89"/>
  <c r="A1115" i="89"/>
  <c r="A1116" i="89"/>
  <c r="A1117" i="89"/>
  <c r="A1118" i="89"/>
  <c r="A1119" i="89"/>
  <c r="A1120" i="89"/>
  <c r="A1121" i="89"/>
  <c r="A1122" i="89"/>
  <c r="A1123" i="89"/>
  <c r="A1124" i="89"/>
  <c r="A1125" i="89"/>
  <c r="A1126" i="89"/>
  <c r="A1127" i="89"/>
  <c r="A1128" i="89"/>
  <c r="A1129" i="89"/>
  <c r="A1130" i="89"/>
  <c r="B1130" i="89" s="1"/>
  <c r="A1131" i="89"/>
  <c r="A1132" i="89"/>
  <c r="A1133" i="89"/>
  <c r="A1134" i="89"/>
  <c r="A1135" i="89"/>
  <c r="A1136" i="89"/>
  <c r="A1137" i="89"/>
  <c r="A1138" i="89"/>
  <c r="A1139" i="89"/>
  <c r="A1140" i="89"/>
  <c r="A1141" i="89"/>
  <c r="A1142" i="89"/>
  <c r="A1143" i="89"/>
  <c r="A1144" i="89"/>
  <c r="A1145" i="89"/>
  <c r="A1146" i="89"/>
  <c r="B1146" i="89" s="1"/>
  <c r="A1147" i="89"/>
  <c r="A1148" i="89"/>
  <c r="A1149" i="89"/>
  <c r="A1150" i="89"/>
  <c r="A1151" i="89"/>
  <c r="A1152" i="89"/>
  <c r="A1153" i="89"/>
  <c r="A1154" i="89"/>
  <c r="A1155" i="89"/>
  <c r="A1156" i="89"/>
  <c r="A1157" i="89"/>
  <c r="A1158" i="89"/>
  <c r="A1159" i="89"/>
  <c r="A1160" i="89"/>
  <c r="A1161" i="89"/>
  <c r="A1067" i="89"/>
  <c r="A1068" i="89"/>
  <c r="A1069" i="89"/>
  <c r="A1070" i="89"/>
  <c r="A1071" i="89"/>
  <c r="A1072" i="89"/>
  <c r="A1073" i="89"/>
  <c r="B1073" i="89" s="1"/>
  <c r="G1215" i="89" l="1"/>
  <c r="G226" i="89"/>
  <c r="H428" i="89"/>
  <c r="H319" i="89"/>
  <c r="F226" i="89"/>
  <c r="F1423" i="89"/>
  <c r="F1529" i="89"/>
  <c r="H1383" i="89"/>
  <c r="G1571" i="89"/>
  <c r="G1252" i="89"/>
  <c r="H979" i="89"/>
  <c r="F1547" i="89"/>
  <c r="H1537" i="89"/>
  <c r="F1458" i="89"/>
  <c r="H1413" i="89"/>
  <c r="G363" i="89"/>
  <c r="H907" i="89"/>
  <c r="F837" i="89"/>
  <c r="G694" i="89"/>
  <c r="F1542" i="89"/>
  <c r="F1532" i="89"/>
  <c r="G1463" i="89"/>
  <c r="G1453" i="89"/>
  <c r="G1396" i="89"/>
  <c r="H1497" i="89"/>
  <c r="F1197" i="89"/>
  <c r="F925" i="89"/>
  <c r="H1252" i="89"/>
  <c r="A1259" i="89"/>
  <c r="H1548" i="89"/>
  <c r="H1355" i="89"/>
  <c r="G813" i="89"/>
  <c r="F298" i="89"/>
  <c r="G1285" i="89"/>
  <c r="G1153" i="89"/>
  <c r="F1557" i="89"/>
  <c r="G1537" i="89"/>
  <c r="H1473" i="89"/>
  <c r="G1161" i="89"/>
  <c r="H455" i="89"/>
  <c r="F363" i="89"/>
  <c r="G1293" i="89"/>
  <c r="F1161" i="89"/>
  <c r="H750" i="89"/>
  <c r="G739" i="89"/>
  <c r="F1494" i="89"/>
  <c r="H1282" i="89"/>
  <c r="G1091" i="89"/>
  <c r="F969" i="89"/>
  <c r="H350" i="89"/>
  <c r="H1503" i="89"/>
  <c r="F1372" i="89"/>
  <c r="H1046" i="89"/>
  <c r="H338" i="89"/>
  <c r="G1524" i="89"/>
  <c r="F1513" i="89"/>
  <c r="H1382" i="89"/>
  <c r="F1067" i="89"/>
  <c r="H1010" i="89"/>
  <c r="H1596" i="89"/>
  <c r="G1585" i="89"/>
  <c r="F966" i="89"/>
  <c r="G1389" i="89"/>
  <c r="G1266" i="89"/>
  <c r="G1245" i="89"/>
  <c r="H1234" i="89"/>
  <c r="H974" i="89"/>
  <c r="G974" i="89"/>
  <c r="A1227" i="89"/>
  <c r="B1070" i="89"/>
  <c r="K1070" i="89"/>
  <c r="L1070" i="89"/>
  <c r="J1070" i="89"/>
  <c r="B1101" i="89"/>
  <c r="J1101" i="89"/>
  <c r="K1101" i="89"/>
  <c r="L1101" i="89"/>
  <c r="L1166" i="89"/>
  <c r="J1166" i="89"/>
  <c r="K1166" i="89"/>
  <c r="C1565" i="89"/>
  <c r="M1565" i="89"/>
  <c r="N1565" i="89"/>
  <c r="O1565" i="89"/>
  <c r="C1508" i="89"/>
  <c r="M1508" i="89"/>
  <c r="N1508" i="89"/>
  <c r="O1508" i="89"/>
  <c r="J1073" i="89"/>
  <c r="K1073" i="89"/>
  <c r="L1073" i="89"/>
  <c r="B1156" i="89"/>
  <c r="B1145" i="89"/>
  <c r="K1145" i="89"/>
  <c r="L1145" i="89"/>
  <c r="J1145" i="89"/>
  <c r="B1133" i="89"/>
  <c r="K1133" i="89"/>
  <c r="J1133" i="89"/>
  <c r="L1133" i="89"/>
  <c r="B1122" i="89"/>
  <c r="K1122" i="89"/>
  <c r="J1122" i="89"/>
  <c r="L1122" i="89"/>
  <c r="B1110" i="89"/>
  <c r="K1110" i="89"/>
  <c r="J1110" i="89"/>
  <c r="L1110" i="89"/>
  <c r="B1098" i="89"/>
  <c r="K1098" i="89"/>
  <c r="J1098" i="89"/>
  <c r="L1098" i="89"/>
  <c r="B1087" i="89"/>
  <c r="J1087" i="89"/>
  <c r="K1087" i="89"/>
  <c r="L1087" i="89"/>
  <c r="B1076" i="89"/>
  <c r="L1076" i="89"/>
  <c r="K1076" i="89"/>
  <c r="J1076" i="89"/>
  <c r="J1187" i="89"/>
  <c r="K1187" i="89"/>
  <c r="L1187" i="89"/>
  <c r="L1175" i="89"/>
  <c r="K1175" i="89"/>
  <c r="J1175" i="89"/>
  <c r="J1163" i="89"/>
  <c r="K1163" i="89"/>
  <c r="L1163" i="89"/>
  <c r="C1596" i="89"/>
  <c r="M1596" i="89"/>
  <c r="N1596" i="89"/>
  <c r="O1596" i="89"/>
  <c r="M1585" i="89"/>
  <c r="N1585" i="89"/>
  <c r="O1585" i="89"/>
  <c r="C1573" i="89"/>
  <c r="M1573" i="89"/>
  <c r="N1573" i="89"/>
  <c r="O1573" i="89"/>
  <c r="C1562" i="89"/>
  <c r="N1562" i="89"/>
  <c r="O1562" i="89"/>
  <c r="M1562" i="89"/>
  <c r="C1551" i="89"/>
  <c r="M1551" i="89"/>
  <c r="N1551" i="89"/>
  <c r="O1551" i="89"/>
  <c r="M1541" i="89"/>
  <c r="N1541" i="89"/>
  <c r="O1541" i="89"/>
  <c r="C1529" i="89"/>
  <c r="M1529" i="89"/>
  <c r="N1529" i="89"/>
  <c r="O1529" i="89"/>
  <c r="C1517" i="89"/>
  <c r="M1517" i="89"/>
  <c r="N1517" i="89"/>
  <c r="O1517" i="89"/>
  <c r="C1505" i="89"/>
  <c r="M1505" i="89"/>
  <c r="O1505" i="89"/>
  <c r="N1505" i="89"/>
  <c r="G1503" i="89"/>
  <c r="H958" i="89"/>
  <c r="G947" i="89"/>
  <c r="H869" i="89"/>
  <c r="B1125" i="89"/>
  <c r="K1125" i="89"/>
  <c r="J1125" i="89"/>
  <c r="L1125" i="89"/>
  <c r="B1079" i="89"/>
  <c r="L1079" i="89"/>
  <c r="J1079" i="89"/>
  <c r="K1079" i="89"/>
  <c r="C1599" i="89"/>
  <c r="M1599" i="89"/>
  <c r="N1599" i="89"/>
  <c r="O1599" i="89"/>
  <c r="C1543" i="89"/>
  <c r="M1543" i="89"/>
  <c r="N1543" i="89"/>
  <c r="O1543" i="89"/>
  <c r="B1072" i="89"/>
  <c r="L1072" i="89"/>
  <c r="K1072" i="89"/>
  <c r="J1072" i="89"/>
  <c r="B1155" i="89"/>
  <c r="B1144" i="89"/>
  <c r="L1144" i="89"/>
  <c r="J1144" i="89"/>
  <c r="K1144" i="89"/>
  <c r="B1132" i="89"/>
  <c r="L1132" i="89"/>
  <c r="K1132" i="89"/>
  <c r="J1132" i="89"/>
  <c r="B1121" i="89"/>
  <c r="K1121" i="89"/>
  <c r="J1121" i="89"/>
  <c r="L1121" i="89"/>
  <c r="B1109" i="89"/>
  <c r="J1109" i="89"/>
  <c r="K1109" i="89"/>
  <c r="L1109" i="89"/>
  <c r="B1097" i="89"/>
  <c r="J1097" i="89"/>
  <c r="K1097" i="89"/>
  <c r="L1097" i="89"/>
  <c r="B1086" i="89"/>
  <c r="K1086" i="89"/>
  <c r="J1086" i="89"/>
  <c r="L1086" i="89"/>
  <c r="B1075" i="89"/>
  <c r="J1075" i="89"/>
  <c r="K1075" i="89"/>
  <c r="L1075" i="89"/>
  <c r="L1186" i="89"/>
  <c r="J1186" i="89"/>
  <c r="K1186" i="89"/>
  <c r="J1174" i="89"/>
  <c r="K1174" i="89"/>
  <c r="L1174" i="89"/>
  <c r="L1162" i="89"/>
  <c r="J1162" i="89"/>
  <c r="K1162" i="89"/>
  <c r="C1595" i="89"/>
  <c r="M1595" i="89"/>
  <c r="N1595" i="89"/>
  <c r="O1595" i="89"/>
  <c r="C1584" i="89"/>
  <c r="M1584" i="89"/>
  <c r="N1584" i="89"/>
  <c r="O1584" i="89"/>
  <c r="C1572" i="89"/>
  <c r="M1572" i="89"/>
  <c r="N1572" i="89"/>
  <c r="O1572" i="89"/>
  <c r="C1561" i="89"/>
  <c r="M1561" i="89"/>
  <c r="N1561" i="89"/>
  <c r="O1561" i="89"/>
  <c r="C1550" i="89"/>
  <c r="N1550" i="89"/>
  <c r="O1550" i="89"/>
  <c r="M1550" i="89"/>
  <c r="C1540" i="89"/>
  <c r="M1540" i="89"/>
  <c r="N1540" i="89"/>
  <c r="O1540" i="89"/>
  <c r="C1528" i="89"/>
  <c r="M1528" i="89"/>
  <c r="N1528" i="89"/>
  <c r="O1528" i="89"/>
  <c r="C1516" i="89"/>
  <c r="M1516" i="89"/>
  <c r="N1516" i="89"/>
  <c r="O1516" i="89"/>
  <c r="C1504" i="89"/>
  <c r="M1504" i="89"/>
  <c r="N1504" i="89"/>
  <c r="O1504" i="89"/>
  <c r="F1590" i="89"/>
  <c r="G1512" i="89"/>
  <c r="G1482" i="89"/>
  <c r="H1452" i="89"/>
  <c r="G1222" i="89"/>
  <c r="L1184" i="89"/>
  <c r="K1184" i="89"/>
  <c r="J1184" i="89"/>
  <c r="B1136" i="89"/>
  <c r="L1136" i="89"/>
  <c r="J1136" i="89"/>
  <c r="K1136" i="89"/>
  <c r="C1576" i="89"/>
  <c r="M1576" i="89"/>
  <c r="N1576" i="89"/>
  <c r="O1576" i="89"/>
  <c r="C1532" i="89"/>
  <c r="M1532" i="89"/>
  <c r="N1532" i="89"/>
  <c r="O1532" i="89"/>
  <c r="B1071" i="89"/>
  <c r="J1071" i="89"/>
  <c r="K1071" i="89"/>
  <c r="L1071" i="89"/>
  <c r="B1154" i="89"/>
  <c r="B1143" i="89"/>
  <c r="J1143" i="89"/>
  <c r="K1143" i="89"/>
  <c r="L1143" i="89"/>
  <c r="B1131" i="89"/>
  <c r="J1131" i="89"/>
  <c r="K1131" i="89"/>
  <c r="L1131" i="89"/>
  <c r="B1120" i="89"/>
  <c r="L1120" i="89"/>
  <c r="J1120" i="89"/>
  <c r="K1120" i="89"/>
  <c r="B1108" i="89"/>
  <c r="L1108" i="89"/>
  <c r="J1108" i="89"/>
  <c r="K1108" i="89"/>
  <c r="B1096" i="89"/>
  <c r="L1096" i="89"/>
  <c r="J1096" i="89"/>
  <c r="K1096" i="89"/>
  <c r="B1085" i="89"/>
  <c r="J1085" i="89"/>
  <c r="K1085" i="89"/>
  <c r="L1085" i="89"/>
  <c r="B1074" i="89"/>
  <c r="K1074" i="89"/>
  <c r="L1074" i="89"/>
  <c r="J1074" i="89"/>
  <c r="J1185" i="89"/>
  <c r="K1185" i="89"/>
  <c r="L1185" i="89"/>
  <c r="L1173" i="89"/>
  <c r="J1173" i="89"/>
  <c r="K1173" i="89"/>
  <c r="C1594" i="89"/>
  <c r="N1594" i="89"/>
  <c r="O1594" i="89"/>
  <c r="M1594" i="89"/>
  <c r="C1583" i="89"/>
  <c r="M1583" i="89"/>
  <c r="N1583" i="89"/>
  <c r="O1583" i="89"/>
  <c r="C1571" i="89"/>
  <c r="M1571" i="89"/>
  <c r="N1571" i="89"/>
  <c r="O1571" i="89"/>
  <c r="C1560" i="89"/>
  <c r="M1560" i="89"/>
  <c r="N1560" i="89"/>
  <c r="O1560" i="89"/>
  <c r="C1549" i="89"/>
  <c r="M1549" i="89"/>
  <c r="N1549" i="89"/>
  <c r="O1549" i="89"/>
  <c r="C1539" i="89"/>
  <c r="M1539" i="89"/>
  <c r="N1539" i="89"/>
  <c r="O1539" i="89"/>
  <c r="C1527" i="89"/>
  <c r="M1527" i="89"/>
  <c r="N1527" i="89"/>
  <c r="O1527" i="89"/>
  <c r="C1515" i="89"/>
  <c r="M1515" i="89"/>
  <c r="N1515" i="89"/>
  <c r="O1515" i="89"/>
  <c r="C1503" i="89"/>
  <c r="M1503" i="89"/>
  <c r="N1503" i="89"/>
  <c r="O1503" i="89"/>
  <c r="F1538" i="89"/>
  <c r="F1452" i="89"/>
  <c r="F1411" i="89"/>
  <c r="G1371" i="89"/>
  <c r="G1337" i="89"/>
  <c r="H1189" i="89"/>
  <c r="F1157" i="89"/>
  <c r="H1016" i="89"/>
  <c r="G519" i="89"/>
  <c r="H362" i="89"/>
  <c r="G160" i="89"/>
  <c r="B1107" i="89"/>
  <c r="L1107" i="89"/>
  <c r="K1107" i="89"/>
  <c r="J1107" i="89"/>
  <c r="C1582" i="89"/>
  <c r="N1582" i="89"/>
  <c r="O1582" i="89"/>
  <c r="M1582" i="89"/>
  <c r="C1514" i="89"/>
  <c r="N1514" i="89"/>
  <c r="O1514" i="89"/>
  <c r="M1514" i="89"/>
  <c r="B1069" i="89"/>
  <c r="J1069" i="89"/>
  <c r="K1069" i="89"/>
  <c r="L1069" i="89"/>
  <c r="B1152" i="89"/>
  <c r="L1152" i="89"/>
  <c r="J1152" i="89"/>
  <c r="K1152" i="89"/>
  <c r="B1141" i="89"/>
  <c r="K1141" i="89"/>
  <c r="J1141" i="89"/>
  <c r="L1141" i="89"/>
  <c r="K1130" i="89"/>
  <c r="L1130" i="89"/>
  <c r="J1130" i="89"/>
  <c r="B1118" i="89"/>
  <c r="K1118" i="89"/>
  <c r="J1118" i="89"/>
  <c r="L1118" i="89"/>
  <c r="B1106" i="89"/>
  <c r="K1106" i="89"/>
  <c r="J1106" i="89"/>
  <c r="L1106" i="89"/>
  <c r="B1094" i="89"/>
  <c r="K1094" i="89"/>
  <c r="L1094" i="89"/>
  <c r="J1094" i="89"/>
  <c r="B1083" i="89"/>
  <c r="L1083" i="89"/>
  <c r="K1083" i="89"/>
  <c r="J1083" i="89"/>
  <c r="J1183" i="89"/>
  <c r="K1183" i="89"/>
  <c r="L1183" i="89"/>
  <c r="L1171" i="89"/>
  <c r="K1171" i="89"/>
  <c r="J1171" i="89"/>
  <c r="C1592" i="89"/>
  <c r="M1592" i="89"/>
  <c r="N1592" i="89"/>
  <c r="O1592" i="89"/>
  <c r="C1581" i="89"/>
  <c r="M1581" i="89"/>
  <c r="N1581" i="89"/>
  <c r="O1581" i="89"/>
  <c r="C1569" i="89"/>
  <c r="M1569" i="89"/>
  <c r="N1569" i="89"/>
  <c r="O1569" i="89"/>
  <c r="C1558" i="89"/>
  <c r="N1558" i="89"/>
  <c r="O1558" i="89"/>
  <c r="M1558" i="89"/>
  <c r="C1547" i="89"/>
  <c r="M1547" i="89"/>
  <c r="N1547" i="89"/>
  <c r="O1547" i="89"/>
  <c r="C1537" i="89"/>
  <c r="M1537" i="89"/>
  <c r="N1537" i="89"/>
  <c r="O1537" i="89"/>
  <c r="C1525" i="89"/>
  <c r="M1525" i="89"/>
  <c r="N1525" i="89"/>
  <c r="O1525" i="89"/>
  <c r="C1513" i="89"/>
  <c r="M1513" i="89"/>
  <c r="N1513" i="89"/>
  <c r="O1513" i="89"/>
  <c r="G1451" i="89"/>
  <c r="G1441" i="89"/>
  <c r="F1389" i="89"/>
  <c r="G1302" i="89"/>
  <c r="G1145" i="89"/>
  <c r="G983" i="89"/>
  <c r="F932" i="89"/>
  <c r="G733" i="89"/>
  <c r="G632" i="89"/>
  <c r="B1095" i="89"/>
  <c r="L1095" i="89"/>
  <c r="K1095" i="89"/>
  <c r="J1095" i="89"/>
  <c r="C1548" i="89"/>
  <c r="M1548" i="89"/>
  <c r="N1548" i="89"/>
  <c r="O1548" i="89"/>
  <c r="B1068" i="89"/>
  <c r="L1068" i="89"/>
  <c r="K1068" i="89"/>
  <c r="J1068" i="89"/>
  <c r="B1151" i="89"/>
  <c r="L1151" i="89"/>
  <c r="J1151" i="89"/>
  <c r="K1151" i="89"/>
  <c r="B1140" i="89"/>
  <c r="L1140" i="89"/>
  <c r="K1140" i="89"/>
  <c r="J1140" i="89"/>
  <c r="B1129" i="89"/>
  <c r="K1129" i="89"/>
  <c r="L1129" i="89"/>
  <c r="J1129" i="89"/>
  <c r="B1117" i="89"/>
  <c r="K1117" i="89"/>
  <c r="J1117" i="89"/>
  <c r="L1117" i="89"/>
  <c r="B1105" i="89"/>
  <c r="J1105" i="89"/>
  <c r="K1105" i="89"/>
  <c r="L1105" i="89"/>
  <c r="B1082" i="89"/>
  <c r="K1082" i="89"/>
  <c r="J1082" i="89"/>
  <c r="L1082" i="89"/>
  <c r="K1182" i="89"/>
  <c r="L1182" i="89"/>
  <c r="J1182" i="89"/>
  <c r="J1170" i="89"/>
  <c r="K1170" i="89"/>
  <c r="L1170" i="89"/>
  <c r="C1591" i="89"/>
  <c r="M1591" i="89"/>
  <c r="N1591" i="89"/>
  <c r="O1591" i="89"/>
  <c r="C1580" i="89"/>
  <c r="M1580" i="89"/>
  <c r="N1580" i="89"/>
  <c r="O1580" i="89"/>
  <c r="C1557" i="89"/>
  <c r="M1557" i="89"/>
  <c r="N1557" i="89"/>
  <c r="O1557" i="89"/>
  <c r="C1536" i="89"/>
  <c r="M1536" i="89"/>
  <c r="N1536" i="89"/>
  <c r="O1536" i="89"/>
  <c r="C1524" i="89"/>
  <c r="M1524" i="89"/>
  <c r="N1524" i="89"/>
  <c r="O1524" i="89"/>
  <c r="C1512" i="89"/>
  <c r="M1512" i="89"/>
  <c r="N1512" i="89"/>
  <c r="O1512" i="89"/>
  <c r="G1100" i="89"/>
  <c r="G992" i="89"/>
  <c r="G832" i="89"/>
  <c r="H821" i="89"/>
  <c r="F403" i="89"/>
  <c r="L1172" i="89"/>
  <c r="J1172" i="89"/>
  <c r="K1172" i="89"/>
  <c r="C1559" i="89"/>
  <c r="M1559" i="89"/>
  <c r="N1559" i="89"/>
  <c r="O1559" i="89"/>
  <c r="B1150" i="89"/>
  <c r="J1150" i="89"/>
  <c r="K1150" i="89"/>
  <c r="L1150" i="89"/>
  <c r="B1139" i="89"/>
  <c r="L1139" i="89"/>
  <c r="J1139" i="89"/>
  <c r="K1139" i="89"/>
  <c r="B1128" i="89"/>
  <c r="L1128" i="89"/>
  <c r="J1128" i="89"/>
  <c r="K1128" i="89"/>
  <c r="B1116" i="89"/>
  <c r="L1116" i="89"/>
  <c r="K1116" i="89"/>
  <c r="J1116" i="89"/>
  <c r="B1104" i="89"/>
  <c r="L1104" i="89"/>
  <c r="K1104" i="89"/>
  <c r="J1104" i="89"/>
  <c r="J1093" i="89"/>
  <c r="K1093" i="89"/>
  <c r="L1093" i="89"/>
  <c r="J1181" i="89"/>
  <c r="K1181" i="89"/>
  <c r="L1181" i="89"/>
  <c r="K1169" i="89"/>
  <c r="L1169" i="89"/>
  <c r="J1169" i="89"/>
  <c r="C1590" i="89"/>
  <c r="N1590" i="89"/>
  <c r="O1590" i="89"/>
  <c r="M1590" i="89"/>
  <c r="C1579" i="89"/>
  <c r="M1579" i="89"/>
  <c r="N1579" i="89"/>
  <c r="O1579" i="89"/>
  <c r="M1568" i="89"/>
  <c r="N1568" i="89"/>
  <c r="O1568" i="89"/>
  <c r="C1556" i="89"/>
  <c r="M1556" i="89"/>
  <c r="N1556" i="89"/>
  <c r="O1556" i="89"/>
  <c r="N1546" i="89"/>
  <c r="O1546" i="89"/>
  <c r="M1546" i="89"/>
  <c r="C1535" i="89"/>
  <c r="M1535" i="89"/>
  <c r="N1535" i="89"/>
  <c r="O1535" i="89"/>
  <c r="C1523" i="89"/>
  <c r="M1523" i="89"/>
  <c r="N1523" i="89"/>
  <c r="O1523" i="89"/>
  <c r="C1511" i="89"/>
  <c r="M1511" i="89"/>
  <c r="N1511" i="89"/>
  <c r="O1511" i="89"/>
  <c r="F1565" i="89"/>
  <c r="F1450" i="89"/>
  <c r="F1291" i="89"/>
  <c r="G1282" i="89"/>
  <c r="F1144" i="89"/>
  <c r="G1058" i="89"/>
  <c r="F992" i="89"/>
  <c r="F841" i="89"/>
  <c r="F821" i="89"/>
  <c r="G697" i="89"/>
  <c r="G560" i="89"/>
  <c r="F457" i="89"/>
  <c r="G367" i="89"/>
  <c r="G280" i="89"/>
  <c r="B1084" i="89"/>
  <c r="L1084" i="89"/>
  <c r="K1084" i="89"/>
  <c r="J1084" i="89"/>
  <c r="C1570" i="89"/>
  <c r="N1570" i="89"/>
  <c r="O1570" i="89"/>
  <c r="M1570" i="89"/>
  <c r="C1526" i="89"/>
  <c r="N1526" i="89"/>
  <c r="O1526" i="89"/>
  <c r="M1526" i="89"/>
  <c r="B1067" i="89"/>
  <c r="L1067" i="89"/>
  <c r="J1067" i="89"/>
  <c r="K1067" i="89"/>
  <c r="J1161" i="89"/>
  <c r="K1161" i="89"/>
  <c r="L1161" i="89"/>
  <c r="B1149" i="89"/>
  <c r="L1149" i="89"/>
  <c r="K1149" i="89"/>
  <c r="J1149" i="89"/>
  <c r="B1138" i="89"/>
  <c r="J1138" i="89"/>
  <c r="K1138" i="89"/>
  <c r="L1138" i="89"/>
  <c r="B1127" i="89"/>
  <c r="K1127" i="89"/>
  <c r="L1127" i="89"/>
  <c r="J1127" i="89"/>
  <c r="B1115" i="89"/>
  <c r="J1115" i="89"/>
  <c r="K1115" i="89"/>
  <c r="L1115" i="89"/>
  <c r="B1103" i="89"/>
  <c r="J1103" i="89"/>
  <c r="K1103" i="89"/>
  <c r="L1103" i="89"/>
  <c r="B1092" i="89"/>
  <c r="L1092" i="89"/>
  <c r="K1092" i="89"/>
  <c r="J1092" i="89"/>
  <c r="J1081" i="89"/>
  <c r="K1081" i="89"/>
  <c r="L1081" i="89"/>
  <c r="L1180" i="89"/>
  <c r="K1180" i="89"/>
  <c r="J1180" i="89"/>
  <c r="L1168" i="89"/>
  <c r="J1168" i="89"/>
  <c r="K1168" i="89"/>
  <c r="C1589" i="89"/>
  <c r="M1589" i="89"/>
  <c r="N1589" i="89"/>
  <c r="O1589" i="89"/>
  <c r="C1578" i="89"/>
  <c r="N1578" i="89"/>
  <c r="O1578" i="89"/>
  <c r="M1578" i="89"/>
  <c r="C1567" i="89"/>
  <c r="M1567" i="89"/>
  <c r="N1567" i="89"/>
  <c r="O1567" i="89"/>
  <c r="C1545" i="89"/>
  <c r="M1545" i="89"/>
  <c r="N1545" i="89"/>
  <c r="O1545" i="89"/>
  <c r="C1534" i="89"/>
  <c r="N1534" i="89"/>
  <c r="O1534" i="89"/>
  <c r="M1534" i="89"/>
  <c r="C1522" i="89"/>
  <c r="N1522" i="89"/>
  <c r="O1522" i="89"/>
  <c r="M1522" i="89"/>
  <c r="C1510" i="89"/>
  <c r="N1510" i="89"/>
  <c r="O1510" i="89"/>
  <c r="M1510" i="89"/>
  <c r="H1515" i="89"/>
  <c r="F1407" i="89"/>
  <c r="B1142" i="89"/>
  <c r="L1142" i="89"/>
  <c r="J1142" i="89"/>
  <c r="K1142" i="89"/>
  <c r="C1593" i="89"/>
  <c r="M1593" i="89"/>
  <c r="N1593" i="89"/>
  <c r="O1593" i="89"/>
  <c r="C1538" i="89"/>
  <c r="N1538" i="89"/>
  <c r="O1538" i="89"/>
  <c r="M1538" i="89"/>
  <c r="L1160" i="89"/>
  <c r="K1160" i="89"/>
  <c r="J1160" i="89"/>
  <c r="B1148" i="89"/>
  <c r="L1148" i="89"/>
  <c r="J1148" i="89"/>
  <c r="K1148" i="89"/>
  <c r="B1137" i="89"/>
  <c r="K1137" i="89"/>
  <c r="J1137" i="89"/>
  <c r="L1137" i="89"/>
  <c r="B1126" i="89"/>
  <c r="K1126" i="89"/>
  <c r="J1126" i="89"/>
  <c r="L1126" i="89"/>
  <c r="B1114" i="89"/>
  <c r="K1114" i="89"/>
  <c r="L1114" i="89"/>
  <c r="J1114" i="89"/>
  <c r="B1102" i="89"/>
  <c r="K1102" i="89"/>
  <c r="L1102" i="89"/>
  <c r="J1102" i="89"/>
  <c r="B1091" i="89"/>
  <c r="J1091" i="89"/>
  <c r="K1091" i="89"/>
  <c r="L1091" i="89"/>
  <c r="B1080" i="89"/>
  <c r="L1080" i="89"/>
  <c r="K1080" i="89"/>
  <c r="J1080" i="89"/>
  <c r="J1179" i="89"/>
  <c r="K1179" i="89"/>
  <c r="L1179" i="89"/>
  <c r="K1167" i="89"/>
  <c r="L1167" i="89"/>
  <c r="J1167" i="89"/>
  <c r="C1600" i="89"/>
  <c r="M1600" i="89"/>
  <c r="N1600" i="89"/>
  <c r="O1600" i="89"/>
  <c r="C1588" i="89"/>
  <c r="M1588" i="89"/>
  <c r="N1588" i="89"/>
  <c r="O1588" i="89"/>
  <c r="C1577" i="89"/>
  <c r="M1577" i="89"/>
  <c r="N1577" i="89"/>
  <c r="O1577" i="89"/>
  <c r="C1566" i="89"/>
  <c r="N1566" i="89"/>
  <c r="O1566" i="89"/>
  <c r="M1566" i="89"/>
  <c r="M1555" i="89"/>
  <c r="N1555" i="89"/>
  <c r="O1555" i="89"/>
  <c r="C1544" i="89"/>
  <c r="M1544" i="89"/>
  <c r="N1544" i="89"/>
  <c r="O1544" i="89"/>
  <c r="C1533" i="89"/>
  <c r="M1533" i="89"/>
  <c r="N1533" i="89"/>
  <c r="O1533" i="89"/>
  <c r="C1521" i="89"/>
  <c r="M1521" i="89"/>
  <c r="N1521" i="89"/>
  <c r="O1521" i="89"/>
  <c r="C1509" i="89"/>
  <c r="M1509" i="89"/>
  <c r="N1509" i="89"/>
  <c r="O1509" i="89"/>
  <c r="H1594" i="89"/>
  <c r="G1573" i="89"/>
  <c r="F1515" i="89"/>
  <c r="G1476" i="89"/>
  <c r="G1332" i="89"/>
  <c r="G1321" i="89"/>
  <c r="F1098" i="89"/>
  <c r="F971" i="89"/>
  <c r="F569" i="89"/>
  <c r="F445" i="89"/>
  <c r="F232" i="89"/>
  <c r="B1147" i="89"/>
  <c r="K1147" i="89"/>
  <c r="L1147" i="89"/>
  <c r="J1147" i="89"/>
  <c r="B1090" i="89"/>
  <c r="K1090" i="89"/>
  <c r="L1090" i="89"/>
  <c r="J1090" i="89"/>
  <c r="C1587" i="89"/>
  <c r="M1587" i="89"/>
  <c r="N1587" i="89"/>
  <c r="O1587" i="89"/>
  <c r="C1520" i="89"/>
  <c r="M1520" i="89"/>
  <c r="N1520" i="89"/>
  <c r="O1520" i="89"/>
  <c r="B1158" i="89"/>
  <c r="B1135" i="89"/>
  <c r="L1135" i="89"/>
  <c r="K1135" i="89"/>
  <c r="J1135" i="89"/>
  <c r="B1124" i="89"/>
  <c r="L1124" i="89"/>
  <c r="K1124" i="89"/>
  <c r="J1124" i="89"/>
  <c r="B1112" i="89"/>
  <c r="L1112" i="89"/>
  <c r="J1112" i="89"/>
  <c r="K1112" i="89"/>
  <c r="B1100" i="89"/>
  <c r="L1100" i="89"/>
  <c r="J1100" i="89"/>
  <c r="K1100" i="89"/>
  <c r="B1089" i="89"/>
  <c r="J1089" i="89"/>
  <c r="K1089" i="89"/>
  <c r="L1089" i="89"/>
  <c r="B1078" i="89"/>
  <c r="K1078" i="89"/>
  <c r="J1078" i="89"/>
  <c r="L1078" i="89"/>
  <c r="J1177" i="89"/>
  <c r="K1177" i="89"/>
  <c r="L1177" i="89"/>
  <c r="J1165" i="89"/>
  <c r="K1165" i="89"/>
  <c r="L1165" i="89"/>
  <c r="C1598" i="89"/>
  <c r="N1598" i="89"/>
  <c r="O1598" i="89"/>
  <c r="M1598" i="89"/>
  <c r="C1586" i="89"/>
  <c r="N1586" i="89"/>
  <c r="O1586" i="89"/>
  <c r="M1586" i="89"/>
  <c r="C1575" i="89"/>
  <c r="M1575" i="89"/>
  <c r="N1575" i="89"/>
  <c r="O1575" i="89"/>
  <c r="C1564" i="89"/>
  <c r="M1564" i="89"/>
  <c r="N1564" i="89"/>
  <c r="O1564" i="89"/>
  <c r="C1553" i="89"/>
  <c r="M1553" i="89"/>
  <c r="N1553" i="89"/>
  <c r="O1553" i="89"/>
  <c r="C1542" i="89"/>
  <c r="N1542" i="89"/>
  <c r="O1542" i="89"/>
  <c r="M1542" i="89"/>
  <c r="C1531" i="89"/>
  <c r="M1531" i="89"/>
  <c r="N1531" i="89"/>
  <c r="O1531" i="89"/>
  <c r="C1519" i="89"/>
  <c r="M1519" i="89"/>
  <c r="N1519" i="89"/>
  <c r="O1519" i="89"/>
  <c r="C1507" i="89"/>
  <c r="M1507" i="89"/>
  <c r="N1507" i="89"/>
  <c r="O1507" i="89"/>
  <c r="G1484" i="89"/>
  <c r="F1424" i="89"/>
  <c r="G716" i="89"/>
  <c r="H557" i="89"/>
  <c r="B1153" i="89"/>
  <c r="J1153" i="89"/>
  <c r="K1153" i="89"/>
  <c r="L1153" i="89"/>
  <c r="B1119" i="89"/>
  <c r="L1119" i="89"/>
  <c r="K1119" i="89"/>
  <c r="J1119" i="89"/>
  <c r="J1159" i="89"/>
  <c r="K1159" i="89"/>
  <c r="L1159" i="89"/>
  <c r="B1113" i="89"/>
  <c r="J1113" i="89"/>
  <c r="K1113" i="89"/>
  <c r="L1113" i="89"/>
  <c r="J1178" i="89"/>
  <c r="K1178" i="89"/>
  <c r="L1178" i="89"/>
  <c r="C1554" i="89"/>
  <c r="N1554" i="89"/>
  <c r="O1554" i="89"/>
  <c r="M1554" i="89"/>
  <c r="B1157" i="89"/>
  <c r="J1146" i="89"/>
  <c r="K1146" i="89"/>
  <c r="L1146" i="89"/>
  <c r="B1134" i="89"/>
  <c r="K1134" i="89"/>
  <c r="J1134" i="89"/>
  <c r="L1134" i="89"/>
  <c r="B1123" i="89"/>
  <c r="J1123" i="89"/>
  <c r="K1123" i="89"/>
  <c r="L1123" i="89"/>
  <c r="B1111" i="89"/>
  <c r="J1111" i="89"/>
  <c r="K1111" i="89"/>
  <c r="L1111" i="89"/>
  <c r="B1099" i="89"/>
  <c r="J1099" i="89"/>
  <c r="K1099" i="89"/>
  <c r="L1099" i="89"/>
  <c r="B1088" i="89"/>
  <c r="L1088" i="89"/>
  <c r="J1088" i="89"/>
  <c r="K1088" i="89"/>
  <c r="B1077" i="89"/>
  <c r="J1077" i="89"/>
  <c r="K1077" i="89"/>
  <c r="L1077" i="89"/>
  <c r="L1188" i="89"/>
  <c r="J1188" i="89"/>
  <c r="K1188" i="89"/>
  <c r="L1176" i="89"/>
  <c r="J1176" i="89"/>
  <c r="K1176" i="89"/>
  <c r="L1164" i="89"/>
  <c r="J1164" i="89"/>
  <c r="K1164" i="89"/>
  <c r="C1597" i="89"/>
  <c r="M1597" i="89"/>
  <c r="N1597" i="89"/>
  <c r="O1597" i="89"/>
  <c r="C1574" i="89"/>
  <c r="N1574" i="89"/>
  <c r="O1574" i="89"/>
  <c r="M1574" i="89"/>
  <c r="C1563" i="89"/>
  <c r="M1563" i="89"/>
  <c r="N1563" i="89"/>
  <c r="O1563" i="89"/>
  <c r="C1552" i="89"/>
  <c r="M1552" i="89"/>
  <c r="N1552" i="89"/>
  <c r="O1552" i="89"/>
  <c r="C1530" i="89"/>
  <c r="N1530" i="89"/>
  <c r="O1530" i="89"/>
  <c r="M1530" i="89"/>
  <c r="C1518" i="89"/>
  <c r="N1518" i="89"/>
  <c r="O1518" i="89"/>
  <c r="M1518" i="89"/>
  <c r="C1506" i="89"/>
  <c r="M1506" i="89"/>
  <c r="N1506" i="89"/>
  <c r="O1506" i="89"/>
  <c r="G897" i="89"/>
  <c r="F520" i="89"/>
  <c r="G457" i="89"/>
  <c r="H356" i="89"/>
  <c r="G1596" i="89"/>
  <c r="F1552" i="89"/>
  <c r="H1545" i="89"/>
  <c r="F1519" i="89"/>
  <c r="H1502" i="89"/>
  <c r="F1388" i="89"/>
  <c r="F1380" i="89"/>
  <c r="H1246" i="89"/>
  <c r="G1236" i="89"/>
  <c r="G1197" i="89"/>
  <c r="F1168" i="89"/>
  <c r="F1160" i="89"/>
  <c r="G1132" i="89"/>
  <c r="F1038" i="89"/>
  <c r="G1016" i="89"/>
  <c r="G997" i="89"/>
  <c r="F947" i="89"/>
  <c r="F793" i="89"/>
  <c r="H782" i="89"/>
  <c r="G759" i="89"/>
  <c r="G569" i="89"/>
  <c r="G507" i="89"/>
  <c r="F499" i="89"/>
  <c r="F427" i="89"/>
  <c r="F381" i="89"/>
  <c r="F280" i="89"/>
  <c r="F1492" i="89"/>
  <c r="H1412" i="89"/>
  <c r="F1404" i="89"/>
  <c r="H1394" i="89"/>
  <c r="F1371" i="89"/>
  <c r="F1578" i="89"/>
  <c r="G1526" i="89"/>
  <c r="F1474" i="89"/>
  <c r="G1448" i="89"/>
  <c r="F1439" i="89"/>
  <c r="F1428" i="89"/>
  <c r="F1412" i="89"/>
  <c r="G1394" i="89"/>
  <c r="H1379" i="89"/>
  <c r="G1330" i="89"/>
  <c r="G1310" i="89"/>
  <c r="G1300" i="89"/>
  <c r="G996" i="89"/>
  <c r="G577" i="89"/>
  <c r="F537" i="89"/>
  <c r="F310" i="89"/>
  <c r="G1491" i="89"/>
  <c r="G725" i="89"/>
  <c r="G608" i="89"/>
  <c r="G598" i="89"/>
  <c r="F577" i="89"/>
  <c r="H367" i="89"/>
  <c r="F361" i="89"/>
  <c r="H340" i="89"/>
  <c r="G145" i="89"/>
  <c r="F1549" i="89"/>
  <c r="H1174" i="89"/>
  <c r="H1148" i="89"/>
  <c r="F970" i="89"/>
  <c r="H961" i="89"/>
  <c r="G1593" i="89"/>
  <c r="F1585" i="89"/>
  <c r="F1567" i="89"/>
  <c r="F1446" i="89"/>
  <c r="F1418" i="89"/>
  <c r="F1384" i="89"/>
  <c r="F1345" i="89"/>
  <c r="F1336" i="89"/>
  <c r="G1002" i="89"/>
  <c r="H994" i="89"/>
  <c r="G961" i="89"/>
  <c r="F911" i="89"/>
  <c r="G869" i="89"/>
  <c r="F829" i="89"/>
  <c r="G820" i="89"/>
  <c r="G724" i="89"/>
  <c r="G607" i="89"/>
  <c r="G484" i="89"/>
  <c r="F328" i="89"/>
  <c r="H1288" i="89"/>
  <c r="G1281" i="89"/>
  <c r="G1270" i="89"/>
  <c r="H1222" i="89"/>
  <c r="H1202" i="89"/>
  <c r="H1054" i="89"/>
  <c r="G994" i="89"/>
  <c r="G430" i="89"/>
  <c r="F366" i="89"/>
  <c r="F1592" i="89"/>
  <c r="H1584" i="89"/>
  <c r="F1574" i="89"/>
  <c r="G1479" i="89"/>
  <c r="H1424" i="89"/>
  <c r="G1326" i="89"/>
  <c r="G1316" i="89"/>
  <c r="G1231" i="89"/>
  <c r="G1062" i="89"/>
  <c r="H950" i="89"/>
  <c r="G868" i="89"/>
  <c r="G712" i="89"/>
  <c r="H615" i="89"/>
  <c r="F543" i="89"/>
  <c r="G502" i="89"/>
  <c r="F430" i="89"/>
  <c r="F1598" i="89"/>
  <c r="G1565" i="89"/>
  <c r="G1547" i="89"/>
  <c r="H1522" i="89"/>
  <c r="F1487" i="89"/>
  <c r="H1451" i="89"/>
  <c r="G1343" i="89"/>
  <c r="G1334" i="89"/>
  <c r="G1287" i="89"/>
  <c r="G1258" i="89"/>
  <c r="G1249" i="89"/>
  <c r="G1171" i="89"/>
  <c r="G984" i="89"/>
  <c r="H959" i="89"/>
  <c r="G887" i="89"/>
  <c r="G876" i="89"/>
  <c r="F836" i="89"/>
  <c r="F658" i="89"/>
  <c r="F502" i="89"/>
  <c r="F492" i="89"/>
  <c r="G250" i="89"/>
  <c r="F1591" i="89"/>
  <c r="F1572" i="89"/>
  <c r="H1558" i="89"/>
  <c r="G1552" i="89"/>
  <c r="G1533" i="89"/>
  <c r="H1525" i="89"/>
  <c r="H1519" i="89"/>
  <c r="H1428" i="89"/>
  <c r="G1411" i="89"/>
  <c r="H1388" i="89"/>
  <c r="F1366" i="89"/>
  <c r="H1315" i="89"/>
  <c r="G1307" i="89"/>
  <c r="G1299" i="89"/>
  <c r="G1280" i="89"/>
  <c r="G1272" i="89"/>
  <c r="G1265" i="89"/>
  <c r="G1244" i="89"/>
  <c r="F1189" i="89"/>
  <c r="G1094" i="89"/>
  <c r="H1058" i="89"/>
  <c r="G1034" i="89"/>
  <c r="H1015" i="89"/>
  <c r="F1008" i="89"/>
  <c r="G1000" i="89"/>
  <c r="G970" i="89"/>
  <c r="G955" i="89"/>
  <c r="F930" i="89"/>
  <c r="F886" i="89"/>
  <c r="F853" i="89"/>
  <c r="F843" i="89"/>
  <c r="G836" i="89"/>
  <c r="H820" i="89"/>
  <c r="F752" i="89"/>
  <c r="H716" i="89"/>
  <c r="F691" i="89"/>
  <c r="F654" i="89"/>
  <c r="F634" i="89"/>
  <c r="G599" i="89"/>
  <c r="F580" i="89"/>
  <c r="G547" i="89"/>
  <c r="G492" i="89"/>
  <c r="F454" i="89"/>
  <c r="F435" i="89"/>
  <c r="H368" i="89"/>
  <c r="G298" i="89"/>
  <c r="G133" i="89"/>
  <c r="G1298" i="89"/>
  <c r="G1279" i="89"/>
  <c r="G1243" i="89"/>
  <c r="G1234" i="89"/>
  <c r="G1168" i="89"/>
  <c r="F1137" i="89"/>
  <c r="F1064" i="89"/>
  <c r="F934" i="89"/>
  <c r="F922" i="89"/>
  <c r="G907" i="89"/>
  <c r="F876" i="89"/>
  <c r="F868" i="89"/>
  <c r="F860" i="89"/>
  <c r="F842" i="89"/>
  <c r="F733" i="89"/>
  <c r="F471" i="89"/>
  <c r="H325" i="89"/>
  <c r="H1575" i="89"/>
  <c r="G1545" i="89"/>
  <c r="G1486" i="89"/>
  <c r="G1449" i="89"/>
  <c r="H1442" i="89"/>
  <c r="F1435" i="89"/>
  <c r="H1427" i="89"/>
  <c r="F1422" i="89"/>
  <c r="G1415" i="89"/>
  <c r="G1305" i="89"/>
  <c r="G1290" i="89"/>
  <c r="H1270" i="89"/>
  <c r="G1263" i="89"/>
  <c r="G1227" i="89"/>
  <c r="G1595" i="89"/>
  <c r="G1575" i="89"/>
  <c r="G1570" i="89"/>
  <c r="F1556" i="89"/>
  <c r="G1550" i="89"/>
  <c r="G1523" i="89"/>
  <c r="G1471" i="89"/>
  <c r="G1442" i="89"/>
  <c r="G1427" i="89"/>
  <c r="H1400" i="89"/>
  <c r="F1370" i="89"/>
  <c r="F1363" i="89"/>
  <c r="G1283" i="89"/>
  <c r="G1278" i="89"/>
  <c r="G1253" i="89"/>
  <c r="G1247" i="89"/>
  <c r="G1202" i="89"/>
  <c r="H1117" i="89"/>
  <c r="G1063" i="89"/>
  <c r="H943" i="89"/>
  <c r="G933" i="89"/>
  <c r="F912" i="89"/>
  <c r="F897" i="89"/>
  <c r="H889" i="89"/>
  <c r="F884" i="89"/>
  <c r="F867" i="89"/>
  <c r="F623" i="89"/>
  <c r="G544" i="89"/>
  <c r="G394" i="89"/>
  <c r="G385" i="89"/>
  <c r="F160" i="89"/>
  <c r="G1581" i="89"/>
  <c r="F1570" i="89"/>
  <c r="G1509" i="89"/>
  <c r="G1492" i="89"/>
  <c r="H1485" i="89"/>
  <c r="F1478" i="89"/>
  <c r="H1461" i="89"/>
  <c r="H1448" i="89"/>
  <c r="G1414" i="89"/>
  <c r="F1400" i="89"/>
  <c r="F1327" i="89"/>
  <c r="G1289" i="89"/>
  <c r="G1262" i="89"/>
  <c r="G1232" i="89"/>
  <c r="G1226" i="89"/>
  <c r="G1117" i="89"/>
  <c r="H1004" i="89"/>
  <c r="G991" i="89"/>
  <c r="H973" i="89"/>
  <c r="H968" i="89"/>
  <c r="F933" i="89"/>
  <c r="G889" i="89"/>
  <c r="H749" i="89"/>
  <c r="H714" i="89"/>
  <c r="H677" i="89"/>
  <c r="F544" i="89"/>
  <c r="F478" i="89"/>
  <c r="G403" i="89"/>
  <c r="F394" i="89"/>
  <c r="H1555" i="89"/>
  <c r="G1536" i="89"/>
  <c r="G1351" i="89"/>
  <c r="F1318" i="89"/>
  <c r="H1210" i="89"/>
  <c r="G412" i="89"/>
  <c r="G253" i="89"/>
  <c r="G106" i="89"/>
  <c r="G97" i="89"/>
  <c r="G1586" i="89"/>
  <c r="F1580" i="89"/>
  <c r="G1574" i="89"/>
  <c r="G1569" i="89"/>
  <c r="H1561" i="89"/>
  <c r="G1555" i="89"/>
  <c r="G1542" i="89"/>
  <c r="F1536" i="89"/>
  <c r="G1522" i="89"/>
  <c r="H1484" i="89"/>
  <c r="F1469" i="89"/>
  <c r="G1432" i="89"/>
  <c r="G1425" i="89"/>
  <c r="H1419" i="89"/>
  <c r="F1368" i="89"/>
  <c r="G1246" i="89"/>
  <c r="G1149" i="89"/>
  <c r="H1133" i="89"/>
  <c r="G1096" i="89"/>
  <c r="G1089" i="89"/>
  <c r="G1046" i="89"/>
  <c r="G1036" i="89"/>
  <c r="G1010" i="89"/>
  <c r="G932" i="89"/>
  <c r="H904" i="89"/>
  <c r="F888" i="89"/>
  <c r="H676" i="89"/>
  <c r="H668" i="89"/>
  <c r="H621" i="89"/>
  <c r="H602" i="89"/>
  <c r="H543" i="89"/>
  <c r="F514" i="89"/>
  <c r="G448" i="89"/>
  <c r="F412" i="89"/>
  <c r="G262" i="89"/>
  <c r="F253" i="89"/>
  <c r="G1419" i="89"/>
  <c r="F1406" i="89"/>
  <c r="G1342" i="89"/>
  <c r="G1317" i="89"/>
  <c r="G1309" i="89"/>
  <c r="G1288" i="89"/>
  <c r="G1267" i="89"/>
  <c r="G1224" i="89"/>
  <c r="H1199" i="89"/>
  <c r="F1149" i="89"/>
  <c r="G1133" i="89"/>
  <c r="G1104" i="89"/>
  <c r="F1096" i="89"/>
  <c r="F1089" i="89"/>
  <c r="H971" i="89"/>
  <c r="H925" i="89"/>
  <c r="H917" i="89"/>
  <c r="H910" i="89"/>
  <c r="H736" i="89"/>
  <c r="G676" i="89"/>
  <c r="G635" i="89"/>
  <c r="H576" i="89"/>
  <c r="G568" i="89"/>
  <c r="G357" i="89"/>
  <c r="H349" i="89"/>
  <c r="G115" i="89"/>
  <c r="F1579" i="89"/>
  <c r="G1560" i="89"/>
  <c r="F1554" i="89"/>
  <c r="F1535" i="89"/>
  <c r="F1521" i="89"/>
  <c r="G1506" i="89"/>
  <c r="G1458" i="89"/>
  <c r="G1439" i="89"/>
  <c r="G1367" i="89"/>
  <c r="G1349" i="89"/>
  <c r="G1325" i="89"/>
  <c r="F1309" i="89"/>
  <c r="G1274" i="89"/>
  <c r="G1251" i="89"/>
  <c r="G1230" i="89"/>
  <c r="F1224" i="89"/>
  <c r="G1199" i="89"/>
  <c r="G1035" i="89"/>
  <c r="G1026" i="89"/>
  <c r="F917" i="89"/>
  <c r="G910" i="89"/>
  <c r="F894" i="89"/>
  <c r="H887" i="89"/>
  <c r="G854" i="89"/>
  <c r="G837" i="89"/>
  <c r="H830" i="89"/>
  <c r="G805" i="89"/>
  <c r="F796" i="89"/>
  <c r="G786" i="89"/>
  <c r="F736" i="89"/>
  <c r="F635" i="89"/>
  <c r="G576" i="89"/>
  <c r="F568" i="89"/>
  <c r="G549" i="89"/>
  <c r="F436" i="89"/>
  <c r="F391" i="89"/>
  <c r="G381" i="89"/>
  <c r="F357" i="89"/>
  <c r="G349" i="89"/>
  <c r="H310" i="89"/>
  <c r="G1366" i="89"/>
  <c r="G1250" i="89"/>
  <c r="G1229" i="89"/>
  <c r="F1215" i="89"/>
  <c r="F1148" i="89"/>
  <c r="F1132" i="89"/>
  <c r="H1094" i="89"/>
  <c r="H1052" i="89"/>
  <c r="H1034" i="89"/>
  <c r="G853" i="89"/>
  <c r="G691" i="89"/>
  <c r="G654" i="89"/>
  <c r="G634" i="89"/>
  <c r="H599" i="89"/>
  <c r="G580" i="89"/>
  <c r="G435" i="89"/>
  <c r="F1242" i="89"/>
  <c r="G1242" i="89"/>
  <c r="G1582" i="89"/>
  <c r="G1558" i="89"/>
  <c r="F1543" i="89"/>
  <c r="G1538" i="89"/>
  <c r="G1529" i="89"/>
  <c r="G1513" i="89"/>
  <c r="G1507" i="89"/>
  <c r="H1482" i="89"/>
  <c r="F1470" i="89"/>
  <c r="G1459" i="89"/>
  <c r="F1445" i="89"/>
  <c r="G1440" i="89"/>
  <c r="G1436" i="89"/>
  <c r="H1425" i="89"/>
  <c r="F1416" i="89"/>
  <c r="F1402" i="89"/>
  <c r="G1391" i="89"/>
  <c r="G1380" i="89"/>
  <c r="F1364" i="89"/>
  <c r="H1351" i="89"/>
  <c r="G1345" i="89"/>
  <c r="G1339" i="89"/>
  <c r="G1328" i="89"/>
  <c r="G1323" i="89"/>
  <c r="G1312" i="89"/>
  <c r="G1301" i="89"/>
  <c r="F1284" i="89"/>
  <c r="G1284" i="89"/>
  <c r="F762" i="89"/>
  <c r="G762" i="89"/>
  <c r="H762" i="89"/>
  <c r="H408" i="89"/>
  <c r="F408" i="89"/>
  <c r="F1186" i="89"/>
  <c r="G1186" i="89"/>
  <c r="H1186" i="89"/>
  <c r="H1591" i="89"/>
  <c r="H1572" i="89"/>
  <c r="G1568" i="89"/>
  <c r="G1562" i="89"/>
  <c r="G1534" i="89"/>
  <c r="H1493" i="89"/>
  <c r="G1464" i="89"/>
  <c r="G1429" i="89"/>
  <c r="H1406" i="89"/>
  <c r="H1395" i="89"/>
  <c r="H1333" i="89"/>
  <c r="H1306" i="89"/>
  <c r="F1264" i="89"/>
  <c r="G1264" i="89"/>
  <c r="F1255" i="89"/>
  <c r="G1255" i="89"/>
  <c r="H1255" i="89"/>
  <c r="H1204" i="89"/>
  <c r="F1204" i="89"/>
  <c r="G1204" i="89"/>
  <c r="H1023" i="89"/>
  <c r="F1023" i="89"/>
  <c r="G1023" i="89"/>
  <c r="F923" i="89"/>
  <c r="G923" i="89"/>
  <c r="H923" i="89"/>
  <c r="F899" i="89"/>
  <c r="G899" i="89"/>
  <c r="H899" i="89"/>
  <c r="H1581" i="89"/>
  <c r="F1568" i="89"/>
  <c r="F1562" i="89"/>
  <c r="G1557" i="89"/>
  <c r="F1534" i="89"/>
  <c r="H1506" i="89"/>
  <c r="G1493" i="89"/>
  <c r="G1474" i="89"/>
  <c r="H1469" i="89"/>
  <c r="F1464" i="89"/>
  <c r="G1435" i="89"/>
  <c r="F1429" i="89"/>
  <c r="H1415" i="89"/>
  <c r="F1395" i="89"/>
  <c r="G1384" i="89"/>
  <c r="G1368" i="89"/>
  <c r="G1363" i="89"/>
  <c r="G1338" i="89"/>
  <c r="G1333" i="89"/>
  <c r="G1327" i="89"/>
  <c r="G1322" i="89"/>
  <c r="G1311" i="89"/>
  <c r="G1306" i="89"/>
  <c r="H1300" i="89"/>
  <c r="G1294" i="89"/>
  <c r="F1248" i="89"/>
  <c r="G1248" i="89"/>
  <c r="F1228" i="89"/>
  <c r="G1228" i="89"/>
  <c r="F1033" i="89"/>
  <c r="H1033" i="89"/>
  <c r="F914" i="89"/>
  <c r="G914" i="89"/>
  <c r="H914" i="89"/>
  <c r="H662" i="89"/>
  <c r="F662" i="89"/>
  <c r="G662" i="89"/>
  <c r="H453" i="89"/>
  <c r="F453" i="89"/>
  <c r="H307" i="89"/>
  <c r="F307" i="89"/>
  <c r="G307" i="89"/>
  <c r="F1275" i="89"/>
  <c r="G1275" i="89"/>
  <c r="F1220" i="89"/>
  <c r="G1220" i="89"/>
  <c r="H1107" i="89"/>
  <c r="G1107" i="89"/>
  <c r="G874" i="89"/>
  <c r="F874" i="89"/>
  <c r="H874" i="89"/>
  <c r="F809" i="89"/>
  <c r="G809" i="89"/>
  <c r="H809" i="89"/>
  <c r="G1598" i="89"/>
  <c r="G1594" i="89"/>
  <c r="F1571" i="89"/>
  <c r="F1566" i="89"/>
  <c r="H1560" i="89"/>
  <c r="G1546" i="89"/>
  <c r="G1532" i="89"/>
  <c r="F1526" i="89"/>
  <c r="G1521" i="89"/>
  <c r="G1510" i="89"/>
  <c r="F1467" i="89"/>
  <c r="G1438" i="89"/>
  <c r="F1433" i="89"/>
  <c r="F1414" i="89"/>
  <c r="G1404" i="89"/>
  <c r="G1399" i="89"/>
  <c r="G1383" i="89"/>
  <c r="H1377" i="89"/>
  <c r="H1361" i="89"/>
  <c r="G1355" i="89"/>
  <c r="G1348" i="89"/>
  <c r="H1342" i="89"/>
  <c r="G1336" i="89"/>
  <c r="G1331" i="89"/>
  <c r="G1320" i="89"/>
  <c r="G1315" i="89"/>
  <c r="G1304" i="89"/>
  <c r="G1292" i="89"/>
  <c r="F1239" i="89"/>
  <c r="G1239" i="89"/>
  <c r="H919" i="89"/>
  <c r="F919" i="89"/>
  <c r="G919" i="89"/>
  <c r="H849" i="89"/>
  <c r="F849" i="89"/>
  <c r="G849" i="89"/>
  <c r="F823" i="89"/>
  <c r="G823" i="89"/>
  <c r="H823" i="89"/>
  <c r="H649" i="89"/>
  <c r="F649" i="89"/>
  <c r="G649" i="89"/>
  <c r="H1099" i="89"/>
  <c r="F1099" i="89"/>
  <c r="F859" i="89"/>
  <c r="G859" i="89"/>
  <c r="H859" i="89"/>
  <c r="F1260" i="89"/>
  <c r="G1260" i="89"/>
  <c r="H1218" i="89"/>
  <c r="F1218" i="89"/>
  <c r="F1070" i="89"/>
  <c r="G1070" i="89"/>
  <c r="H1070" i="89"/>
  <c r="G1028" i="89"/>
  <c r="F1028" i="89"/>
  <c r="H1028" i="89"/>
  <c r="F839" i="89"/>
  <c r="G839" i="89"/>
  <c r="H839" i="89"/>
  <c r="G636" i="89"/>
  <c r="F636" i="89"/>
  <c r="H636" i="89"/>
  <c r="F1269" i="89"/>
  <c r="G1269" i="89"/>
  <c r="H1588" i="89"/>
  <c r="H1539" i="89"/>
  <c r="H1466" i="89"/>
  <c r="H1455" i="89"/>
  <c r="H1437" i="89"/>
  <c r="H1376" i="89"/>
  <c r="H1360" i="89"/>
  <c r="G1319" i="89"/>
  <c r="G1314" i="89"/>
  <c r="G1303" i="89"/>
  <c r="G1291" i="89"/>
  <c r="G1286" i="89"/>
  <c r="H797" i="89"/>
  <c r="F797" i="89"/>
  <c r="G797" i="89"/>
  <c r="H466" i="89"/>
  <c r="F466" i="89"/>
  <c r="G466" i="89"/>
  <c r="F437" i="89"/>
  <c r="H437" i="89"/>
  <c r="H770" i="89"/>
  <c r="F770" i="89"/>
  <c r="G770" i="89"/>
  <c r="H1597" i="89"/>
  <c r="F1593" i="89"/>
  <c r="G1588" i="89"/>
  <c r="G1583" i="89"/>
  <c r="H1578" i="89"/>
  <c r="G1559" i="89"/>
  <c r="H1549" i="89"/>
  <c r="G1539" i="89"/>
  <c r="F1520" i="89"/>
  <c r="F1509" i="89"/>
  <c r="H1494" i="89"/>
  <c r="H1490" i="89"/>
  <c r="G1466" i="89"/>
  <c r="H1460" i="89"/>
  <c r="G1455" i="89"/>
  <c r="F1441" i="89"/>
  <c r="G1437" i="89"/>
  <c r="F1432" i="89"/>
  <c r="H1422" i="89"/>
  <c r="G1417" i="89"/>
  <c r="F1413" i="89"/>
  <c r="H1407" i="89"/>
  <c r="G1403" i="89"/>
  <c r="H1397" i="89"/>
  <c r="H1392" i="89"/>
  <c r="F1382" i="89"/>
  <c r="G1376" i="89"/>
  <c r="G1360" i="89"/>
  <c r="G1335" i="89"/>
  <c r="H1324" i="89"/>
  <c r="G1308" i="89"/>
  <c r="F1273" i="89"/>
  <c r="G1273" i="89"/>
  <c r="F1237" i="89"/>
  <c r="G1237" i="89"/>
  <c r="G746" i="89"/>
  <c r="F746" i="89"/>
  <c r="H746" i="89"/>
  <c r="F582" i="89"/>
  <c r="G582" i="89"/>
  <c r="H582" i="89"/>
  <c r="F1233" i="89"/>
  <c r="G1233" i="89"/>
  <c r="H265" i="89"/>
  <c r="F265" i="89"/>
  <c r="G265" i="89"/>
  <c r="G1597" i="89"/>
  <c r="F1583" i="89"/>
  <c r="H1573" i="89"/>
  <c r="G1535" i="89"/>
  <c r="F1530" i="89"/>
  <c r="H1524" i="89"/>
  <c r="F1514" i="89"/>
  <c r="G1483" i="89"/>
  <c r="H1476" i="89"/>
  <c r="H1470" i="89"/>
  <c r="G1460" i="89"/>
  <c r="G1450" i="89"/>
  <c r="H1445" i="89"/>
  <c r="G1426" i="89"/>
  <c r="F1417" i="89"/>
  <c r="G1392" i="89"/>
  <c r="G1370" i="89"/>
  <c r="H1352" i="89"/>
  <c r="G1346" i="89"/>
  <c r="G1340" i="89"/>
  <c r="G1329" i="89"/>
  <c r="G1324" i="89"/>
  <c r="G1318" i="89"/>
  <c r="G1313" i="89"/>
  <c r="F1297" i="89"/>
  <c r="G1297" i="89"/>
  <c r="F938" i="89"/>
  <c r="G938" i="89"/>
  <c r="H938" i="89"/>
  <c r="H879" i="89"/>
  <c r="F879" i="89"/>
  <c r="G879" i="89"/>
  <c r="H1440" i="89"/>
  <c r="G1402" i="89"/>
  <c r="H1364" i="89"/>
  <c r="F1257" i="89"/>
  <c r="G1257" i="89"/>
  <c r="F1223" i="89"/>
  <c r="G1223" i="89"/>
  <c r="H1140" i="89"/>
  <c r="G1140" i="89"/>
  <c r="H909" i="89"/>
  <c r="G909" i="89"/>
  <c r="F775" i="89"/>
  <c r="G775" i="89"/>
  <c r="H775" i="89"/>
  <c r="F717" i="89"/>
  <c r="H717" i="89"/>
  <c r="G1276" i="89"/>
  <c r="G1271" i="89"/>
  <c r="G1261" i="89"/>
  <c r="G1240" i="89"/>
  <c r="G1235" i="89"/>
  <c r="G1225" i="89"/>
  <c r="F1221" i="89"/>
  <c r="F1206" i="89"/>
  <c r="F1195" i="89"/>
  <c r="F1182" i="89"/>
  <c r="G1160" i="89"/>
  <c r="H1153" i="89"/>
  <c r="F1143" i="89"/>
  <c r="H1102" i="89"/>
  <c r="G1066" i="89"/>
  <c r="F1056" i="89"/>
  <c r="G1042" i="89"/>
  <c r="F1035" i="89"/>
  <c r="H1030" i="89"/>
  <c r="G968" i="89"/>
  <c r="G960" i="89"/>
  <c r="G956" i="89"/>
  <c r="G951" i="89"/>
  <c r="H940" i="89"/>
  <c r="F935" i="89"/>
  <c r="H920" i="89"/>
  <c r="G886" i="89"/>
  <c r="F881" i="89"/>
  <c r="G870" i="89"/>
  <c r="H865" i="89"/>
  <c r="G860" i="89"/>
  <c r="F856" i="89"/>
  <c r="H850" i="89"/>
  <c r="H845" i="89"/>
  <c r="G831" i="89"/>
  <c r="G810" i="89"/>
  <c r="F806" i="89"/>
  <c r="G795" i="89"/>
  <c r="H772" i="89"/>
  <c r="F760" i="89"/>
  <c r="H740" i="89"/>
  <c r="H726" i="89"/>
  <c r="F686" i="89"/>
  <c r="F677" i="89"/>
  <c r="H670" i="89"/>
  <c r="G665" i="89"/>
  <c r="H638" i="89"/>
  <c r="H552" i="89"/>
  <c r="F546" i="89"/>
  <c r="F531" i="89"/>
  <c r="F486" i="89"/>
  <c r="G469" i="89"/>
  <c r="G462" i="89"/>
  <c r="F448" i="89"/>
  <c r="H419" i="89"/>
  <c r="H370" i="89"/>
  <c r="G366" i="89"/>
  <c r="G355" i="89"/>
  <c r="G1173" i="89"/>
  <c r="G1030" i="89"/>
  <c r="H1024" i="89"/>
  <c r="H1018" i="89"/>
  <c r="F996" i="89"/>
  <c r="G987" i="89"/>
  <c r="G981" i="89"/>
  <c r="H976" i="89"/>
  <c r="F960" i="89"/>
  <c r="F956" i="89"/>
  <c r="F951" i="89"/>
  <c r="H946" i="89"/>
  <c r="F940" i="89"/>
  <c r="G924" i="89"/>
  <c r="G920" i="89"/>
  <c r="G915" i="89"/>
  <c r="G900" i="89"/>
  <c r="G896" i="89"/>
  <c r="G875" i="89"/>
  <c r="F865" i="89"/>
  <c r="G850" i="89"/>
  <c r="G845" i="89"/>
  <c r="F831" i="89"/>
  <c r="H815" i="89"/>
  <c r="F810" i="89"/>
  <c r="F772" i="89"/>
  <c r="H752" i="89"/>
  <c r="H747" i="89"/>
  <c r="G740" i="89"/>
  <c r="G726" i="89"/>
  <c r="G670" i="89"/>
  <c r="G657" i="89"/>
  <c r="H644" i="89"/>
  <c r="G638" i="89"/>
  <c r="G572" i="89"/>
  <c r="F552" i="89"/>
  <c r="G501" i="89"/>
  <c r="F462" i="89"/>
  <c r="G439" i="89"/>
  <c r="G370" i="89"/>
  <c r="F355" i="89"/>
  <c r="H316" i="89"/>
  <c r="H301" i="89"/>
  <c r="G259" i="89"/>
  <c r="G214" i="89"/>
  <c r="G1205" i="89"/>
  <c r="G1194" i="89"/>
  <c r="H1187" i="89"/>
  <c r="G1181" i="89"/>
  <c r="F1173" i="89"/>
  <c r="H1079" i="89"/>
  <c r="G1024" i="89"/>
  <c r="G1018" i="89"/>
  <c r="G1006" i="89"/>
  <c r="H1000" i="89"/>
  <c r="H991" i="89"/>
  <c r="F987" i="89"/>
  <c r="F981" i="89"/>
  <c r="F976" i="89"/>
  <c r="G946" i="89"/>
  <c r="G934" i="89"/>
  <c r="F924" i="89"/>
  <c r="F915" i="89"/>
  <c r="F896" i="89"/>
  <c r="F875" i="89"/>
  <c r="F815" i="89"/>
  <c r="H805" i="89"/>
  <c r="H759" i="89"/>
  <c r="G747" i="89"/>
  <c r="H697" i="89"/>
  <c r="F657" i="89"/>
  <c r="G644" i="89"/>
  <c r="H618" i="89"/>
  <c r="F572" i="89"/>
  <c r="G520" i="89"/>
  <c r="G514" i="89"/>
  <c r="F501" i="89"/>
  <c r="F439" i="89"/>
  <c r="F418" i="89"/>
  <c r="H410" i="89"/>
  <c r="H359" i="89"/>
  <c r="G329" i="89"/>
  <c r="G316" i="89"/>
  <c r="F301" i="89"/>
  <c r="F259" i="89"/>
  <c r="F214" i="89"/>
  <c r="F136" i="89"/>
  <c r="G88" i="89"/>
  <c r="G1295" i="89"/>
  <c r="G1259" i="89"/>
  <c r="G1254" i="89"/>
  <c r="G1238" i="89"/>
  <c r="H1172" i="89"/>
  <c r="F1158" i="89"/>
  <c r="H1151" i="89"/>
  <c r="H1064" i="89"/>
  <c r="G1017" i="89"/>
  <c r="G1005" i="89"/>
  <c r="G959" i="89"/>
  <c r="F955" i="89"/>
  <c r="G950" i="89"/>
  <c r="F904" i="89"/>
  <c r="F854" i="89"/>
  <c r="F814" i="89"/>
  <c r="F739" i="89"/>
  <c r="F725" i="89"/>
  <c r="F703" i="89"/>
  <c r="F656" i="89"/>
  <c r="F632" i="89"/>
  <c r="F598" i="89"/>
  <c r="F571" i="89"/>
  <c r="F565" i="89"/>
  <c r="F557" i="89"/>
  <c r="H446" i="89"/>
  <c r="H401" i="89"/>
  <c r="H392" i="89"/>
  <c r="F385" i="89"/>
  <c r="F369" i="89"/>
  <c r="F364" i="89"/>
  <c r="H353" i="89"/>
  <c r="H328" i="89"/>
  <c r="H1279" i="89"/>
  <c r="H1243" i="89"/>
  <c r="G1038" i="89"/>
  <c r="G888" i="89"/>
  <c r="G884" i="89"/>
  <c r="G863" i="89"/>
  <c r="G843" i="89"/>
  <c r="H829" i="89"/>
  <c r="H608" i="89"/>
  <c r="H519" i="89"/>
  <c r="G499" i="89"/>
  <c r="G1268" i="89"/>
  <c r="F1145" i="89"/>
  <c r="G1044" i="89"/>
  <c r="G1032" i="89"/>
  <c r="F1022" i="89"/>
  <c r="H989" i="89"/>
  <c r="F984" i="89"/>
  <c r="G979" i="89"/>
  <c r="G958" i="89"/>
  <c r="H953" i="89"/>
  <c r="G948" i="89"/>
  <c r="G943" i="89"/>
  <c r="H922" i="89"/>
  <c r="H902" i="89"/>
  <c r="G898" i="89"/>
  <c r="G878" i="89"/>
  <c r="G858" i="89"/>
  <c r="H848" i="89"/>
  <c r="H838" i="89"/>
  <c r="G822" i="89"/>
  <c r="F813" i="89"/>
  <c r="H808" i="89"/>
  <c r="H796" i="89"/>
  <c r="F782" i="89"/>
  <c r="H774" i="89"/>
  <c r="G761" i="89"/>
  <c r="G750" i="89"/>
  <c r="F724" i="89"/>
  <c r="F710" i="89"/>
  <c r="G668" i="89"/>
  <c r="F641" i="89"/>
  <c r="G602" i="89"/>
  <c r="F563" i="89"/>
  <c r="G511" i="89"/>
  <c r="G465" i="89"/>
  <c r="G421" i="89"/>
  <c r="H383" i="89"/>
  <c r="H374" i="89"/>
  <c r="G351" i="89"/>
  <c r="F1216" i="89"/>
  <c r="G1114" i="89"/>
  <c r="H1091" i="89"/>
  <c r="G1075" i="89"/>
  <c r="H1063" i="89"/>
  <c r="F1044" i="89"/>
  <c r="F1032" i="89"/>
  <c r="F989" i="89"/>
  <c r="G969" i="89"/>
  <c r="F953" i="89"/>
  <c r="F948" i="89"/>
  <c r="G936" i="89"/>
  <c r="G912" i="89"/>
  <c r="G902" i="89"/>
  <c r="F898" i="89"/>
  <c r="F883" i="89"/>
  <c r="F858" i="89"/>
  <c r="G848" i="89"/>
  <c r="H842" i="89"/>
  <c r="F838" i="89"/>
  <c r="H832" i="89"/>
  <c r="F822" i="89"/>
  <c r="G808" i="89"/>
  <c r="G774" i="89"/>
  <c r="F761" i="89"/>
  <c r="H701" i="89"/>
  <c r="F587" i="89"/>
  <c r="F511" i="89"/>
  <c r="G471" i="89"/>
  <c r="F465" i="89"/>
  <c r="F421" i="89"/>
  <c r="F351" i="89"/>
  <c r="H334" i="89"/>
  <c r="H327" i="89"/>
  <c r="F94" i="89"/>
  <c r="G1277" i="89"/>
  <c r="G1256" i="89"/>
  <c r="G1241" i="89"/>
  <c r="H1195" i="89"/>
  <c r="G1130" i="89"/>
  <c r="F1026" i="89"/>
  <c r="G1015" i="89"/>
  <c r="F1002" i="89"/>
  <c r="F997" i="89"/>
  <c r="G988" i="89"/>
  <c r="F983" i="89"/>
  <c r="G978" i="89"/>
  <c r="G973" i="89"/>
  <c r="H935" i="89"/>
  <c r="H901" i="89"/>
  <c r="H760" i="89"/>
  <c r="G749" i="89"/>
  <c r="H700" i="89"/>
  <c r="H686" i="89"/>
  <c r="F671" i="89"/>
  <c r="F646" i="89"/>
  <c r="G628" i="89"/>
  <c r="G621" i="89"/>
  <c r="F607" i="89"/>
  <c r="F547" i="89"/>
  <c r="G510" i="89"/>
  <c r="H289" i="89"/>
  <c r="G121" i="89"/>
  <c r="H1261" i="89"/>
  <c r="H1225" i="89"/>
  <c r="G1221" i="89"/>
  <c r="G1182" i="89"/>
  <c r="G1143" i="89"/>
  <c r="H1066" i="89"/>
  <c r="G1056" i="89"/>
  <c r="H1042" i="89"/>
  <c r="F988" i="89"/>
  <c r="G911" i="89"/>
  <c r="G901" i="89"/>
  <c r="H881" i="89"/>
  <c r="G856" i="89"/>
  <c r="G841" i="89"/>
  <c r="G806" i="89"/>
  <c r="H795" i="89"/>
  <c r="H665" i="89"/>
  <c r="G531" i="89"/>
  <c r="F510" i="89"/>
  <c r="G486" i="89"/>
  <c r="H1599" i="89"/>
  <c r="H1576" i="89"/>
  <c r="H1527" i="89"/>
  <c r="H1443" i="89"/>
  <c r="H1373" i="89"/>
  <c r="H1219" i="89"/>
  <c r="H1176" i="89"/>
  <c r="G1176" i="89"/>
  <c r="H1170" i="89"/>
  <c r="F1170" i="89"/>
  <c r="F1135" i="89"/>
  <c r="H1135" i="89"/>
  <c r="F1120" i="89"/>
  <c r="G1120" i="89"/>
  <c r="H1120" i="89"/>
  <c r="F1599" i="89"/>
  <c r="G1592" i="89"/>
  <c r="F1589" i="89"/>
  <c r="H1582" i="89"/>
  <c r="G1579" i="89"/>
  <c r="F1576" i="89"/>
  <c r="H1569" i="89"/>
  <c r="G1566" i="89"/>
  <c r="F1563" i="89"/>
  <c r="G1556" i="89"/>
  <c r="F1553" i="89"/>
  <c r="H1546" i="89"/>
  <c r="G1543" i="89"/>
  <c r="F1540" i="89"/>
  <c r="H1533" i="89"/>
  <c r="G1530" i="89"/>
  <c r="F1527" i="89"/>
  <c r="G1520" i="89"/>
  <c r="F1517" i="89"/>
  <c r="H1512" i="89"/>
  <c r="F1500" i="89"/>
  <c r="H1491" i="89"/>
  <c r="G1487" i="89"/>
  <c r="H1479" i="89"/>
  <c r="G1467" i="89"/>
  <c r="H1463" i="89"/>
  <c r="F1456" i="89"/>
  <c r="H1449" i="89"/>
  <c r="G1446" i="89"/>
  <c r="F1443" i="89"/>
  <c r="H1436" i="89"/>
  <c r="G1433" i="89"/>
  <c r="F1430" i="89"/>
  <c r="G1423" i="89"/>
  <c r="F1420" i="89"/>
  <c r="G1416" i="89"/>
  <c r="F1409" i="89"/>
  <c r="F1401" i="89"/>
  <c r="F1393" i="89"/>
  <c r="F1385" i="89"/>
  <c r="H1385" i="89"/>
  <c r="F1381" i="89"/>
  <c r="F1373" i="89"/>
  <c r="F1365" i="89"/>
  <c r="F1357" i="89"/>
  <c r="F1353" i="89"/>
  <c r="H1353" i="89"/>
  <c r="H1348" i="89"/>
  <c r="H1339" i="89"/>
  <c r="H1330" i="89"/>
  <c r="H1321" i="89"/>
  <c r="H1312" i="89"/>
  <c r="H1303" i="89"/>
  <c r="H1294" i="89"/>
  <c r="H1285" i="89"/>
  <c r="H1276" i="89"/>
  <c r="H1267" i="89"/>
  <c r="H1258" i="89"/>
  <c r="H1249" i="89"/>
  <c r="H1240" i="89"/>
  <c r="H1231" i="89"/>
  <c r="F1219" i="89"/>
  <c r="H1205" i="89"/>
  <c r="G1169" i="89"/>
  <c r="H1169" i="89"/>
  <c r="H1097" i="89"/>
  <c r="F1097" i="89"/>
  <c r="H945" i="89"/>
  <c r="F945" i="89"/>
  <c r="G945" i="89"/>
  <c r="F890" i="89"/>
  <c r="G890" i="89"/>
  <c r="H890" i="89"/>
  <c r="H1405" i="89"/>
  <c r="F1405" i="89"/>
  <c r="F1112" i="89"/>
  <c r="H1112" i="89"/>
  <c r="H1068" i="89"/>
  <c r="F1068" i="89"/>
  <c r="H999" i="89"/>
  <c r="F999" i="89"/>
  <c r="G999" i="89"/>
  <c r="H990" i="89"/>
  <c r="F990" i="89"/>
  <c r="G990" i="89"/>
  <c r="G965" i="89"/>
  <c r="H965" i="89"/>
  <c r="F905" i="89"/>
  <c r="G905" i="89"/>
  <c r="F776" i="89"/>
  <c r="H776" i="89"/>
  <c r="G776" i="89"/>
  <c r="F1595" i="89"/>
  <c r="F1559" i="89"/>
  <c r="F1523" i="89"/>
  <c r="F1507" i="89"/>
  <c r="H1499" i="89"/>
  <c r="F1483" i="89"/>
  <c r="F1426" i="89"/>
  <c r="F1396" i="89"/>
  <c r="G1352" i="89"/>
  <c r="F1150" i="89"/>
  <c r="H1150" i="89"/>
  <c r="F1111" i="89"/>
  <c r="G1111" i="89"/>
  <c r="H1111" i="89"/>
  <c r="H1050" i="89"/>
  <c r="F1050" i="89"/>
  <c r="G1050" i="89"/>
  <c r="H954" i="89"/>
  <c r="F954" i="89"/>
  <c r="G954" i="89"/>
  <c r="F949" i="89"/>
  <c r="G949" i="89"/>
  <c r="H949" i="89"/>
  <c r="F566" i="89"/>
  <c r="G566" i="89"/>
  <c r="H566" i="89"/>
  <c r="H1110" i="89"/>
  <c r="F1110" i="89"/>
  <c r="G1110" i="89"/>
  <c r="H1217" i="89"/>
  <c r="F1217" i="89"/>
  <c r="G1217" i="89"/>
  <c r="G1193" i="89"/>
  <c r="F1193" i="89"/>
  <c r="H1125" i="89"/>
  <c r="F1125" i="89"/>
  <c r="H1101" i="89"/>
  <c r="F1101" i="89"/>
  <c r="G1101" i="89"/>
  <c r="G1081" i="89"/>
  <c r="H1081" i="89"/>
  <c r="F835" i="89"/>
  <c r="G835" i="89"/>
  <c r="H835" i="89"/>
  <c r="H417" i="89"/>
  <c r="F417" i="89"/>
  <c r="G417" i="89"/>
  <c r="F683" i="89"/>
  <c r="G683" i="89"/>
  <c r="H683" i="89"/>
  <c r="F1347" i="89"/>
  <c r="H1347" i="89"/>
  <c r="G1180" i="89"/>
  <c r="F1180" i="89"/>
  <c r="F1166" i="89"/>
  <c r="G1166" i="89"/>
  <c r="H1166" i="89"/>
  <c r="F1124" i="89"/>
  <c r="G1124" i="89"/>
  <c r="H1124" i="89"/>
  <c r="H1109" i="89"/>
  <c r="F1109" i="89"/>
  <c r="F1048" i="89"/>
  <c r="G1048" i="89"/>
  <c r="H1048" i="89"/>
  <c r="H1020" i="89"/>
  <c r="F1020" i="89"/>
  <c r="F937" i="89"/>
  <c r="H937" i="89"/>
  <c r="G908" i="89"/>
  <c r="H908" i="89"/>
  <c r="F908" i="89"/>
  <c r="H903" i="89"/>
  <c r="F903" i="89"/>
  <c r="G903" i="89"/>
  <c r="F711" i="89"/>
  <c r="H711" i="89"/>
  <c r="G642" i="89"/>
  <c r="H642" i="89"/>
  <c r="H483" i="89"/>
  <c r="F483" i="89"/>
  <c r="G483" i="89"/>
  <c r="F1127" i="89"/>
  <c r="H1127" i="89"/>
  <c r="F1156" i="89"/>
  <c r="G1156" i="89"/>
  <c r="G1003" i="89"/>
  <c r="H1003" i="89"/>
  <c r="F1003" i="89"/>
  <c r="F928" i="89"/>
  <c r="G928" i="89"/>
  <c r="H928" i="89"/>
  <c r="G844" i="89"/>
  <c r="H844" i="89"/>
  <c r="F844" i="89"/>
  <c r="H1600" i="89"/>
  <c r="H1587" i="89"/>
  <c r="G1584" i="89"/>
  <c r="H1564" i="89"/>
  <c r="G1561" i="89"/>
  <c r="H1551" i="89"/>
  <c r="G1548" i="89"/>
  <c r="H1528" i="89"/>
  <c r="G1525" i="89"/>
  <c r="F1510" i="89"/>
  <c r="G1502" i="89"/>
  <c r="G1497" i="89"/>
  <c r="G1485" i="89"/>
  <c r="G1477" i="89"/>
  <c r="G1473" i="89"/>
  <c r="G1461" i="89"/>
  <c r="H1454" i="89"/>
  <c r="F1438" i="89"/>
  <c r="H1431" i="89"/>
  <c r="H1418" i="89"/>
  <c r="F1403" i="89"/>
  <c r="F1399" i="89"/>
  <c r="F1391" i="89"/>
  <c r="H1387" i="89"/>
  <c r="F1387" i="89"/>
  <c r="G1379" i="89"/>
  <c r="H1375" i="89"/>
  <c r="F1375" i="89"/>
  <c r="F1367" i="89"/>
  <c r="F1359" i="89"/>
  <c r="H1359" i="89"/>
  <c r="H1209" i="89"/>
  <c r="G1209" i="89"/>
  <c r="G1192" i="89"/>
  <c r="H1192" i="89"/>
  <c r="H1179" i="89"/>
  <c r="F1179" i="89"/>
  <c r="G1179" i="89"/>
  <c r="G1172" i="89"/>
  <c r="F1123" i="89"/>
  <c r="G1123" i="89"/>
  <c r="H1123" i="89"/>
  <c r="F737" i="89"/>
  <c r="G737" i="89"/>
  <c r="H737" i="89"/>
  <c r="G661" i="89"/>
  <c r="H661" i="89"/>
  <c r="F661" i="89"/>
  <c r="H1369" i="89"/>
  <c r="F1369" i="89"/>
  <c r="F1344" i="89"/>
  <c r="H1344" i="89"/>
  <c r="H1408" i="89"/>
  <c r="G1408" i="89"/>
  <c r="F1356" i="89"/>
  <c r="H1356" i="89"/>
  <c r="H963" i="89"/>
  <c r="F963" i="89"/>
  <c r="G963" i="89"/>
  <c r="G1600" i="89"/>
  <c r="H1590" i="89"/>
  <c r="G1587" i="89"/>
  <c r="G1577" i="89"/>
  <c r="H1567" i="89"/>
  <c r="G1564" i="89"/>
  <c r="H1554" i="89"/>
  <c r="G1551" i="89"/>
  <c r="G1541" i="89"/>
  <c r="H1531" i="89"/>
  <c r="G1528" i="89"/>
  <c r="H1518" i="89"/>
  <c r="H1488" i="89"/>
  <c r="F1477" i="89"/>
  <c r="H1457" i="89"/>
  <c r="G1454" i="89"/>
  <c r="G1444" i="89"/>
  <c r="H1434" i="89"/>
  <c r="G1431" i="89"/>
  <c r="H1421" i="89"/>
  <c r="H1410" i="89"/>
  <c r="H1386" i="89"/>
  <c r="H1374" i="89"/>
  <c r="H1358" i="89"/>
  <c r="H1354" i="89"/>
  <c r="H1159" i="89"/>
  <c r="F1060" i="89"/>
  <c r="G1060" i="89"/>
  <c r="H1060" i="89"/>
  <c r="H1014" i="89"/>
  <c r="F1014" i="89"/>
  <c r="G1014" i="89"/>
  <c r="F977" i="89"/>
  <c r="G977" i="89"/>
  <c r="H977" i="89"/>
  <c r="H972" i="89"/>
  <c r="F972" i="89"/>
  <c r="G972" i="89"/>
  <c r="H942" i="89"/>
  <c r="G942" i="89"/>
  <c r="F729" i="89"/>
  <c r="G729" i="89"/>
  <c r="H729" i="89"/>
  <c r="F673" i="89"/>
  <c r="G673" i="89"/>
  <c r="H673" i="89"/>
  <c r="H490" i="89"/>
  <c r="G490" i="89"/>
  <c r="F490" i="89"/>
  <c r="G1580" i="89"/>
  <c r="F1577" i="89"/>
  <c r="G1544" i="89"/>
  <c r="F1541" i="89"/>
  <c r="G1531" i="89"/>
  <c r="G1518" i="89"/>
  <c r="H1505" i="89"/>
  <c r="G1488" i="89"/>
  <c r="G1481" i="89"/>
  <c r="G1457" i="89"/>
  <c r="G1447" i="89"/>
  <c r="F1444" i="89"/>
  <c r="G1434" i="89"/>
  <c r="G1421" i="89"/>
  <c r="G1410" i="89"/>
  <c r="G1386" i="89"/>
  <c r="G1374" i="89"/>
  <c r="G1358" i="89"/>
  <c r="G1354" i="89"/>
  <c r="F1208" i="89"/>
  <c r="H1208" i="89"/>
  <c r="H1185" i="89"/>
  <c r="F1185" i="89"/>
  <c r="G1159" i="89"/>
  <c r="F1136" i="89"/>
  <c r="H1136" i="89"/>
  <c r="H1122" i="89"/>
  <c r="F1122" i="89"/>
  <c r="F872" i="89"/>
  <c r="G872" i="89"/>
  <c r="H872" i="89"/>
  <c r="F862" i="89"/>
  <c r="H862" i="89"/>
  <c r="H534" i="89"/>
  <c r="F534" i="89"/>
  <c r="H526" i="89"/>
  <c r="F526" i="89"/>
  <c r="G526" i="89"/>
  <c r="F1544" i="89"/>
  <c r="G1505" i="89"/>
  <c r="G1496" i="89"/>
  <c r="F1481" i="89"/>
  <c r="F1468" i="89"/>
  <c r="F1447" i="89"/>
  <c r="F1398" i="89"/>
  <c r="H1398" i="89"/>
  <c r="H1390" i="89"/>
  <c r="G1390" i="89"/>
  <c r="H1378" i="89"/>
  <c r="G1378" i="89"/>
  <c r="F1362" i="89"/>
  <c r="H1362" i="89"/>
  <c r="F1350" i="89"/>
  <c r="H1350" i="89"/>
  <c r="F1341" i="89"/>
  <c r="H1341" i="89"/>
  <c r="F1207" i="89"/>
  <c r="G1207" i="89"/>
  <c r="H1207" i="89"/>
  <c r="F1196" i="89"/>
  <c r="G1196" i="89"/>
  <c r="F1184" i="89"/>
  <c r="G1184" i="89"/>
  <c r="H1184" i="89"/>
  <c r="G1135" i="89"/>
  <c r="G1121" i="89"/>
  <c r="F1121" i="89"/>
  <c r="F1087" i="89"/>
  <c r="H1087" i="89"/>
  <c r="G1040" i="89"/>
  <c r="H1040" i="89"/>
  <c r="H847" i="89"/>
  <c r="F847" i="89"/>
  <c r="G847" i="89"/>
  <c r="G788" i="89"/>
  <c r="F788" i="89"/>
  <c r="H788" i="89"/>
  <c r="H1086" i="89"/>
  <c r="F1086" i="89"/>
  <c r="G1086" i="89"/>
  <c r="H1077" i="89"/>
  <c r="F1077" i="89"/>
  <c r="G1077" i="89"/>
  <c r="F811" i="89"/>
  <c r="G811" i="89"/>
  <c r="H811" i="89"/>
  <c r="F801" i="89"/>
  <c r="H801" i="89"/>
  <c r="F585" i="89"/>
  <c r="G585" i="89"/>
  <c r="H585" i="89"/>
  <c r="F561" i="89"/>
  <c r="G561" i="89"/>
  <c r="H1146" i="89"/>
  <c r="F1146" i="89"/>
  <c r="H1563" i="89"/>
  <c r="H1540" i="89"/>
  <c r="H1500" i="89"/>
  <c r="H1430" i="89"/>
  <c r="H1409" i="89"/>
  <c r="H1357" i="89"/>
  <c r="F1163" i="89"/>
  <c r="G1163" i="89"/>
  <c r="G1589" i="89"/>
  <c r="F1586" i="89"/>
  <c r="G1553" i="89"/>
  <c r="F1550" i="89"/>
  <c r="G1517" i="89"/>
  <c r="F1504" i="89"/>
  <c r="G1495" i="89"/>
  <c r="F1471" i="89"/>
  <c r="G1456" i="89"/>
  <c r="F1453" i="89"/>
  <c r="G1420" i="89"/>
  <c r="H1401" i="89"/>
  <c r="G1397" i="89"/>
  <c r="G1393" i="89"/>
  <c r="G1385" i="89"/>
  <c r="G1381" i="89"/>
  <c r="F1377" i="89"/>
  <c r="H1365" i="89"/>
  <c r="G1361" i="89"/>
  <c r="G1353" i="89"/>
  <c r="G1183" i="89"/>
  <c r="H1183" i="89"/>
  <c r="F1169" i="89"/>
  <c r="F1147" i="89"/>
  <c r="G1147" i="89"/>
  <c r="H1113" i="89"/>
  <c r="G1113" i="89"/>
  <c r="G1097" i="89"/>
  <c r="G1085" i="89"/>
  <c r="F1085" i="89"/>
  <c r="H1076" i="89"/>
  <c r="F1076" i="89"/>
  <c r="G1076" i="89"/>
  <c r="F1069" i="89"/>
  <c r="G1069" i="89"/>
  <c r="H1069" i="89"/>
  <c r="F1045" i="89"/>
  <c r="H1045" i="89"/>
  <c r="F986" i="89"/>
  <c r="G986" i="89"/>
  <c r="H986" i="89"/>
  <c r="H891" i="89"/>
  <c r="F891" i="89"/>
  <c r="G891" i="89"/>
  <c r="H825" i="89"/>
  <c r="F825" i="89"/>
  <c r="G825" i="89"/>
  <c r="H748" i="89"/>
  <c r="G748" i="89"/>
  <c r="F748" i="89"/>
  <c r="F620" i="89"/>
  <c r="G620" i="89"/>
  <c r="H620" i="89"/>
  <c r="H573" i="89"/>
  <c r="G573" i="89"/>
  <c r="F573" i="89"/>
  <c r="H1059" i="89"/>
  <c r="F1059" i="89"/>
  <c r="G1054" i="89"/>
  <c r="G1049" i="89"/>
  <c r="H1049" i="89"/>
  <c r="G1004" i="89"/>
  <c r="F978" i="89"/>
  <c r="H927" i="89"/>
  <c r="F927" i="89"/>
  <c r="F909" i="89"/>
  <c r="F871" i="89"/>
  <c r="G871" i="89"/>
  <c r="F824" i="89"/>
  <c r="G824" i="89"/>
  <c r="F773" i="89"/>
  <c r="G773" i="89"/>
  <c r="F702" i="89"/>
  <c r="G702" i="89"/>
  <c r="H610" i="89"/>
  <c r="F610" i="89"/>
  <c r="G610" i="89"/>
  <c r="H605" i="89"/>
  <c r="G605" i="89"/>
  <c r="H592" i="89"/>
  <c r="F592" i="89"/>
  <c r="F416" i="89"/>
  <c r="H416" i="89"/>
  <c r="F1039" i="89"/>
  <c r="H1039" i="89"/>
  <c r="H1029" i="89"/>
  <c r="F1029" i="89"/>
  <c r="G1029" i="89"/>
  <c r="F982" i="89"/>
  <c r="G982" i="89"/>
  <c r="F964" i="89"/>
  <c r="G964" i="89"/>
  <c r="F941" i="89"/>
  <c r="G941" i="89"/>
  <c r="F926" i="89"/>
  <c r="G926" i="89"/>
  <c r="H926" i="89"/>
  <c r="H918" i="89"/>
  <c r="F918" i="89"/>
  <c r="G918" i="89"/>
  <c r="F913" i="89"/>
  <c r="G913" i="89"/>
  <c r="H913" i="89"/>
  <c r="G866" i="89"/>
  <c r="H866" i="89"/>
  <c r="G857" i="89"/>
  <c r="H857" i="89"/>
  <c r="H834" i="89"/>
  <c r="F834" i="89"/>
  <c r="F799" i="89"/>
  <c r="H799" i="89"/>
  <c r="G799" i="89"/>
  <c r="F723" i="89"/>
  <c r="H723" i="89"/>
  <c r="H674" i="89"/>
  <c r="F674" i="89"/>
  <c r="G674" i="89"/>
  <c r="F525" i="89"/>
  <c r="G525" i="89"/>
  <c r="H472" i="89"/>
  <c r="F472" i="89"/>
  <c r="F422" i="89"/>
  <c r="H422" i="89"/>
  <c r="F376" i="89"/>
  <c r="H376" i="89"/>
  <c r="G1372" i="89"/>
  <c r="H1338" i="89"/>
  <c r="H1335" i="89"/>
  <c r="H1332" i="89"/>
  <c r="H1329" i="89"/>
  <c r="H1326" i="89"/>
  <c r="H1323" i="89"/>
  <c r="H1320" i="89"/>
  <c r="H1317" i="89"/>
  <c r="H1314" i="89"/>
  <c r="H1311" i="89"/>
  <c r="H1308" i="89"/>
  <c r="H1305" i="89"/>
  <c r="H1302" i="89"/>
  <c r="H1299" i="89"/>
  <c r="H1296" i="89"/>
  <c r="H1293" i="89"/>
  <c r="H1290" i="89"/>
  <c r="H1287" i="89"/>
  <c r="H1284" i="89"/>
  <c r="H1281" i="89"/>
  <c r="H1278" i="89"/>
  <c r="H1275" i="89"/>
  <c r="H1272" i="89"/>
  <c r="H1269" i="89"/>
  <c r="H1266" i="89"/>
  <c r="H1263" i="89"/>
  <c r="H1260" i="89"/>
  <c r="H1257" i="89"/>
  <c r="H1254" i="89"/>
  <c r="H1251" i="89"/>
  <c r="H1248" i="89"/>
  <c r="H1245" i="89"/>
  <c r="H1242" i="89"/>
  <c r="H1239" i="89"/>
  <c r="H1236" i="89"/>
  <c r="H1233" i="89"/>
  <c r="H1230" i="89"/>
  <c r="H1227" i="89"/>
  <c r="G1218" i="89"/>
  <c r="H1171" i="89"/>
  <c r="G1158" i="89"/>
  <c r="H1130" i="89"/>
  <c r="G1108" i="89"/>
  <c r="F1108" i="89"/>
  <c r="H1100" i="89"/>
  <c r="H1074" i="89"/>
  <c r="G1074" i="89"/>
  <c r="H1067" i="89"/>
  <c r="H1053" i="89"/>
  <c r="F1053" i="89"/>
  <c r="G1053" i="89"/>
  <c r="F1009" i="89"/>
  <c r="H1009" i="89"/>
  <c r="G895" i="89"/>
  <c r="H895" i="89"/>
  <c r="H885" i="89"/>
  <c r="G885" i="89"/>
  <c r="G880" i="89"/>
  <c r="H880" i="89"/>
  <c r="G851" i="89"/>
  <c r="F851" i="89"/>
  <c r="H851" i="89"/>
  <c r="F833" i="89"/>
  <c r="G833" i="89"/>
  <c r="H833" i="89"/>
  <c r="G814" i="89"/>
  <c r="F785" i="89"/>
  <c r="G785" i="89"/>
  <c r="H785" i="89"/>
  <c r="F727" i="89"/>
  <c r="H727" i="89"/>
  <c r="H680" i="89"/>
  <c r="F680" i="89"/>
  <c r="H480" i="89"/>
  <c r="G480" i="89"/>
  <c r="H399" i="89"/>
  <c r="G399" i="89"/>
  <c r="F399" i="89"/>
  <c r="G337" i="89"/>
  <c r="F337" i="89"/>
  <c r="H337" i="89"/>
  <c r="H487" i="89"/>
  <c r="G487" i="89"/>
  <c r="H444" i="89"/>
  <c r="G444" i="89"/>
  <c r="H429" i="89"/>
  <c r="F429" i="89"/>
  <c r="G429" i="89"/>
  <c r="F398" i="89"/>
  <c r="H398" i="89"/>
  <c r="H345" i="89"/>
  <c r="G345" i="89"/>
  <c r="G1212" i="89"/>
  <c r="F1194" i="89"/>
  <c r="F1181" i="89"/>
  <c r="H1138" i="89"/>
  <c r="F1134" i="89"/>
  <c r="H1115" i="89"/>
  <c r="F1107" i="89"/>
  <c r="F1078" i="89"/>
  <c r="H1078" i="89"/>
  <c r="G1052" i="89"/>
  <c r="F962" i="89"/>
  <c r="G962" i="89"/>
  <c r="H962" i="89"/>
  <c r="G931" i="89"/>
  <c r="H931" i="89"/>
  <c r="H846" i="89"/>
  <c r="F846" i="89"/>
  <c r="G846" i="89"/>
  <c r="H784" i="89"/>
  <c r="F784" i="89"/>
  <c r="H734" i="89"/>
  <c r="G734" i="89"/>
  <c r="H495" i="89"/>
  <c r="G495" i="89"/>
  <c r="F495" i="89"/>
  <c r="F449" i="89"/>
  <c r="H449" i="89"/>
  <c r="H390" i="89"/>
  <c r="G390" i="89"/>
  <c r="F1084" i="89"/>
  <c r="G1084" i="89"/>
  <c r="H1047" i="89"/>
  <c r="G1047" i="89"/>
  <c r="H1022" i="89"/>
  <c r="F1013" i="89"/>
  <c r="G1013" i="89"/>
  <c r="G985" i="89"/>
  <c r="H985" i="89"/>
  <c r="G944" i="89"/>
  <c r="H944" i="89"/>
  <c r="H939" i="89"/>
  <c r="F939" i="89"/>
  <c r="G939" i="89"/>
  <c r="H921" i="89"/>
  <c r="G921" i="89"/>
  <c r="H855" i="89"/>
  <c r="G855" i="89"/>
  <c r="F855" i="89"/>
  <c r="H827" i="89"/>
  <c r="F783" i="89"/>
  <c r="G783" i="89"/>
  <c r="H783" i="89"/>
  <c r="F763" i="89"/>
  <c r="H763" i="89"/>
  <c r="G648" i="89"/>
  <c r="H648" i="89"/>
  <c r="H622" i="89"/>
  <c r="G622" i="89"/>
  <c r="F622" i="89"/>
  <c r="G570" i="89"/>
  <c r="F570" i="89"/>
  <c r="H538" i="89"/>
  <c r="G538" i="89"/>
  <c r="H463" i="89"/>
  <c r="F463" i="89"/>
  <c r="G463" i="89"/>
  <c r="H442" i="89"/>
  <c r="G442" i="89"/>
  <c r="F442" i="89"/>
  <c r="F404" i="89"/>
  <c r="H404" i="89"/>
  <c r="G343" i="89"/>
  <c r="H343" i="89"/>
  <c r="F343" i="89"/>
  <c r="G292" i="89"/>
  <c r="F292" i="89"/>
  <c r="H292" i="89"/>
  <c r="H1349" i="89"/>
  <c r="H1346" i="89"/>
  <c r="H1343" i="89"/>
  <c r="H1340" i="89"/>
  <c r="H1337" i="89"/>
  <c r="H1334" i="89"/>
  <c r="H1331" i="89"/>
  <c r="H1328" i="89"/>
  <c r="H1325" i="89"/>
  <c r="H1322" i="89"/>
  <c r="H1319" i="89"/>
  <c r="H1316" i="89"/>
  <c r="H1313" i="89"/>
  <c r="H1310" i="89"/>
  <c r="H1307" i="89"/>
  <c r="H1304" i="89"/>
  <c r="H1301" i="89"/>
  <c r="H1298" i="89"/>
  <c r="H1295" i="89"/>
  <c r="H1292" i="89"/>
  <c r="H1289" i="89"/>
  <c r="H1286" i="89"/>
  <c r="H1283" i="89"/>
  <c r="H1280" i="89"/>
  <c r="H1277" i="89"/>
  <c r="H1274" i="89"/>
  <c r="H1271" i="89"/>
  <c r="H1268" i="89"/>
  <c r="H1265" i="89"/>
  <c r="H1262" i="89"/>
  <c r="H1259" i="89"/>
  <c r="H1256" i="89"/>
  <c r="H1253" i="89"/>
  <c r="H1250" i="89"/>
  <c r="H1247" i="89"/>
  <c r="H1244" i="89"/>
  <c r="H1241" i="89"/>
  <c r="H1238" i="89"/>
  <c r="H1235" i="89"/>
  <c r="H1232" i="89"/>
  <c r="H1229" i="89"/>
  <c r="H1226" i="89"/>
  <c r="H1223" i="89"/>
  <c r="H1220" i="89"/>
  <c r="G1137" i="89"/>
  <c r="H1114" i="89"/>
  <c r="G1099" i="89"/>
  <c r="H1071" i="89"/>
  <c r="F1071" i="89"/>
  <c r="F1057" i="89"/>
  <c r="H1057" i="89"/>
  <c r="H1036" i="89"/>
  <c r="F1027" i="89"/>
  <c r="H1027" i="89"/>
  <c r="H1006" i="89"/>
  <c r="H993" i="89"/>
  <c r="G993" i="89"/>
  <c r="G980" i="89"/>
  <c r="H980" i="89"/>
  <c r="G916" i="89"/>
  <c r="H916" i="89"/>
  <c r="G893" i="89"/>
  <c r="H893" i="89"/>
  <c r="G883" i="89"/>
  <c r="H878" i="89"/>
  <c r="H864" i="89"/>
  <c r="G864" i="89"/>
  <c r="G827" i="89"/>
  <c r="H818" i="89"/>
  <c r="G818" i="89"/>
  <c r="H550" i="89"/>
  <c r="G550" i="89"/>
  <c r="H508" i="89"/>
  <c r="F508" i="89"/>
  <c r="G508" i="89"/>
  <c r="H456" i="89"/>
  <c r="F456" i="89"/>
  <c r="F395" i="89"/>
  <c r="H395" i="89"/>
  <c r="F1051" i="89"/>
  <c r="G1051" i="89"/>
  <c r="H1041" i="89"/>
  <c r="F1041" i="89"/>
  <c r="G1041" i="89"/>
  <c r="F1012" i="89"/>
  <c r="G1012" i="89"/>
  <c r="G967" i="89"/>
  <c r="H967" i="89"/>
  <c r="H957" i="89"/>
  <c r="G957" i="89"/>
  <c r="G713" i="89"/>
  <c r="H713" i="89"/>
  <c r="G659" i="89"/>
  <c r="H659" i="89"/>
  <c r="F371" i="89"/>
  <c r="H371" i="89"/>
  <c r="F1088" i="89"/>
  <c r="G1088" i="89"/>
  <c r="H1011" i="89"/>
  <c r="F1011" i="89"/>
  <c r="G1011" i="89"/>
  <c r="H1001" i="89"/>
  <c r="G1001" i="89"/>
  <c r="H975" i="89"/>
  <c r="G975" i="89"/>
  <c r="G952" i="89"/>
  <c r="H952" i="89"/>
  <c r="G929" i="89"/>
  <c r="H929" i="89"/>
  <c r="F892" i="89"/>
  <c r="G892" i="89"/>
  <c r="H873" i="89"/>
  <c r="G873" i="89"/>
  <c r="F817" i="89"/>
  <c r="G817" i="89"/>
  <c r="H595" i="89"/>
  <c r="F595" i="89"/>
  <c r="H586" i="89"/>
  <c r="F586" i="89"/>
  <c r="G586" i="89"/>
  <c r="H556" i="89"/>
  <c r="G556" i="89"/>
  <c r="H332" i="89"/>
  <c r="G332" i="89"/>
  <c r="F332" i="89"/>
  <c r="H1065" i="89"/>
  <c r="G1065" i="89"/>
  <c r="F1031" i="89"/>
  <c r="G1031" i="89"/>
  <c r="F1021" i="89"/>
  <c r="G1021" i="89"/>
  <c r="H1021" i="89"/>
  <c r="H906" i="89"/>
  <c r="G906" i="89"/>
  <c r="H882" i="89"/>
  <c r="F882" i="89"/>
  <c r="G882" i="89"/>
  <c r="F877" i="89"/>
  <c r="G877" i="89"/>
  <c r="H877" i="89"/>
  <c r="H840" i="89"/>
  <c r="G840" i="89"/>
  <c r="F812" i="89"/>
  <c r="G812" i="89"/>
  <c r="F789" i="89"/>
  <c r="H789" i="89"/>
  <c r="F769" i="89"/>
  <c r="G769" i="89"/>
  <c r="H757" i="89"/>
  <c r="G757" i="89"/>
  <c r="F738" i="89"/>
  <c r="H738" i="89"/>
  <c r="G738" i="89"/>
  <c r="F664" i="89"/>
  <c r="G664" i="89"/>
  <c r="H664" i="89"/>
  <c r="H613" i="89"/>
  <c r="F613" i="89"/>
  <c r="H562" i="89"/>
  <c r="F562" i="89"/>
  <c r="G562" i="89"/>
  <c r="G513" i="89"/>
  <c r="H513" i="89"/>
  <c r="F513" i="89"/>
  <c r="F425" i="89"/>
  <c r="H425" i="89"/>
  <c r="H379" i="89"/>
  <c r="G379" i="89"/>
  <c r="F379" i="89"/>
  <c r="H583" i="89"/>
  <c r="G583" i="89"/>
  <c r="H559" i="89"/>
  <c r="F559" i="89"/>
  <c r="H541" i="89"/>
  <c r="F541" i="89"/>
  <c r="G541" i="89"/>
  <c r="H522" i="89"/>
  <c r="G522" i="89"/>
  <c r="H498" i="89"/>
  <c r="F498" i="89"/>
  <c r="G498" i="89"/>
  <c r="H451" i="89"/>
  <c r="G451" i="89"/>
  <c r="H438" i="89"/>
  <c r="F438" i="89"/>
  <c r="F431" i="89"/>
  <c r="H431" i="89"/>
  <c r="H406" i="89"/>
  <c r="G406" i="89"/>
  <c r="G373" i="89"/>
  <c r="H373" i="89"/>
  <c r="H339" i="89"/>
  <c r="G339" i="89"/>
  <c r="F1062" i="89"/>
  <c r="G1033" i="89"/>
  <c r="F1017" i="89"/>
  <c r="F1005" i="89"/>
  <c r="H861" i="89"/>
  <c r="F861" i="89"/>
  <c r="F712" i="89"/>
  <c r="F704" i="89"/>
  <c r="H704" i="89"/>
  <c r="H609" i="89"/>
  <c r="G609" i="89"/>
  <c r="H496" i="89"/>
  <c r="F496" i="89"/>
  <c r="H475" i="89"/>
  <c r="G475" i="89"/>
  <c r="H468" i="89"/>
  <c r="F468" i="89"/>
  <c r="G468" i="89"/>
  <c r="F443" i="89"/>
  <c r="H443" i="89"/>
  <c r="H424" i="89"/>
  <c r="G424" i="89"/>
  <c r="H411" i="89"/>
  <c r="F411" i="89"/>
  <c r="F377" i="89"/>
  <c r="H377" i="89"/>
  <c r="H828" i="89"/>
  <c r="G828" i="89"/>
  <c r="H698" i="89"/>
  <c r="G698" i="89"/>
  <c r="F679" i="89"/>
  <c r="G679" i="89"/>
  <c r="F633" i="89"/>
  <c r="H633" i="89"/>
  <c r="G551" i="89"/>
  <c r="F551" i="89"/>
  <c r="H551" i="89"/>
  <c r="H481" i="89"/>
  <c r="F481" i="89"/>
  <c r="H397" i="89"/>
  <c r="G397" i="89"/>
  <c r="H384" i="89"/>
  <c r="F384" i="89"/>
  <c r="H238" i="89"/>
  <c r="G238" i="89"/>
  <c r="G1008" i="89"/>
  <c r="G966" i="89"/>
  <c r="G930" i="89"/>
  <c r="G894" i="89"/>
  <c r="G867" i="89"/>
  <c r="H816" i="89"/>
  <c r="F816" i="89"/>
  <c r="F798" i="89"/>
  <c r="H798" i="89"/>
  <c r="G793" i="89"/>
  <c r="H786" i="89"/>
  <c r="G658" i="89"/>
  <c r="G641" i="89"/>
  <c r="H625" i="89"/>
  <c r="F625" i="89"/>
  <c r="H619" i="89"/>
  <c r="F619" i="89"/>
  <c r="G565" i="89"/>
  <c r="H549" i="89"/>
  <c r="H493" i="89"/>
  <c r="F493" i="89"/>
  <c r="G493" i="89"/>
  <c r="H460" i="89"/>
  <c r="G460" i="89"/>
  <c r="G453" i="89"/>
  <c r="H447" i="89"/>
  <c r="F447" i="89"/>
  <c r="F440" i="89"/>
  <c r="H440" i="89"/>
  <c r="G408" i="89"/>
  <c r="H402" i="89"/>
  <c r="F402" i="89"/>
  <c r="F389" i="89"/>
  <c r="H389" i="89"/>
  <c r="G364" i="89"/>
  <c r="H342" i="89"/>
  <c r="F342" i="89"/>
  <c r="F434" i="89"/>
  <c r="H434" i="89"/>
  <c r="H415" i="89"/>
  <c r="G415" i="89"/>
  <c r="H375" i="89"/>
  <c r="G375" i="89"/>
  <c r="H354" i="89"/>
  <c r="F354" i="89"/>
  <c r="F341" i="89"/>
  <c r="H341" i="89"/>
  <c r="H852" i="89"/>
  <c r="F852" i="89"/>
  <c r="G830" i="89"/>
  <c r="H826" i="89"/>
  <c r="H721" i="89"/>
  <c r="G721" i="89"/>
  <c r="G682" i="89"/>
  <c r="H667" i="89"/>
  <c r="H653" i="89"/>
  <c r="G653" i="89"/>
  <c r="H631" i="89"/>
  <c r="F631" i="89"/>
  <c r="G618" i="89"/>
  <c r="H612" i="89"/>
  <c r="F597" i="89"/>
  <c r="H597" i="89"/>
  <c r="G554" i="89"/>
  <c r="F554" i="89"/>
  <c r="H388" i="89"/>
  <c r="G388" i="89"/>
  <c r="H358" i="89"/>
  <c r="F358" i="89"/>
  <c r="F347" i="89"/>
  <c r="H347" i="89"/>
  <c r="F334" i="89"/>
  <c r="F936" i="89"/>
  <c r="F900" i="89"/>
  <c r="F870" i="89"/>
  <c r="G826" i="89"/>
  <c r="H819" i="89"/>
  <c r="G819" i="89"/>
  <c r="F765" i="89"/>
  <c r="G765" i="89"/>
  <c r="G701" i="89"/>
  <c r="F689" i="89"/>
  <c r="G689" i="89"/>
  <c r="F682" i="89"/>
  <c r="F667" i="89"/>
  <c r="G645" i="89"/>
  <c r="G612" i="89"/>
  <c r="H600" i="89"/>
  <c r="G596" i="89"/>
  <c r="F584" i="89"/>
  <c r="G584" i="89"/>
  <c r="F579" i="89"/>
  <c r="G579" i="89"/>
  <c r="H574" i="89"/>
  <c r="G574" i="89"/>
  <c r="H564" i="89"/>
  <c r="G553" i="89"/>
  <c r="G535" i="89"/>
  <c r="G517" i="89"/>
  <c r="G477" i="89"/>
  <c r="F452" i="89"/>
  <c r="H452" i="89"/>
  <c r="H433" i="89"/>
  <c r="G433" i="89"/>
  <c r="G426" i="89"/>
  <c r="H420" i="89"/>
  <c r="F420" i="89"/>
  <c r="F413" i="89"/>
  <c r="H413" i="89"/>
  <c r="F407" i="89"/>
  <c r="H407" i="89"/>
  <c r="H346" i="89"/>
  <c r="F753" i="89"/>
  <c r="H753" i="89"/>
  <c r="F645" i="89"/>
  <c r="G606" i="89"/>
  <c r="F606" i="89"/>
  <c r="F600" i="89"/>
  <c r="F596" i="89"/>
  <c r="H589" i="89"/>
  <c r="F589" i="89"/>
  <c r="F583" i="89"/>
  <c r="F564" i="89"/>
  <c r="G559" i="89"/>
  <c r="F553" i="89"/>
  <c r="F535" i="89"/>
  <c r="H529" i="89"/>
  <c r="G529" i="89"/>
  <c r="F522" i="89"/>
  <c r="F517" i="89"/>
  <c r="H505" i="89"/>
  <c r="G505" i="89"/>
  <c r="F477" i="89"/>
  <c r="F451" i="89"/>
  <c r="G438" i="89"/>
  <c r="F426" i="89"/>
  <c r="F406" i="89"/>
  <c r="H393" i="89"/>
  <c r="F393" i="89"/>
  <c r="F386" i="89"/>
  <c r="H386" i="89"/>
  <c r="F380" i="89"/>
  <c r="H380" i="89"/>
  <c r="F373" i="89"/>
  <c r="F352" i="89"/>
  <c r="G352" i="89"/>
  <c r="H352" i="89"/>
  <c r="G346" i="89"/>
  <c r="F339" i="89"/>
  <c r="G136" i="89"/>
  <c r="G714" i="89"/>
  <c r="H710" i="89"/>
  <c r="H703" i="89"/>
  <c r="G700" i="89"/>
  <c r="H671" i="89"/>
  <c r="H623" i="89"/>
  <c r="G615" i="89"/>
  <c r="F593" i="89"/>
  <c r="H587" i="89"/>
  <c r="H563" i="89"/>
  <c r="F560" i="89"/>
  <c r="H537" i="89"/>
  <c r="G532" i="89"/>
  <c r="G523" i="89"/>
  <c r="G504" i="89"/>
  <c r="G489" i="89"/>
  <c r="F484" i="89"/>
  <c r="G474" i="89"/>
  <c r="F469" i="89"/>
  <c r="G459" i="89"/>
  <c r="G450" i="89"/>
  <c r="G441" i="89"/>
  <c r="G432" i="89"/>
  <c r="G423" i="89"/>
  <c r="G414" i="89"/>
  <c r="G405" i="89"/>
  <c r="G396" i="89"/>
  <c r="G387" i="89"/>
  <c r="G378" i="89"/>
  <c r="H361" i="89"/>
  <c r="H344" i="89"/>
  <c r="G340" i="89"/>
  <c r="G325" i="89"/>
  <c r="F319" i="89"/>
  <c r="G289" i="89"/>
  <c r="H283" i="89"/>
  <c r="F262" i="89"/>
  <c r="F250" i="89"/>
  <c r="G151" i="89"/>
  <c r="F142" i="89"/>
  <c r="G127" i="89"/>
  <c r="G103" i="89"/>
  <c r="F88" i="89"/>
  <c r="H694" i="89"/>
  <c r="G656" i="89"/>
  <c r="G646" i="89"/>
  <c r="G571" i="89"/>
  <c r="G546" i="89"/>
  <c r="F532" i="89"/>
  <c r="F523" i="89"/>
  <c r="F504" i="89"/>
  <c r="F489" i="89"/>
  <c r="G478" i="89"/>
  <c r="F474" i="89"/>
  <c r="F459" i="89"/>
  <c r="G454" i="89"/>
  <c r="F450" i="89"/>
  <c r="G445" i="89"/>
  <c r="F441" i="89"/>
  <c r="G436" i="89"/>
  <c r="F432" i="89"/>
  <c r="G427" i="89"/>
  <c r="F423" i="89"/>
  <c r="G418" i="89"/>
  <c r="F414" i="89"/>
  <c r="G409" i="89"/>
  <c r="F405" i="89"/>
  <c r="G400" i="89"/>
  <c r="F396" i="89"/>
  <c r="G391" i="89"/>
  <c r="F387" i="89"/>
  <c r="G382" i="89"/>
  <c r="F378" i="89"/>
  <c r="G369" i="89"/>
  <c r="H365" i="89"/>
  <c r="G335" i="89"/>
  <c r="F283" i="89"/>
  <c r="F409" i="89"/>
  <c r="F400" i="89"/>
  <c r="F382" i="89"/>
  <c r="F335" i="89"/>
  <c r="G109" i="89"/>
  <c r="G157" i="89"/>
  <c r="G124" i="89"/>
  <c r="G100" i="89"/>
  <c r="G139" i="89"/>
  <c r="F124" i="89"/>
  <c r="F100" i="89"/>
  <c r="G85" i="89"/>
  <c r="F130" i="89"/>
  <c r="F106" i="89"/>
  <c r="G91" i="89"/>
  <c r="F647" i="89"/>
  <c r="G647" i="89"/>
  <c r="H647" i="89"/>
  <c r="F1126" i="89"/>
  <c r="G1126" i="89"/>
  <c r="H1126" i="89"/>
  <c r="G1516" i="89"/>
  <c r="G1490" i="89"/>
  <c r="G1480" i="89"/>
  <c r="G1214" i="89"/>
  <c r="H1214" i="89"/>
  <c r="H1191" i="89"/>
  <c r="G1191" i="89"/>
  <c r="F1177" i="89"/>
  <c r="G1177" i="89"/>
  <c r="H1177" i="89"/>
  <c r="F1154" i="89"/>
  <c r="G1154" i="89"/>
  <c r="H1154" i="89"/>
  <c r="H1131" i="89"/>
  <c r="F1131" i="89"/>
  <c r="G1131" i="89"/>
  <c r="H1080" i="89"/>
  <c r="F1080" i="89"/>
  <c r="G1080" i="89"/>
  <c r="F995" i="89"/>
  <c r="G995" i="89"/>
  <c r="H995" i="89"/>
  <c r="F777" i="89"/>
  <c r="G777" i="89"/>
  <c r="H777" i="89"/>
  <c r="F744" i="89"/>
  <c r="H744" i="89"/>
  <c r="F695" i="89"/>
  <c r="G695" i="89"/>
  <c r="H695" i="89"/>
  <c r="G1178" i="89"/>
  <c r="H1178" i="89"/>
  <c r="H1155" i="89"/>
  <c r="G1155" i="89"/>
  <c r="F1141" i="89"/>
  <c r="G1141" i="89"/>
  <c r="H1141" i="89"/>
  <c r="F1103" i="89"/>
  <c r="G1103" i="89"/>
  <c r="H1103" i="89"/>
  <c r="G1055" i="89"/>
  <c r="H1055" i="89"/>
  <c r="F1043" i="89"/>
  <c r="G1043" i="89"/>
  <c r="H1043" i="89"/>
  <c r="G1019" i="89"/>
  <c r="H1019" i="89"/>
  <c r="F1007" i="89"/>
  <c r="G1007" i="89"/>
  <c r="H1007" i="89"/>
  <c r="F1516" i="89"/>
  <c r="H1496" i="89"/>
  <c r="F1480" i="89"/>
  <c r="F1213" i="89"/>
  <c r="G1213" i="89"/>
  <c r="H1213" i="89"/>
  <c r="F1190" i="89"/>
  <c r="G1190" i="89"/>
  <c r="H1190" i="89"/>
  <c r="F1162" i="89"/>
  <c r="G1162" i="89"/>
  <c r="H1162" i="89"/>
  <c r="G803" i="89"/>
  <c r="H803" i="89"/>
  <c r="F787" i="89"/>
  <c r="G787" i="89"/>
  <c r="H787" i="89"/>
  <c r="F1118" i="89"/>
  <c r="G1118" i="89"/>
  <c r="H1118" i="89"/>
  <c r="H643" i="89"/>
  <c r="G643" i="89"/>
  <c r="F1198" i="89"/>
  <c r="G1198" i="89"/>
  <c r="H1198" i="89"/>
  <c r="H655" i="89"/>
  <c r="G655" i="89"/>
  <c r="F655" i="89"/>
  <c r="G1499" i="89"/>
  <c r="G1489" i="89"/>
  <c r="F1486" i="89"/>
  <c r="H1203" i="89"/>
  <c r="F1203" i="89"/>
  <c r="G1203" i="89"/>
  <c r="F1175" i="89"/>
  <c r="G1175" i="89"/>
  <c r="H1175" i="89"/>
  <c r="F708" i="89"/>
  <c r="H708" i="89"/>
  <c r="G708" i="89"/>
  <c r="F624" i="89"/>
  <c r="G624" i="89"/>
  <c r="H624" i="89"/>
  <c r="H1095" i="89"/>
  <c r="F1095" i="89"/>
  <c r="G1095" i="89"/>
  <c r="F1489" i="89"/>
  <c r="F1211" i="89"/>
  <c r="G1211" i="89"/>
  <c r="H1211" i="89"/>
  <c r="G1093" i="89"/>
  <c r="H1093" i="89"/>
  <c r="G998" i="89"/>
  <c r="H998" i="89"/>
  <c r="G767" i="89"/>
  <c r="H767" i="89"/>
  <c r="F767" i="89"/>
  <c r="F751" i="89"/>
  <c r="G751" i="89"/>
  <c r="H751" i="89"/>
  <c r="G1201" i="89"/>
  <c r="H1201" i="89"/>
  <c r="F1090" i="89"/>
  <c r="G1090" i="89"/>
  <c r="H1090" i="89"/>
  <c r="H1508" i="89"/>
  <c r="H1472" i="89"/>
  <c r="H1152" i="89"/>
  <c r="F1152" i="89"/>
  <c r="G1152" i="89"/>
  <c r="F1061" i="89"/>
  <c r="G1061" i="89"/>
  <c r="H1061" i="89"/>
  <c r="G1037" i="89"/>
  <c r="H1037" i="89"/>
  <c r="F1025" i="89"/>
  <c r="G1025" i="89"/>
  <c r="H1025" i="89"/>
  <c r="H630" i="89"/>
  <c r="F630" i="89"/>
  <c r="G630" i="89"/>
  <c r="G1142" i="89"/>
  <c r="H1142" i="89"/>
  <c r="H1167" i="89"/>
  <c r="F1167" i="89"/>
  <c r="G1167" i="89"/>
  <c r="H1116" i="89"/>
  <c r="F1116" i="89"/>
  <c r="G1116" i="89"/>
  <c r="H1511" i="89"/>
  <c r="G1508" i="89"/>
  <c r="G1498" i="89"/>
  <c r="F1495" i="89"/>
  <c r="H1475" i="89"/>
  <c r="G1472" i="89"/>
  <c r="G1462" i="89"/>
  <c r="F1459" i="89"/>
  <c r="H1188" i="89"/>
  <c r="F1188" i="89"/>
  <c r="G1188" i="89"/>
  <c r="G1129" i="89"/>
  <c r="H1129" i="89"/>
  <c r="H1083" i="89"/>
  <c r="G1083" i="89"/>
  <c r="H112" i="89"/>
  <c r="F112" i="89"/>
  <c r="G112" i="89"/>
  <c r="F1139" i="89"/>
  <c r="G1139" i="89"/>
  <c r="H1139" i="89"/>
  <c r="H118" i="89"/>
  <c r="F118" i="89"/>
  <c r="G118" i="89"/>
  <c r="H1514" i="89"/>
  <c r="G1511" i="89"/>
  <c r="G1501" i="89"/>
  <c r="F1498" i="89"/>
  <c r="H1478" i="89"/>
  <c r="G1475" i="89"/>
  <c r="G1465" i="89"/>
  <c r="F1462" i="89"/>
  <c r="G1106" i="89"/>
  <c r="H1106" i="89"/>
  <c r="F1082" i="89"/>
  <c r="G1082" i="89"/>
  <c r="H1082" i="89"/>
  <c r="G1073" i="89"/>
  <c r="H1073" i="89"/>
  <c r="G1504" i="89"/>
  <c r="F1501" i="89"/>
  <c r="G1468" i="89"/>
  <c r="F1465" i="89"/>
  <c r="F1201" i="89"/>
  <c r="G1165" i="89"/>
  <c r="H1165" i="89"/>
  <c r="H1119" i="89"/>
  <c r="G1119" i="89"/>
  <c r="F1105" i="89"/>
  <c r="G1105" i="89"/>
  <c r="H1105" i="89"/>
  <c r="G1210" i="89"/>
  <c r="G1200" i="89"/>
  <c r="G1187" i="89"/>
  <c r="G1174" i="89"/>
  <c r="G1164" i="89"/>
  <c r="G1151" i="89"/>
  <c r="G1138" i="89"/>
  <c r="G1128" i="89"/>
  <c r="G1115" i="89"/>
  <c r="G1102" i="89"/>
  <c r="G1092" i="89"/>
  <c r="G1079" i="89"/>
  <c r="H1072" i="89"/>
  <c r="F802" i="89"/>
  <c r="G802" i="89"/>
  <c r="H802" i="89"/>
  <c r="F743" i="89"/>
  <c r="G743" i="89"/>
  <c r="H743" i="89"/>
  <c r="F728" i="89"/>
  <c r="G728" i="89"/>
  <c r="H728" i="89"/>
  <c r="G718" i="89"/>
  <c r="H718" i="89"/>
  <c r="H637" i="89"/>
  <c r="F637" i="89"/>
  <c r="G637" i="89"/>
  <c r="H1216" i="89"/>
  <c r="F1200" i="89"/>
  <c r="H1193" i="89"/>
  <c r="H1180" i="89"/>
  <c r="F1164" i="89"/>
  <c r="H1157" i="89"/>
  <c r="H1144" i="89"/>
  <c r="F1128" i="89"/>
  <c r="H1121" i="89"/>
  <c r="H1108" i="89"/>
  <c r="F1092" i="89"/>
  <c r="H1085" i="89"/>
  <c r="G1072" i="89"/>
  <c r="F792" i="89"/>
  <c r="G792" i="89"/>
  <c r="H792" i="89"/>
  <c r="F688" i="89"/>
  <c r="G688" i="89"/>
  <c r="H688" i="89"/>
  <c r="F651" i="89"/>
  <c r="H651" i="89"/>
  <c r="G1206" i="89"/>
  <c r="G1170" i="89"/>
  <c r="G1134" i="89"/>
  <c r="G1098" i="89"/>
  <c r="H1075" i="89"/>
  <c r="F741" i="89"/>
  <c r="G741" i="89"/>
  <c r="H741" i="89"/>
  <c r="F800" i="89"/>
  <c r="G800" i="89"/>
  <c r="H800" i="89"/>
  <c r="G790" i="89"/>
  <c r="H790" i="89"/>
  <c r="F766" i="89"/>
  <c r="G766" i="89"/>
  <c r="H766" i="89"/>
  <c r="F707" i="89"/>
  <c r="G707" i="89"/>
  <c r="H707" i="89"/>
  <c r="F666" i="89"/>
  <c r="G666" i="89"/>
  <c r="H666" i="89"/>
  <c r="G591" i="89"/>
  <c r="H591" i="89"/>
  <c r="F591" i="89"/>
  <c r="F1212" i="89"/>
  <c r="F1176" i="89"/>
  <c r="F1140" i="89"/>
  <c r="F1104" i="89"/>
  <c r="F756" i="89"/>
  <c r="G756" i="89"/>
  <c r="H756" i="89"/>
  <c r="F467" i="89"/>
  <c r="G467" i="89"/>
  <c r="H148" i="89"/>
  <c r="F148" i="89"/>
  <c r="G148" i="89"/>
  <c r="F705" i="89"/>
  <c r="G705" i="89"/>
  <c r="H705" i="89"/>
  <c r="F626" i="89"/>
  <c r="G626" i="89"/>
  <c r="F780" i="89"/>
  <c r="H780" i="89"/>
  <c r="G731" i="89"/>
  <c r="H731" i="89"/>
  <c r="F715" i="89"/>
  <c r="G715" i="89"/>
  <c r="H715" i="89"/>
  <c r="G516" i="89"/>
  <c r="H516" i="89"/>
  <c r="F506" i="89"/>
  <c r="G506" i="89"/>
  <c r="H506" i="89"/>
  <c r="F779" i="89"/>
  <c r="G779" i="89"/>
  <c r="H779" i="89"/>
  <c r="F764" i="89"/>
  <c r="G764" i="89"/>
  <c r="H764" i="89"/>
  <c r="G754" i="89"/>
  <c r="H754" i="89"/>
  <c r="F730" i="89"/>
  <c r="G730" i="89"/>
  <c r="H730" i="89"/>
  <c r="F639" i="89"/>
  <c r="H639" i="89"/>
  <c r="H617" i="89"/>
  <c r="F617" i="89"/>
  <c r="G617" i="89"/>
  <c r="F720" i="89"/>
  <c r="G720" i="89"/>
  <c r="H720" i="89"/>
  <c r="F684" i="89"/>
  <c r="G684" i="89"/>
  <c r="H684" i="89"/>
  <c r="H581" i="89"/>
  <c r="F581" i="89"/>
  <c r="G581" i="89"/>
  <c r="F485" i="89"/>
  <c r="G485" i="89"/>
  <c r="H485" i="89"/>
  <c r="F470" i="89"/>
  <c r="G470" i="89"/>
  <c r="H470" i="89"/>
  <c r="F687" i="89"/>
  <c r="G687" i="89"/>
  <c r="F669" i="89"/>
  <c r="G669" i="89"/>
  <c r="G548" i="89"/>
  <c r="F548" i="89"/>
  <c r="H548" i="89"/>
  <c r="H322" i="89"/>
  <c r="G322" i="89"/>
  <c r="F111" i="89"/>
  <c r="G111" i="89"/>
  <c r="H111" i="89"/>
  <c r="G789" i="89"/>
  <c r="G753" i="89"/>
  <c r="G717" i="89"/>
  <c r="G650" i="89"/>
  <c r="H650" i="89"/>
  <c r="F642" i="89"/>
  <c r="F476" i="89"/>
  <c r="G476" i="89"/>
  <c r="F461" i="89"/>
  <c r="G461" i="89"/>
  <c r="H461" i="89"/>
  <c r="H333" i="89"/>
  <c r="G333" i="89"/>
  <c r="H244" i="89"/>
  <c r="F244" i="89"/>
  <c r="G244" i="89"/>
  <c r="F690" i="89"/>
  <c r="G690" i="89"/>
  <c r="F672" i="89"/>
  <c r="G672" i="89"/>
  <c r="H604" i="89"/>
  <c r="G604" i="89"/>
  <c r="F575" i="89"/>
  <c r="G575" i="89"/>
  <c r="H575" i="89"/>
  <c r="F567" i="89"/>
  <c r="G567" i="89"/>
  <c r="F524" i="89"/>
  <c r="G524" i="89"/>
  <c r="H524" i="89"/>
  <c r="F243" i="89"/>
  <c r="G243" i="89"/>
  <c r="H243" i="89"/>
  <c r="H791" i="89"/>
  <c r="H778" i="89"/>
  <c r="H755" i="89"/>
  <c r="H742" i="89"/>
  <c r="H719" i="89"/>
  <c r="H706" i="89"/>
  <c r="F693" i="89"/>
  <c r="G693" i="89"/>
  <c r="F675" i="89"/>
  <c r="G675" i="89"/>
  <c r="H616" i="89"/>
  <c r="F616" i="89"/>
  <c r="G616" i="89"/>
  <c r="F603" i="89"/>
  <c r="G603" i="89"/>
  <c r="G555" i="89"/>
  <c r="H555" i="89"/>
  <c r="G528" i="89"/>
  <c r="H528" i="89"/>
  <c r="F147" i="89"/>
  <c r="G147" i="89"/>
  <c r="H147" i="89"/>
  <c r="H804" i="89"/>
  <c r="H794" i="89"/>
  <c r="G791" i="89"/>
  <c r="H781" i="89"/>
  <c r="G778" i="89"/>
  <c r="H768" i="89"/>
  <c r="H758" i="89"/>
  <c r="G755" i="89"/>
  <c r="H745" i="89"/>
  <c r="G742" i="89"/>
  <c r="H732" i="89"/>
  <c r="H722" i="89"/>
  <c r="G719" i="89"/>
  <c r="H709" i="89"/>
  <c r="G706" i="89"/>
  <c r="H692" i="89"/>
  <c r="H685" i="89"/>
  <c r="G629" i="89"/>
  <c r="H629" i="89"/>
  <c r="F611" i="89"/>
  <c r="G611" i="89"/>
  <c r="H611" i="89"/>
  <c r="F590" i="89"/>
  <c r="G590" i="89"/>
  <c r="F494" i="89"/>
  <c r="G494" i="89"/>
  <c r="F479" i="89"/>
  <c r="G479" i="89"/>
  <c r="H479" i="89"/>
  <c r="F276" i="89"/>
  <c r="G276" i="89"/>
  <c r="H256" i="89"/>
  <c r="G256" i="89"/>
  <c r="F256" i="89"/>
  <c r="G154" i="89"/>
  <c r="H807" i="89"/>
  <c r="G804" i="89"/>
  <c r="G794" i="89"/>
  <c r="G781" i="89"/>
  <c r="H771" i="89"/>
  <c r="G768" i="89"/>
  <c r="G758" i="89"/>
  <c r="G745" i="89"/>
  <c r="H735" i="89"/>
  <c r="G732" i="89"/>
  <c r="G722" i="89"/>
  <c r="G709" i="89"/>
  <c r="H699" i="89"/>
  <c r="F696" i="89"/>
  <c r="G696" i="89"/>
  <c r="G692" i="89"/>
  <c r="G685" i="89"/>
  <c r="F678" i="89"/>
  <c r="G678" i="89"/>
  <c r="F660" i="89"/>
  <c r="G660" i="89"/>
  <c r="G594" i="89"/>
  <c r="G578" i="89"/>
  <c r="H578" i="89"/>
  <c r="G558" i="89"/>
  <c r="F154" i="89"/>
  <c r="G807" i="89"/>
  <c r="G771" i="89"/>
  <c r="G735" i="89"/>
  <c r="G699" i="89"/>
  <c r="F594" i="89"/>
  <c r="F558" i="89"/>
  <c r="F536" i="89"/>
  <c r="G536" i="89"/>
  <c r="H536" i="89"/>
  <c r="F503" i="89"/>
  <c r="G503" i="89"/>
  <c r="F488" i="89"/>
  <c r="G488" i="89"/>
  <c r="H488" i="89"/>
  <c r="F681" i="89"/>
  <c r="G681" i="89"/>
  <c r="F663" i="89"/>
  <c r="G663" i="89"/>
  <c r="H652" i="89"/>
  <c r="F652" i="89"/>
  <c r="H640" i="89"/>
  <c r="G640" i="89"/>
  <c r="H601" i="89"/>
  <c r="F601" i="89"/>
  <c r="G601" i="89"/>
  <c r="F299" i="89"/>
  <c r="H299" i="89"/>
  <c r="F294" i="89"/>
  <c r="G294" i="89"/>
  <c r="G627" i="89"/>
  <c r="H627" i="89"/>
  <c r="G614" i="89"/>
  <c r="H614" i="89"/>
  <c r="F588" i="89"/>
  <c r="G588" i="89"/>
  <c r="H588" i="89"/>
  <c r="G540" i="89"/>
  <c r="H540" i="89"/>
  <c r="F512" i="89"/>
  <c r="G512" i="89"/>
  <c r="H512" i="89"/>
  <c r="F497" i="89"/>
  <c r="G497" i="89"/>
  <c r="H497" i="89"/>
  <c r="F458" i="89"/>
  <c r="G458" i="89"/>
  <c r="H606" i="89"/>
  <c r="H593" i="89"/>
  <c r="H570" i="89"/>
  <c r="F539" i="89"/>
  <c r="G539" i="89"/>
  <c r="F527" i="89"/>
  <c r="G527" i="89"/>
  <c r="F515" i="89"/>
  <c r="G515" i="89"/>
  <c r="G372" i="89"/>
  <c r="G360" i="89"/>
  <c r="G348" i="89"/>
  <c r="G336" i="89"/>
  <c r="H304" i="89"/>
  <c r="G304" i="89"/>
  <c r="F275" i="89"/>
  <c r="H275" i="89"/>
  <c r="F153" i="89"/>
  <c r="G153" i="89"/>
  <c r="H153" i="89"/>
  <c r="F117" i="89"/>
  <c r="G117" i="89"/>
  <c r="H117" i="89"/>
  <c r="G619" i="89"/>
  <c r="F372" i="89"/>
  <c r="F360" i="89"/>
  <c r="F348" i="89"/>
  <c r="F336" i="89"/>
  <c r="F321" i="89"/>
  <c r="G321" i="89"/>
  <c r="F261" i="89"/>
  <c r="G261" i="89"/>
  <c r="H261" i="89"/>
  <c r="F255" i="89"/>
  <c r="G255" i="89"/>
  <c r="F249" i="89"/>
  <c r="G249" i="89"/>
  <c r="H249" i="89"/>
  <c r="G232" i="89"/>
  <c r="F225" i="89"/>
  <c r="G225" i="89"/>
  <c r="H225" i="89"/>
  <c r="G130" i="89"/>
  <c r="G94" i="89"/>
  <c r="F326" i="89"/>
  <c r="H326" i="89"/>
  <c r="F308" i="89"/>
  <c r="H308" i="89"/>
  <c r="F303" i="89"/>
  <c r="G303" i="89"/>
  <c r="F281" i="89"/>
  <c r="H281" i="89"/>
  <c r="F266" i="89"/>
  <c r="H266" i="89"/>
  <c r="G266" i="89"/>
  <c r="F159" i="89"/>
  <c r="G159" i="89"/>
  <c r="H159" i="89"/>
  <c r="F123" i="89"/>
  <c r="G123" i="89"/>
  <c r="H123" i="89"/>
  <c r="F87" i="89"/>
  <c r="G87" i="89"/>
  <c r="H87" i="89"/>
  <c r="F542" i="89"/>
  <c r="G542" i="89"/>
  <c r="F530" i="89"/>
  <c r="G530" i="89"/>
  <c r="F518" i="89"/>
  <c r="G518" i="89"/>
  <c r="G330" i="89"/>
  <c r="H330" i="89"/>
  <c r="F330" i="89"/>
  <c r="F260" i="89"/>
  <c r="H260" i="89"/>
  <c r="H286" i="89"/>
  <c r="G286" i="89"/>
  <c r="F231" i="89"/>
  <c r="G231" i="89"/>
  <c r="H231" i="89"/>
  <c r="F129" i="89"/>
  <c r="G129" i="89"/>
  <c r="H129" i="89"/>
  <c r="F93" i="89"/>
  <c r="G93" i="89"/>
  <c r="H93" i="89"/>
  <c r="F628" i="89"/>
  <c r="F329" i="89"/>
  <c r="H313" i="89"/>
  <c r="G313" i="89"/>
  <c r="F238" i="89"/>
  <c r="G142" i="89"/>
  <c r="F545" i="89"/>
  <c r="G545" i="89"/>
  <c r="F533" i="89"/>
  <c r="G533" i="89"/>
  <c r="F521" i="89"/>
  <c r="G521" i="89"/>
  <c r="F509" i="89"/>
  <c r="G509" i="89"/>
  <c r="F500" i="89"/>
  <c r="G500" i="89"/>
  <c r="F491" i="89"/>
  <c r="G491" i="89"/>
  <c r="F482" i="89"/>
  <c r="G482" i="89"/>
  <c r="F473" i="89"/>
  <c r="G473" i="89"/>
  <c r="F464" i="89"/>
  <c r="G464" i="89"/>
  <c r="F290" i="89"/>
  <c r="H290" i="89"/>
  <c r="F285" i="89"/>
  <c r="G285" i="89"/>
  <c r="H271" i="89"/>
  <c r="G271" i="89"/>
  <c r="F135" i="89"/>
  <c r="G135" i="89"/>
  <c r="H135" i="89"/>
  <c r="F99" i="89"/>
  <c r="G99" i="89"/>
  <c r="H99" i="89"/>
  <c r="F312" i="89"/>
  <c r="G312" i="89"/>
  <c r="F237" i="89"/>
  <c r="G237" i="89"/>
  <c r="H237" i="89"/>
  <c r="F317" i="89"/>
  <c r="H317" i="89"/>
  <c r="H295" i="89"/>
  <c r="G295" i="89"/>
  <c r="F270" i="89"/>
  <c r="G270" i="89"/>
  <c r="F141" i="89"/>
  <c r="G141" i="89"/>
  <c r="H141" i="89"/>
  <c r="F105" i="89"/>
  <c r="G105" i="89"/>
  <c r="H105" i="89"/>
  <c r="F318" i="89"/>
  <c r="G318" i="89"/>
  <c r="F309" i="89"/>
  <c r="G309" i="89"/>
  <c r="F300" i="89"/>
  <c r="G300" i="89"/>
  <c r="F291" i="89"/>
  <c r="G291" i="89"/>
  <c r="F282" i="89"/>
  <c r="G282" i="89"/>
  <c r="F251" i="89"/>
  <c r="H251" i="89"/>
  <c r="F245" i="89"/>
  <c r="H245" i="89"/>
  <c r="F239" i="89"/>
  <c r="H239" i="89"/>
  <c r="F233" i="89"/>
  <c r="H233" i="89"/>
  <c r="F227" i="89"/>
  <c r="H227" i="89"/>
  <c r="F215" i="89"/>
  <c r="H215" i="89"/>
  <c r="F161" i="89"/>
  <c r="H161" i="89"/>
  <c r="F155" i="89"/>
  <c r="H155" i="89"/>
  <c r="F149" i="89"/>
  <c r="H149" i="89"/>
  <c r="F143" i="89"/>
  <c r="H143" i="89"/>
  <c r="F137" i="89"/>
  <c r="H137" i="89"/>
  <c r="F131" i="89"/>
  <c r="H131" i="89"/>
  <c r="F125" i="89"/>
  <c r="H125" i="89"/>
  <c r="F119" i="89"/>
  <c r="H119" i="89"/>
  <c r="F113" i="89"/>
  <c r="H113" i="89"/>
  <c r="F107" i="89"/>
  <c r="H107" i="89"/>
  <c r="F101" i="89"/>
  <c r="H101" i="89"/>
  <c r="F95" i="89"/>
  <c r="H95" i="89"/>
  <c r="F89" i="89"/>
  <c r="H89" i="89"/>
  <c r="G455" i="89"/>
  <c r="G452" i="89"/>
  <c r="G449" i="89"/>
  <c r="G446" i="89"/>
  <c r="G443" i="89"/>
  <c r="G440" i="89"/>
  <c r="G437" i="89"/>
  <c r="G434" i="89"/>
  <c r="G431" i="89"/>
  <c r="G428" i="89"/>
  <c r="G425" i="89"/>
  <c r="G422" i="89"/>
  <c r="G419" i="89"/>
  <c r="G416" i="89"/>
  <c r="G413" i="89"/>
  <c r="G410" i="89"/>
  <c r="G407" i="89"/>
  <c r="G404" i="89"/>
  <c r="G401" i="89"/>
  <c r="G398" i="89"/>
  <c r="G395" i="89"/>
  <c r="G392" i="89"/>
  <c r="G389" i="89"/>
  <c r="G386" i="89"/>
  <c r="G383" i="89"/>
  <c r="G380" i="89"/>
  <c r="G377" i="89"/>
  <c r="G374" i="89"/>
  <c r="G371" i="89"/>
  <c r="G368" i="89"/>
  <c r="G365" i="89"/>
  <c r="G362" i="89"/>
  <c r="G359" i="89"/>
  <c r="G356" i="89"/>
  <c r="G353" i="89"/>
  <c r="G350" i="89"/>
  <c r="G347" i="89"/>
  <c r="G344" i="89"/>
  <c r="G341" i="89"/>
  <c r="G338" i="89"/>
  <c r="G274" i="89"/>
  <c r="F254" i="89"/>
  <c r="H254" i="89"/>
  <c r="H331" i="89"/>
  <c r="F320" i="89"/>
  <c r="H320" i="89"/>
  <c r="F311" i="89"/>
  <c r="H311" i="89"/>
  <c r="F302" i="89"/>
  <c r="H302" i="89"/>
  <c r="F293" i="89"/>
  <c r="H293" i="89"/>
  <c r="F284" i="89"/>
  <c r="H284" i="89"/>
  <c r="F274" i="89"/>
  <c r="F269" i="89"/>
  <c r="H269" i="89"/>
  <c r="F264" i="89"/>
  <c r="G264" i="89"/>
  <c r="F248" i="89"/>
  <c r="H248" i="89"/>
  <c r="F242" i="89"/>
  <c r="H242" i="89"/>
  <c r="F236" i="89"/>
  <c r="H236" i="89"/>
  <c r="F230" i="89"/>
  <c r="H230" i="89"/>
  <c r="F224" i="89"/>
  <c r="H224" i="89"/>
  <c r="F158" i="89"/>
  <c r="H158" i="89"/>
  <c r="F152" i="89"/>
  <c r="H152" i="89"/>
  <c r="F146" i="89"/>
  <c r="H146" i="89"/>
  <c r="F140" i="89"/>
  <c r="H140" i="89"/>
  <c r="F134" i="89"/>
  <c r="H134" i="89"/>
  <c r="F128" i="89"/>
  <c r="H128" i="89"/>
  <c r="F122" i="89"/>
  <c r="H122" i="89"/>
  <c r="F116" i="89"/>
  <c r="H116" i="89"/>
  <c r="F110" i="89"/>
  <c r="H110" i="89"/>
  <c r="F104" i="89"/>
  <c r="H104" i="89"/>
  <c r="F98" i="89"/>
  <c r="H98" i="89"/>
  <c r="F92" i="89"/>
  <c r="H92" i="89"/>
  <c r="F86" i="89"/>
  <c r="H86" i="89"/>
  <c r="G331" i="89"/>
  <c r="F279" i="89"/>
  <c r="G279" i="89"/>
  <c r="G268" i="89"/>
  <c r="G247" i="89"/>
  <c r="G241" i="89"/>
  <c r="G235" i="89"/>
  <c r="G229" i="89"/>
  <c r="G223" i="89"/>
  <c r="F324" i="89"/>
  <c r="G324" i="89"/>
  <c r="F315" i="89"/>
  <c r="G315" i="89"/>
  <c r="F306" i="89"/>
  <c r="G306" i="89"/>
  <c r="F297" i="89"/>
  <c r="G297" i="89"/>
  <c r="F288" i="89"/>
  <c r="G288" i="89"/>
  <c r="F268" i="89"/>
  <c r="F263" i="89"/>
  <c r="H263" i="89"/>
  <c r="F258" i="89"/>
  <c r="G258" i="89"/>
  <c r="F247" i="89"/>
  <c r="F241" i="89"/>
  <c r="F235" i="89"/>
  <c r="F229" i="89"/>
  <c r="F223" i="89"/>
  <c r="F157" i="89"/>
  <c r="F151" i="89"/>
  <c r="F145" i="89"/>
  <c r="F139" i="89"/>
  <c r="F133" i="89"/>
  <c r="F127" i="89"/>
  <c r="F121" i="89"/>
  <c r="F115" i="89"/>
  <c r="F109" i="89"/>
  <c r="F103" i="89"/>
  <c r="F97" i="89"/>
  <c r="F91" i="89"/>
  <c r="F85" i="89"/>
  <c r="F278" i="89"/>
  <c r="H278" i="89"/>
  <c r="F273" i="89"/>
  <c r="G273" i="89"/>
  <c r="G327" i="89"/>
  <c r="F323" i="89"/>
  <c r="H323" i="89"/>
  <c r="F314" i="89"/>
  <c r="H314" i="89"/>
  <c r="F305" i="89"/>
  <c r="H305" i="89"/>
  <c r="F296" i="89"/>
  <c r="H296" i="89"/>
  <c r="F287" i="89"/>
  <c r="H287" i="89"/>
  <c r="G277" i="89"/>
  <c r="F257" i="89"/>
  <c r="H257" i="89"/>
  <c r="F252" i="89"/>
  <c r="G252" i="89"/>
  <c r="F246" i="89"/>
  <c r="G246" i="89"/>
  <c r="H246" i="89"/>
  <c r="F240" i="89"/>
  <c r="G240" i="89"/>
  <c r="H240" i="89"/>
  <c r="F234" i="89"/>
  <c r="G234" i="89"/>
  <c r="H234" i="89"/>
  <c r="F228" i="89"/>
  <c r="G228" i="89"/>
  <c r="H228" i="89"/>
  <c r="F222" i="89"/>
  <c r="G222" i="89"/>
  <c r="H222" i="89"/>
  <c r="F216" i="89"/>
  <c r="G216" i="89"/>
  <c r="H216" i="89"/>
  <c r="F162" i="89"/>
  <c r="G162" i="89"/>
  <c r="H162" i="89"/>
  <c r="F156" i="89"/>
  <c r="G156" i="89"/>
  <c r="H156" i="89"/>
  <c r="F150" i="89"/>
  <c r="G150" i="89"/>
  <c r="H150" i="89"/>
  <c r="F144" i="89"/>
  <c r="G144" i="89"/>
  <c r="H144" i="89"/>
  <c r="F138" i="89"/>
  <c r="G138" i="89"/>
  <c r="H138" i="89"/>
  <c r="F132" i="89"/>
  <c r="G132" i="89"/>
  <c r="H132" i="89"/>
  <c r="F126" i="89"/>
  <c r="G126" i="89"/>
  <c r="H126" i="89"/>
  <c r="F120" i="89"/>
  <c r="G120" i="89"/>
  <c r="H120" i="89"/>
  <c r="F114" i="89"/>
  <c r="G114" i="89"/>
  <c r="H114" i="89"/>
  <c r="F108" i="89"/>
  <c r="G108" i="89"/>
  <c r="H108" i="89"/>
  <c r="F102" i="89"/>
  <c r="G102" i="89"/>
  <c r="H102" i="89"/>
  <c r="F96" i="89"/>
  <c r="G96" i="89"/>
  <c r="H96" i="89"/>
  <c r="F90" i="89"/>
  <c r="G90" i="89"/>
  <c r="H90" i="89"/>
  <c r="F84" i="89"/>
  <c r="G84" i="89"/>
  <c r="H84" i="89"/>
  <c r="H318" i="89"/>
  <c r="H309" i="89"/>
  <c r="H300" i="89"/>
  <c r="H291" i="89"/>
  <c r="H282" i="89"/>
  <c r="F277" i="89"/>
  <c r="F272" i="89"/>
  <c r="H272" i="89"/>
  <c r="F267" i="89"/>
  <c r="G267" i="89"/>
  <c r="G251" i="89"/>
  <c r="G245" i="89"/>
  <c r="G239" i="89"/>
  <c r="G233" i="89"/>
  <c r="G227" i="89"/>
  <c r="G215" i="89"/>
  <c r="G161" i="89"/>
  <c r="G155" i="89"/>
  <c r="G149" i="89"/>
  <c r="G143" i="89"/>
  <c r="G137" i="89"/>
  <c r="G131" i="89"/>
  <c r="G125" i="89"/>
  <c r="G119" i="89"/>
  <c r="G113" i="89"/>
  <c r="G107" i="89"/>
  <c r="G101" i="89"/>
  <c r="G95" i="89"/>
  <c r="G89" i="89"/>
  <c r="F83" i="89"/>
  <c r="G83" i="89"/>
  <c r="H83" i="89"/>
  <c r="U26" i="84"/>
  <c r="C1084" i="89" l="1"/>
  <c r="M1133" i="89"/>
  <c r="M1098" i="89"/>
  <c r="M1143" i="89"/>
  <c r="C1102" i="89"/>
  <c r="C1135" i="89"/>
  <c r="C1086" i="89"/>
  <c r="C1127" i="89"/>
  <c r="O1173" i="89"/>
  <c r="N1182" i="89"/>
  <c r="O1108" i="89"/>
  <c r="O1084" i="89"/>
  <c r="O1174" i="89"/>
  <c r="O1097" i="89"/>
  <c r="O1096" i="89"/>
  <c r="C1083" i="89"/>
  <c r="N1132" i="89"/>
  <c r="O1141" i="89"/>
  <c r="M1087" i="89"/>
  <c r="O1140" i="89"/>
  <c r="N1084" i="89"/>
  <c r="N1073" i="89"/>
  <c r="O1073" i="89"/>
  <c r="N1083" i="89"/>
  <c r="O1119" i="89"/>
  <c r="O1167" i="89"/>
  <c r="O1123" i="89"/>
  <c r="M1141" i="89"/>
  <c r="N1167" i="89"/>
  <c r="O1110" i="89"/>
  <c r="M1123" i="89"/>
  <c r="M1085" i="89"/>
  <c r="N1104" i="89"/>
  <c r="N1139" i="89"/>
  <c r="M1106" i="89"/>
  <c r="N1141" i="89"/>
  <c r="O1098" i="89"/>
  <c r="O1075" i="89"/>
  <c r="O1085" i="89"/>
  <c r="O1094" i="89"/>
  <c r="N1086" i="89"/>
  <c r="O1175" i="89"/>
  <c r="N1075" i="89"/>
  <c r="M1182" i="89"/>
  <c r="C1091" i="89"/>
  <c r="C1128" i="89"/>
  <c r="M1183" i="89"/>
  <c r="C1105" i="89"/>
  <c r="C1138" i="89"/>
  <c r="O1086" i="89"/>
  <c r="O1109" i="89"/>
  <c r="M1073" i="89"/>
  <c r="N1175" i="89"/>
  <c r="N1122" i="89"/>
  <c r="O1182" i="89"/>
  <c r="O1105" i="89"/>
  <c r="C1149" i="89"/>
  <c r="O1187" i="89"/>
  <c r="N1074" i="89"/>
  <c r="M1103" i="89"/>
  <c r="O1138" i="89"/>
  <c r="N1105" i="89"/>
  <c r="M1140" i="89"/>
  <c r="O1074" i="89"/>
  <c r="M1105" i="89"/>
  <c r="N1140" i="89"/>
  <c r="M1173" i="89"/>
  <c r="M1097" i="89"/>
  <c r="O1166" i="89"/>
  <c r="M1101" i="89"/>
  <c r="O1095" i="89"/>
  <c r="C1130" i="89"/>
  <c r="O1087" i="89"/>
  <c r="N1112" i="89"/>
  <c r="C1101" i="89"/>
  <c r="C1133" i="89"/>
  <c r="O1172" i="89"/>
  <c r="C1074" i="89"/>
  <c r="N1087" i="89"/>
  <c r="C1108" i="89"/>
  <c r="M1113" i="89"/>
  <c r="O1149" i="89"/>
  <c r="O1107" i="89"/>
  <c r="A1260" i="89"/>
  <c r="N1101" i="89"/>
  <c r="C1094" i="89"/>
  <c r="C1093" i="89"/>
  <c r="O1170" i="89"/>
  <c r="M1094" i="89"/>
  <c r="N1129" i="89"/>
  <c r="N1184" i="89"/>
  <c r="O1183" i="89"/>
  <c r="M1153" i="89"/>
  <c r="O1132" i="89"/>
  <c r="M1166" i="89"/>
  <c r="M1121" i="89"/>
  <c r="M1175" i="89"/>
  <c r="C1109" i="89"/>
  <c r="C1145" i="89"/>
  <c r="O1176" i="89"/>
  <c r="M1111" i="89"/>
  <c r="O1146" i="89"/>
  <c r="O1177" i="89"/>
  <c r="O1112" i="89"/>
  <c r="M1147" i="89"/>
  <c r="M1102" i="89"/>
  <c r="N1137" i="89"/>
  <c r="M1180" i="89"/>
  <c r="O1103" i="89"/>
  <c r="M1138" i="89"/>
  <c r="O1181" i="89"/>
  <c r="O1104" i="89"/>
  <c r="O1139" i="89"/>
  <c r="N1172" i="89"/>
  <c r="O1076" i="89"/>
  <c r="N1118" i="89"/>
  <c r="C1129" i="89"/>
  <c r="C1092" i="89"/>
  <c r="M1129" i="89"/>
  <c r="M1184" i="89"/>
  <c r="N1183" i="89"/>
  <c r="O1106" i="89"/>
  <c r="O1153" i="89"/>
  <c r="N1097" i="89"/>
  <c r="M1132" i="89"/>
  <c r="N1166" i="89"/>
  <c r="M1122" i="89"/>
  <c r="N1176" i="89"/>
  <c r="M1112" i="89"/>
  <c r="N1147" i="89"/>
  <c r="O1102" i="89"/>
  <c r="M1137" i="89"/>
  <c r="N1103" i="89"/>
  <c r="N1138" i="89"/>
  <c r="N1085" i="89"/>
  <c r="M1104" i="89"/>
  <c r="M1139" i="89"/>
  <c r="M1172" i="89"/>
  <c r="N1076" i="89"/>
  <c r="N1153" i="89"/>
  <c r="C1132" i="89"/>
  <c r="O1133" i="89"/>
  <c r="C1136" i="89"/>
  <c r="M1119" i="89"/>
  <c r="M1084" i="89"/>
  <c r="M1118" i="89"/>
  <c r="N1173" i="89"/>
  <c r="M1108" i="89"/>
  <c r="O1143" i="89"/>
  <c r="M1148" i="89"/>
  <c r="N1133" i="89"/>
  <c r="M1167" i="89"/>
  <c r="N1187" i="89"/>
  <c r="O1188" i="89"/>
  <c r="N1123" i="89"/>
  <c r="O1101" i="89"/>
  <c r="M1089" i="89"/>
  <c r="O1124" i="89"/>
  <c r="N1113" i="89"/>
  <c r="O1080" i="89"/>
  <c r="M1114" i="89"/>
  <c r="N1149" i="89"/>
  <c r="N1142" i="89"/>
  <c r="O1081" i="89"/>
  <c r="O1115" i="89"/>
  <c r="N1150" i="89"/>
  <c r="M1082" i="89"/>
  <c r="O1116" i="89"/>
  <c r="M1151" i="89"/>
  <c r="N1107" i="89"/>
  <c r="O1118" i="89"/>
  <c r="O1185" i="89"/>
  <c r="O1148" i="89"/>
  <c r="N1174" i="89"/>
  <c r="M1187" i="89"/>
  <c r="N1134" i="89"/>
  <c r="N1178" i="89"/>
  <c r="N1188" i="89"/>
  <c r="C1118" i="89"/>
  <c r="C1153" i="89"/>
  <c r="C1097" i="89"/>
  <c r="N1089" i="89"/>
  <c r="M1124" i="89"/>
  <c r="O1113" i="89"/>
  <c r="N1080" i="89"/>
  <c r="O1114" i="89"/>
  <c r="M1149" i="89"/>
  <c r="M1142" i="89"/>
  <c r="N1081" i="89"/>
  <c r="N1115" i="89"/>
  <c r="M1150" i="89"/>
  <c r="O1131" i="89"/>
  <c r="N1082" i="89"/>
  <c r="M1116" i="89"/>
  <c r="O1151" i="89"/>
  <c r="M1107" i="89"/>
  <c r="N1148" i="89"/>
  <c r="O1122" i="89"/>
  <c r="O1165" i="89"/>
  <c r="N1185" i="89"/>
  <c r="N1108" i="89"/>
  <c r="N1143" i="89"/>
  <c r="M1174" i="89"/>
  <c r="O1144" i="89"/>
  <c r="O1099" i="89"/>
  <c r="M1134" i="89"/>
  <c r="M1178" i="89"/>
  <c r="O1088" i="89"/>
  <c r="M1135" i="89"/>
  <c r="M1074" i="89"/>
  <c r="O1089" i="89"/>
  <c r="N1124" i="89"/>
  <c r="C1158" i="89"/>
  <c r="C1112" i="89"/>
  <c r="O1142" i="89"/>
  <c r="M1081" i="89"/>
  <c r="M1115" i="89"/>
  <c r="O1150" i="89"/>
  <c r="M1131" i="89"/>
  <c r="O1082" i="89"/>
  <c r="N1116" i="89"/>
  <c r="N1151" i="89"/>
  <c r="C1107" i="89"/>
  <c r="M1188" i="89"/>
  <c r="O1083" i="89"/>
  <c r="O1117" i="89"/>
  <c r="O1152" i="89"/>
  <c r="N1165" i="89"/>
  <c r="M1130" i="89"/>
  <c r="M1185" i="89"/>
  <c r="N1109" i="89"/>
  <c r="N1144" i="89"/>
  <c r="N1099" i="89"/>
  <c r="O1134" i="89"/>
  <c r="O1178" i="89"/>
  <c r="M1088" i="89"/>
  <c r="O1135" i="89"/>
  <c r="O1091" i="89"/>
  <c r="N1126" i="89"/>
  <c r="N1168" i="89"/>
  <c r="C1080" i="89"/>
  <c r="C1114" i="89"/>
  <c r="C1147" i="89"/>
  <c r="N1131" i="89"/>
  <c r="O1169" i="89"/>
  <c r="M1176" i="89"/>
  <c r="C1137" i="89"/>
  <c r="N1117" i="89"/>
  <c r="N1152" i="89"/>
  <c r="M1165" i="89"/>
  <c r="N1095" i="89"/>
  <c r="N1130" i="89"/>
  <c r="M1096" i="89"/>
  <c r="M1086" i="89"/>
  <c r="M1120" i="89"/>
  <c r="M1186" i="89"/>
  <c r="M1109" i="89"/>
  <c r="M1144" i="89"/>
  <c r="C1073" i="89"/>
  <c r="M1099" i="89"/>
  <c r="N1088" i="89"/>
  <c r="N1135" i="89"/>
  <c r="M1100" i="89"/>
  <c r="M1136" i="89"/>
  <c r="N1091" i="89"/>
  <c r="M1126" i="89"/>
  <c r="O1077" i="89"/>
  <c r="M1168" i="89"/>
  <c r="O1092" i="89"/>
  <c r="O1127" i="89"/>
  <c r="N1169" i="89"/>
  <c r="O1093" i="89"/>
  <c r="O1128" i="89"/>
  <c r="N1119" i="89"/>
  <c r="N1098" i="89"/>
  <c r="C1131" i="89"/>
  <c r="M1083" i="89"/>
  <c r="M1117" i="89"/>
  <c r="M1152" i="89"/>
  <c r="M1125" i="89"/>
  <c r="O1171" i="89"/>
  <c r="M1095" i="89"/>
  <c r="O1130" i="89"/>
  <c r="O1120" i="89"/>
  <c r="N1186" i="89"/>
  <c r="M1090" i="89"/>
  <c r="M1110" i="89"/>
  <c r="N1145" i="89"/>
  <c r="O1100" i="89"/>
  <c r="O1136" i="89"/>
  <c r="M1075" i="89"/>
  <c r="N1179" i="89"/>
  <c r="M1091" i="89"/>
  <c r="O1126" i="89"/>
  <c r="N1077" i="89"/>
  <c r="O1168" i="89"/>
  <c r="M1092" i="89"/>
  <c r="M1127" i="89"/>
  <c r="M1078" i="89"/>
  <c r="M1169" i="89"/>
  <c r="N1093" i="89"/>
  <c r="M1128" i="89"/>
  <c r="O1079" i="89"/>
  <c r="M1080" i="89"/>
  <c r="C1134" i="89"/>
  <c r="N1170" i="89"/>
  <c r="C1116" i="89"/>
  <c r="N1125" i="89"/>
  <c r="N1171" i="89"/>
  <c r="N1096" i="89"/>
  <c r="N1120" i="89"/>
  <c r="O1186" i="89"/>
  <c r="O1121" i="89"/>
  <c r="N1090" i="89"/>
  <c r="N1110" i="89"/>
  <c r="M1145" i="89"/>
  <c r="O1111" i="89"/>
  <c r="M1146" i="89"/>
  <c r="M1177" i="89"/>
  <c r="N1100" i="89"/>
  <c r="N1136" i="89"/>
  <c r="M1179" i="89"/>
  <c r="C1089" i="89"/>
  <c r="C1124" i="89"/>
  <c r="M1077" i="89"/>
  <c r="O1180" i="89"/>
  <c r="N1092" i="89"/>
  <c r="N1127" i="89"/>
  <c r="N1078" i="89"/>
  <c r="M1181" i="89"/>
  <c r="M1093" i="89"/>
  <c r="N1128" i="89"/>
  <c r="N1079" i="89"/>
  <c r="N1114" i="89"/>
  <c r="M1170" i="89"/>
  <c r="N1094" i="89"/>
  <c r="O1129" i="89"/>
  <c r="O1184" i="89"/>
  <c r="O1125" i="89"/>
  <c r="M1171" i="89"/>
  <c r="N1106" i="89"/>
  <c r="N1121" i="89"/>
  <c r="O1090" i="89"/>
  <c r="O1145" i="89"/>
  <c r="N1111" i="89"/>
  <c r="N1146" i="89"/>
  <c r="N1177" i="89"/>
  <c r="O1147" i="89"/>
  <c r="O1179" i="89"/>
  <c r="N1102" i="89"/>
  <c r="O1137" i="89"/>
  <c r="N1180" i="89"/>
  <c r="O1078" i="89"/>
  <c r="N1181" i="89"/>
  <c r="M1079" i="89"/>
  <c r="M1076" i="89"/>
  <c r="A1228" i="89"/>
  <c r="C1087" i="89"/>
  <c r="C1079" i="89"/>
  <c r="C1151" i="89"/>
  <c r="C1100" i="89"/>
  <c r="C1110" i="89"/>
  <c r="C1123" i="89"/>
  <c r="C1075" i="89"/>
  <c r="C1106" i="89"/>
  <c r="C1115" i="89"/>
  <c r="C1148" i="89"/>
  <c r="C1121" i="89"/>
  <c r="C1098" i="89"/>
  <c r="C1090" i="89"/>
  <c r="C1076" i="89"/>
  <c r="C1104" i="89"/>
  <c r="C1082" i="89"/>
  <c r="C1152" i="89"/>
  <c r="C1146" i="89"/>
  <c r="C1126" i="89"/>
  <c r="C1139" i="89"/>
  <c r="C1096" i="89"/>
  <c r="C1103" i="89"/>
  <c r="C1154" i="89"/>
  <c r="C1125" i="89"/>
  <c r="C1157" i="89"/>
  <c r="C1081" i="89"/>
  <c r="C1141" i="89"/>
  <c r="C1095" i="89"/>
  <c r="C1150" i="89"/>
  <c r="C1088" i="89"/>
  <c r="C1122" i="89"/>
  <c r="C1143" i="89"/>
  <c r="C1140" i="89"/>
  <c r="C1117" i="89"/>
  <c r="C1144" i="89"/>
  <c r="C1120" i="89"/>
  <c r="C1156" i="89"/>
  <c r="C1111" i="89"/>
  <c r="C1078" i="89"/>
  <c r="C1155" i="89"/>
  <c r="C1119" i="89"/>
  <c r="C1085" i="89"/>
  <c r="C1099" i="89"/>
  <c r="C1077" i="89"/>
  <c r="C1142" i="89"/>
  <c r="C1113" i="89"/>
  <c r="A1197" i="89"/>
  <c r="U49" i="84"/>
  <c r="U37" i="84"/>
  <c r="U25" i="84"/>
  <c r="U24" i="84"/>
  <c r="U23" i="84"/>
  <c r="U58" i="84"/>
  <c r="U46" i="84"/>
  <c r="U34" i="84"/>
  <c r="U35" i="84"/>
  <c r="U57" i="84"/>
  <c r="U45" i="84"/>
  <c r="U33" i="84"/>
  <c r="U36" i="84"/>
  <c r="U47" i="84"/>
  <c r="U56" i="84"/>
  <c r="U44" i="84"/>
  <c r="U32" i="84"/>
  <c r="U55" i="84"/>
  <c r="U43" i="84"/>
  <c r="U31" i="84"/>
  <c r="U48" i="84"/>
  <c r="U22" i="84"/>
  <c r="U54" i="84"/>
  <c r="U42" i="84"/>
  <c r="U30" i="84"/>
  <c r="U53" i="84"/>
  <c r="U41" i="84"/>
  <c r="U29" i="84"/>
  <c r="U52" i="84"/>
  <c r="U40" i="84"/>
  <c r="U28" i="84"/>
  <c r="U51" i="84"/>
  <c r="U39" i="84"/>
  <c r="U27" i="84"/>
  <c r="U50" i="84"/>
  <c r="U38" i="84"/>
  <c r="Q14" i="84"/>
  <c r="A1261" i="89" l="1"/>
  <c r="A1229" i="89"/>
  <c r="R11" i="84"/>
  <c r="R10" i="84"/>
  <c r="A1198" i="89"/>
  <c r="R13" i="84"/>
  <c r="R12" i="84"/>
  <c r="E2" i="89"/>
  <c r="H2" i="89" s="1"/>
  <c r="E3" i="89"/>
  <c r="F3" i="89" s="1"/>
  <c r="E4" i="89"/>
  <c r="F4" i="89" s="1"/>
  <c r="E5" i="89"/>
  <c r="E6" i="89"/>
  <c r="F6" i="89" s="1"/>
  <c r="E7" i="89"/>
  <c r="H7" i="89" s="1"/>
  <c r="E8" i="89"/>
  <c r="H8" i="89" s="1"/>
  <c r="E9" i="89"/>
  <c r="H9" i="89" s="1"/>
  <c r="E10" i="89"/>
  <c r="F10" i="89" s="1"/>
  <c r="E11" i="89"/>
  <c r="G11" i="89" s="1"/>
  <c r="E12" i="89"/>
  <c r="G12" i="89" s="1"/>
  <c r="E13" i="89"/>
  <c r="F13" i="89" s="1"/>
  <c r="E14" i="89"/>
  <c r="F14" i="89" s="1"/>
  <c r="E15" i="89"/>
  <c r="F15" i="89" s="1"/>
  <c r="E16" i="89"/>
  <c r="F16" i="89" s="1"/>
  <c r="E17" i="89"/>
  <c r="H17" i="89" s="1"/>
  <c r="E18" i="89"/>
  <c r="G18" i="89" s="1"/>
  <c r="E19" i="89"/>
  <c r="H19" i="89" s="1"/>
  <c r="E20" i="89"/>
  <c r="H20" i="89" s="1"/>
  <c r="E21" i="89"/>
  <c r="E22" i="89"/>
  <c r="F22" i="89" s="1"/>
  <c r="E23" i="89"/>
  <c r="G23" i="89" s="1"/>
  <c r="E24" i="89"/>
  <c r="F24" i="89" s="1"/>
  <c r="E25" i="89"/>
  <c r="H25" i="89" s="1"/>
  <c r="E26" i="89"/>
  <c r="H26" i="89" s="1"/>
  <c r="E27" i="89"/>
  <c r="F27" i="89" s="1"/>
  <c r="E28" i="89"/>
  <c r="G28" i="89" s="1"/>
  <c r="E29" i="89"/>
  <c r="G29" i="89" s="1"/>
  <c r="E30" i="89"/>
  <c r="E31" i="89"/>
  <c r="G31" i="89" s="1"/>
  <c r="E32" i="89"/>
  <c r="H32" i="89" s="1"/>
  <c r="E33" i="89"/>
  <c r="F33" i="89" s="1"/>
  <c r="E34" i="89"/>
  <c r="F34" i="89" s="1"/>
  <c r="E35" i="89"/>
  <c r="G35" i="89" s="1"/>
  <c r="E36" i="89"/>
  <c r="G36" i="89" s="1"/>
  <c r="E37" i="89"/>
  <c r="H37" i="89" s="1"/>
  <c r="E38" i="89"/>
  <c r="H38" i="89" s="1"/>
  <c r="E39" i="89"/>
  <c r="F39" i="89" s="1"/>
  <c r="E40" i="89"/>
  <c r="E41" i="89"/>
  <c r="G41" i="89" s="1"/>
  <c r="E42" i="89"/>
  <c r="E43" i="89"/>
  <c r="H43" i="89" s="1"/>
  <c r="E44" i="89"/>
  <c r="H44" i="89" s="1"/>
  <c r="E45" i="89"/>
  <c r="G45" i="89" s="1"/>
  <c r="E46" i="89"/>
  <c r="G46" i="89" s="1"/>
  <c r="E47" i="89"/>
  <c r="G47" i="89" s="1"/>
  <c r="E48" i="89"/>
  <c r="G48" i="89" s="1"/>
  <c r="E49" i="89"/>
  <c r="F49" i="89" s="1"/>
  <c r="E50" i="89"/>
  <c r="H50" i="89" s="1"/>
  <c r="E51" i="89"/>
  <c r="E52" i="89"/>
  <c r="F52" i="89" s="1"/>
  <c r="E53" i="89"/>
  <c r="H53" i="89" s="1"/>
  <c r="E54" i="89"/>
  <c r="G54" i="89" s="1"/>
  <c r="E55" i="89"/>
  <c r="H55" i="89" s="1"/>
  <c r="E56" i="89"/>
  <c r="H56" i="89" s="1"/>
  <c r="E57" i="89"/>
  <c r="F57" i="89" s="1"/>
  <c r="E58" i="89"/>
  <c r="F58" i="89" s="1"/>
  <c r="E59" i="89"/>
  <c r="E60" i="89"/>
  <c r="F60" i="89" s="1"/>
  <c r="E61" i="89"/>
  <c r="E62" i="89"/>
  <c r="H62" i="89" s="1"/>
  <c r="E63" i="89"/>
  <c r="F63" i="89" s="1"/>
  <c r="E64" i="89"/>
  <c r="F64" i="89" s="1"/>
  <c r="E65" i="89"/>
  <c r="G65" i="89" s="1"/>
  <c r="E66" i="89"/>
  <c r="G66" i="89" s="1"/>
  <c r="E67" i="89"/>
  <c r="G67" i="89" s="1"/>
  <c r="E68" i="89"/>
  <c r="H68" i="89" s="1"/>
  <c r="E69" i="89"/>
  <c r="F69" i="89" s="1"/>
  <c r="E70" i="89"/>
  <c r="E71" i="89"/>
  <c r="E72" i="89"/>
  <c r="G72" i="89" s="1"/>
  <c r="E73" i="89"/>
  <c r="H73" i="89" s="1"/>
  <c r="E74" i="89"/>
  <c r="E75" i="89"/>
  <c r="F75" i="89" s="1"/>
  <c r="E76" i="89"/>
  <c r="E77" i="89"/>
  <c r="G77" i="89" s="1"/>
  <c r="E78" i="89"/>
  <c r="F78" i="89" s="1"/>
  <c r="E79" i="89"/>
  <c r="H79" i="89" s="1"/>
  <c r="E80" i="89"/>
  <c r="H80" i="89" s="1"/>
  <c r="E81" i="89"/>
  <c r="F81" i="89" s="1"/>
  <c r="E82" i="89"/>
  <c r="G82" i="89" s="1"/>
  <c r="C3" i="89"/>
  <c r="C4" i="89"/>
  <c r="C5" i="89"/>
  <c r="C6" i="89"/>
  <c r="C7" i="89"/>
  <c r="C2" i="89"/>
  <c r="A1066" i="89"/>
  <c r="A1065" i="89"/>
  <c r="A1064" i="89"/>
  <c r="A1063" i="89"/>
  <c r="A1062" i="89"/>
  <c r="A1061" i="89"/>
  <c r="A1060" i="89"/>
  <c r="A1059" i="89"/>
  <c r="A1058" i="89"/>
  <c r="A1057" i="89"/>
  <c r="A1056" i="89"/>
  <c r="A1055" i="89"/>
  <c r="A1054" i="89"/>
  <c r="A1053" i="89"/>
  <c r="A1052" i="89"/>
  <c r="A1051" i="89"/>
  <c r="A1050" i="89"/>
  <c r="A1049" i="89"/>
  <c r="A1048" i="89"/>
  <c r="A1047" i="89"/>
  <c r="A1046" i="89"/>
  <c r="A1045" i="89"/>
  <c r="A1044" i="89"/>
  <c r="A1043" i="89"/>
  <c r="A1042" i="89"/>
  <c r="A1041" i="89"/>
  <c r="A1040" i="89"/>
  <c r="A1039" i="89"/>
  <c r="A1038" i="89"/>
  <c r="A1037" i="89"/>
  <c r="A1036" i="89"/>
  <c r="A1035" i="89"/>
  <c r="A1034" i="89"/>
  <c r="A1033" i="89"/>
  <c r="A1032" i="89"/>
  <c r="A1031" i="89"/>
  <c r="A1030" i="89"/>
  <c r="A1029" i="89"/>
  <c r="A1028" i="89"/>
  <c r="A1027" i="89"/>
  <c r="A1026" i="89"/>
  <c r="A1025" i="89"/>
  <c r="A1024" i="89"/>
  <c r="A1023" i="89"/>
  <c r="A1022" i="89"/>
  <c r="A1021" i="89"/>
  <c r="A1020" i="89"/>
  <c r="A1019" i="89"/>
  <c r="A1018" i="89"/>
  <c r="A1017" i="89"/>
  <c r="A1016" i="89"/>
  <c r="A1015" i="89"/>
  <c r="A1014" i="89"/>
  <c r="A1013" i="89"/>
  <c r="A1012" i="89"/>
  <c r="A1011" i="89"/>
  <c r="A1010" i="89"/>
  <c r="A1009" i="89"/>
  <c r="A1008" i="89"/>
  <c r="A1007" i="89"/>
  <c r="A1006" i="89"/>
  <c r="A1005" i="89"/>
  <c r="A1004" i="89"/>
  <c r="A1003" i="89"/>
  <c r="A1002" i="89"/>
  <c r="A1001" i="89"/>
  <c r="A1000" i="89"/>
  <c r="A999" i="89"/>
  <c r="A998" i="89"/>
  <c r="A997" i="89"/>
  <c r="A996" i="89"/>
  <c r="A995" i="89"/>
  <c r="A994" i="89"/>
  <c r="A993" i="89"/>
  <c r="A992" i="89"/>
  <c r="A991" i="89"/>
  <c r="A990" i="89"/>
  <c r="A989" i="89"/>
  <c r="A988" i="89"/>
  <c r="A987" i="89"/>
  <c r="A986" i="89"/>
  <c r="A985" i="89"/>
  <c r="A984" i="89"/>
  <c r="A983" i="89"/>
  <c r="A982" i="89"/>
  <c r="A981" i="89"/>
  <c r="A980" i="89"/>
  <c r="A979" i="89"/>
  <c r="A978" i="89"/>
  <c r="A977" i="89"/>
  <c r="A976" i="89"/>
  <c r="A975" i="89"/>
  <c r="A974" i="89"/>
  <c r="A973" i="89"/>
  <c r="A972" i="89"/>
  <c r="A971" i="89"/>
  <c r="A970" i="89"/>
  <c r="A969" i="89"/>
  <c r="A968" i="89"/>
  <c r="A967" i="89"/>
  <c r="A966" i="89"/>
  <c r="A965" i="89"/>
  <c r="A964" i="89"/>
  <c r="A963" i="89"/>
  <c r="A962" i="89"/>
  <c r="A961" i="89"/>
  <c r="A960" i="89"/>
  <c r="A959" i="89"/>
  <c r="A958" i="89"/>
  <c r="A957" i="89"/>
  <c r="A956" i="89"/>
  <c r="A955" i="89"/>
  <c r="A954" i="89"/>
  <c r="A953" i="89"/>
  <c r="A952" i="89"/>
  <c r="A951" i="89"/>
  <c r="A950" i="89"/>
  <c r="A949" i="89"/>
  <c r="A948" i="89"/>
  <c r="A947" i="89"/>
  <c r="A946" i="89"/>
  <c r="A945" i="89"/>
  <c r="A944" i="89"/>
  <c r="A943" i="89"/>
  <c r="A942" i="89"/>
  <c r="A941" i="89"/>
  <c r="A940" i="89"/>
  <c r="A939" i="89"/>
  <c r="A938" i="89"/>
  <c r="A937" i="89"/>
  <c r="A936" i="89"/>
  <c r="A935" i="89"/>
  <c r="A934" i="89"/>
  <c r="A933" i="89"/>
  <c r="A932" i="89"/>
  <c r="A931" i="89"/>
  <c r="A930" i="89"/>
  <c r="A929" i="89"/>
  <c r="A928" i="89"/>
  <c r="A927" i="89"/>
  <c r="A926" i="89"/>
  <c r="A925" i="89"/>
  <c r="A924" i="89"/>
  <c r="A923" i="89"/>
  <c r="A922" i="89"/>
  <c r="A921" i="89"/>
  <c r="A920" i="89"/>
  <c r="A919" i="89"/>
  <c r="A918" i="89"/>
  <c r="A917" i="89"/>
  <c r="A916" i="89"/>
  <c r="A915" i="89"/>
  <c r="A914" i="89"/>
  <c r="A913" i="89"/>
  <c r="A912" i="89"/>
  <c r="A911" i="89"/>
  <c r="A910" i="89"/>
  <c r="A909" i="89"/>
  <c r="A908" i="89"/>
  <c r="A907" i="89"/>
  <c r="A906" i="89"/>
  <c r="A905" i="89"/>
  <c r="A904" i="89"/>
  <c r="A903" i="89"/>
  <c r="A902" i="89"/>
  <c r="A901" i="89"/>
  <c r="A900" i="89"/>
  <c r="A899" i="89"/>
  <c r="A898" i="89"/>
  <c r="A897" i="89"/>
  <c r="A896" i="89"/>
  <c r="A895" i="89"/>
  <c r="A894" i="89"/>
  <c r="A893" i="89"/>
  <c r="A892" i="89"/>
  <c r="A891" i="89"/>
  <c r="A890" i="89"/>
  <c r="A889" i="89"/>
  <c r="A888" i="89"/>
  <c r="A887" i="89"/>
  <c r="A886" i="89"/>
  <c r="A885" i="89"/>
  <c r="A884" i="89"/>
  <c r="A883" i="89"/>
  <c r="A882" i="89"/>
  <c r="A881" i="89"/>
  <c r="A880" i="89"/>
  <c r="A879" i="89"/>
  <c r="A878" i="89"/>
  <c r="A877" i="89"/>
  <c r="A876" i="89"/>
  <c r="A875" i="89"/>
  <c r="A874" i="89"/>
  <c r="A873" i="89"/>
  <c r="A872" i="89"/>
  <c r="A871" i="89"/>
  <c r="A870" i="89"/>
  <c r="A869" i="89"/>
  <c r="A868" i="89"/>
  <c r="A867" i="89"/>
  <c r="A866" i="89"/>
  <c r="A865" i="89"/>
  <c r="A864" i="89"/>
  <c r="A863" i="89"/>
  <c r="A862" i="89"/>
  <c r="A861" i="89"/>
  <c r="A860" i="89"/>
  <c r="A859" i="89"/>
  <c r="A858" i="89"/>
  <c r="A857" i="89"/>
  <c r="A856" i="89"/>
  <c r="A855" i="89"/>
  <c r="A854" i="89"/>
  <c r="A853" i="89"/>
  <c r="A852" i="89"/>
  <c r="A851" i="89"/>
  <c r="A850" i="89"/>
  <c r="A849" i="89"/>
  <c r="A848" i="89"/>
  <c r="A847" i="89"/>
  <c r="A846" i="89"/>
  <c r="A845" i="89"/>
  <c r="A844" i="89"/>
  <c r="A843" i="89"/>
  <c r="A842" i="89"/>
  <c r="A841" i="89"/>
  <c r="A840" i="89"/>
  <c r="A839" i="89"/>
  <c r="A838" i="89"/>
  <c r="A837" i="89"/>
  <c r="A836" i="89"/>
  <c r="A835" i="89"/>
  <c r="A834" i="89"/>
  <c r="A833" i="89"/>
  <c r="A832" i="89"/>
  <c r="A831" i="89"/>
  <c r="A830" i="89"/>
  <c r="A829" i="89"/>
  <c r="A828" i="89"/>
  <c r="A827" i="89"/>
  <c r="A826" i="89"/>
  <c r="A825" i="89"/>
  <c r="A824" i="89"/>
  <c r="A823" i="89"/>
  <c r="A822" i="89"/>
  <c r="A821" i="89"/>
  <c r="A820" i="89"/>
  <c r="A819" i="89"/>
  <c r="A818" i="89"/>
  <c r="A817" i="89"/>
  <c r="A816" i="89"/>
  <c r="A815" i="89"/>
  <c r="A814" i="89"/>
  <c r="A813" i="89"/>
  <c r="A812" i="89"/>
  <c r="A811" i="89"/>
  <c r="A810" i="89"/>
  <c r="A809" i="89"/>
  <c r="A808" i="89"/>
  <c r="A807" i="89"/>
  <c r="A806" i="89"/>
  <c r="A805" i="89"/>
  <c r="A804" i="89"/>
  <c r="A803" i="89"/>
  <c r="A802" i="89"/>
  <c r="A801" i="89"/>
  <c r="A800" i="89"/>
  <c r="A799" i="89"/>
  <c r="A798" i="89"/>
  <c r="A797" i="89"/>
  <c r="A796" i="89"/>
  <c r="A795" i="89"/>
  <c r="A794" i="89"/>
  <c r="A793" i="89"/>
  <c r="A792" i="89"/>
  <c r="A791" i="89"/>
  <c r="A790" i="89"/>
  <c r="A789" i="89"/>
  <c r="A788" i="89"/>
  <c r="A787" i="89"/>
  <c r="A786" i="89"/>
  <c r="A785" i="89"/>
  <c r="A784" i="89"/>
  <c r="A783" i="89"/>
  <c r="A782" i="89"/>
  <c r="A781" i="89"/>
  <c r="A780" i="89"/>
  <c r="A779" i="89"/>
  <c r="A778" i="89"/>
  <c r="A777" i="89"/>
  <c r="A776" i="89"/>
  <c r="A775" i="89"/>
  <c r="A774" i="89"/>
  <c r="A773" i="89"/>
  <c r="A772" i="89"/>
  <c r="A771" i="89"/>
  <c r="A770" i="89"/>
  <c r="A769" i="89"/>
  <c r="A768" i="89"/>
  <c r="A767" i="89"/>
  <c r="A766" i="89"/>
  <c r="A765" i="89"/>
  <c r="A764" i="89"/>
  <c r="A763" i="89"/>
  <c r="A762" i="89"/>
  <c r="A761" i="89"/>
  <c r="A760" i="89"/>
  <c r="A759" i="89"/>
  <c r="A758" i="89"/>
  <c r="A757" i="89"/>
  <c r="A756" i="89"/>
  <c r="A755" i="89"/>
  <c r="A754" i="89"/>
  <c r="A753" i="89"/>
  <c r="A752" i="89"/>
  <c r="A751" i="89"/>
  <c r="A750" i="89"/>
  <c r="A749" i="89"/>
  <c r="A748" i="89"/>
  <c r="A747" i="89"/>
  <c r="A746" i="89"/>
  <c r="A745" i="89"/>
  <c r="A744" i="89"/>
  <c r="A743" i="89"/>
  <c r="A742" i="89"/>
  <c r="A741" i="89"/>
  <c r="A740" i="89"/>
  <c r="A739" i="89"/>
  <c r="A738" i="89"/>
  <c r="A737" i="89"/>
  <c r="A736" i="89"/>
  <c r="A735" i="89"/>
  <c r="A734" i="89"/>
  <c r="A733" i="89"/>
  <c r="A732" i="89"/>
  <c r="A731" i="89"/>
  <c r="A730" i="89"/>
  <c r="A729" i="89"/>
  <c r="A728" i="89"/>
  <c r="A727" i="89"/>
  <c r="A726" i="89"/>
  <c r="A725" i="89"/>
  <c r="A724" i="89"/>
  <c r="A723" i="89"/>
  <c r="A722" i="89"/>
  <c r="A721" i="89"/>
  <c r="A720" i="89"/>
  <c r="A719" i="89"/>
  <c r="A718" i="89"/>
  <c r="A717" i="89"/>
  <c r="A716" i="89"/>
  <c r="A715" i="89"/>
  <c r="A714" i="89"/>
  <c r="A713" i="89"/>
  <c r="A712" i="89"/>
  <c r="A711" i="89"/>
  <c r="A710" i="89"/>
  <c r="A709" i="89"/>
  <c r="A708" i="89"/>
  <c r="A707" i="89"/>
  <c r="A706" i="89"/>
  <c r="A705" i="89"/>
  <c r="A704" i="89"/>
  <c r="A703" i="89"/>
  <c r="A702" i="89"/>
  <c r="A701" i="89"/>
  <c r="A700" i="89"/>
  <c r="A699" i="89"/>
  <c r="A698" i="89"/>
  <c r="A697" i="89"/>
  <c r="A696" i="89"/>
  <c r="A695" i="89"/>
  <c r="A694" i="89"/>
  <c r="A693" i="89"/>
  <c r="A692" i="89"/>
  <c r="A691" i="89"/>
  <c r="A690" i="89"/>
  <c r="A689" i="89"/>
  <c r="A688" i="89"/>
  <c r="A687" i="89"/>
  <c r="A686" i="89"/>
  <c r="A685" i="89"/>
  <c r="A684" i="89"/>
  <c r="A683" i="89"/>
  <c r="A682" i="89"/>
  <c r="A681" i="89"/>
  <c r="A680" i="89"/>
  <c r="A679" i="89"/>
  <c r="A678" i="89"/>
  <c r="A677" i="89"/>
  <c r="A676" i="89"/>
  <c r="A675" i="89"/>
  <c r="A674" i="89"/>
  <c r="A673" i="89"/>
  <c r="A672" i="89"/>
  <c r="A671" i="89"/>
  <c r="A670" i="89"/>
  <c r="A669" i="89"/>
  <c r="A668" i="89"/>
  <c r="A667" i="89"/>
  <c r="A666" i="89"/>
  <c r="A665" i="89"/>
  <c r="A664" i="89"/>
  <c r="A663" i="89"/>
  <c r="A662" i="89"/>
  <c r="A661" i="89"/>
  <c r="A660" i="89"/>
  <c r="A659" i="89"/>
  <c r="A658" i="89"/>
  <c r="A657" i="89"/>
  <c r="A656" i="89"/>
  <c r="A655" i="89"/>
  <c r="A654" i="89"/>
  <c r="A653" i="89"/>
  <c r="A652" i="89"/>
  <c r="A651" i="89"/>
  <c r="A650" i="89"/>
  <c r="A649" i="89"/>
  <c r="A648" i="89"/>
  <c r="A647" i="89"/>
  <c r="A646" i="89"/>
  <c r="A645" i="89"/>
  <c r="A644" i="89"/>
  <c r="A643" i="89"/>
  <c r="A642" i="89"/>
  <c r="A641" i="89"/>
  <c r="A640" i="89"/>
  <c r="A639" i="89"/>
  <c r="A638" i="89"/>
  <c r="A637" i="89"/>
  <c r="A636" i="89"/>
  <c r="A635" i="89"/>
  <c r="A634" i="89"/>
  <c r="A633" i="89"/>
  <c r="A632" i="89"/>
  <c r="A631" i="89"/>
  <c r="A630" i="89"/>
  <c r="A629" i="89"/>
  <c r="A628" i="89"/>
  <c r="A627" i="89"/>
  <c r="A626" i="89"/>
  <c r="A625" i="89"/>
  <c r="A624" i="89"/>
  <c r="A623" i="89"/>
  <c r="A622" i="89"/>
  <c r="A621" i="89"/>
  <c r="A620" i="89"/>
  <c r="A619" i="89"/>
  <c r="A618" i="89"/>
  <c r="A617" i="89"/>
  <c r="A616" i="89"/>
  <c r="A615" i="89"/>
  <c r="A614" i="89"/>
  <c r="A613" i="89"/>
  <c r="A612" i="89"/>
  <c r="A611" i="89"/>
  <c r="A610" i="89"/>
  <c r="A609" i="89"/>
  <c r="A608" i="89"/>
  <c r="A607" i="89"/>
  <c r="A606" i="89"/>
  <c r="A605" i="89"/>
  <c r="A604" i="89"/>
  <c r="A603" i="89"/>
  <c r="A602" i="89"/>
  <c r="A601" i="89"/>
  <c r="A600" i="89"/>
  <c r="A599" i="89"/>
  <c r="A598" i="89"/>
  <c r="A597" i="89"/>
  <c r="A596" i="89"/>
  <c r="A595" i="89"/>
  <c r="A594" i="89"/>
  <c r="A593" i="89"/>
  <c r="A592" i="89"/>
  <c r="A591" i="89"/>
  <c r="A590" i="89"/>
  <c r="A589" i="89"/>
  <c r="A588" i="89"/>
  <c r="A587" i="89"/>
  <c r="A586" i="89"/>
  <c r="A585" i="89"/>
  <c r="A584" i="89"/>
  <c r="A583" i="89"/>
  <c r="A582" i="89"/>
  <c r="A581" i="89"/>
  <c r="A580" i="89"/>
  <c r="A579" i="89"/>
  <c r="A578" i="89"/>
  <c r="A577" i="89"/>
  <c r="A576" i="89"/>
  <c r="A575" i="89"/>
  <c r="A574" i="89"/>
  <c r="A573" i="89"/>
  <c r="A572" i="89"/>
  <c r="A571" i="89"/>
  <c r="A570" i="89"/>
  <c r="A569" i="89"/>
  <c r="A568" i="89"/>
  <c r="A567" i="89"/>
  <c r="A566" i="89"/>
  <c r="A565" i="89"/>
  <c r="A564" i="89"/>
  <c r="A563" i="89"/>
  <c r="A562" i="89"/>
  <c r="A561" i="89"/>
  <c r="A560" i="89"/>
  <c r="A559" i="89"/>
  <c r="A558" i="89"/>
  <c r="A557" i="89"/>
  <c r="A556" i="89"/>
  <c r="A555" i="89"/>
  <c r="A554" i="89"/>
  <c r="A553" i="89"/>
  <c r="A552" i="89"/>
  <c r="A551" i="89"/>
  <c r="A550" i="89"/>
  <c r="A549" i="89"/>
  <c r="A548" i="89"/>
  <c r="A547" i="89"/>
  <c r="A546" i="89"/>
  <c r="A545" i="89"/>
  <c r="A544" i="89"/>
  <c r="A543" i="89"/>
  <c r="A542" i="89"/>
  <c r="A541" i="89"/>
  <c r="A540" i="89"/>
  <c r="A539" i="89"/>
  <c r="A538" i="89"/>
  <c r="A537" i="89"/>
  <c r="A536" i="89"/>
  <c r="A535" i="89"/>
  <c r="A534" i="89"/>
  <c r="A533" i="89"/>
  <c r="A532" i="89"/>
  <c r="A531" i="89"/>
  <c r="A530" i="89"/>
  <c r="A529" i="89"/>
  <c r="A528" i="89"/>
  <c r="A527" i="89"/>
  <c r="A526" i="89"/>
  <c r="A525" i="89"/>
  <c r="A524" i="89"/>
  <c r="A523" i="89"/>
  <c r="A522" i="89"/>
  <c r="A521" i="89"/>
  <c r="A520" i="89"/>
  <c r="A519" i="89"/>
  <c r="A518" i="89"/>
  <c r="A517" i="89"/>
  <c r="A516" i="89"/>
  <c r="A515" i="89"/>
  <c r="A514" i="89"/>
  <c r="A513" i="89"/>
  <c r="A512" i="89"/>
  <c r="A511" i="89"/>
  <c r="A510" i="89"/>
  <c r="A509" i="89"/>
  <c r="A508" i="89"/>
  <c r="A507" i="89"/>
  <c r="A506" i="89"/>
  <c r="A505" i="89"/>
  <c r="A504" i="89"/>
  <c r="A503" i="89"/>
  <c r="A502" i="89"/>
  <c r="A501" i="89"/>
  <c r="A500" i="89"/>
  <c r="A499" i="89"/>
  <c r="A498" i="89"/>
  <c r="A497" i="89"/>
  <c r="A496" i="89"/>
  <c r="A495" i="89"/>
  <c r="A494" i="89"/>
  <c r="A493" i="89"/>
  <c r="A492" i="89"/>
  <c r="A491" i="89"/>
  <c r="A490" i="89"/>
  <c r="A489" i="89"/>
  <c r="A488" i="89"/>
  <c r="A487" i="89"/>
  <c r="A486" i="89"/>
  <c r="A485" i="89"/>
  <c r="A484" i="89"/>
  <c r="A483" i="89"/>
  <c r="A482" i="89"/>
  <c r="A481" i="89"/>
  <c r="A480" i="89"/>
  <c r="A479" i="89"/>
  <c r="A478" i="89"/>
  <c r="A477" i="89"/>
  <c r="A476" i="89"/>
  <c r="A475" i="89"/>
  <c r="A474" i="89"/>
  <c r="A473" i="89"/>
  <c r="A472" i="89"/>
  <c r="A471" i="89"/>
  <c r="A470" i="89"/>
  <c r="A469" i="89"/>
  <c r="A468" i="89"/>
  <c r="A467" i="89"/>
  <c r="A466" i="89"/>
  <c r="A465" i="89"/>
  <c r="A464" i="89"/>
  <c r="A463" i="89"/>
  <c r="A462" i="89"/>
  <c r="A461" i="89"/>
  <c r="A460" i="89"/>
  <c r="A459" i="89"/>
  <c r="A458" i="89"/>
  <c r="A457" i="89"/>
  <c r="A456" i="89"/>
  <c r="A455" i="89"/>
  <c r="A454" i="89"/>
  <c r="A453" i="89"/>
  <c r="A452" i="89"/>
  <c r="A451" i="89"/>
  <c r="A450" i="89"/>
  <c r="A449" i="89"/>
  <c r="A448" i="89"/>
  <c r="A447" i="89"/>
  <c r="A446" i="89"/>
  <c r="A445" i="89"/>
  <c r="A444" i="89"/>
  <c r="A443" i="89"/>
  <c r="A442" i="89"/>
  <c r="A441" i="89"/>
  <c r="A440" i="89"/>
  <c r="A439" i="89"/>
  <c r="A438" i="89"/>
  <c r="A437" i="89"/>
  <c r="A436" i="89"/>
  <c r="A435" i="89"/>
  <c r="A434" i="89"/>
  <c r="A433" i="89"/>
  <c r="A432" i="89"/>
  <c r="A431" i="89"/>
  <c r="A430" i="89"/>
  <c r="A429" i="89"/>
  <c r="A428" i="89"/>
  <c r="A427" i="89"/>
  <c r="A426" i="89"/>
  <c r="A425" i="89"/>
  <c r="A424" i="89"/>
  <c r="A423" i="89"/>
  <c r="A422" i="89"/>
  <c r="A421" i="89"/>
  <c r="A420" i="89"/>
  <c r="A419" i="89"/>
  <c r="A418" i="89"/>
  <c r="A417" i="89"/>
  <c r="A416" i="89"/>
  <c r="A415" i="89"/>
  <c r="A414" i="89"/>
  <c r="A413" i="89"/>
  <c r="A412" i="89"/>
  <c r="A411" i="89"/>
  <c r="A410" i="89"/>
  <c r="A409" i="89"/>
  <c r="A408" i="89"/>
  <c r="A407" i="89"/>
  <c r="A406" i="89"/>
  <c r="A405" i="89"/>
  <c r="A404" i="89"/>
  <c r="A403" i="89"/>
  <c r="A402" i="89"/>
  <c r="A401" i="89"/>
  <c r="A400" i="89"/>
  <c r="A399" i="89"/>
  <c r="A398" i="89"/>
  <c r="A397" i="89"/>
  <c r="A396" i="89"/>
  <c r="A395" i="89"/>
  <c r="A394" i="89"/>
  <c r="A393" i="89"/>
  <c r="A392" i="89"/>
  <c r="A391" i="89"/>
  <c r="A390" i="89"/>
  <c r="A389" i="89"/>
  <c r="A388" i="89"/>
  <c r="A387" i="89"/>
  <c r="A386" i="89"/>
  <c r="A385" i="89"/>
  <c r="A384" i="89"/>
  <c r="A383" i="89"/>
  <c r="A382" i="89"/>
  <c r="A381" i="89"/>
  <c r="A380" i="89"/>
  <c r="A379" i="89"/>
  <c r="A378" i="89"/>
  <c r="A377" i="89"/>
  <c r="A376" i="89"/>
  <c r="A375" i="89"/>
  <c r="A374" i="89"/>
  <c r="A373" i="89"/>
  <c r="A372" i="89"/>
  <c r="A371" i="89"/>
  <c r="A370" i="89"/>
  <c r="A369" i="89"/>
  <c r="A368" i="89"/>
  <c r="A367" i="89"/>
  <c r="A366" i="89"/>
  <c r="A365" i="89"/>
  <c r="A364" i="89"/>
  <c r="A363" i="89"/>
  <c r="A362" i="89"/>
  <c r="A361" i="89"/>
  <c r="A360" i="89"/>
  <c r="A359" i="89"/>
  <c r="A358" i="89"/>
  <c r="A357" i="89"/>
  <c r="A356" i="89"/>
  <c r="A355" i="89"/>
  <c r="A354" i="89"/>
  <c r="A353" i="89"/>
  <c r="A352" i="89"/>
  <c r="A351" i="89"/>
  <c r="A350" i="89"/>
  <c r="A349" i="89"/>
  <c r="A348" i="89"/>
  <c r="A347" i="89"/>
  <c r="A346" i="89"/>
  <c r="A345" i="89"/>
  <c r="A344" i="89"/>
  <c r="A343" i="89"/>
  <c r="A342" i="89"/>
  <c r="A341" i="89"/>
  <c r="A340" i="89"/>
  <c r="A339" i="89"/>
  <c r="A338" i="89"/>
  <c r="A337" i="89"/>
  <c r="A336" i="89"/>
  <c r="A335" i="89"/>
  <c r="A334" i="89"/>
  <c r="A333" i="89"/>
  <c r="A332" i="89"/>
  <c r="A331" i="89"/>
  <c r="A330" i="89"/>
  <c r="A329" i="89"/>
  <c r="A328" i="89"/>
  <c r="A327" i="89"/>
  <c r="A326" i="89"/>
  <c r="A325" i="89"/>
  <c r="A324" i="89"/>
  <c r="A323" i="89"/>
  <c r="A322" i="89"/>
  <c r="A321" i="89"/>
  <c r="A320" i="89"/>
  <c r="A319" i="89"/>
  <c r="A318" i="89"/>
  <c r="A317" i="89"/>
  <c r="A316" i="89"/>
  <c r="A315" i="89"/>
  <c r="A314" i="89"/>
  <c r="A313" i="89"/>
  <c r="A312" i="89"/>
  <c r="A311" i="89"/>
  <c r="A310" i="89"/>
  <c r="A309" i="89"/>
  <c r="A308" i="89"/>
  <c r="A307" i="89"/>
  <c r="A306" i="89"/>
  <c r="A305" i="89"/>
  <c r="A304" i="89"/>
  <c r="A303" i="89"/>
  <c r="A302" i="89"/>
  <c r="A301" i="89"/>
  <c r="A300" i="89"/>
  <c r="A299" i="89"/>
  <c r="A298" i="89"/>
  <c r="A297" i="89"/>
  <c r="A296" i="89"/>
  <c r="A295" i="89"/>
  <c r="A294" i="89"/>
  <c r="A293" i="89"/>
  <c r="A292" i="89"/>
  <c r="A291" i="89"/>
  <c r="A290" i="89"/>
  <c r="A289" i="89"/>
  <c r="A288" i="89"/>
  <c r="A287" i="89"/>
  <c r="A286" i="89"/>
  <c r="A285" i="89"/>
  <c r="A284" i="89"/>
  <c r="A283" i="89"/>
  <c r="A282" i="89"/>
  <c r="A281" i="89"/>
  <c r="A280" i="89"/>
  <c r="A279" i="89"/>
  <c r="A278" i="89"/>
  <c r="A277" i="89"/>
  <c r="A276" i="89"/>
  <c r="A275" i="89"/>
  <c r="A274" i="89"/>
  <c r="A273" i="89"/>
  <c r="A272" i="89"/>
  <c r="A271" i="89"/>
  <c r="A270" i="89"/>
  <c r="A269" i="89"/>
  <c r="A268" i="89"/>
  <c r="A267" i="89"/>
  <c r="A266" i="89"/>
  <c r="A265" i="89"/>
  <c r="A264" i="89"/>
  <c r="A263" i="89"/>
  <c r="A262" i="89"/>
  <c r="A261" i="89"/>
  <c r="A260" i="89"/>
  <c r="A259" i="89"/>
  <c r="A258" i="89"/>
  <c r="A257" i="89"/>
  <c r="A256" i="89"/>
  <c r="A255" i="89"/>
  <c r="A254" i="89"/>
  <c r="A253" i="89"/>
  <c r="A252" i="89"/>
  <c r="A251" i="89"/>
  <c r="A250" i="89"/>
  <c r="A249" i="89"/>
  <c r="A248" i="89"/>
  <c r="A247" i="89"/>
  <c r="A246" i="89"/>
  <c r="A245" i="89"/>
  <c r="A244" i="89"/>
  <c r="A243" i="89"/>
  <c r="A242" i="89"/>
  <c r="A241" i="89"/>
  <c r="A240" i="89"/>
  <c r="A239" i="89"/>
  <c r="A238" i="89"/>
  <c r="A237" i="89"/>
  <c r="A236" i="89"/>
  <c r="A235" i="89"/>
  <c r="A234" i="89"/>
  <c r="A233" i="89"/>
  <c r="A232" i="89"/>
  <c r="A231" i="89"/>
  <c r="A230" i="89"/>
  <c r="A229" i="89"/>
  <c r="A228" i="89"/>
  <c r="A227" i="89"/>
  <c r="A226" i="89"/>
  <c r="A225" i="89"/>
  <c r="A224" i="89"/>
  <c r="A223" i="89"/>
  <c r="A222" i="89"/>
  <c r="A221" i="89"/>
  <c r="A220" i="89"/>
  <c r="A219" i="89"/>
  <c r="A218" i="89"/>
  <c r="A217" i="89"/>
  <c r="A216" i="89"/>
  <c r="A215" i="89"/>
  <c r="A214" i="89"/>
  <c r="A213" i="89"/>
  <c r="A212" i="89"/>
  <c r="A211" i="89"/>
  <c r="A210" i="89"/>
  <c r="A209" i="89"/>
  <c r="A208" i="89"/>
  <c r="A207" i="89"/>
  <c r="A206" i="89"/>
  <c r="A205" i="89"/>
  <c r="A204" i="89"/>
  <c r="A203" i="89"/>
  <c r="A202" i="89"/>
  <c r="A201" i="89"/>
  <c r="A200" i="89"/>
  <c r="A199" i="89"/>
  <c r="A198" i="89"/>
  <c r="A197" i="89"/>
  <c r="A196" i="89"/>
  <c r="A195" i="89"/>
  <c r="A194" i="89"/>
  <c r="A193" i="89"/>
  <c r="A192" i="89"/>
  <c r="A191" i="89"/>
  <c r="A190" i="89"/>
  <c r="A189" i="89"/>
  <c r="A188" i="89"/>
  <c r="A187" i="89"/>
  <c r="A186" i="89"/>
  <c r="A185" i="89"/>
  <c r="A184" i="89"/>
  <c r="A183" i="89"/>
  <c r="A182" i="89"/>
  <c r="A181" i="89"/>
  <c r="A180" i="89"/>
  <c r="A179" i="89"/>
  <c r="A178" i="89"/>
  <c r="A177" i="89"/>
  <c r="A176" i="89"/>
  <c r="A175" i="89"/>
  <c r="A174" i="89"/>
  <c r="A173" i="89"/>
  <c r="A172" i="89"/>
  <c r="A171" i="89"/>
  <c r="A170" i="89"/>
  <c r="A169" i="89"/>
  <c r="A168" i="89"/>
  <c r="A167" i="89"/>
  <c r="A166" i="89"/>
  <c r="A165" i="89"/>
  <c r="A164" i="89"/>
  <c r="A163" i="89"/>
  <c r="A162" i="89"/>
  <c r="A161" i="89"/>
  <c r="A160" i="89"/>
  <c r="A159" i="89"/>
  <c r="A158" i="89"/>
  <c r="A157" i="89"/>
  <c r="A156" i="89"/>
  <c r="A155" i="89"/>
  <c r="A154" i="89"/>
  <c r="A153" i="89"/>
  <c r="A152" i="89"/>
  <c r="A151" i="89"/>
  <c r="A150" i="89"/>
  <c r="A149" i="89"/>
  <c r="A148" i="89"/>
  <c r="A147" i="89"/>
  <c r="A146" i="89"/>
  <c r="A145" i="89"/>
  <c r="A144" i="89"/>
  <c r="A143" i="89"/>
  <c r="A142" i="89"/>
  <c r="A141" i="89"/>
  <c r="A140" i="89"/>
  <c r="A139" i="89"/>
  <c r="A138" i="89"/>
  <c r="A137" i="89"/>
  <c r="A136" i="89"/>
  <c r="A135" i="89"/>
  <c r="A134" i="89"/>
  <c r="A133" i="89"/>
  <c r="A132" i="89"/>
  <c r="A131" i="89"/>
  <c r="A130" i="89"/>
  <c r="A129" i="89"/>
  <c r="A128" i="89"/>
  <c r="A127" i="89"/>
  <c r="A126" i="89"/>
  <c r="A125" i="89"/>
  <c r="A124" i="89"/>
  <c r="A123" i="89"/>
  <c r="A122" i="89"/>
  <c r="A121" i="89"/>
  <c r="A120" i="89"/>
  <c r="A119" i="89"/>
  <c r="A118" i="89"/>
  <c r="A117" i="89"/>
  <c r="A116" i="89"/>
  <c r="A115" i="89"/>
  <c r="A114" i="89"/>
  <c r="A113" i="89"/>
  <c r="A112" i="89"/>
  <c r="A111" i="89"/>
  <c r="A110" i="89"/>
  <c r="A109" i="89"/>
  <c r="A108" i="89"/>
  <c r="A107" i="89"/>
  <c r="A106" i="89"/>
  <c r="A105" i="89"/>
  <c r="A104" i="89"/>
  <c r="A103" i="89"/>
  <c r="A102" i="89"/>
  <c r="A101" i="89"/>
  <c r="A100" i="89"/>
  <c r="A99" i="89"/>
  <c r="A98" i="89"/>
  <c r="A97" i="89"/>
  <c r="A96" i="89"/>
  <c r="A95" i="89"/>
  <c r="A94" i="89"/>
  <c r="A93" i="89"/>
  <c r="A92" i="89"/>
  <c r="A91" i="89"/>
  <c r="A90" i="89"/>
  <c r="A89" i="89"/>
  <c r="A88" i="89"/>
  <c r="A87" i="89"/>
  <c r="A86" i="89"/>
  <c r="A85" i="89"/>
  <c r="A84" i="89"/>
  <c r="A83" i="89"/>
  <c r="A82" i="89"/>
  <c r="A81" i="89"/>
  <c r="A80" i="89"/>
  <c r="A79" i="89"/>
  <c r="A78" i="89"/>
  <c r="A77" i="89"/>
  <c r="A76" i="89"/>
  <c r="A75" i="89"/>
  <c r="A74" i="89"/>
  <c r="A73" i="89"/>
  <c r="A72" i="89"/>
  <c r="A71" i="89"/>
  <c r="A70" i="89"/>
  <c r="A69" i="89"/>
  <c r="A68" i="89"/>
  <c r="A67" i="89"/>
  <c r="A66" i="89"/>
  <c r="A65" i="89"/>
  <c r="A64" i="89"/>
  <c r="A63" i="89"/>
  <c r="A62" i="89"/>
  <c r="A61" i="89"/>
  <c r="A60" i="89"/>
  <c r="A59" i="89"/>
  <c r="A58" i="89"/>
  <c r="A57" i="89"/>
  <c r="A56" i="89"/>
  <c r="A55" i="89"/>
  <c r="A54" i="89"/>
  <c r="A53" i="89"/>
  <c r="A52" i="89"/>
  <c r="A51" i="89"/>
  <c r="A50" i="89"/>
  <c r="A49" i="89"/>
  <c r="A48" i="89"/>
  <c r="A47" i="89"/>
  <c r="A46" i="89"/>
  <c r="A45" i="89"/>
  <c r="A44" i="89"/>
  <c r="A43" i="89"/>
  <c r="A42" i="89"/>
  <c r="A41" i="89"/>
  <c r="A40" i="89"/>
  <c r="A39" i="89"/>
  <c r="A38" i="89"/>
  <c r="A37" i="89"/>
  <c r="A36" i="89"/>
  <c r="A35" i="89"/>
  <c r="A34" i="89"/>
  <c r="A33" i="89"/>
  <c r="A32" i="89"/>
  <c r="A31" i="89"/>
  <c r="A30" i="89"/>
  <c r="A29" i="89"/>
  <c r="A28" i="89"/>
  <c r="A27" i="89"/>
  <c r="A26" i="89"/>
  <c r="A25" i="89"/>
  <c r="A24" i="89"/>
  <c r="A23" i="89"/>
  <c r="A22" i="89"/>
  <c r="A21" i="89"/>
  <c r="A20" i="89"/>
  <c r="A19" i="89"/>
  <c r="A18" i="89"/>
  <c r="A17" i="89"/>
  <c r="A16" i="89"/>
  <c r="A15" i="89"/>
  <c r="A14" i="89"/>
  <c r="A13" i="89"/>
  <c r="A12" i="89"/>
  <c r="A11" i="89"/>
  <c r="A10" i="89"/>
  <c r="A9" i="89"/>
  <c r="A8" i="89"/>
  <c r="A7" i="89"/>
  <c r="A6" i="89"/>
  <c r="A5" i="89"/>
  <c r="A4" i="89"/>
  <c r="A3" i="89"/>
  <c r="A2" i="89"/>
  <c r="F1" i="89"/>
  <c r="G1" i="89"/>
  <c r="H1" i="89"/>
  <c r="E1" i="89"/>
  <c r="A1262" i="89" l="1"/>
  <c r="A1230" i="89"/>
  <c r="B133" i="89"/>
  <c r="J133" i="89"/>
  <c r="K133" i="89"/>
  <c r="L133" i="89"/>
  <c r="B277" i="89"/>
  <c r="J277" i="89"/>
  <c r="L277" i="89"/>
  <c r="K277" i="89"/>
  <c r="B409" i="89"/>
  <c r="J409" i="89"/>
  <c r="K409" i="89"/>
  <c r="L409" i="89"/>
  <c r="B529" i="89"/>
  <c r="J529" i="89"/>
  <c r="K529" i="89"/>
  <c r="L529" i="89"/>
  <c r="B625" i="89"/>
  <c r="J625" i="89"/>
  <c r="K625" i="89"/>
  <c r="L625" i="89"/>
  <c r="B721" i="89"/>
  <c r="J721" i="89"/>
  <c r="K721" i="89"/>
  <c r="L721" i="89"/>
  <c r="B781" i="89"/>
  <c r="J781" i="89"/>
  <c r="K781" i="89"/>
  <c r="L781" i="89"/>
  <c r="B925" i="89"/>
  <c r="K925" i="89"/>
  <c r="L925" i="89"/>
  <c r="J925" i="89"/>
  <c r="B1009" i="89"/>
  <c r="J1009" i="89"/>
  <c r="K1009" i="89"/>
  <c r="L1009" i="89"/>
  <c r="B12" i="89"/>
  <c r="J12" i="89"/>
  <c r="K12" i="89"/>
  <c r="L12" i="89"/>
  <c r="B24" i="89"/>
  <c r="J24" i="89"/>
  <c r="K24" i="89"/>
  <c r="L24" i="89"/>
  <c r="B36" i="89"/>
  <c r="J36" i="89"/>
  <c r="K36" i="89"/>
  <c r="L36" i="89"/>
  <c r="B48" i="89"/>
  <c r="J48" i="89"/>
  <c r="K48" i="89"/>
  <c r="L48" i="89"/>
  <c r="B60" i="89"/>
  <c r="J60" i="89"/>
  <c r="K60" i="89"/>
  <c r="L60" i="89"/>
  <c r="B72" i="89"/>
  <c r="J72" i="89"/>
  <c r="K72" i="89"/>
  <c r="L72" i="89"/>
  <c r="B84" i="89"/>
  <c r="J84" i="89"/>
  <c r="K84" i="89"/>
  <c r="L84" i="89"/>
  <c r="B96" i="89"/>
  <c r="J96" i="89"/>
  <c r="K96" i="89"/>
  <c r="L96" i="89"/>
  <c r="B108" i="89"/>
  <c r="J108" i="89"/>
  <c r="K108" i="89"/>
  <c r="L108" i="89"/>
  <c r="B120" i="89"/>
  <c r="J120" i="89"/>
  <c r="K120" i="89"/>
  <c r="L120" i="89"/>
  <c r="B132" i="89"/>
  <c r="J132" i="89"/>
  <c r="K132" i="89"/>
  <c r="L132" i="89"/>
  <c r="B144" i="89"/>
  <c r="J144" i="89"/>
  <c r="K144" i="89"/>
  <c r="L144" i="89"/>
  <c r="B156" i="89"/>
  <c r="J156" i="89"/>
  <c r="K156" i="89"/>
  <c r="L156" i="89"/>
  <c r="B168" i="89"/>
  <c r="J168" i="89"/>
  <c r="K168" i="89"/>
  <c r="L168" i="89"/>
  <c r="B180" i="89"/>
  <c r="J180" i="89"/>
  <c r="K180" i="89"/>
  <c r="L180" i="89"/>
  <c r="B192" i="89"/>
  <c r="J192" i="89"/>
  <c r="K192" i="89"/>
  <c r="L192" i="89"/>
  <c r="B204" i="89"/>
  <c r="J204" i="89"/>
  <c r="K204" i="89"/>
  <c r="L204" i="89"/>
  <c r="B216" i="89"/>
  <c r="J216" i="89"/>
  <c r="K216" i="89"/>
  <c r="L216" i="89"/>
  <c r="B228" i="89"/>
  <c r="J228" i="89"/>
  <c r="K228" i="89"/>
  <c r="L228" i="89"/>
  <c r="B240" i="89"/>
  <c r="J240" i="89"/>
  <c r="K240" i="89"/>
  <c r="L240" i="89"/>
  <c r="B252" i="89"/>
  <c r="J252" i="89"/>
  <c r="K252" i="89"/>
  <c r="L252" i="89"/>
  <c r="B264" i="89"/>
  <c r="J264" i="89"/>
  <c r="K264" i="89"/>
  <c r="L264" i="89"/>
  <c r="B276" i="89"/>
  <c r="J276" i="89"/>
  <c r="K276" i="89"/>
  <c r="L276" i="89"/>
  <c r="B288" i="89"/>
  <c r="J288" i="89"/>
  <c r="L288" i="89"/>
  <c r="K288" i="89"/>
  <c r="B300" i="89"/>
  <c r="J300" i="89"/>
  <c r="K300" i="89"/>
  <c r="L300" i="89"/>
  <c r="B312" i="89"/>
  <c r="J312" i="89"/>
  <c r="K312" i="89"/>
  <c r="L312" i="89"/>
  <c r="B324" i="89"/>
  <c r="J324" i="89"/>
  <c r="K324" i="89"/>
  <c r="L324" i="89"/>
  <c r="B336" i="89"/>
  <c r="J336" i="89"/>
  <c r="K336" i="89"/>
  <c r="L336" i="89"/>
  <c r="B348" i="89"/>
  <c r="J348" i="89"/>
  <c r="K348" i="89"/>
  <c r="L348" i="89"/>
  <c r="B360" i="89"/>
  <c r="J360" i="89"/>
  <c r="L360" i="89"/>
  <c r="K360" i="89"/>
  <c r="B372" i="89"/>
  <c r="J372" i="89"/>
  <c r="K372" i="89"/>
  <c r="L372" i="89"/>
  <c r="B384" i="89"/>
  <c r="J384" i="89"/>
  <c r="L384" i="89"/>
  <c r="K384" i="89"/>
  <c r="B396" i="89"/>
  <c r="J396" i="89"/>
  <c r="K396" i="89"/>
  <c r="L396" i="89"/>
  <c r="B408" i="89"/>
  <c r="J408" i="89"/>
  <c r="L408" i="89"/>
  <c r="K408" i="89"/>
  <c r="B420" i="89"/>
  <c r="J420" i="89"/>
  <c r="K420" i="89"/>
  <c r="L420" i="89"/>
  <c r="B432" i="89"/>
  <c r="J432" i="89"/>
  <c r="L432" i="89"/>
  <c r="K432" i="89"/>
  <c r="B444" i="89"/>
  <c r="J444" i="89"/>
  <c r="K444" i="89"/>
  <c r="L444" i="89"/>
  <c r="B456" i="89"/>
  <c r="J456" i="89"/>
  <c r="K456" i="89"/>
  <c r="L456" i="89"/>
  <c r="B468" i="89"/>
  <c r="J468" i="89"/>
  <c r="K468" i="89"/>
  <c r="L468" i="89"/>
  <c r="B480" i="89"/>
  <c r="J480" i="89"/>
  <c r="K480" i="89"/>
  <c r="L480" i="89"/>
  <c r="B492" i="89"/>
  <c r="J492" i="89"/>
  <c r="K492" i="89"/>
  <c r="L492" i="89"/>
  <c r="B504" i="89"/>
  <c r="K504" i="89"/>
  <c r="J504" i="89"/>
  <c r="L504" i="89"/>
  <c r="B516" i="89"/>
  <c r="J516" i="89"/>
  <c r="K516" i="89"/>
  <c r="L516" i="89"/>
  <c r="B528" i="89"/>
  <c r="J528" i="89"/>
  <c r="K528" i="89"/>
  <c r="L528" i="89"/>
  <c r="B540" i="89"/>
  <c r="J540" i="89"/>
  <c r="K540" i="89"/>
  <c r="L540" i="89"/>
  <c r="B552" i="89"/>
  <c r="L552" i="89"/>
  <c r="J552" i="89"/>
  <c r="K552" i="89"/>
  <c r="B564" i="89"/>
  <c r="K564" i="89"/>
  <c r="L564" i="89"/>
  <c r="J564" i="89"/>
  <c r="B576" i="89"/>
  <c r="J576" i="89"/>
  <c r="K576" i="89"/>
  <c r="L576" i="89"/>
  <c r="B588" i="89"/>
  <c r="J588" i="89"/>
  <c r="K588" i="89"/>
  <c r="L588" i="89"/>
  <c r="B600" i="89"/>
  <c r="J600" i="89"/>
  <c r="K600" i="89"/>
  <c r="L600" i="89"/>
  <c r="B612" i="89"/>
  <c r="J612" i="89"/>
  <c r="K612" i="89"/>
  <c r="L612" i="89"/>
  <c r="B624" i="89"/>
  <c r="K624" i="89"/>
  <c r="L624" i="89"/>
  <c r="J624" i="89"/>
  <c r="B636" i="89"/>
  <c r="K636" i="89"/>
  <c r="L636" i="89"/>
  <c r="J636" i="89"/>
  <c r="B648" i="89"/>
  <c r="J648" i="89"/>
  <c r="K648" i="89"/>
  <c r="L648" i="89"/>
  <c r="B660" i="89"/>
  <c r="K660" i="89"/>
  <c r="L660" i="89"/>
  <c r="J660" i="89"/>
  <c r="B672" i="89"/>
  <c r="K672" i="89"/>
  <c r="L672" i="89"/>
  <c r="J672" i="89"/>
  <c r="B684" i="89"/>
  <c r="L684" i="89"/>
  <c r="J684" i="89"/>
  <c r="K684" i="89"/>
  <c r="B696" i="89"/>
  <c r="L696" i="89"/>
  <c r="J696" i="89"/>
  <c r="K696" i="89"/>
  <c r="B708" i="89"/>
  <c r="L708" i="89"/>
  <c r="J708" i="89"/>
  <c r="K708" i="89"/>
  <c r="B720" i="89"/>
  <c r="L720" i="89"/>
  <c r="J720" i="89"/>
  <c r="K720" i="89"/>
  <c r="B732" i="89"/>
  <c r="L732" i="89"/>
  <c r="J732" i="89"/>
  <c r="K732" i="89"/>
  <c r="B744" i="89"/>
  <c r="L744" i="89"/>
  <c r="J744" i="89"/>
  <c r="K744" i="89"/>
  <c r="B756" i="89"/>
  <c r="L756" i="89"/>
  <c r="J756" i="89"/>
  <c r="K756" i="89"/>
  <c r="B768" i="89"/>
  <c r="L768" i="89"/>
  <c r="J768" i="89"/>
  <c r="K768" i="89"/>
  <c r="B780" i="89"/>
  <c r="L780" i="89"/>
  <c r="J780" i="89"/>
  <c r="K780" i="89"/>
  <c r="B792" i="89"/>
  <c r="K792" i="89"/>
  <c r="L792" i="89"/>
  <c r="J792" i="89"/>
  <c r="B804" i="89"/>
  <c r="J804" i="89"/>
  <c r="K804" i="89"/>
  <c r="L804" i="89"/>
  <c r="B816" i="89"/>
  <c r="J816" i="89"/>
  <c r="K816" i="89"/>
  <c r="L816" i="89"/>
  <c r="B828" i="89"/>
  <c r="L828" i="89"/>
  <c r="K828" i="89"/>
  <c r="J828" i="89"/>
  <c r="B840" i="89"/>
  <c r="K840" i="89"/>
  <c r="L840" i="89"/>
  <c r="J840" i="89"/>
  <c r="B852" i="89"/>
  <c r="J852" i="89"/>
  <c r="K852" i="89"/>
  <c r="L852" i="89"/>
  <c r="B864" i="89"/>
  <c r="K864" i="89"/>
  <c r="L864" i="89"/>
  <c r="J864" i="89"/>
  <c r="B876" i="89"/>
  <c r="L876" i="89"/>
  <c r="K876" i="89"/>
  <c r="J876" i="89"/>
  <c r="B888" i="89"/>
  <c r="K888" i="89"/>
  <c r="L888" i="89"/>
  <c r="J888" i="89"/>
  <c r="B900" i="89"/>
  <c r="L900" i="89"/>
  <c r="K900" i="89"/>
  <c r="J900" i="89"/>
  <c r="B912" i="89"/>
  <c r="J912" i="89"/>
  <c r="K912" i="89"/>
  <c r="L912" i="89"/>
  <c r="B924" i="89"/>
  <c r="L924" i="89"/>
  <c r="J924" i="89"/>
  <c r="K924" i="89"/>
  <c r="B936" i="89"/>
  <c r="J936" i="89"/>
  <c r="K936" i="89"/>
  <c r="L936" i="89"/>
  <c r="B948" i="89"/>
  <c r="L948" i="89"/>
  <c r="K948" i="89"/>
  <c r="J948" i="89"/>
  <c r="B960" i="89"/>
  <c r="L960" i="89"/>
  <c r="K960" i="89"/>
  <c r="J960" i="89"/>
  <c r="B972" i="89"/>
  <c r="K972" i="89"/>
  <c r="L972" i="89"/>
  <c r="J972" i="89"/>
  <c r="B984" i="89"/>
  <c r="L984" i="89"/>
  <c r="K984" i="89"/>
  <c r="J984" i="89"/>
  <c r="B996" i="89"/>
  <c r="K996" i="89"/>
  <c r="L996" i="89"/>
  <c r="J996" i="89"/>
  <c r="B1008" i="89"/>
  <c r="L1008" i="89"/>
  <c r="K1008" i="89"/>
  <c r="J1008" i="89"/>
  <c r="B1020" i="89"/>
  <c r="L1020" i="89"/>
  <c r="K1020" i="89"/>
  <c r="J1020" i="89"/>
  <c r="B1032" i="89"/>
  <c r="L1032" i="89"/>
  <c r="K1032" i="89"/>
  <c r="J1032" i="89"/>
  <c r="L1044" i="89"/>
  <c r="K1044" i="89"/>
  <c r="J1044" i="89"/>
  <c r="L1056" i="89"/>
  <c r="K1056" i="89"/>
  <c r="J1056" i="89"/>
  <c r="B13" i="89"/>
  <c r="J13" i="89"/>
  <c r="K13" i="89"/>
  <c r="L13" i="89"/>
  <c r="B85" i="89"/>
  <c r="J85" i="89"/>
  <c r="K85" i="89"/>
  <c r="L85" i="89"/>
  <c r="B217" i="89"/>
  <c r="J217" i="89"/>
  <c r="K217" i="89"/>
  <c r="L217" i="89"/>
  <c r="B361" i="89"/>
  <c r="J361" i="89"/>
  <c r="K361" i="89"/>
  <c r="L361" i="89"/>
  <c r="B493" i="89"/>
  <c r="J493" i="89"/>
  <c r="K493" i="89"/>
  <c r="L493" i="89"/>
  <c r="B553" i="89"/>
  <c r="J553" i="89"/>
  <c r="K553" i="89"/>
  <c r="L553" i="89"/>
  <c r="B685" i="89"/>
  <c r="J685" i="89"/>
  <c r="K685" i="89"/>
  <c r="L685" i="89"/>
  <c r="B793" i="89"/>
  <c r="J793" i="89"/>
  <c r="K793" i="89"/>
  <c r="L793" i="89"/>
  <c r="B949" i="89"/>
  <c r="K949" i="89"/>
  <c r="L949" i="89"/>
  <c r="J949" i="89"/>
  <c r="B2" i="89"/>
  <c r="L2" i="89"/>
  <c r="K2" i="89"/>
  <c r="J2" i="89"/>
  <c r="B14" i="89"/>
  <c r="L14" i="89"/>
  <c r="K14" i="89"/>
  <c r="J14" i="89"/>
  <c r="B26" i="89"/>
  <c r="L26" i="89"/>
  <c r="J26" i="89"/>
  <c r="K26" i="89"/>
  <c r="B38" i="89"/>
  <c r="L38" i="89"/>
  <c r="K38" i="89"/>
  <c r="J38" i="89"/>
  <c r="B50" i="89"/>
  <c r="L50" i="89"/>
  <c r="J50" i="89"/>
  <c r="K50" i="89"/>
  <c r="B62" i="89"/>
  <c r="L62" i="89"/>
  <c r="K62" i="89"/>
  <c r="J62" i="89"/>
  <c r="B74" i="89"/>
  <c r="L74" i="89"/>
  <c r="J74" i="89"/>
  <c r="K74" i="89"/>
  <c r="B86" i="89"/>
  <c r="L86" i="89"/>
  <c r="K86" i="89"/>
  <c r="J86" i="89"/>
  <c r="B98" i="89"/>
  <c r="L98" i="89"/>
  <c r="K98" i="89"/>
  <c r="J98" i="89"/>
  <c r="B110" i="89"/>
  <c r="L110" i="89"/>
  <c r="K110" i="89"/>
  <c r="J110" i="89"/>
  <c r="B122" i="89"/>
  <c r="L122" i="89"/>
  <c r="J122" i="89"/>
  <c r="K122" i="89"/>
  <c r="B134" i="89"/>
  <c r="L134" i="89"/>
  <c r="K134" i="89"/>
  <c r="J134" i="89"/>
  <c r="B146" i="89"/>
  <c r="L146" i="89"/>
  <c r="J146" i="89"/>
  <c r="K146" i="89"/>
  <c r="B158" i="89"/>
  <c r="L158" i="89"/>
  <c r="K158" i="89"/>
  <c r="J158" i="89"/>
  <c r="B170" i="89"/>
  <c r="L170" i="89"/>
  <c r="J170" i="89"/>
  <c r="K170" i="89"/>
  <c r="B182" i="89"/>
  <c r="L182" i="89"/>
  <c r="K182" i="89"/>
  <c r="J182" i="89"/>
  <c r="B194" i="89"/>
  <c r="L194" i="89"/>
  <c r="J194" i="89"/>
  <c r="K194" i="89"/>
  <c r="B206" i="89"/>
  <c r="L206" i="89"/>
  <c r="K206" i="89"/>
  <c r="J206" i="89"/>
  <c r="B218" i="89"/>
  <c r="L218" i="89"/>
  <c r="J218" i="89"/>
  <c r="K218" i="89"/>
  <c r="B230" i="89"/>
  <c r="L230" i="89"/>
  <c r="K230" i="89"/>
  <c r="J230" i="89"/>
  <c r="B242" i="89"/>
  <c r="L242" i="89"/>
  <c r="J242" i="89"/>
  <c r="K242" i="89"/>
  <c r="B254" i="89"/>
  <c r="L254" i="89"/>
  <c r="K254" i="89"/>
  <c r="J254" i="89"/>
  <c r="B266" i="89"/>
  <c r="L266" i="89"/>
  <c r="J266" i="89"/>
  <c r="K266" i="89"/>
  <c r="B278" i="89"/>
  <c r="J278" i="89"/>
  <c r="K278" i="89"/>
  <c r="L278" i="89"/>
  <c r="B290" i="89"/>
  <c r="L290" i="89"/>
  <c r="J290" i="89"/>
  <c r="K290" i="89"/>
  <c r="B302" i="89"/>
  <c r="J302" i="89"/>
  <c r="K302" i="89"/>
  <c r="L302" i="89"/>
  <c r="B314" i="89"/>
  <c r="J314" i="89"/>
  <c r="K314" i="89"/>
  <c r="L314" i="89"/>
  <c r="B326" i="89"/>
  <c r="J326" i="89"/>
  <c r="K326" i="89"/>
  <c r="L326" i="89"/>
  <c r="B338" i="89"/>
  <c r="L338" i="89"/>
  <c r="J338" i="89"/>
  <c r="K338" i="89"/>
  <c r="B350" i="89"/>
  <c r="J350" i="89"/>
  <c r="K350" i="89"/>
  <c r="L350" i="89"/>
  <c r="B362" i="89"/>
  <c r="J362" i="89"/>
  <c r="K362" i="89"/>
  <c r="L362" i="89"/>
  <c r="B374" i="89"/>
  <c r="J374" i="89"/>
  <c r="K374" i="89"/>
  <c r="L374" i="89"/>
  <c r="B386" i="89"/>
  <c r="K386" i="89"/>
  <c r="L386" i="89"/>
  <c r="J386" i="89"/>
  <c r="B398" i="89"/>
  <c r="J398" i="89"/>
  <c r="K398" i="89"/>
  <c r="L398" i="89"/>
  <c r="B410" i="89"/>
  <c r="J410" i="89"/>
  <c r="K410" i="89"/>
  <c r="L410" i="89"/>
  <c r="B422" i="89"/>
  <c r="J422" i="89"/>
  <c r="K422" i="89"/>
  <c r="L422" i="89"/>
  <c r="B434" i="89"/>
  <c r="L434" i="89"/>
  <c r="K434" i="89"/>
  <c r="J434" i="89"/>
  <c r="B446" i="89"/>
  <c r="J446" i="89"/>
  <c r="K446" i="89"/>
  <c r="L446" i="89"/>
  <c r="B458" i="89"/>
  <c r="J458" i="89"/>
  <c r="L458" i="89"/>
  <c r="K458" i="89"/>
  <c r="B470" i="89"/>
  <c r="K470" i="89"/>
  <c r="J470" i="89"/>
  <c r="L470" i="89"/>
  <c r="B482" i="89"/>
  <c r="J482" i="89"/>
  <c r="L482" i="89"/>
  <c r="K482" i="89"/>
  <c r="B494" i="89"/>
  <c r="J494" i="89"/>
  <c r="K494" i="89"/>
  <c r="L494" i="89"/>
  <c r="B506" i="89"/>
  <c r="L506" i="89"/>
  <c r="J506" i="89"/>
  <c r="K506" i="89"/>
  <c r="B518" i="89"/>
  <c r="L518" i="89"/>
  <c r="J518" i="89"/>
  <c r="K518" i="89"/>
  <c r="B530" i="89"/>
  <c r="L530" i="89"/>
  <c r="J530" i="89"/>
  <c r="K530" i="89"/>
  <c r="B542" i="89"/>
  <c r="L542" i="89"/>
  <c r="J542" i="89"/>
  <c r="K542" i="89"/>
  <c r="B554" i="89"/>
  <c r="L554" i="89"/>
  <c r="J554" i="89"/>
  <c r="K554" i="89"/>
  <c r="B566" i="89"/>
  <c r="L566" i="89"/>
  <c r="J566" i="89"/>
  <c r="K566" i="89"/>
  <c r="B578" i="89"/>
  <c r="L578" i="89"/>
  <c r="J578" i="89"/>
  <c r="K578" i="89"/>
  <c r="B590" i="89"/>
  <c r="J590" i="89"/>
  <c r="L590" i="89"/>
  <c r="K590" i="89"/>
  <c r="B602" i="89"/>
  <c r="K602" i="89"/>
  <c r="L602" i="89"/>
  <c r="J602" i="89"/>
  <c r="B614" i="89"/>
  <c r="J614" i="89"/>
  <c r="K614" i="89"/>
  <c r="L614" i="89"/>
  <c r="B626" i="89"/>
  <c r="J626" i="89"/>
  <c r="K626" i="89"/>
  <c r="L626" i="89"/>
  <c r="B638" i="89"/>
  <c r="J638" i="89"/>
  <c r="K638" i="89"/>
  <c r="L638" i="89"/>
  <c r="B650" i="89"/>
  <c r="K650" i="89"/>
  <c r="L650" i="89"/>
  <c r="J650" i="89"/>
  <c r="B662" i="89"/>
  <c r="L662" i="89"/>
  <c r="J662" i="89"/>
  <c r="K662" i="89"/>
  <c r="B674" i="89"/>
  <c r="L674" i="89"/>
  <c r="J674" i="89"/>
  <c r="K674" i="89"/>
  <c r="B686" i="89"/>
  <c r="L686" i="89"/>
  <c r="J686" i="89"/>
  <c r="K686" i="89"/>
  <c r="B698" i="89"/>
  <c r="L698" i="89"/>
  <c r="J698" i="89"/>
  <c r="K698" i="89"/>
  <c r="B710" i="89"/>
  <c r="L710" i="89"/>
  <c r="J710" i="89"/>
  <c r="K710" i="89"/>
  <c r="B722" i="89"/>
  <c r="L722" i="89"/>
  <c r="J722" i="89"/>
  <c r="K722" i="89"/>
  <c r="B734" i="89"/>
  <c r="L734" i="89"/>
  <c r="J734" i="89"/>
  <c r="K734" i="89"/>
  <c r="B746" i="89"/>
  <c r="L746" i="89"/>
  <c r="J746" i="89"/>
  <c r="K746" i="89"/>
  <c r="B758" i="89"/>
  <c r="L758" i="89"/>
  <c r="J758" i="89"/>
  <c r="K758" i="89"/>
  <c r="B770" i="89"/>
  <c r="L770" i="89"/>
  <c r="J770" i="89"/>
  <c r="K770" i="89"/>
  <c r="B782" i="89"/>
  <c r="L782" i="89"/>
  <c r="J782" i="89"/>
  <c r="K782" i="89"/>
  <c r="B794" i="89"/>
  <c r="L794" i="89"/>
  <c r="J794" i="89"/>
  <c r="K794" i="89"/>
  <c r="B806" i="89"/>
  <c r="L806" i="89"/>
  <c r="K806" i="89"/>
  <c r="J806" i="89"/>
  <c r="B818" i="89"/>
  <c r="L818" i="89"/>
  <c r="K818" i="89"/>
  <c r="J818" i="89"/>
  <c r="B830" i="89"/>
  <c r="L830" i="89"/>
  <c r="J830" i="89"/>
  <c r="K830" i="89"/>
  <c r="B842" i="89"/>
  <c r="L842" i="89"/>
  <c r="J842" i="89"/>
  <c r="K842" i="89"/>
  <c r="B854" i="89"/>
  <c r="L854" i="89"/>
  <c r="K854" i="89"/>
  <c r="J854" i="89"/>
  <c r="B866" i="89"/>
  <c r="J866" i="89"/>
  <c r="K866" i="89"/>
  <c r="L866" i="89"/>
  <c r="B878" i="89"/>
  <c r="J878" i="89"/>
  <c r="K878" i="89"/>
  <c r="L878" i="89"/>
  <c r="B890" i="89"/>
  <c r="J890" i="89"/>
  <c r="K890" i="89"/>
  <c r="L890" i="89"/>
  <c r="B902" i="89"/>
  <c r="J902" i="89"/>
  <c r="K902" i="89"/>
  <c r="L902" i="89"/>
  <c r="B914" i="89"/>
  <c r="K914" i="89"/>
  <c r="L914" i="89"/>
  <c r="J914" i="89"/>
  <c r="B926" i="89"/>
  <c r="K926" i="89"/>
  <c r="L926" i="89"/>
  <c r="J926" i="89"/>
  <c r="B938" i="89"/>
  <c r="K938" i="89"/>
  <c r="L938" i="89"/>
  <c r="J938" i="89"/>
  <c r="B950" i="89"/>
  <c r="K950" i="89"/>
  <c r="L950" i="89"/>
  <c r="J950" i="89"/>
  <c r="B962" i="89"/>
  <c r="J962" i="89"/>
  <c r="K962" i="89"/>
  <c r="L962" i="89"/>
  <c r="B974" i="89"/>
  <c r="L974" i="89"/>
  <c r="J974" i="89"/>
  <c r="K974" i="89"/>
  <c r="B986" i="89"/>
  <c r="J986" i="89"/>
  <c r="K986" i="89"/>
  <c r="L986" i="89"/>
  <c r="B998" i="89"/>
  <c r="L998" i="89"/>
  <c r="J998" i="89"/>
  <c r="K998" i="89"/>
  <c r="B1010" i="89"/>
  <c r="K1010" i="89"/>
  <c r="L1010" i="89"/>
  <c r="J1010" i="89"/>
  <c r="B1022" i="89"/>
  <c r="K1022" i="89"/>
  <c r="L1022" i="89"/>
  <c r="J1022" i="89"/>
  <c r="B1034" i="89"/>
  <c r="K1034" i="89"/>
  <c r="L1034" i="89"/>
  <c r="J1034" i="89"/>
  <c r="K1046" i="89"/>
  <c r="L1046" i="89"/>
  <c r="J1046" i="89"/>
  <c r="K1058" i="89"/>
  <c r="L1058" i="89"/>
  <c r="J1058" i="89"/>
  <c r="B109" i="89"/>
  <c r="J109" i="89"/>
  <c r="K109" i="89"/>
  <c r="L109" i="89"/>
  <c r="B265" i="89"/>
  <c r="J265" i="89"/>
  <c r="K265" i="89"/>
  <c r="L265" i="89"/>
  <c r="B421" i="89"/>
  <c r="J421" i="89"/>
  <c r="K421" i="89"/>
  <c r="L421" i="89"/>
  <c r="B601" i="89"/>
  <c r="K601" i="89"/>
  <c r="L601" i="89"/>
  <c r="J601" i="89"/>
  <c r="B841" i="89"/>
  <c r="J841" i="89"/>
  <c r="K841" i="89"/>
  <c r="L841" i="89"/>
  <c r="B3" i="89"/>
  <c r="J3" i="89"/>
  <c r="K3" i="89"/>
  <c r="L3" i="89"/>
  <c r="B15" i="89"/>
  <c r="J15" i="89"/>
  <c r="K15" i="89"/>
  <c r="L15" i="89"/>
  <c r="B27" i="89"/>
  <c r="J27" i="89"/>
  <c r="K27" i="89"/>
  <c r="L27" i="89"/>
  <c r="B39" i="89"/>
  <c r="J39" i="89"/>
  <c r="K39" i="89"/>
  <c r="L39" i="89"/>
  <c r="B51" i="89"/>
  <c r="J51" i="89"/>
  <c r="K51" i="89"/>
  <c r="L51" i="89"/>
  <c r="B63" i="89"/>
  <c r="J63" i="89"/>
  <c r="K63" i="89"/>
  <c r="L63" i="89"/>
  <c r="B75" i="89"/>
  <c r="J75" i="89"/>
  <c r="K75" i="89"/>
  <c r="L75" i="89"/>
  <c r="B87" i="89"/>
  <c r="J87" i="89"/>
  <c r="K87" i="89"/>
  <c r="L87" i="89"/>
  <c r="B99" i="89"/>
  <c r="J99" i="89"/>
  <c r="K99" i="89"/>
  <c r="L99" i="89"/>
  <c r="B111" i="89"/>
  <c r="J111" i="89"/>
  <c r="K111" i="89"/>
  <c r="L111" i="89"/>
  <c r="B123" i="89"/>
  <c r="J123" i="89"/>
  <c r="K123" i="89"/>
  <c r="L123" i="89"/>
  <c r="B135" i="89"/>
  <c r="J135" i="89"/>
  <c r="K135" i="89"/>
  <c r="L135" i="89"/>
  <c r="B147" i="89"/>
  <c r="J147" i="89"/>
  <c r="K147" i="89"/>
  <c r="L147" i="89"/>
  <c r="B159" i="89"/>
  <c r="J159" i="89"/>
  <c r="K159" i="89"/>
  <c r="L159" i="89"/>
  <c r="B171" i="89"/>
  <c r="J171" i="89"/>
  <c r="K171" i="89"/>
  <c r="L171" i="89"/>
  <c r="B183" i="89"/>
  <c r="J183" i="89"/>
  <c r="K183" i="89"/>
  <c r="L183" i="89"/>
  <c r="B195" i="89"/>
  <c r="J195" i="89"/>
  <c r="K195" i="89"/>
  <c r="L195" i="89"/>
  <c r="B207" i="89"/>
  <c r="J207" i="89"/>
  <c r="K207" i="89"/>
  <c r="L207" i="89"/>
  <c r="B219" i="89"/>
  <c r="J219" i="89"/>
  <c r="K219" i="89"/>
  <c r="L219" i="89"/>
  <c r="B231" i="89"/>
  <c r="J231" i="89"/>
  <c r="K231" i="89"/>
  <c r="L231" i="89"/>
  <c r="B243" i="89"/>
  <c r="J243" i="89"/>
  <c r="K243" i="89"/>
  <c r="L243" i="89"/>
  <c r="B255" i="89"/>
  <c r="J255" i="89"/>
  <c r="K255" i="89"/>
  <c r="L255" i="89"/>
  <c r="B267" i="89"/>
  <c r="J267" i="89"/>
  <c r="K267" i="89"/>
  <c r="L267" i="89"/>
  <c r="B279" i="89"/>
  <c r="J279" i="89"/>
  <c r="K279" i="89"/>
  <c r="L279" i="89"/>
  <c r="B291" i="89"/>
  <c r="J291" i="89"/>
  <c r="K291" i="89"/>
  <c r="L291" i="89"/>
  <c r="B303" i="89"/>
  <c r="J303" i="89"/>
  <c r="K303" i="89"/>
  <c r="L303" i="89"/>
  <c r="B315" i="89"/>
  <c r="J315" i="89"/>
  <c r="K315" i="89"/>
  <c r="L315" i="89"/>
  <c r="B327" i="89"/>
  <c r="J327" i="89"/>
  <c r="K327" i="89"/>
  <c r="L327" i="89"/>
  <c r="B339" i="89"/>
  <c r="J339" i="89"/>
  <c r="K339" i="89"/>
  <c r="L339" i="89"/>
  <c r="B351" i="89"/>
  <c r="K351" i="89"/>
  <c r="L351" i="89"/>
  <c r="J351" i="89"/>
  <c r="B363" i="89"/>
  <c r="K363" i="89"/>
  <c r="L363" i="89"/>
  <c r="J363" i="89"/>
  <c r="B375" i="89"/>
  <c r="K375" i="89"/>
  <c r="L375" i="89"/>
  <c r="J375" i="89"/>
  <c r="B387" i="89"/>
  <c r="K387" i="89"/>
  <c r="L387" i="89"/>
  <c r="J387" i="89"/>
  <c r="B399" i="89"/>
  <c r="K399" i="89"/>
  <c r="L399" i="89"/>
  <c r="J399" i="89"/>
  <c r="B411" i="89"/>
  <c r="K411" i="89"/>
  <c r="L411" i="89"/>
  <c r="J411" i="89"/>
  <c r="B423" i="89"/>
  <c r="K423" i="89"/>
  <c r="L423" i="89"/>
  <c r="J423" i="89"/>
  <c r="B435" i="89"/>
  <c r="K435" i="89"/>
  <c r="L435" i="89"/>
  <c r="J435" i="89"/>
  <c r="B447" i="89"/>
  <c r="K447" i="89"/>
  <c r="L447" i="89"/>
  <c r="J447" i="89"/>
  <c r="B459" i="89"/>
  <c r="K459" i="89"/>
  <c r="L459" i="89"/>
  <c r="J459" i="89"/>
  <c r="B471" i="89"/>
  <c r="K471" i="89"/>
  <c r="L471" i="89"/>
  <c r="J471" i="89"/>
  <c r="B483" i="89"/>
  <c r="K483" i="89"/>
  <c r="J483" i="89"/>
  <c r="L483" i="89"/>
  <c r="B495" i="89"/>
  <c r="J495" i="89"/>
  <c r="L495" i="89"/>
  <c r="K495" i="89"/>
  <c r="B507" i="89"/>
  <c r="J507" i="89"/>
  <c r="K507" i="89"/>
  <c r="L507" i="89"/>
  <c r="B519" i="89"/>
  <c r="J519" i="89"/>
  <c r="L519" i="89"/>
  <c r="K519" i="89"/>
  <c r="B531" i="89"/>
  <c r="J531" i="89"/>
  <c r="L531" i="89"/>
  <c r="K531" i="89"/>
  <c r="B543" i="89"/>
  <c r="J543" i="89"/>
  <c r="L543" i="89"/>
  <c r="K543" i="89"/>
  <c r="B555" i="89"/>
  <c r="J555" i="89"/>
  <c r="L555" i="89"/>
  <c r="K555" i="89"/>
  <c r="B567" i="89"/>
  <c r="J567" i="89"/>
  <c r="L567" i="89"/>
  <c r="K567" i="89"/>
  <c r="B579" i="89"/>
  <c r="J579" i="89"/>
  <c r="K579" i="89"/>
  <c r="L579" i="89"/>
  <c r="B591" i="89"/>
  <c r="J591" i="89"/>
  <c r="K591" i="89"/>
  <c r="L591" i="89"/>
  <c r="B603" i="89"/>
  <c r="J603" i="89"/>
  <c r="K603" i="89"/>
  <c r="L603" i="89"/>
  <c r="B615" i="89"/>
  <c r="J615" i="89"/>
  <c r="L615" i="89"/>
  <c r="K615" i="89"/>
  <c r="B627" i="89"/>
  <c r="J627" i="89"/>
  <c r="L627" i="89"/>
  <c r="K627" i="89"/>
  <c r="B639" i="89"/>
  <c r="J639" i="89"/>
  <c r="K639" i="89"/>
  <c r="L639" i="89"/>
  <c r="B651" i="89"/>
  <c r="J651" i="89"/>
  <c r="K651" i="89"/>
  <c r="L651" i="89"/>
  <c r="B663" i="89"/>
  <c r="J663" i="89"/>
  <c r="K663" i="89"/>
  <c r="L663" i="89"/>
  <c r="B675" i="89"/>
  <c r="J675" i="89"/>
  <c r="K675" i="89"/>
  <c r="L675" i="89"/>
  <c r="B687" i="89"/>
  <c r="J687" i="89"/>
  <c r="K687" i="89"/>
  <c r="L687" i="89"/>
  <c r="B699" i="89"/>
  <c r="J699" i="89"/>
  <c r="K699" i="89"/>
  <c r="L699" i="89"/>
  <c r="B711" i="89"/>
  <c r="J711" i="89"/>
  <c r="K711" i="89"/>
  <c r="L711" i="89"/>
  <c r="B723" i="89"/>
  <c r="J723" i="89"/>
  <c r="K723" i="89"/>
  <c r="L723" i="89"/>
  <c r="B735" i="89"/>
  <c r="J735" i="89"/>
  <c r="K735" i="89"/>
  <c r="L735" i="89"/>
  <c r="B747" i="89"/>
  <c r="J747" i="89"/>
  <c r="K747" i="89"/>
  <c r="L747" i="89"/>
  <c r="B759" i="89"/>
  <c r="J759" i="89"/>
  <c r="K759" i="89"/>
  <c r="L759" i="89"/>
  <c r="B771" i="89"/>
  <c r="J771" i="89"/>
  <c r="K771" i="89"/>
  <c r="L771" i="89"/>
  <c r="B783" i="89"/>
  <c r="J783" i="89"/>
  <c r="K783" i="89"/>
  <c r="L783" i="89"/>
  <c r="B795" i="89"/>
  <c r="J795" i="89"/>
  <c r="K795" i="89"/>
  <c r="L795" i="89"/>
  <c r="B807" i="89"/>
  <c r="J807" i="89"/>
  <c r="K807" i="89"/>
  <c r="L807" i="89"/>
  <c r="B819" i="89"/>
  <c r="J819" i="89"/>
  <c r="K819" i="89"/>
  <c r="L819" i="89"/>
  <c r="B831" i="89"/>
  <c r="J831" i="89"/>
  <c r="K831" i="89"/>
  <c r="L831" i="89"/>
  <c r="B843" i="89"/>
  <c r="J843" i="89"/>
  <c r="K843" i="89"/>
  <c r="L843" i="89"/>
  <c r="B855" i="89"/>
  <c r="J855" i="89"/>
  <c r="K855" i="89"/>
  <c r="L855" i="89"/>
  <c r="B867" i="89"/>
  <c r="J867" i="89"/>
  <c r="K867" i="89"/>
  <c r="L867" i="89"/>
  <c r="B879" i="89"/>
  <c r="J879" i="89"/>
  <c r="K879" i="89"/>
  <c r="L879" i="89"/>
  <c r="B891" i="89"/>
  <c r="J891" i="89"/>
  <c r="K891" i="89"/>
  <c r="L891" i="89"/>
  <c r="B903" i="89"/>
  <c r="J903" i="89"/>
  <c r="K903" i="89"/>
  <c r="L903" i="89"/>
  <c r="B915" i="89"/>
  <c r="J915" i="89"/>
  <c r="L915" i="89"/>
  <c r="K915" i="89"/>
  <c r="B927" i="89"/>
  <c r="J927" i="89"/>
  <c r="K927" i="89"/>
  <c r="L927" i="89"/>
  <c r="B939" i="89"/>
  <c r="J939" i="89"/>
  <c r="K939" i="89"/>
  <c r="L939" i="89"/>
  <c r="B951" i="89"/>
  <c r="J951" i="89"/>
  <c r="K951" i="89"/>
  <c r="L951" i="89"/>
  <c r="B963" i="89"/>
  <c r="J963" i="89"/>
  <c r="K963" i="89"/>
  <c r="L963" i="89"/>
  <c r="B975" i="89"/>
  <c r="K975" i="89"/>
  <c r="L975" i="89"/>
  <c r="J975" i="89"/>
  <c r="B987" i="89"/>
  <c r="J987" i="89"/>
  <c r="K987" i="89"/>
  <c r="L987" i="89"/>
  <c r="B999" i="89"/>
  <c r="K999" i="89"/>
  <c r="L999" i="89"/>
  <c r="J999" i="89"/>
  <c r="B1011" i="89"/>
  <c r="J1011" i="89"/>
  <c r="K1011" i="89"/>
  <c r="L1011" i="89"/>
  <c r="B1023" i="89"/>
  <c r="J1023" i="89"/>
  <c r="K1023" i="89"/>
  <c r="L1023" i="89"/>
  <c r="B1035" i="89"/>
  <c r="L1035" i="89"/>
  <c r="J1035" i="89"/>
  <c r="K1035" i="89"/>
  <c r="J1047" i="89"/>
  <c r="K1047" i="89"/>
  <c r="L1047" i="89"/>
  <c r="J1059" i="89"/>
  <c r="K1059" i="89"/>
  <c r="L1059" i="89"/>
  <c r="B97" i="89"/>
  <c r="J97" i="89"/>
  <c r="K97" i="89"/>
  <c r="L97" i="89"/>
  <c r="B253" i="89"/>
  <c r="J253" i="89"/>
  <c r="K253" i="89"/>
  <c r="L253" i="89"/>
  <c r="B433" i="89"/>
  <c r="J433" i="89"/>
  <c r="K433" i="89"/>
  <c r="L433" i="89"/>
  <c r="B637" i="89"/>
  <c r="K637" i="89"/>
  <c r="L637" i="89"/>
  <c r="J637" i="89"/>
  <c r="B853" i="89"/>
  <c r="J853" i="89"/>
  <c r="K853" i="89"/>
  <c r="L853" i="89"/>
  <c r="B4" i="89"/>
  <c r="J4" i="89"/>
  <c r="K4" i="89"/>
  <c r="L4" i="89"/>
  <c r="B16" i="89"/>
  <c r="J16" i="89"/>
  <c r="K16" i="89"/>
  <c r="L16" i="89"/>
  <c r="B28" i="89"/>
  <c r="J28" i="89"/>
  <c r="K28" i="89"/>
  <c r="L28" i="89"/>
  <c r="B40" i="89"/>
  <c r="J40" i="89"/>
  <c r="K40" i="89"/>
  <c r="L40" i="89"/>
  <c r="B52" i="89"/>
  <c r="J52" i="89"/>
  <c r="K52" i="89"/>
  <c r="L52" i="89"/>
  <c r="B64" i="89"/>
  <c r="J64" i="89"/>
  <c r="K64" i="89"/>
  <c r="L64" i="89"/>
  <c r="B76" i="89"/>
  <c r="J76" i="89"/>
  <c r="K76" i="89"/>
  <c r="L76" i="89"/>
  <c r="B88" i="89"/>
  <c r="J88" i="89"/>
  <c r="K88" i="89"/>
  <c r="L88" i="89"/>
  <c r="B100" i="89"/>
  <c r="J100" i="89"/>
  <c r="K100" i="89"/>
  <c r="L100" i="89"/>
  <c r="B112" i="89"/>
  <c r="J112" i="89"/>
  <c r="K112" i="89"/>
  <c r="L112" i="89"/>
  <c r="B124" i="89"/>
  <c r="J124" i="89"/>
  <c r="K124" i="89"/>
  <c r="L124" i="89"/>
  <c r="B136" i="89"/>
  <c r="J136" i="89"/>
  <c r="K136" i="89"/>
  <c r="L136" i="89"/>
  <c r="B148" i="89"/>
  <c r="J148" i="89"/>
  <c r="K148" i="89"/>
  <c r="L148" i="89"/>
  <c r="B160" i="89"/>
  <c r="J160" i="89"/>
  <c r="K160" i="89"/>
  <c r="L160" i="89"/>
  <c r="B172" i="89"/>
  <c r="J172" i="89"/>
  <c r="K172" i="89"/>
  <c r="L172" i="89"/>
  <c r="B184" i="89"/>
  <c r="J184" i="89"/>
  <c r="K184" i="89"/>
  <c r="L184" i="89"/>
  <c r="B196" i="89"/>
  <c r="J196" i="89"/>
  <c r="K196" i="89"/>
  <c r="L196" i="89"/>
  <c r="B208" i="89"/>
  <c r="J208" i="89"/>
  <c r="K208" i="89"/>
  <c r="L208" i="89"/>
  <c r="B220" i="89"/>
  <c r="J220" i="89"/>
  <c r="K220" i="89"/>
  <c r="L220" i="89"/>
  <c r="B232" i="89"/>
  <c r="J232" i="89"/>
  <c r="K232" i="89"/>
  <c r="L232" i="89"/>
  <c r="B244" i="89"/>
  <c r="J244" i="89"/>
  <c r="K244" i="89"/>
  <c r="L244" i="89"/>
  <c r="B256" i="89"/>
  <c r="J256" i="89"/>
  <c r="K256" i="89"/>
  <c r="L256" i="89"/>
  <c r="B268" i="89"/>
  <c r="J268" i="89"/>
  <c r="K268" i="89"/>
  <c r="L268" i="89"/>
  <c r="B280" i="89"/>
  <c r="J280" i="89"/>
  <c r="K280" i="89"/>
  <c r="L280" i="89"/>
  <c r="B292" i="89"/>
  <c r="J292" i="89"/>
  <c r="K292" i="89"/>
  <c r="L292" i="89"/>
  <c r="B304" i="89"/>
  <c r="J304" i="89"/>
  <c r="K304" i="89"/>
  <c r="L304" i="89"/>
  <c r="B316" i="89"/>
  <c r="J316" i="89"/>
  <c r="K316" i="89"/>
  <c r="L316" i="89"/>
  <c r="B328" i="89"/>
  <c r="J328" i="89"/>
  <c r="K328" i="89"/>
  <c r="L328" i="89"/>
  <c r="B340" i="89"/>
  <c r="J340" i="89"/>
  <c r="K340" i="89"/>
  <c r="L340" i="89"/>
  <c r="B352" i="89"/>
  <c r="J352" i="89"/>
  <c r="L352" i="89"/>
  <c r="K352" i="89"/>
  <c r="B364" i="89"/>
  <c r="J364" i="89"/>
  <c r="K364" i="89"/>
  <c r="L364" i="89"/>
  <c r="B376" i="89"/>
  <c r="J376" i="89"/>
  <c r="L376" i="89"/>
  <c r="K376" i="89"/>
  <c r="B388" i="89"/>
  <c r="J388" i="89"/>
  <c r="K388" i="89"/>
  <c r="L388" i="89"/>
  <c r="B400" i="89"/>
  <c r="J400" i="89"/>
  <c r="L400" i="89"/>
  <c r="K400" i="89"/>
  <c r="B412" i="89"/>
  <c r="J412" i="89"/>
  <c r="K412" i="89"/>
  <c r="L412" i="89"/>
  <c r="B424" i="89"/>
  <c r="J424" i="89"/>
  <c r="L424" i="89"/>
  <c r="K424" i="89"/>
  <c r="B436" i="89"/>
  <c r="J436" i="89"/>
  <c r="K436" i="89"/>
  <c r="L436" i="89"/>
  <c r="B448" i="89"/>
  <c r="J448" i="89"/>
  <c r="L448" i="89"/>
  <c r="K448" i="89"/>
  <c r="B460" i="89"/>
  <c r="J460" i="89"/>
  <c r="K460" i="89"/>
  <c r="L460" i="89"/>
  <c r="B472" i="89"/>
  <c r="J472" i="89"/>
  <c r="K472" i="89"/>
  <c r="L472" i="89"/>
  <c r="B484" i="89"/>
  <c r="J484" i="89"/>
  <c r="K484" i="89"/>
  <c r="L484" i="89"/>
  <c r="B496" i="89"/>
  <c r="J496" i="89"/>
  <c r="L496" i="89"/>
  <c r="K496" i="89"/>
  <c r="B508" i="89"/>
  <c r="K508" i="89"/>
  <c r="J508" i="89"/>
  <c r="L508" i="89"/>
  <c r="B520" i="89"/>
  <c r="L520" i="89"/>
  <c r="J520" i="89"/>
  <c r="K520" i="89"/>
  <c r="B532" i="89"/>
  <c r="J532" i="89"/>
  <c r="K532" i="89"/>
  <c r="L532" i="89"/>
  <c r="B544" i="89"/>
  <c r="J544" i="89"/>
  <c r="K544" i="89"/>
  <c r="L544" i="89"/>
  <c r="B556" i="89"/>
  <c r="J556" i="89"/>
  <c r="K556" i="89"/>
  <c r="L556" i="89"/>
  <c r="B568" i="89"/>
  <c r="J568" i="89"/>
  <c r="K568" i="89"/>
  <c r="L568" i="89"/>
  <c r="B580" i="89"/>
  <c r="J580" i="89"/>
  <c r="K580" i="89"/>
  <c r="L580" i="89"/>
  <c r="B592" i="89"/>
  <c r="J592" i="89"/>
  <c r="L592" i="89"/>
  <c r="K592" i="89"/>
  <c r="B604" i="89"/>
  <c r="K604" i="89"/>
  <c r="L604" i="89"/>
  <c r="J604" i="89"/>
  <c r="B616" i="89"/>
  <c r="J616" i="89"/>
  <c r="K616" i="89"/>
  <c r="L616" i="89"/>
  <c r="B628" i="89"/>
  <c r="L628" i="89"/>
  <c r="J628" i="89"/>
  <c r="K628" i="89"/>
  <c r="B640" i="89"/>
  <c r="J640" i="89"/>
  <c r="K640" i="89"/>
  <c r="L640" i="89"/>
  <c r="B652" i="89"/>
  <c r="K652" i="89"/>
  <c r="L652" i="89"/>
  <c r="J652" i="89"/>
  <c r="B664" i="89"/>
  <c r="K664" i="89"/>
  <c r="L664" i="89"/>
  <c r="J664" i="89"/>
  <c r="B676" i="89"/>
  <c r="K676" i="89"/>
  <c r="L676" i="89"/>
  <c r="J676" i="89"/>
  <c r="B688" i="89"/>
  <c r="L688" i="89"/>
  <c r="J688" i="89"/>
  <c r="K688" i="89"/>
  <c r="B700" i="89"/>
  <c r="L700" i="89"/>
  <c r="J700" i="89"/>
  <c r="K700" i="89"/>
  <c r="B712" i="89"/>
  <c r="L712" i="89"/>
  <c r="K712" i="89"/>
  <c r="J712" i="89"/>
  <c r="B724" i="89"/>
  <c r="L724" i="89"/>
  <c r="J724" i="89"/>
  <c r="K724" i="89"/>
  <c r="B736" i="89"/>
  <c r="L736" i="89"/>
  <c r="J736" i="89"/>
  <c r="K736" i="89"/>
  <c r="B748" i="89"/>
  <c r="L748" i="89"/>
  <c r="J748" i="89"/>
  <c r="K748" i="89"/>
  <c r="B760" i="89"/>
  <c r="L760" i="89"/>
  <c r="K760" i="89"/>
  <c r="J760" i="89"/>
  <c r="B772" i="89"/>
  <c r="L772" i="89"/>
  <c r="J772" i="89"/>
  <c r="K772" i="89"/>
  <c r="B784" i="89"/>
  <c r="L784" i="89"/>
  <c r="J784" i="89"/>
  <c r="K784" i="89"/>
  <c r="B796" i="89"/>
  <c r="L796" i="89"/>
  <c r="K796" i="89"/>
  <c r="J796" i="89"/>
  <c r="B808" i="89"/>
  <c r="K808" i="89"/>
  <c r="L808" i="89"/>
  <c r="J808" i="89"/>
  <c r="B820" i="89"/>
  <c r="J820" i="89"/>
  <c r="K820" i="89"/>
  <c r="L820" i="89"/>
  <c r="B832" i="89"/>
  <c r="J832" i="89"/>
  <c r="K832" i="89"/>
  <c r="L832" i="89"/>
  <c r="B844" i="89"/>
  <c r="K844" i="89"/>
  <c r="L844" i="89"/>
  <c r="J844" i="89"/>
  <c r="B856" i="89"/>
  <c r="K856" i="89"/>
  <c r="L856" i="89"/>
  <c r="J856" i="89"/>
  <c r="B868" i="89"/>
  <c r="L868" i="89"/>
  <c r="K868" i="89"/>
  <c r="J868" i="89"/>
  <c r="B880" i="89"/>
  <c r="K880" i="89"/>
  <c r="L880" i="89"/>
  <c r="J880" i="89"/>
  <c r="B892" i="89"/>
  <c r="L892" i="89"/>
  <c r="K892" i="89"/>
  <c r="J892" i="89"/>
  <c r="B904" i="89"/>
  <c r="K904" i="89"/>
  <c r="L904" i="89"/>
  <c r="J904" i="89"/>
  <c r="B916" i="89"/>
  <c r="J916" i="89"/>
  <c r="K916" i="89"/>
  <c r="L916" i="89"/>
  <c r="B928" i="89"/>
  <c r="L928" i="89"/>
  <c r="K928" i="89"/>
  <c r="J928" i="89"/>
  <c r="B940" i="89"/>
  <c r="L940" i="89"/>
  <c r="J940" i="89"/>
  <c r="K940" i="89"/>
  <c r="B952" i="89"/>
  <c r="J952" i="89"/>
  <c r="K952" i="89"/>
  <c r="L952" i="89"/>
  <c r="B964" i="89"/>
  <c r="L964" i="89"/>
  <c r="K964" i="89"/>
  <c r="J964" i="89"/>
  <c r="B976" i="89"/>
  <c r="J976" i="89"/>
  <c r="K976" i="89"/>
  <c r="L976" i="89"/>
  <c r="B988" i="89"/>
  <c r="L988" i="89"/>
  <c r="J988" i="89"/>
  <c r="K988" i="89"/>
  <c r="B1000" i="89"/>
  <c r="J1000" i="89"/>
  <c r="K1000" i="89"/>
  <c r="L1000" i="89"/>
  <c r="B1012" i="89"/>
  <c r="L1012" i="89"/>
  <c r="K1012" i="89"/>
  <c r="J1012" i="89"/>
  <c r="B1024" i="89"/>
  <c r="L1024" i="89"/>
  <c r="K1024" i="89"/>
  <c r="J1024" i="89"/>
  <c r="B1036" i="89"/>
  <c r="L1036" i="89"/>
  <c r="K1036" i="89"/>
  <c r="J1036" i="89"/>
  <c r="L1048" i="89"/>
  <c r="K1048" i="89"/>
  <c r="J1048" i="89"/>
  <c r="L1060" i="89"/>
  <c r="K1060" i="89"/>
  <c r="J1060" i="89"/>
  <c r="B25" i="89"/>
  <c r="J25" i="89"/>
  <c r="K25" i="89"/>
  <c r="L25" i="89"/>
  <c r="B205" i="89"/>
  <c r="J205" i="89"/>
  <c r="K205" i="89"/>
  <c r="L205" i="89"/>
  <c r="B385" i="89"/>
  <c r="J385" i="89"/>
  <c r="K385" i="89"/>
  <c r="L385" i="89"/>
  <c r="B565" i="89"/>
  <c r="K565" i="89"/>
  <c r="L565" i="89"/>
  <c r="J565" i="89"/>
  <c r="B829" i="89"/>
  <c r="K829" i="89"/>
  <c r="L829" i="89"/>
  <c r="J829" i="89"/>
  <c r="B5" i="89"/>
  <c r="J5" i="89"/>
  <c r="K5" i="89"/>
  <c r="L5" i="89"/>
  <c r="B17" i="89"/>
  <c r="J17" i="89"/>
  <c r="K17" i="89"/>
  <c r="L17" i="89"/>
  <c r="B29" i="89"/>
  <c r="J29" i="89"/>
  <c r="K29" i="89"/>
  <c r="L29" i="89"/>
  <c r="B41" i="89"/>
  <c r="J41" i="89"/>
  <c r="K41" i="89"/>
  <c r="L41" i="89"/>
  <c r="B53" i="89"/>
  <c r="J53" i="89"/>
  <c r="K53" i="89"/>
  <c r="L53" i="89"/>
  <c r="B65" i="89"/>
  <c r="J65" i="89"/>
  <c r="L65" i="89"/>
  <c r="K65" i="89"/>
  <c r="B77" i="89"/>
  <c r="J77" i="89"/>
  <c r="K77" i="89"/>
  <c r="L77" i="89"/>
  <c r="B89" i="89"/>
  <c r="J89" i="89"/>
  <c r="K89" i="89"/>
  <c r="L89" i="89"/>
  <c r="B101" i="89"/>
  <c r="J101" i="89"/>
  <c r="K101" i="89"/>
  <c r="L101" i="89"/>
  <c r="B113" i="89"/>
  <c r="J113" i="89"/>
  <c r="K113" i="89"/>
  <c r="L113" i="89"/>
  <c r="B125" i="89"/>
  <c r="J125" i="89"/>
  <c r="K125" i="89"/>
  <c r="L125" i="89"/>
  <c r="B137" i="89"/>
  <c r="J137" i="89"/>
  <c r="K137" i="89"/>
  <c r="L137" i="89"/>
  <c r="B149" i="89"/>
  <c r="J149" i="89"/>
  <c r="K149" i="89"/>
  <c r="L149" i="89"/>
  <c r="B161" i="89"/>
  <c r="J161" i="89"/>
  <c r="K161" i="89"/>
  <c r="L161" i="89"/>
  <c r="B173" i="89"/>
  <c r="J173" i="89"/>
  <c r="K173" i="89"/>
  <c r="L173" i="89"/>
  <c r="B185" i="89"/>
  <c r="J185" i="89"/>
  <c r="K185" i="89"/>
  <c r="L185" i="89"/>
  <c r="B197" i="89"/>
  <c r="J197" i="89"/>
  <c r="K197" i="89"/>
  <c r="L197" i="89"/>
  <c r="B209" i="89"/>
  <c r="J209" i="89"/>
  <c r="K209" i="89"/>
  <c r="L209" i="89"/>
  <c r="B221" i="89"/>
  <c r="J221" i="89"/>
  <c r="K221" i="89"/>
  <c r="L221" i="89"/>
  <c r="B233" i="89"/>
  <c r="J233" i="89"/>
  <c r="K233" i="89"/>
  <c r="L233" i="89"/>
  <c r="B245" i="89"/>
  <c r="J245" i="89"/>
  <c r="K245" i="89"/>
  <c r="L245" i="89"/>
  <c r="B257" i="89"/>
  <c r="J257" i="89"/>
  <c r="L257" i="89"/>
  <c r="K257" i="89"/>
  <c r="B269" i="89"/>
  <c r="J269" i="89"/>
  <c r="K269" i="89"/>
  <c r="L269" i="89"/>
  <c r="B281" i="89"/>
  <c r="J281" i="89"/>
  <c r="L281" i="89"/>
  <c r="K281" i="89"/>
  <c r="B293" i="89"/>
  <c r="J293" i="89"/>
  <c r="K293" i="89"/>
  <c r="L293" i="89"/>
  <c r="B305" i="89"/>
  <c r="J305" i="89"/>
  <c r="K305" i="89"/>
  <c r="L305" i="89"/>
  <c r="B317" i="89"/>
  <c r="J317" i="89"/>
  <c r="K317" i="89"/>
  <c r="L317" i="89"/>
  <c r="B329" i="89"/>
  <c r="K329" i="89"/>
  <c r="L329" i="89"/>
  <c r="J329" i="89"/>
  <c r="B341" i="89"/>
  <c r="J341" i="89"/>
  <c r="K341" i="89"/>
  <c r="L341" i="89"/>
  <c r="B353" i="89"/>
  <c r="J353" i="89"/>
  <c r="K353" i="89"/>
  <c r="L353" i="89"/>
  <c r="B365" i="89"/>
  <c r="J365" i="89"/>
  <c r="K365" i="89"/>
  <c r="L365" i="89"/>
  <c r="B377" i="89"/>
  <c r="J377" i="89"/>
  <c r="K377" i="89"/>
  <c r="L377" i="89"/>
  <c r="B389" i="89"/>
  <c r="J389" i="89"/>
  <c r="K389" i="89"/>
  <c r="L389" i="89"/>
  <c r="B401" i="89"/>
  <c r="J401" i="89"/>
  <c r="K401" i="89"/>
  <c r="L401" i="89"/>
  <c r="B413" i="89"/>
  <c r="J413" i="89"/>
  <c r="K413" i="89"/>
  <c r="L413" i="89"/>
  <c r="B425" i="89"/>
  <c r="J425" i="89"/>
  <c r="K425" i="89"/>
  <c r="L425" i="89"/>
  <c r="B437" i="89"/>
  <c r="J437" i="89"/>
  <c r="K437" i="89"/>
  <c r="L437" i="89"/>
  <c r="B449" i="89"/>
  <c r="J449" i="89"/>
  <c r="K449" i="89"/>
  <c r="L449" i="89"/>
  <c r="B461" i="89"/>
  <c r="K461" i="89"/>
  <c r="L461" i="89"/>
  <c r="J461" i="89"/>
  <c r="B473" i="89"/>
  <c r="J473" i="89"/>
  <c r="K473" i="89"/>
  <c r="L473" i="89"/>
  <c r="B485" i="89"/>
  <c r="K485" i="89"/>
  <c r="L485" i="89"/>
  <c r="J485" i="89"/>
  <c r="B497" i="89"/>
  <c r="L497" i="89"/>
  <c r="J497" i="89"/>
  <c r="K497" i="89"/>
  <c r="B509" i="89"/>
  <c r="J509" i="89"/>
  <c r="L509" i="89"/>
  <c r="K509" i="89"/>
  <c r="B521" i="89"/>
  <c r="J521" i="89"/>
  <c r="K521" i="89"/>
  <c r="L521" i="89"/>
  <c r="B533" i="89"/>
  <c r="J533" i="89"/>
  <c r="K533" i="89"/>
  <c r="L533" i="89"/>
  <c r="B545" i="89"/>
  <c r="J545" i="89"/>
  <c r="K545" i="89"/>
  <c r="L545" i="89"/>
  <c r="B557" i="89"/>
  <c r="L557" i="89"/>
  <c r="J557" i="89"/>
  <c r="K557" i="89"/>
  <c r="B569" i="89"/>
  <c r="J569" i="89"/>
  <c r="K569" i="89"/>
  <c r="L569" i="89"/>
  <c r="B581" i="89"/>
  <c r="L581" i="89"/>
  <c r="J581" i="89"/>
  <c r="K581" i="89"/>
  <c r="B593" i="89"/>
  <c r="L593" i="89"/>
  <c r="J593" i="89"/>
  <c r="K593" i="89"/>
  <c r="B605" i="89"/>
  <c r="J605" i="89"/>
  <c r="K605" i="89"/>
  <c r="L605" i="89"/>
  <c r="B617" i="89"/>
  <c r="K617" i="89"/>
  <c r="L617" i="89"/>
  <c r="J617" i="89"/>
  <c r="B629" i="89"/>
  <c r="J629" i="89"/>
  <c r="K629" i="89"/>
  <c r="L629" i="89"/>
  <c r="B641" i="89"/>
  <c r="L641" i="89"/>
  <c r="J641" i="89"/>
  <c r="K641" i="89"/>
  <c r="B653" i="89"/>
  <c r="J653" i="89"/>
  <c r="L653" i="89"/>
  <c r="K653" i="89"/>
  <c r="B665" i="89"/>
  <c r="J665" i="89"/>
  <c r="K665" i="89"/>
  <c r="L665" i="89"/>
  <c r="B677" i="89"/>
  <c r="L677" i="89"/>
  <c r="K677" i="89"/>
  <c r="J677" i="89"/>
  <c r="B689" i="89"/>
  <c r="L689" i="89"/>
  <c r="K689" i="89"/>
  <c r="J689" i="89"/>
  <c r="B701" i="89"/>
  <c r="L701" i="89"/>
  <c r="K701" i="89"/>
  <c r="J701" i="89"/>
  <c r="B713" i="89"/>
  <c r="L713" i="89"/>
  <c r="K713" i="89"/>
  <c r="J713" i="89"/>
  <c r="B725" i="89"/>
  <c r="L725" i="89"/>
  <c r="K725" i="89"/>
  <c r="J725" i="89"/>
  <c r="B737" i="89"/>
  <c r="L737" i="89"/>
  <c r="K737" i="89"/>
  <c r="J737" i="89"/>
  <c r="B749" i="89"/>
  <c r="L749" i="89"/>
  <c r="K749" i="89"/>
  <c r="J749" i="89"/>
  <c r="B761" i="89"/>
  <c r="L761" i="89"/>
  <c r="K761" i="89"/>
  <c r="J761" i="89"/>
  <c r="B773" i="89"/>
  <c r="L773" i="89"/>
  <c r="K773" i="89"/>
  <c r="J773" i="89"/>
  <c r="B785" i="89"/>
  <c r="L785" i="89"/>
  <c r="K785" i="89"/>
  <c r="J785" i="89"/>
  <c r="B797" i="89"/>
  <c r="K797" i="89"/>
  <c r="L797" i="89"/>
  <c r="J797" i="89"/>
  <c r="B809" i="89"/>
  <c r="J809" i="89"/>
  <c r="K809" i="89"/>
  <c r="L809" i="89"/>
  <c r="B821" i="89"/>
  <c r="J821" i="89"/>
  <c r="K821" i="89"/>
  <c r="L821" i="89"/>
  <c r="B833" i="89"/>
  <c r="K833" i="89"/>
  <c r="L833" i="89"/>
  <c r="J833" i="89"/>
  <c r="B845" i="89"/>
  <c r="K845" i="89"/>
  <c r="L845" i="89"/>
  <c r="J845" i="89"/>
  <c r="B857" i="89"/>
  <c r="J857" i="89"/>
  <c r="K857" i="89"/>
  <c r="L857" i="89"/>
  <c r="B869" i="89"/>
  <c r="K869" i="89"/>
  <c r="L869" i="89"/>
  <c r="J869" i="89"/>
  <c r="B881" i="89"/>
  <c r="K881" i="89"/>
  <c r="L881" i="89"/>
  <c r="J881" i="89"/>
  <c r="B893" i="89"/>
  <c r="K893" i="89"/>
  <c r="L893" i="89"/>
  <c r="J893" i="89"/>
  <c r="B905" i="89"/>
  <c r="K905" i="89"/>
  <c r="L905" i="89"/>
  <c r="J905" i="89"/>
  <c r="B917" i="89"/>
  <c r="K917" i="89"/>
  <c r="L917" i="89"/>
  <c r="J917" i="89"/>
  <c r="B929" i="89"/>
  <c r="K929" i="89"/>
  <c r="L929" i="89"/>
  <c r="J929" i="89"/>
  <c r="B941" i="89"/>
  <c r="K941" i="89"/>
  <c r="L941" i="89"/>
  <c r="J941" i="89"/>
  <c r="B953" i="89"/>
  <c r="K953" i="89"/>
  <c r="L953" i="89"/>
  <c r="J953" i="89"/>
  <c r="B965" i="89"/>
  <c r="K965" i="89"/>
  <c r="L965" i="89"/>
  <c r="J965" i="89"/>
  <c r="B977" i="89"/>
  <c r="K977" i="89"/>
  <c r="L977" i="89"/>
  <c r="J977" i="89"/>
  <c r="B989" i="89"/>
  <c r="K989" i="89"/>
  <c r="L989" i="89"/>
  <c r="J989" i="89"/>
  <c r="B1001" i="89"/>
  <c r="K1001" i="89"/>
  <c r="L1001" i="89"/>
  <c r="J1001" i="89"/>
  <c r="B1013" i="89"/>
  <c r="J1013" i="89"/>
  <c r="K1013" i="89"/>
  <c r="L1013" i="89"/>
  <c r="B1025" i="89"/>
  <c r="J1025" i="89"/>
  <c r="K1025" i="89"/>
  <c r="L1025" i="89"/>
  <c r="B1037" i="89"/>
  <c r="J1037" i="89"/>
  <c r="K1037" i="89"/>
  <c r="L1037" i="89"/>
  <c r="J1049" i="89"/>
  <c r="K1049" i="89"/>
  <c r="L1049" i="89"/>
  <c r="J1061" i="89"/>
  <c r="K1061" i="89"/>
  <c r="L1061" i="89"/>
  <c r="B73" i="89"/>
  <c r="J73" i="89"/>
  <c r="K73" i="89"/>
  <c r="L73" i="89"/>
  <c r="B181" i="89"/>
  <c r="J181" i="89"/>
  <c r="K181" i="89"/>
  <c r="L181" i="89"/>
  <c r="B289" i="89"/>
  <c r="J289" i="89"/>
  <c r="K289" i="89"/>
  <c r="L289" i="89"/>
  <c r="B349" i="89"/>
  <c r="J349" i="89"/>
  <c r="K349" i="89"/>
  <c r="L349" i="89"/>
  <c r="B445" i="89"/>
  <c r="J445" i="89"/>
  <c r="K445" i="89"/>
  <c r="L445" i="89"/>
  <c r="B541" i="89"/>
  <c r="L541" i="89"/>
  <c r="J541" i="89"/>
  <c r="K541" i="89"/>
  <c r="B649" i="89"/>
  <c r="J649" i="89"/>
  <c r="K649" i="89"/>
  <c r="L649" i="89"/>
  <c r="B745" i="89"/>
  <c r="J745" i="89"/>
  <c r="K745" i="89"/>
  <c r="L745" i="89"/>
  <c r="B865" i="89"/>
  <c r="K865" i="89"/>
  <c r="L865" i="89"/>
  <c r="J865" i="89"/>
  <c r="B961" i="89"/>
  <c r="K961" i="89"/>
  <c r="L961" i="89"/>
  <c r="J961" i="89"/>
  <c r="B1021" i="89"/>
  <c r="J1021" i="89"/>
  <c r="K1021" i="89"/>
  <c r="L1021" i="89"/>
  <c r="J1057" i="89"/>
  <c r="K1057" i="89"/>
  <c r="L1057" i="89"/>
  <c r="B6" i="89"/>
  <c r="L6" i="89"/>
  <c r="K6" i="89"/>
  <c r="J6" i="89"/>
  <c r="B18" i="89"/>
  <c r="L18" i="89"/>
  <c r="J18" i="89"/>
  <c r="K18" i="89"/>
  <c r="B30" i="89"/>
  <c r="L30" i="89"/>
  <c r="K30" i="89"/>
  <c r="J30" i="89"/>
  <c r="B42" i="89"/>
  <c r="L42" i="89"/>
  <c r="J42" i="89"/>
  <c r="K42" i="89"/>
  <c r="B54" i="89"/>
  <c r="L54" i="89"/>
  <c r="K54" i="89"/>
  <c r="J54" i="89"/>
  <c r="B66" i="89"/>
  <c r="L66" i="89"/>
  <c r="J66" i="89"/>
  <c r="K66" i="89"/>
  <c r="B78" i="89"/>
  <c r="L78" i="89"/>
  <c r="K78" i="89"/>
  <c r="J78" i="89"/>
  <c r="B90" i="89"/>
  <c r="L90" i="89"/>
  <c r="J90" i="89"/>
  <c r="K90" i="89"/>
  <c r="B102" i="89"/>
  <c r="L102" i="89"/>
  <c r="K102" i="89"/>
  <c r="J102" i="89"/>
  <c r="B114" i="89"/>
  <c r="L114" i="89"/>
  <c r="J114" i="89"/>
  <c r="K114" i="89"/>
  <c r="B126" i="89"/>
  <c r="L126" i="89"/>
  <c r="K126" i="89"/>
  <c r="J126" i="89"/>
  <c r="B138" i="89"/>
  <c r="L138" i="89"/>
  <c r="J138" i="89"/>
  <c r="K138" i="89"/>
  <c r="B150" i="89"/>
  <c r="L150" i="89"/>
  <c r="K150" i="89"/>
  <c r="J150" i="89"/>
  <c r="B162" i="89"/>
  <c r="L162" i="89"/>
  <c r="J162" i="89"/>
  <c r="K162" i="89"/>
  <c r="B174" i="89"/>
  <c r="L174" i="89"/>
  <c r="K174" i="89"/>
  <c r="J174" i="89"/>
  <c r="B186" i="89"/>
  <c r="L186" i="89"/>
  <c r="J186" i="89"/>
  <c r="K186" i="89"/>
  <c r="B198" i="89"/>
  <c r="L198" i="89"/>
  <c r="K198" i="89"/>
  <c r="J198" i="89"/>
  <c r="B210" i="89"/>
  <c r="L210" i="89"/>
  <c r="J210" i="89"/>
  <c r="K210" i="89"/>
  <c r="B222" i="89"/>
  <c r="L222" i="89"/>
  <c r="K222" i="89"/>
  <c r="J222" i="89"/>
  <c r="B234" i="89"/>
  <c r="L234" i="89"/>
  <c r="J234" i="89"/>
  <c r="K234" i="89"/>
  <c r="B246" i="89"/>
  <c r="L246" i="89"/>
  <c r="K246" i="89"/>
  <c r="J246" i="89"/>
  <c r="B258" i="89"/>
  <c r="L258" i="89"/>
  <c r="J258" i="89"/>
  <c r="K258" i="89"/>
  <c r="B270" i="89"/>
  <c r="K270" i="89"/>
  <c r="L270" i="89"/>
  <c r="J270" i="89"/>
  <c r="B282" i="89"/>
  <c r="J282" i="89"/>
  <c r="K282" i="89"/>
  <c r="L282" i="89"/>
  <c r="B294" i="89"/>
  <c r="L294" i="89"/>
  <c r="J294" i="89"/>
  <c r="K294" i="89"/>
  <c r="B306" i="89"/>
  <c r="J306" i="89"/>
  <c r="K306" i="89"/>
  <c r="L306" i="89"/>
  <c r="B318" i="89"/>
  <c r="K318" i="89"/>
  <c r="L318" i="89"/>
  <c r="J318" i="89"/>
  <c r="B330" i="89"/>
  <c r="J330" i="89"/>
  <c r="K330" i="89"/>
  <c r="L330" i="89"/>
  <c r="B342" i="89"/>
  <c r="J342" i="89"/>
  <c r="K342" i="89"/>
  <c r="L342" i="89"/>
  <c r="B354" i="89"/>
  <c r="L354" i="89"/>
  <c r="K354" i="89"/>
  <c r="J354" i="89"/>
  <c r="B366" i="89"/>
  <c r="J366" i="89"/>
  <c r="K366" i="89"/>
  <c r="L366" i="89"/>
  <c r="B378" i="89"/>
  <c r="K378" i="89"/>
  <c r="L378" i="89"/>
  <c r="J378" i="89"/>
  <c r="B390" i="89"/>
  <c r="J390" i="89"/>
  <c r="K390" i="89"/>
  <c r="L390" i="89"/>
  <c r="B402" i="89"/>
  <c r="J402" i="89"/>
  <c r="K402" i="89"/>
  <c r="L402" i="89"/>
  <c r="B414" i="89"/>
  <c r="J414" i="89"/>
  <c r="K414" i="89"/>
  <c r="L414" i="89"/>
  <c r="B426" i="89"/>
  <c r="J426" i="89"/>
  <c r="K426" i="89"/>
  <c r="L426" i="89"/>
  <c r="B438" i="89"/>
  <c r="J438" i="89"/>
  <c r="K438" i="89"/>
  <c r="L438" i="89"/>
  <c r="B450" i="89"/>
  <c r="K450" i="89"/>
  <c r="L450" i="89"/>
  <c r="J450" i="89"/>
  <c r="B462" i="89"/>
  <c r="J462" i="89"/>
  <c r="K462" i="89"/>
  <c r="L462" i="89"/>
  <c r="B474" i="89"/>
  <c r="J474" i="89"/>
  <c r="L474" i="89"/>
  <c r="K474" i="89"/>
  <c r="B486" i="89"/>
  <c r="J486" i="89"/>
  <c r="K486" i="89"/>
  <c r="L486" i="89"/>
  <c r="B498" i="89"/>
  <c r="K498" i="89"/>
  <c r="L498" i="89"/>
  <c r="J498" i="89"/>
  <c r="B510" i="89"/>
  <c r="L510" i="89"/>
  <c r="J510" i="89"/>
  <c r="K510" i="89"/>
  <c r="B522" i="89"/>
  <c r="L522" i="89"/>
  <c r="K522" i="89"/>
  <c r="J522" i="89"/>
  <c r="B534" i="89"/>
  <c r="L534" i="89"/>
  <c r="J534" i="89"/>
  <c r="K534" i="89"/>
  <c r="B546" i="89"/>
  <c r="L546" i="89"/>
  <c r="J546" i="89"/>
  <c r="K546" i="89"/>
  <c r="B558" i="89"/>
  <c r="L558" i="89"/>
  <c r="J558" i="89"/>
  <c r="K558" i="89"/>
  <c r="B570" i="89"/>
  <c r="L570" i="89"/>
  <c r="J570" i="89"/>
  <c r="K570" i="89"/>
  <c r="B582" i="89"/>
  <c r="L582" i="89"/>
  <c r="J582" i="89"/>
  <c r="K582" i="89"/>
  <c r="B594" i="89"/>
  <c r="J594" i="89"/>
  <c r="K594" i="89"/>
  <c r="L594" i="89"/>
  <c r="B606" i="89"/>
  <c r="L606" i="89"/>
  <c r="J606" i="89"/>
  <c r="K606" i="89"/>
  <c r="B618" i="89"/>
  <c r="J618" i="89"/>
  <c r="L618" i="89"/>
  <c r="K618" i="89"/>
  <c r="B630" i="89"/>
  <c r="K630" i="89"/>
  <c r="L630" i="89"/>
  <c r="J630" i="89"/>
  <c r="B642" i="89"/>
  <c r="J642" i="89"/>
  <c r="K642" i="89"/>
  <c r="L642" i="89"/>
  <c r="B654" i="89"/>
  <c r="L654" i="89"/>
  <c r="J654" i="89"/>
  <c r="K654" i="89"/>
  <c r="B666" i="89"/>
  <c r="L666" i="89"/>
  <c r="J666" i="89"/>
  <c r="K666" i="89"/>
  <c r="B678" i="89"/>
  <c r="L678" i="89"/>
  <c r="K678" i="89"/>
  <c r="J678" i="89"/>
  <c r="B690" i="89"/>
  <c r="L690" i="89"/>
  <c r="K690" i="89"/>
  <c r="J690" i="89"/>
  <c r="B702" i="89"/>
  <c r="L702" i="89"/>
  <c r="K702" i="89"/>
  <c r="J702" i="89"/>
  <c r="B714" i="89"/>
  <c r="L714" i="89"/>
  <c r="K714" i="89"/>
  <c r="J714" i="89"/>
  <c r="B726" i="89"/>
  <c r="L726" i="89"/>
  <c r="K726" i="89"/>
  <c r="J726" i="89"/>
  <c r="B738" i="89"/>
  <c r="L738" i="89"/>
  <c r="K738" i="89"/>
  <c r="J738" i="89"/>
  <c r="B750" i="89"/>
  <c r="L750" i="89"/>
  <c r="K750" i="89"/>
  <c r="J750" i="89"/>
  <c r="B762" i="89"/>
  <c r="L762" i="89"/>
  <c r="K762" i="89"/>
  <c r="J762" i="89"/>
  <c r="B774" i="89"/>
  <c r="L774" i="89"/>
  <c r="K774" i="89"/>
  <c r="J774" i="89"/>
  <c r="B786" i="89"/>
  <c r="L786" i="89"/>
  <c r="K786" i="89"/>
  <c r="J786" i="89"/>
  <c r="B798" i="89"/>
  <c r="L798" i="89"/>
  <c r="J798" i="89"/>
  <c r="K798" i="89"/>
  <c r="B810" i="89"/>
  <c r="L810" i="89"/>
  <c r="J810" i="89"/>
  <c r="K810" i="89"/>
  <c r="B822" i="89"/>
  <c r="L822" i="89"/>
  <c r="K822" i="89"/>
  <c r="J822" i="89"/>
  <c r="B834" i="89"/>
  <c r="L834" i="89"/>
  <c r="K834" i="89"/>
  <c r="J834" i="89"/>
  <c r="B846" i="89"/>
  <c r="L846" i="89"/>
  <c r="J846" i="89"/>
  <c r="K846" i="89"/>
  <c r="B858" i="89"/>
  <c r="L858" i="89"/>
  <c r="J858" i="89"/>
  <c r="K858" i="89"/>
  <c r="B870" i="89"/>
  <c r="J870" i="89"/>
  <c r="K870" i="89"/>
  <c r="L870" i="89"/>
  <c r="B882" i="89"/>
  <c r="J882" i="89"/>
  <c r="K882" i="89"/>
  <c r="L882" i="89"/>
  <c r="B894" i="89"/>
  <c r="J894" i="89"/>
  <c r="K894" i="89"/>
  <c r="L894" i="89"/>
  <c r="B906" i="89"/>
  <c r="K906" i="89"/>
  <c r="L906" i="89"/>
  <c r="J906" i="89"/>
  <c r="B918" i="89"/>
  <c r="K918" i="89"/>
  <c r="L918" i="89"/>
  <c r="J918" i="89"/>
  <c r="B930" i="89"/>
  <c r="K930" i="89"/>
  <c r="L930" i="89"/>
  <c r="J930" i="89"/>
  <c r="B942" i="89"/>
  <c r="K942" i="89"/>
  <c r="L942" i="89"/>
  <c r="J942" i="89"/>
  <c r="B954" i="89"/>
  <c r="K954" i="89"/>
  <c r="L954" i="89"/>
  <c r="J954" i="89"/>
  <c r="B966" i="89"/>
  <c r="J966" i="89"/>
  <c r="K966" i="89"/>
  <c r="L966" i="89"/>
  <c r="B978" i="89"/>
  <c r="J978" i="89"/>
  <c r="K978" i="89"/>
  <c r="L978" i="89"/>
  <c r="B990" i="89"/>
  <c r="J990" i="89"/>
  <c r="K990" i="89"/>
  <c r="L990" i="89"/>
  <c r="B1002" i="89"/>
  <c r="J1002" i="89"/>
  <c r="K1002" i="89"/>
  <c r="L1002" i="89"/>
  <c r="B1014" i="89"/>
  <c r="K1014" i="89"/>
  <c r="L1014" i="89"/>
  <c r="J1014" i="89"/>
  <c r="B1026" i="89"/>
  <c r="K1026" i="89"/>
  <c r="L1026" i="89"/>
  <c r="J1026" i="89"/>
  <c r="K1038" i="89"/>
  <c r="L1038" i="89"/>
  <c r="J1038" i="89"/>
  <c r="K1050" i="89"/>
  <c r="L1050" i="89"/>
  <c r="J1050" i="89"/>
  <c r="K1062" i="89"/>
  <c r="L1062" i="89"/>
  <c r="J1062" i="89"/>
  <c r="B37" i="89"/>
  <c r="J37" i="89"/>
  <c r="K37" i="89"/>
  <c r="L37" i="89"/>
  <c r="B121" i="89"/>
  <c r="J121" i="89"/>
  <c r="K121" i="89"/>
  <c r="L121" i="89"/>
  <c r="B229" i="89"/>
  <c r="J229" i="89"/>
  <c r="K229" i="89"/>
  <c r="L229" i="89"/>
  <c r="B373" i="89"/>
  <c r="J373" i="89"/>
  <c r="K373" i="89"/>
  <c r="L373" i="89"/>
  <c r="B481" i="89"/>
  <c r="J481" i="89"/>
  <c r="K481" i="89"/>
  <c r="L481" i="89"/>
  <c r="B577" i="89"/>
  <c r="J577" i="89"/>
  <c r="K577" i="89"/>
  <c r="L577" i="89"/>
  <c r="B709" i="89"/>
  <c r="J709" i="89"/>
  <c r="K709" i="89"/>
  <c r="L709" i="89"/>
  <c r="B769" i="89"/>
  <c r="J769" i="89"/>
  <c r="K769" i="89"/>
  <c r="L769" i="89"/>
  <c r="B877" i="89"/>
  <c r="K877" i="89"/>
  <c r="L877" i="89"/>
  <c r="J877" i="89"/>
  <c r="B997" i="89"/>
  <c r="K997" i="89"/>
  <c r="L997" i="89"/>
  <c r="J997" i="89"/>
  <c r="B7" i="89"/>
  <c r="J7" i="89"/>
  <c r="K7" i="89"/>
  <c r="L7" i="89"/>
  <c r="B19" i="89"/>
  <c r="J19" i="89"/>
  <c r="K19" i="89"/>
  <c r="L19" i="89"/>
  <c r="B31" i="89"/>
  <c r="J31" i="89"/>
  <c r="K31" i="89"/>
  <c r="L31" i="89"/>
  <c r="B43" i="89"/>
  <c r="J43" i="89"/>
  <c r="K43" i="89"/>
  <c r="L43" i="89"/>
  <c r="B55" i="89"/>
  <c r="J55" i="89"/>
  <c r="K55" i="89"/>
  <c r="L55" i="89"/>
  <c r="B67" i="89"/>
  <c r="J67" i="89"/>
  <c r="K67" i="89"/>
  <c r="L67" i="89"/>
  <c r="B79" i="89"/>
  <c r="J79" i="89"/>
  <c r="K79" i="89"/>
  <c r="L79" i="89"/>
  <c r="B91" i="89"/>
  <c r="J91" i="89"/>
  <c r="K91" i="89"/>
  <c r="L91" i="89"/>
  <c r="B103" i="89"/>
  <c r="J103" i="89"/>
  <c r="K103" i="89"/>
  <c r="L103" i="89"/>
  <c r="B115" i="89"/>
  <c r="J115" i="89"/>
  <c r="K115" i="89"/>
  <c r="L115" i="89"/>
  <c r="B127" i="89"/>
  <c r="J127" i="89"/>
  <c r="K127" i="89"/>
  <c r="L127" i="89"/>
  <c r="B139" i="89"/>
  <c r="J139" i="89"/>
  <c r="K139" i="89"/>
  <c r="L139" i="89"/>
  <c r="B151" i="89"/>
  <c r="J151" i="89"/>
  <c r="K151" i="89"/>
  <c r="L151" i="89"/>
  <c r="B163" i="89"/>
  <c r="J163" i="89"/>
  <c r="K163" i="89"/>
  <c r="L163" i="89"/>
  <c r="B175" i="89"/>
  <c r="J175" i="89"/>
  <c r="K175" i="89"/>
  <c r="L175" i="89"/>
  <c r="B187" i="89"/>
  <c r="J187" i="89"/>
  <c r="K187" i="89"/>
  <c r="L187" i="89"/>
  <c r="B199" i="89"/>
  <c r="J199" i="89"/>
  <c r="K199" i="89"/>
  <c r="L199" i="89"/>
  <c r="B211" i="89"/>
  <c r="J211" i="89"/>
  <c r="K211" i="89"/>
  <c r="L211" i="89"/>
  <c r="B223" i="89"/>
  <c r="J223" i="89"/>
  <c r="K223" i="89"/>
  <c r="L223" i="89"/>
  <c r="B235" i="89"/>
  <c r="J235" i="89"/>
  <c r="K235" i="89"/>
  <c r="L235" i="89"/>
  <c r="B247" i="89"/>
  <c r="J247" i="89"/>
  <c r="K247" i="89"/>
  <c r="L247" i="89"/>
  <c r="B259" i="89"/>
  <c r="J259" i="89"/>
  <c r="K259" i="89"/>
  <c r="L259" i="89"/>
  <c r="B271" i="89"/>
  <c r="J271" i="89"/>
  <c r="K271" i="89"/>
  <c r="L271" i="89"/>
  <c r="B283" i="89"/>
  <c r="J283" i="89"/>
  <c r="K283" i="89"/>
  <c r="L283" i="89"/>
  <c r="B295" i="89"/>
  <c r="J295" i="89"/>
  <c r="K295" i="89"/>
  <c r="L295" i="89"/>
  <c r="B307" i="89"/>
  <c r="J307" i="89"/>
  <c r="K307" i="89"/>
  <c r="L307" i="89"/>
  <c r="B319" i="89"/>
  <c r="J319" i="89"/>
  <c r="K319" i="89"/>
  <c r="L319" i="89"/>
  <c r="B331" i="89"/>
  <c r="J331" i="89"/>
  <c r="K331" i="89"/>
  <c r="L331" i="89"/>
  <c r="B343" i="89"/>
  <c r="K343" i="89"/>
  <c r="L343" i="89"/>
  <c r="J343" i="89"/>
  <c r="B355" i="89"/>
  <c r="K355" i="89"/>
  <c r="L355" i="89"/>
  <c r="J355" i="89"/>
  <c r="B367" i="89"/>
  <c r="K367" i="89"/>
  <c r="L367" i="89"/>
  <c r="J367" i="89"/>
  <c r="B379" i="89"/>
  <c r="K379" i="89"/>
  <c r="L379" i="89"/>
  <c r="J379" i="89"/>
  <c r="B391" i="89"/>
  <c r="K391" i="89"/>
  <c r="L391" i="89"/>
  <c r="J391" i="89"/>
  <c r="B403" i="89"/>
  <c r="K403" i="89"/>
  <c r="L403" i="89"/>
  <c r="J403" i="89"/>
  <c r="B415" i="89"/>
  <c r="K415" i="89"/>
  <c r="L415" i="89"/>
  <c r="J415" i="89"/>
  <c r="B427" i="89"/>
  <c r="K427" i="89"/>
  <c r="L427" i="89"/>
  <c r="J427" i="89"/>
  <c r="B439" i="89"/>
  <c r="K439" i="89"/>
  <c r="L439" i="89"/>
  <c r="J439" i="89"/>
  <c r="B451" i="89"/>
  <c r="K451" i="89"/>
  <c r="L451" i="89"/>
  <c r="J451" i="89"/>
  <c r="B463" i="89"/>
  <c r="K463" i="89"/>
  <c r="L463" i="89"/>
  <c r="J463" i="89"/>
  <c r="B475" i="89"/>
  <c r="K475" i="89"/>
  <c r="L475" i="89"/>
  <c r="J475" i="89"/>
  <c r="B487" i="89"/>
  <c r="J487" i="89"/>
  <c r="L487" i="89"/>
  <c r="K487" i="89"/>
  <c r="B499" i="89"/>
  <c r="J499" i="89"/>
  <c r="K499" i="89"/>
  <c r="L499" i="89"/>
  <c r="B511" i="89"/>
  <c r="J511" i="89"/>
  <c r="L511" i="89"/>
  <c r="K511" i="89"/>
  <c r="B523" i="89"/>
  <c r="J523" i="89"/>
  <c r="L523" i="89"/>
  <c r="K523" i="89"/>
  <c r="B535" i="89"/>
  <c r="J535" i="89"/>
  <c r="L535" i="89"/>
  <c r="K535" i="89"/>
  <c r="B547" i="89"/>
  <c r="J547" i="89"/>
  <c r="L547" i="89"/>
  <c r="K547" i="89"/>
  <c r="B559" i="89"/>
  <c r="J559" i="89"/>
  <c r="K559" i="89"/>
  <c r="L559" i="89"/>
  <c r="B571" i="89"/>
  <c r="J571" i="89"/>
  <c r="K571" i="89"/>
  <c r="L571" i="89"/>
  <c r="B583" i="89"/>
  <c r="J583" i="89"/>
  <c r="L583" i="89"/>
  <c r="K583" i="89"/>
  <c r="B595" i="89"/>
  <c r="J595" i="89"/>
  <c r="L595" i="89"/>
  <c r="K595" i="89"/>
  <c r="B607" i="89"/>
  <c r="J607" i="89"/>
  <c r="K607" i="89"/>
  <c r="L607" i="89"/>
  <c r="B619" i="89"/>
  <c r="J619" i="89"/>
  <c r="K619" i="89"/>
  <c r="L619" i="89"/>
  <c r="B631" i="89"/>
  <c r="J631" i="89"/>
  <c r="K631" i="89"/>
  <c r="L631" i="89"/>
  <c r="B643" i="89"/>
  <c r="J643" i="89"/>
  <c r="L643" i="89"/>
  <c r="K643" i="89"/>
  <c r="B655" i="89"/>
  <c r="J655" i="89"/>
  <c r="K655" i="89"/>
  <c r="L655" i="89"/>
  <c r="B667" i="89"/>
  <c r="J667" i="89"/>
  <c r="K667" i="89"/>
  <c r="L667" i="89"/>
  <c r="B679" i="89"/>
  <c r="J679" i="89"/>
  <c r="K679" i="89"/>
  <c r="L679" i="89"/>
  <c r="B691" i="89"/>
  <c r="J691" i="89"/>
  <c r="K691" i="89"/>
  <c r="L691" i="89"/>
  <c r="B703" i="89"/>
  <c r="J703" i="89"/>
  <c r="K703" i="89"/>
  <c r="L703" i="89"/>
  <c r="B715" i="89"/>
  <c r="J715" i="89"/>
  <c r="K715" i="89"/>
  <c r="L715" i="89"/>
  <c r="B727" i="89"/>
  <c r="J727" i="89"/>
  <c r="K727" i="89"/>
  <c r="L727" i="89"/>
  <c r="B739" i="89"/>
  <c r="J739" i="89"/>
  <c r="K739" i="89"/>
  <c r="L739" i="89"/>
  <c r="B751" i="89"/>
  <c r="J751" i="89"/>
  <c r="K751" i="89"/>
  <c r="L751" i="89"/>
  <c r="B763" i="89"/>
  <c r="J763" i="89"/>
  <c r="K763" i="89"/>
  <c r="L763" i="89"/>
  <c r="B775" i="89"/>
  <c r="J775" i="89"/>
  <c r="K775" i="89"/>
  <c r="L775" i="89"/>
  <c r="B787" i="89"/>
  <c r="J787" i="89"/>
  <c r="K787" i="89"/>
  <c r="L787" i="89"/>
  <c r="B799" i="89"/>
  <c r="J799" i="89"/>
  <c r="K799" i="89"/>
  <c r="L799" i="89"/>
  <c r="B811" i="89"/>
  <c r="J811" i="89"/>
  <c r="K811" i="89"/>
  <c r="L811" i="89"/>
  <c r="B823" i="89"/>
  <c r="J823" i="89"/>
  <c r="K823" i="89"/>
  <c r="L823" i="89"/>
  <c r="B835" i="89"/>
  <c r="J835" i="89"/>
  <c r="K835" i="89"/>
  <c r="L835" i="89"/>
  <c r="B847" i="89"/>
  <c r="J847" i="89"/>
  <c r="K847" i="89"/>
  <c r="L847" i="89"/>
  <c r="B859" i="89"/>
  <c r="J859" i="89"/>
  <c r="K859" i="89"/>
  <c r="L859" i="89"/>
  <c r="B871" i="89"/>
  <c r="J871" i="89"/>
  <c r="K871" i="89"/>
  <c r="L871" i="89"/>
  <c r="B883" i="89"/>
  <c r="J883" i="89"/>
  <c r="L883" i="89"/>
  <c r="K883" i="89"/>
  <c r="B895" i="89"/>
  <c r="J895" i="89"/>
  <c r="K895" i="89"/>
  <c r="L895" i="89"/>
  <c r="B907" i="89"/>
  <c r="J907" i="89"/>
  <c r="L907" i="89"/>
  <c r="K907" i="89"/>
  <c r="B919" i="89"/>
  <c r="J919" i="89"/>
  <c r="K919" i="89"/>
  <c r="L919" i="89"/>
  <c r="B931" i="89"/>
  <c r="J931" i="89"/>
  <c r="K931" i="89"/>
  <c r="L931" i="89"/>
  <c r="B943" i="89"/>
  <c r="J943" i="89"/>
  <c r="K943" i="89"/>
  <c r="L943" i="89"/>
  <c r="B955" i="89"/>
  <c r="L955" i="89"/>
  <c r="K955" i="89"/>
  <c r="J955" i="89"/>
  <c r="B967" i="89"/>
  <c r="L967" i="89"/>
  <c r="J967" i="89"/>
  <c r="K967" i="89"/>
  <c r="B979" i="89"/>
  <c r="L979" i="89"/>
  <c r="K979" i="89"/>
  <c r="J979" i="89"/>
  <c r="B991" i="89"/>
  <c r="L991" i="89"/>
  <c r="J991" i="89"/>
  <c r="K991" i="89"/>
  <c r="B1003" i="89"/>
  <c r="L1003" i="89"/>
  <c r="K1003" i="89"/>
  <c r="J1003" i="89"/>
  <c r="B1015" i="89"/>
  <c r="J1015" i="89"/>
  <c r="K1015" i="89"/>
  <c r="L1015" i="89"/>
  <c r="B1027" i="89"/>
  <c r="J1027" i="89"/>
  <c r="K1027" i="89"/>
  <c r="L1027" i="89"/>
  <c r="J1039" i="89"/>
  <c r="K1039" i="89"/>
  <c r="L1039" i="89"/>
  <c r="L1051" i="89"/>
  <c r="J1051" i="89"/>
  <c r="K1051" i="89"/>
  <c r="J1063" i="89"/>
  <c r="K1063" i="89"/>
  <c r="L1063" i="89"/>
  <c r="B61" i="89"/>
  <c r="J61" i="89"/>
  <c r="K61" i="89"/>
  <c r="L61" i="89"/>
  <c r="B193" i="89"/>
  <c r="J193" i="89"/>
  <c r="K193" i="89"/>
  <c r="L193" i="89"/>
  <c r="B337" i="89"/>
  <c r="J337" i="89"/>
  <c r="K337" i="89"/>
  <c r="L337" i="89"/>
  <c r="B505" i="89"/>
  <c r="J505" i="89"/>
  <c r="K505" i="89"/>
  <c r="L505" i="89"/>
  <c r="B613" i="89"/>
  <c r="J613" i="89"/>
  <c r="K613" i="89"/>
  <c r="L613" i="89"/>
  <c r="B733" i="89"/>
  <c r="J733" i="89"/>
  <c r="K733" i="89"/>
  <c r="L733" i="89"/>
  <c r="B805" i="89"/>
  <c r="J805" i="89"/>
  <c r="L805" i="89"/>
  <c r="K805" i="89"/>
  <c r="B913" i="89"/>
  <c r="K913" i="89"/>
  <c r="L913" i="89"/>
  <c r="J913" i="89"/>
  <c r="B985" i="89"/>
  <c r="K985" i="89"/>
  <c r="L985" i="89"/>
  <c r="J985" i="89"/>
  <c r="B1033" i="89"/>
  <c r="J1033" i="89"/>
  <c r="K1033" i="89"/>
  <c r="L1033" i="89"/>
  <c r="B8" i="89"/>
  <c r="J8" i="89"/>
  <c r="K8" i="89"/>
  <c r="L8" i="89"/>
  <c r="B20" i="89"/>
  <c r="J20" i="89"/>
  <c r="K20" i="89"/>
  <c r="L20" i="89"/>
  <c r="B32" i="89"/>
  <c r="J32" i="89"/>
  <c r="K32" i="89"/>
  <c r="L32" i="89"/>
  <c r="B44" i="89"/>
  <c r="J44" i="89"/>
  <c r="K44" i="89"/>
  <c r="L44" i="89"/>
  <c r="B56" i="89"/>
  <c r="J56" i="89"/>
  <c r="K56" i="89"/>
  <c r="L56" i="89"/>
  <c r="B68" i="89"/>
  <c r="J68" i="89"/>
  <c r="K68" i="89"/>
  <c r="L68" i="89"/>
  <c r="B80" i="89"/>
  <c r="J80" i="89"/>
  <c r="K80" i="89"/>
  <c r="L80" i="89"/>
  <c r="B92" i="89"/>
  <c r="J92" i="89"/>
  <c r="K92" i="89"/>
  <c r="L92" i="89"/>
  <c r="B104" i="89"/>
  <c r="J104" i="89"/>
  <c r="K104" i="89"/>
  <c r="L104" i="89"/>
  <c r="B116" i="89"/>
  <c r="J116" i="89"/>
  <c r="K116" i="89"/>
  <c r="L116" i="89"/>
  <c r="B128" i="89"/>
  <c r="J128" i="89"/>
  <c r="K128" i="89"/>
  <c r="L128" i="89"/>
  <c r="B140" i="89"/>
  <c r="J140" i="89"/>
  <c r="K140" i="89"/>
  <c r="L140" i="89"/>
  <c r="B152" i="89"/>
  <c r="J152" i="89"/>
  <c r="K152" i="89"/>
  <c r="L152" i="89"/>
  <c r="B164" i="89"/>
  <c r="J164" i="89"/>
  <c r="K164" i="89"/>
  <c r="L164" i="89"/>
  <c r="B176" i="89"/>
  <c r="J176" i="89"/>
  <c r="K176" i="89"/>
  <c r="L176" i="89"/>
  <c r="B188" i="89"/>
  <c r="J188" i="89"/>
  <c r="K188" i="89"/>
  <c r="L188" i="89"/>
  <c r="B200" i="89"/>
  <c r="J200" i="89"/>
  <c r="K200" i="89"/>
  <c r="L200" i="89"/>
  <c r="B212" i="89"/>
  <c r="J212" i="89"/>
  <c r="K212" i="89"/>
  <c r="L212" i="89"/>
  <c r="B224" i="89"/>
  <c r="J224" i="89"/>
  <c r="K224" i="89"/>
  <c r="L224" i="89"/>
  <c r="B236" i="89"/>
  <c r="J236" i="89"/>
  <c r="K236" i="89"/>
  <c r="L236" i="89"/>
  <c r="B248" i="89"/>
  <c r="J248" i="89"/>
  <c r="K248" i="89"/>
  <c r="L248" i="89"/>
  <c r="B260" i="89"/>
  <c r="J260" i="89"/>
  <c r="K260" i="89"/>
  <c r="L260" i="89"/>
  <c r="B272" i="89"/>
  <c r="J272" i="89"/>
  <c r="K272" i="89"/>
  <c r="L272" i="89"/>
  <c r="B284" i="89"/>
  <c r="J284" i="89"/>
  <c r="L284" i="89"/>
  <c r="K284" i="89"/>
  <c r="B296" i="89"/>
  <c r="J296" i="89"/>
  <c r="K296" i="89"/>
  <c r="L296" i="89"/>
  <c r="B308" i="89"/>
  <c r="J308" i="89"/>
  <c r="K308" i="89"/>
  <c r="L308" i="89"/>
  <c r="B320" i="89"/>
  <c r="J320" i="89"/>
  <c r="K320" i="89"/>
  <c r="L320" i="89"/>
  <c r="B332" i="89"/>
  <c r="J332" i="89"/>
  <c r="K332" i="89"/>
  <c r="L332" i="89"/>
  <c r="B344" i="89"/>
  <c r="J344" i="89"/>
  <c r="L344" i="89"/>
  <c r="K344" i="89"/>
  <c r="B356" i="89"/>
  <c r="J356" i="89"/>
  <c r="K356" i="89"/>
  <c r="L356" i="89"/>
  <c r="B368" i="89"/>
  <c r="J368" i="89"/>
  <c r="L368" i="89"/>
  <c r="K368" i="89"/>
  <c r="B380" i="89"/>
  <c r="J380" i="89"/>
  <c r="K380" i="89"/>
  <c r="L380" i="89"/>
  <c r="B392" i="89"/>
  <c r="J392" i="89"/>
  <c r="L392" i="89"/>
  <c r="K392" i="89"/>
  <c r="B404" i="89"/>
  <c r="J404" i="89"/>
  <c r="K404" i="89"/>
  <c r="L404" i="89"/>
  <c r="B416" i="89"/>
  <c r="J416" i="89"/>
  <c r="L416" i="89"/>
  <c r="K416" i="89"/>
  <c r="B428" i="89"/>
  <c r="J428" i="89"/>
  <c r="K428" i="89"/>
  <c r="L428" i="89"/>
  <c r="B440" i="89"/>
  <c r="J440" i="89"/>
  <c r="L440" i="89"/>
  <c r="K440" i="89"/>
  <c r="B452" i="89"/>
  <c r="J452" i="89"/>
  <c r="K452" i="89"/>
  <c r="L452" i="89"/>
  <c r="B464" i="89"/>
  <c r="J464" i="89"/>
  <c r="L464" i="89"/>
  <c r="K464" i="89"/>
  <c r="B476" i="89"/>
  <c r="J476" i="89"/>
  <c r="L476" i="89"/>
  <c r="K476" i="89"/>
  <c r="B488" i="89"/>
  <c r="J488" i="89"/>
  <c r="K488" i="89"/>
  <c r="L488" i="89"/>
  <c r="B500" i="89"/>
  <c r="J500" i="89"/>
  <c r="K500" i="89"/>
  <c r="L500" i="89"/>
  <c r="B512" i="89"/>
  <c r="K512" i="89"/>
  <c r="L512" i="89"/>
  <c r="J512" i="89"/>
  <c r="B524" i="89"/>
  <c r="J524" i="89"/>
  <c r="K524" i="89"/>
  <c r="L524" i="89"/>
  <c r="B536" i="89"/>
  <c r="L536" i="89"/>
  <c r="J536" i="89"/>
  <c r="K536" i="89"/>
  <c r="B548" i="89"/>
  <c r="J548" i="89"/>
  <c r="K548" i="89"/>
  <c r="L548" i="89"/>
  <c r="B560" i="89"/>
  <c r="L560" i="89"/>
  <c r="J560" i="89"/>
  <c r="K560" i="89"/>
  <c r="B572" i="89"/>
  <c r="K572" i="89"/>
  <c r="L572" i="89"/>
  <c r="J572" i="89"/>
  <c r="B584" i="89"/>
  <c r="L584" i="89"/>
  <c r="J584" i="89"/>
  <c r="K584" i="89"/>
  <c r="B596" i="89"/>
  <c r="J596" i="89"/>
  <c r="K596" i="89"/>
  <c r="L596" i="89"/>
  <c r="B608" i="89"/>
  <c r="L608" i="89"/>
  <c r="J608" i="89"/>
  <c r="K608" i="89"/>
  <c r="B620" i="89"/>
  <c r="J620" i="89"/>
  <c r="K620" i="89"/>
  <c r="L620" i="89"/>
  <c r="B632" i="89"/>
  <c r="J632" i="89"/>
  <c r="K632" i="89"/>
  <c r="L632" i="89"/>
  <c r="B644" i="89"/>
  <c r="J644" i="89"/>
  <c r="K644" i="89"/>
  <c r="L644" i="89"/>
  <c r="B656" i="89"/>
  <c r="K656" i="89"/>
  <c r="L656" i="89"/>
  <c r="J656" i="89"/>
  <c r="B668" i="89"/>
  <c r="K668" i="89"/>
  <c r="L668" i="89"/>
  <c r="J668" i="89"/>
  <c r="B680" i="89"/>
  <c r="L680" i="89"/>
  <c r="J680" i="89"/>
  <c r="K680" i="89"/>
  <c r="B692" i="89"/>
  <c r="L692" i="89"/>
  <c r="J692" i="89"/>
  <c r="K692" i="89"/>
  <c r="B704" i="89"/>
  <c r="L704" i="89"/>
  <c r="J704" i="89"/>
  <c r="K704" i="89"/>
  <c r="B716" i="89"/>
  <c r="L716" i="89"/>
  <c r="J716" i="89"/>
  <c r="K716" i="89"/>
  <c r="B728" i="89"/>
  <c r="L728" i="89"/>
  <c r="J728" i="89"/>
  <c r="K728" i="89"/>
  <c r="B740" i="89"/>
  <c r="L740" i="89"/>
  <c r="J740" i="89"/>
  <c r="K740" i="89"/>
  <c r="B752" i="89"/>
  <c r="L752" i="89"/>
  <c r="J752" i="89"/>
  <c r="K752" i="89"/>
  <c r="B764" i="89"/>
  <c r="L764" i="89"/>
  <c r="J764" i="89"/>
  <c r="K764" i="89"/>
  <c r="B776" i="89"/>
  <c r="L776" i="89"/>
  <c r="J776" i="89"/>
  <c r="K776" i="89"/>
  <c r="B788" i="89"/>
  <c r="J788" i="89"/>
  <c r="K788" i="89"/>
  <c r="L788" i="89"/>
  <c r="B800" i="89"/>
  <c r="J800" i="89"/>
  <c r="K800" i="89"/>
  <c r="L800" i="89"/>
  <c r="B812" i="89"/>
  <c r="K812" i="89"/>
  <c r="L812" i="89"/>
  <c r="J812" i="89"/>
  <c r="B824" i="89"/>
  <c r="K824" i="89"/>
  <c r="L824" i="89"/>
  <c r="J824" i="89"/>
  <c r="B836" i="89"/>
  <c r="J836" i="89"/>
  <c r="K836" i="89"/>
  <c r="L836" i="89"/>
  <c r="B848" i="89"/>
  <c r="J848" i="89"/>
  <c r="L848" i="89"/>
  <c r="K848" i="89"/>
  <c r="B860" i="89"/>
  <c r="L860" i="89"/>
  <c r="K860" i="89"/>
  <c r="J860" i="89"/>
  <c r="B872" i="89"/>
  <c r="K872" i="89"/>
  <c r="L872" i="89"/>
  <c r="J872" i="89"/>
  <c r="B884" i="89"/>
  <c r="L884" i="89"/>
  <c r="K884" i="89"/>
  <c r="J884" i="89"/>
  <c r="B896" i="89"/>
  <c r="K896" i="89"/>
  <c r="L896" i="89"/>
  <c r="J896" i="89"/>
  <c r="B908" i="89"/>
  <c r="K908" i="89"/>
  <c r="L908" i="89"/>
  <c r="J908" i="89"/>
  <c r="B920" i="89"/>
  <c r="L920" i="89"/>
  <c r="J920" i="89"/>
  <c r="K920" i="89"/>
  <c r="B932" i="89"/>
  <c r="J932" i="89"/>
  <c r="K932" i="89"/>
  <c r="L932" i="89"/>
  <c r="B944" i="89"/>
  <c r="J944" i="89"/>
  <c r="K944" i="89"/>
  <c r="L944" i="89"/>
  <c r="B956" i="89"/>
  <c r="J956" i="89"/>
  <c r="K956" i="89"/>
  <c r="L956" i="89"/>
  <c r="B968" i="89"/>
  <c r="J968" i="89"/>
  <c r="K968" i="89"/>
  <c r="L968" i="89"/>
  <c r="B980" i="89"/>
  <c r="J980" i="89"/>
  <c r="K980" i="89"/>
  <c r="L980" i="89"/>
  <c r="B992" i="89"/>
  <c r="J992" i="89"/>
  <c r="K992" i="89"/>
  <c r="L992" i="89"/>
  <c r="B1004" i="89"/>
  <c r="J1004" i="89"/>
  <c r="K1004" i="89"/>
  <c r="L1004" i="89"/>
  <c r="B1016" i="89"/>
  <c r="L1016" i="89"/>
  <c r="K1016" i="89"/>
  <c r="J1016" i="89"/>
  <c r="B1028" i="89"/>
  <c r="L1028" i="89"/>
  <c r="K1028" i="89"/>
  <c r="J1028" i="89"/>
  <c r="L1040" i="89"/>
  <c r="K1040" i="89"/>
  <c r="J1040" i="89"/>
  <c r="L1052" i="89"/>
  <c r="K1052" i="89"/>
  <c r="J1052" i="89"/>
  <c r="L1064" i="89"/>
  <c r="K1064" i="89"/>
  <c r="J1064" i="89"/>
  <c r="B157" i="89"/>
  <c r="J157" i="89"/>
  <c r="K157" i="89"/>
  <c r="L157" i="89"/>
  <c r="B301" i="89"/>
  <c r="J301" i="89"/>
  <c r="K301" i="89"/>
  <c r="L301" i="89"/>
  <c r="B469" i="89"/>
  <c r="J469" i="89"/>
  <c r="L469" i="89"/>
  <c r="K469" i="89"/>
  <c r="B661" i="89"/>
  <c r="J661" i="89"/>
  <c r="L661" i="89"/>
  <c r="K661" i="89"/>
  <c r="B901" i="89"/>
  <c r="K901" i="89"/>
  <c r="L901" i="89"/>
  <c r="J901" i="89"/>
  <c r="B9" i="89"/>
  <c r="J9" i="89"/>
  <c r="K9" i="89"/>
  <c r="L9" i="89"/>
  <c r="B21" i="89"/>
  <c r="J21" i="89"/>
  <c r="K21" i="89"/>
  <c r="L21" i="89"/>
  <c r="B33" i="89"/>
  <c r="J33" i="89"/>
  <c r="K33" i="89"/>
  <c r="L33" i="89"/>
  <c r="B45" i="89"/>
  <c r="J45" i="89"/>
  <c r="K45" i="89"/>
  <c r="L45" i="89"/>
  <c r="B57" i="89"/>
  <c r="J57" i="89"/>
  <c r="K57" i="89"/>
  <c r="L57" i="89"/>
  <c r="B69" i="89"/>
  <c r="J69" i="89"/>
  <c r="K69" i="89"/>
  <c r="L69" i="89"/>
  <c r="B81" i="89"/>
  <c r="J81" i="89"/>
  <c r="K81" i="89"/>
  <c r="L81" i="89"/>
  <c r="B93" i="89"/>
  <c r="J93" i="89"/>
  <c r="K93" i="89"/>
  <c r="L93" i="89"/>
  <c r="B105" i="89"/>
  <c r="J105" i="89"/>
  <c r="K105" i="89"/>
  <c r="L105" i="89"/>
  <c r="B117" i="89"/>
  <c r="J117" i="89"/>
  <c r="K117" i="89"/>
  <c r="L117" i="89"/>
  <c r="B129" i="89"/>
  <c r="J129" i="89"/>
  <c r="K129" i="89"/>
  <c r="L129" i="89"/>
  <c r="B141" i="89"/>
  <c r="J141" i="89"/>
  <c r="K141" i="89"/>
  <c r="L141" i="89"/>
  <c r="B153" i="89"/>
  <c r="J153" i="89"/>
  <c r="K153" i="89"/>
  <c r="L153" i="89"/>
  <c r="B165" i="89"/>
  <c r="J165" i="89"/>
  <c r="K165" i="89"/>
  <c r="L165" i="89"/>
  <c r="B177" i="89"/>
  <c r="J177" i="89"/>
  <c r="K177" i="89"/>
  <c r="L177" i="89"/>
  <c r="B189" i="89"/>
  <c r="J189" i="89"/>
  <c r="K189" i="89"/>
  <c r="L189" i="89"/>
  <c r="B201" i="89"/>
  <c r="J201" i="89"/>
  <c r="K201" i="89"/>
  <c r="L201" i="89"/>
  <c r="B213" i="89"/>
  <c r="J213" i="89"/>
  <c r="K213" i="89"/>
  <c r="L213" i="89"/>
  <c r="B225" i="89"/>
  <c r="J225" i="89"/>
  <c r="K225" i="89"/>
  <c r="L225" i="89"/>
  <c r="B237" i="89"/>
  <c r="J237" i="89"/>
  <c r="K237" i="89"/>
  <c r="L237" i="89"/>
  <c r="B249" i="89"/>
  <c r="J249" i="89"/>
  <c r="K249" i="89"/>
  <c r="L249" i="89"/>
  <c r="B261" i="89"/>
  <c r="J261" i="89"/>
  <c r="K261" i="89"/>
  <c r="L261" i="89"/>
  <c r="B273" i="89"/>
  <c r="J273" i="89"/>
  <c r="K273" i="89"/>
  <c r="L273" i="89"/>
  <c r="B285" i="89"/>
  <c r="J285" i="89"/>
  <c r="K285" i="89"/>
  <c r="L285" i="89"/>
  <c r="B297" i="89"/>
  <c r="J297" i="89"/>
  <c r="L297" i="89"/>
  <c r="K297" i="89"/>
  <c r="B309" i="89"/>
  <c r="J309" i="89"/>
  <c r="K309" i="89"/>
  <c r="L309" i="89"/>
  <c r="B321" i="89"/>
  <c r="J321" i="89"/>
  <c r="K321" i="89"/>
  <c r="L321" i="89"/>
  <c r="B333" i="89"/>
  <c r="J333" i="89"/>
  <c r="K333" i="89"/>
  <c r="L333" i="89"/>
  <c r="B345" i="89"/>
  <c r="J345" i="89"/>
  <c r="K345" i="89"/>
  <c r="L345" i="89"/>
  <c r="B357" i="89"/>
  <c r="J357" i="89"/>
  <c r="K357" i="89"/>
  <c r="L357" i="89"/>
  <c r="B369" i="89"/>
  <c r="J369" i="89"/>
  <c r="K369" i="89"/>
  <c r="L369" i="89"/>
  <c r="B381" i="89"/>
  <c r="J381" i="89"/>
  <c r="K381" i="89"/>
  <c r="L381" i="89"/>
  <c r="B393" i="89"/>
  <c r="J393" i="89"/>
  <c r="K393" i="89"/>
  <c r="L393" i="89"/>
  <c r="B405" i="89"/>
  <c r="J405" i="89"/>
  <c r="K405" i="89"/>
  <c r="L405" i="89"/>
  <c r="B417" i="89"/>
  <c r="J417" i="89"/>
  <c r="K417" i="89"/>
  <c r="L417" i="89"/>
  <c r="B429" i="89"/>
  <c r="J429" i="89"/>
  <c r="K429" i="89"/>
  <c r="L429" i="89"/>
  <c r="B441" i="89"/>
  <c r="J441" i="89"/>
  <c r="K441" i="89"/>
  <c r="L441" i="89"/>
  <c r="B453" i="89"/>
  <c r="J453" i="89"/>
  <c r="L453" i="89"/>
  <c r="K453" i="89"/>
  <c r="B465" i="89"/>
  <c r="K465" i="89"/>
  <c r="J465" i="89"/>
  <c r="L465" i="89"/>
  <c r="B477" i="89"/>
  <c r="J477" i="89"/>
  <c r="K477" i="89"/>
  <c r="L477" i="89"/>
  <c r="B489" i="89"/>
  <c r="L489" i="89"/>
  <c r="J489" i="89"/>
  <c r="K489" i="89"/>
  <c r="B501" i="89"/>
  <c r="J501" i="89"/>
  <c r="L501" i="89"/>
  <c r="K501" i="89"/>
  <c r="B513" i="89"/>
  <c r="J513" i="89"/>
  <c r="K513" i="89"/>
  <c r="L513" i="89"/>
  <c r="B525" i="89"/>
  <c r="L525" i="89"/>
  <c r="J525" i="89"/>
  <c r="K525" i="89"/>
  <c r="B537" i="89"/>
  <c r="J537" i="89"/>
  <c r="K537" i="89"/>
  <c r="L537" i="89"/>
  <c r="B549" i="89"/>
  <c r="J549" i="89"/>
  <c r="K549" i="89"/>
  <c r="L549" i="89"/>
  <c r="B561" i="89"/>
  <c r="J561" i="89"/>
  <c r="K561" i="89"/>
  <c r="L561" i="89"/>
  <c r="B573" i="89"/>
  <c r="J573" i="89"/>
  <c r="L573" i="89"/>
  <c r="K573" i="89"/>
  <c r="B585" i="89"/>
  <c r="J585" i="89"/>
  <c r="K585" i="89"/>
  <c r="L585" i="89"/>
  <c r="B597" i="89"/>
  <c r="J597" i="89"/>
  <c r="K597" i="89"/>
  <c r="L597" i="89"/>
  <c r="B609" i="89"/>
  <c r="J609" i="89"/>
  <c r="K609" i="89"/>
  <c r="L609" i="89"/>
  <c r="B621" i="89"/>
  <c r="L621" i="89"/>
  <c r="J621" i="89"/>
  <c r="K621" i="89"/>
  <c r="B633" i="89"/>
  <c r="J633" i="89"/>
  <c r="K633" i="89"/>
  <c r="L633" i="89"/>
  <c r="B645" i="89"/>
  <c r="K645" i="89"/>
  <c r="L645" i="89"/>
  <c r="J645" i="89"/>
  <c r="B657" i="89"/>
  <c r="J657" i="89"/>
  <c r="K657" i="89"/>
  <c r="L657" i="89"/>
  <c r="B669" i="89"/>
  <c r="J669" i="89"/>
  <c r="L669" i="89"/>
  <c r="K669" i="89"/>
  <c r="B681" i="89"/>
  <c r="J681" i="89"/>
  <c r="K681" i="89"/>
  <c r="L681" i="89"/>
  <c r="B693" i="89"/>
  <c r="J693" i="89"/>
  <c r="K693" i="89"/>
  <c r="L693" i="89"/>
  <c r="B705" i="89"/>
  <c r="J705" i="89"/>
  <c r="K705" i="89"/>
  <c r="L705" i="89"/>
  <c r="B717" i="89"/>
  <c r="J717" i="89"/>
  <c r="K717" i="89"/>
  <c r="L717" i="89"/>
  <c r="B729" i="89"/>
  <c r="J729" i="89"/>
  <c r="K729" i="89"/>
  <c r="L729" i="89"/>
  <c r="B741" i="89"/>
  <c r="J741" i="89"/>
  <c r="K741" i="89"/>
  <c r="L741" i="89"/>
  <c r="B753" i="89"/>
  <c r="J753" i="89"/>
  <c r="K753" i="89"/>
  <c r="L753" i="89"/>
  <c r="B765" i="89"/>
  <c r="J765" i="89"/>
  <c r="K765" i="89"/>
  <c r="L765" i="89"/>
  <c r="B777" i="89"/>
  <c r="J777" i="89"/>
  <c r="K777" i="89"/>
  <c r="L777" i="89"/>
  <c r="B789" i="89"/>
  <c r="J789" i="89"/>
  <c r="K789" i="89"/>
  <c r="L789" i="89"/>
  <c r="B801" i="89"/>
  <c r="K801" i="89"/>
  <c r="L801" i="89"/>
  <c r="J801" i="89"/>
  <c r="B813" i="89"/>
  <c r="K813" i="89"/>
  <c r="L813" i="89"/>
  <c r="J813" i="89"/>
  <c r="B825" i="89"/>
  <c r="J825" i="89"/>
  <c r="K825" i="89"/>
  <c r="L825" i="89"/>
  <c r="B837" i="89"/>
  <c r="J837" i="89"/>
  <c r="K837" i="89"/>
  <c r="L837" i="89"/>
  <c r="B849" i="89"/>
  <c r="L849" i="89"/>
  <c r="K849" i="89"/>
  <c r="J849" i="89"/>
  <c r="B861" i="89"/>
  <c r="K861" i="89"/>
  <c r="L861" i="89"/>
  <c r="J861" i="89"/>
  <c r="B873" i="89"/>
  <c r="K873" i="89"/>
  <c r="L873" i="89"/>
  <c r="J873" i="89"/>
  <c r="B885" i="89"/>
  <c r="K885" i="89"/>
  <c r="L885" i="89"/>
  <c r="J885" i="89"/>
  <c r="B897" i="89"/>
  <c r="K897" i="89"/>
  <c r="L897" i="89"/>
  <c r="J897" i="89"/>
  <c r="B909" i="89"/>
  <c r="K909" i="89"/>
  <c r="L909" i="89"/>
  <c r="J909" i="89"/>
  <c r="B921" i="89"/>
  <c r="K921" i="89"/>
  <c r="L921" i="89"/>
  <c r="J921" i="89"/>
  <c r="B933" i="89"/>
  <c r="K933" i="89"/>
  <c r="L933" i="89"/>
  <c r="J933" i="89"/>
  <c r="B945" i="89"/>
  <c r="K945" i="89"/>
  <c r="L945" i="89"/>
  <c r="J945" i="89"/>
  <c r="B957" i="89"/>
  <c r="K957" i="89"/>
  <c r="L957" i="89"/>
  <c r="J957" i="89"/>
  <c r="B969" i="89"/>
  <c r="K969" i="89"/>
  <c r="L969" i="89"/>
  <c r="J969" i="89"/>
  <c r="B981" i="89"/>
  <c r="K981" i="89"/>
  <c r="L981" i="89"/>
  <c r="J981" i="89"/>
  <c r="B993" i="89"/>
  <c r="K993" i="89"/>
  <c r="L993" i="89"/>
  <c r="J993" i="89"/>
  <c r="B1005" i="89"/>
  <c r="K1005" i="89"/>
  <c r="L1005" i="89"/>
  <c r="J1005" i="89"/>
  <c r="B1017" i="89"/>
  <c r="J1017" i="89"/>
  <c r="K1017" i="89"/>
  <c r="L1017" i="89"/>
  <c r="B1029" i="89"/>
  <c r="J1029" i="89"/>
  <c r="K1029" i="89"/>
  <c r="L1029" i="89"/>
  <c r="J1041" i="89"/>
  <c r="K1041" i="89"/>
  <c r="L1041" i="89"/>
  <c r="J1053" i="89"/>
  <c r="K1053" i="89"/>
  <c r="L1053" i="89"/>
  <c r="J1065" i="89"/>
  <c r="K1065" i="89"/>
  <c r="L1065" i="89"/>
  <c r="B169" i="89"/>
  <c r="J169" i="89"/>
  <c r="K169" i="89"/>
  <c r="L169" i="89"/>
  <c r="B313" i="89"/>
  <c r="J313" i="89"/>
  <c r="K313" i="89"/>
  <c r="L313" i="89"/>
  <c r="B457" i="89"/>
  <c r="J457" i="89"/>
  <c r="K457" i="89"/>
  <c r="L457" i="89"/>
  <c r="B673" i="89"/>
  <c r="J673" i="89"/>
  <c r="K673" i="89"/>
  <c r="L673" i="89"/>
  <c r="B937" i="89"/>
  <c r="K937" i="89"/>
  <c r="L937" i="89"/>
  <c r="J937" i="89"/>
  <c r="B10" i="89"/>
  <c r="L10" i="89"/>
  <c r="J10" i="89"/>
  <c r="K10" i="89"/>
  <c r="B22" i="89"/>
  <c r="L22" i="89"/>
  <c r="K22" i="89"/>
  <c r="J22" i="89"/>
  <c r="B34" i="89"/>
  <c r="L34" i="89"/>
  <c r="J34" i="89"/>
  <c r="K34" i="89"/>
  <c r="B46" i="89"/>
  <c r="L46" i="89"/>
  <c r="K46" i="89"/>
  <c r="J46" i="89"/>
  <c r="B58" i="89"/>
  <c r="L58" i="89"/>
  <c r="J58" i="89"/>
  <c r="K58" i="89"/>
  <c r="B70" i="89"/>
  <c r="L70" i="89"/>
  <c r="K70" i="89"/>
  <c r="J70" i="89"/>
  <c r="B82" i="89"/>
  <c r="L82" i="89"/>
  <c r="K82" i="89"/>
  <c r="J82" i="89"/>
  <c r="B94" i="89"/>
  <c r="L94" i="89"/>
  <c r="K94" i="89"/>
  <c r="J94" i="89"/>
  <c r="B106" i="89"/>
  <c r="L106" i="89"/>
  <c r="J106" i="89"/>
  <c r="K106" i="89"/>
  <c r="B118" i="89"/>
  <c r="L118" i="89"/>
  <c r="K118" i="89"/>
  <c r="J118" i="89"/>
  <c r="B130" i="89"/>
  <c r="L130" i="89"/>
  <c r="J130" i="89"/>
  <c r="K130" i="89"/>
  <c r="B142" i="89"/>
  <c r="L142" i="89"/>
  <c r="K142" i="89"/>
  <c r="J142" i="89"/>
  <c r="B154" i="89"/>
  <c r="L154" i="89"/>
  <c r="J154" i="89"/>
  <c r="K154" i="89"/>
  <c r="B166" i="89"/>
  <c r="L166" i="89"/>
  <c r="K166" i="89"/>
  <c r="J166" i="89"/>
  <c r="B178" i="89"/>
  <c r="L178" i="89"/>
  <c r="J178" i="89"/>
  <c r="K178" i="89"/>
  <c r="B190" i="89"/>
  <c r="L190" i="89"/>
  <c r="K190" i="89"/>
  <c r="J190" i="89"/>
  <c r="B202" i="89"/>
  <c r="L202" i="89"/>
  <c r="J202" i="89"/>
  <c r="K202" i="89"/>
  <c r="B214" i="89"/>
  <c r="L214" i="89"/>
  <c r="K214" i="89"/>
  <c r="J214" i="89"/>
  <c r="B226" i="89"/>
  <c r="L226" i="89"/>
  <c r="K226" i="89"/>
  <c r="J226" i="89"/>
  <c r="B238" i="89"/>
  <c r="L238" i="89"/>
  <c r="K238" i="89"/>
  <c r="J238" i="89"/>
  <c r="B250" i="89"/>
  <c r="L250" i="89"/>
  <c r="J250" i="89"/>
  <c r="K250" i="89"/>
  <c r="B262" i="89"/>
  <c r="L262" i="89"/>
  <c r="K262" i="89"/>
  <c r="J262" i="89"/>
  <c r="B274" i="89"/>
  <c r="K274" i="89"/>
  <c r="L274" i="89"/>
  <c r="J274" i="89"/>
  <c r="B286" i="89"/>
  <c r="J286" i="89"/>
  <c r="K286" i="89"/>
  <c r="L286" i="89"/>
  <c r="B298" i="89"/>
  <c r="J298" i="89"/>
  <c r="K298" i="89"/>
  <c r="L298" i="89"/>
  <c r="B310" i="89"/>
  <c r="J310" i="89"/>
  <c r="L310" i="89"/>
  <c r="K310" i="89"/>
  <c r="B322" i="89"/>
  <c r="K322" i="89"/>
  <c r="L322" i="89"/>
  <c r="J322" i="89"/>
  <c r="B334" i="89"/>
  <c r="J334" i="89"/>
  <c r="K334" i="89"/>
  <c r="L334" i="89"/>
  <c r="B346" i="89"/>
  <c r="L346" i="89"/>
  <c r="J346" i="89"/>
  <c r="K346" i="89"/>
  <c r="B358" i="89"/>
  <c r="J358" i="89"/>
  <c r="K358" i="89"/>
  <c r="L358" i="89"/>
  <c r="B370" i="89"/>
  <c r="J370" i="89"/>
  <c r="K370" i="89"/>
  <c r="L370" i="89"/>
  <c r="B382" i="89"/>
  <c r="J382" i="89"/>
  <c r="K382" i="89"/>
  <c r="L382" i="89"/>
  <c r="B394" i="89"/>
  <c r="L394" i="89"/>
  <c r="J394" i="89"/>
  <c r="K394" i="89"/>
  <c r="B406" i="89"/>
  <c r="J406" i="89"/>
  <c r="K406" i="89"/>
  <c r="L406" i="89"/>
  <c r="B418" i="89"/>
  <c r="J418" i="89"/>
  <c r="K418" i="89"/>
  <c r="L418" i="89"/>
  <c r="B430" i="89"/>
  <c r="J430" i="89"/>
  <c r="K430" i="89"/>
  <c r="L430" i="89"/>
  <c r="B442" i="89"/>
  <c r="K442" i="89"/>
  <c r="L442" i="89"/>
  <c r="J442" i="89"/>
  <c r="B454" i="89"/>
  <c r="K454" i="89"/>
  <c r="J454" i="89"/>
  <c r="L454" i="89"/>
  <c r="B466" i="89"/>
  <c r="J466" i="89"/>
  <c r="K466" i="89"/>
  <c r="L466" i="89"/>
  <c r="B478" i="89"/>
  <c r="K478" i="89"/>
  <c r="J478" i="89"/>
  <c r="L478" i="89"/>
  <c r="B490" i="89"/>
  <c r="J490" i="89"/>
  <c r="K490" i="89"/>
  <c r="L490" i="89"/>
  <c r="B502" i="89"/>
  <c r="L502" i="89"/>
  <c r="J502" i="89"/>
  <c r="K502" i="89"/>
  <c r="B514" i="89"/>
  <c r="L514" i="89"/>
  <c r="J514" i="89"/>
  <c r="K514" i="89"/>
  <c r="B526" i="89"/>
  <c r="L526" i="89"/>
  <c r="J526" i="89"/>
  <c r="K526" i="89"/>
  <c r="B538" i="89"/>
  <c r="L538" i="89"/>
  <c r="J538" i="89"/>
  <c r="K538" i="89"/>
  <c r="B550" i="89"/>
  <c r="L550" i="89"/>
  <c r="J550" i="89"/>
  <c r="K550" i="89"/>
  <c r="B562" i="89"/>
  <c r="L562" i="89"/>
  <c r="K562" i="89"/>
  <c r="J562" i="89"/>
  <c r="B574" i="89"/>
  <c r="L574" i="89"/>
  <c r="J574" i="89"/>
  <c r="K574" i="89"/>
  <c r="B586" i="89"/>
  <c r="L586" i="89"/>
  <c r="K586" i="89"/>
  <c r="J586" i="89"/>
  <c r="B598" i="89"/>
  <c r="J598" i="89"/>
  <c r="K598" i="89"/>
  <c r="L598" i="89"/>
  <c r="B610" i="89"/>
  <c r="K610" i="89"/>
  <c r="L610" i="89"/>
  <c r="J610" i="89"/>
  <c r="B622" i="89"/>
  <c r="J622" i="89"/>
  <c r="K622" i="89"/>
  <c r="L622" i="89"/>
  <c r="B634" i="89"/>
  <c r="L634" i="89"/>
  <c r="J634" i="89"/>
  <c r="K634" i="89"/>
  <c r="B646" i="89"/>
  <c r="J646" i="89"/>
  <c r="K646" i="89"/>
  <c r="L646" i="89"/>
  <c r="B658" i="89"/>
  <c r="L658" i="89"/>
  <c r="J658" i="89"/>
  <c r="K658" i="89"/>
  <c r="B670" i="89"/>
  <c r="L670" i="89"/>
  <c r="J670" i="89"/>
  <c r="K670" i="89"/>
  <c r="B682" i="89"/>
  <c r="L682" i="89"/>
  <c r="J682" i="89"/>
  <c r="K682" i="89"/>
  <c r="B694" i="89"/>
  <c r="L694" i="89"/>
  <c r="J694" i="89"/>
  <c r="K694" i="89"/>
  <c r="B706" i="89"/>
  <c r="L706" i="89"/>
  <c r="J706" i="89"/>
  <c r="K706" i="89"/>
  <c r="B718" i="89"/>
  <c r="L718" i="89"/>
  <c r="J718" i="89"/>
  <c r="K718" i="89"/>
  <c r="B730" i="89"/>
  <c r="L730" i="89"/>
  <c r="J730" i="89"/>
  <c r="K730" i="89"/>
  <c r="B742" i="89"/>
  <c r="L742" i="89"/>
  <c r="J742" i="89"/>
  <c r="K742" i="89"/>
  <c r="B754" i="89"/>
  <c r="L754" i="89"/>
  <c r="J754" i="89"/>
  <c r="K754" i="89"/>
  <c r="B766" i="89"/>
  <c r="L766" i="89"/>
  <c r="J766" i="89"/>
  <c r="K766" i="89"/>
  <c r="B778" i="89"/>
  <c r="L778" i="89"/>
  <c r="J778" i="89"/>
  <c r="K778" i="89"/>
  <c r="B790" i="89"/>
  <c r="L790" i="89"/>
  <c r="K790" i="89"/>
  <c r="J790" i="89"/>
  <c r="B802" i="89"/>
  <c r="L802" i="89"/>
  <c r="K802" i="89"/>
  <c r="J802" i="89"/>
  <c r="B814" i="89"/>
  <c r="L814" i="89"/>
  <c r="J814" i="89"/>
  <c r="K814" i="89"/>
  <c r="B826" i="89"/>
  <c r="L826" i="89"/>
  <c r="J826" i="89"/>
  <c r="K826" i="89"/>
  <c r="B838" i="89"/>
  <c r="L838" i="89"/>
  <c r="K838" i="89"/>
  <c r="J838" i="89"/>
  <c r="B850" i="89"/>
  <c r="L850" i="89"/>
  <c r="K850" i="89"/>
  <c r="J850" i="89"/>
  <c r="B862" i="89"/>
  <c r="J862" i="89"/>
  <c r="K862" i="89"/>
  <c r="L862" i="89"/>
  <c r="B874" i="89"/>
  <c r="J874" i="89"/>
  <c r="K874" i="89"/>
  <c r="L874" i="89"/>
  <c r="B886" i="89"/>
  <c r="J886" i="89"/>
  <c r="K886" i="89"/>
  <c r="L886" i="89"/>
  <c r="B898" i="89"/>
  <c r="J898" i="89"/>
  <c r="K898" i="89"/>
  <c r="L898" i="89"/>
  <c r="B910" i="89"/>
  <c r="K910" i="89"/>
  <c r="L910" i="89"/>
  <c r="J910" i="89"/>
  <c r="B922" i="89"/>
  <c r="K922" i="89"/>
  <c r="L922" i="89"/>
  <c r="J922" i="89"/>
  <c r="B934" i="89"/>
  <c r="K934" i="89"/>
  <c r="L934" i="89"/>
  <c r="J934" i="89"/>
  <c r="B946" i="89"/>
  <c r="K946" i="89"/>
  <c r="L946" i="89"/>
  <c r="J946" i="89"/>
  <c r="B958" i="89"/>
  <c r="K958" i="89"/>
  <c r="J958" i="89"/>
  <c r="L958" i="89"/>
  <c r="B970" i="89"/>
  <c r="L970" i="89"/>
  <c r="K970" i="89"/>
  <c r="J970" i="89"/>
  <c r="B982" i="89"/>
  <c r="K982" i="89"/>
  <c r="L982" i="89"/>
  <c r="J982" i="89"/>
  <c r="B994" i="89"/>
  <c r="L994" i="89"/>
  <c r="K994" i="89"/>
  <c r="J994" i="89"/>
  <c r="B1006" i="89"/>
  <c r="K1006" i="89"/>
  <c r="L1006" i="89"/>
  <c r="J1006" i="89"/>
  <c r="B1018" i="89"/>
  <c r="K1018" i="89"/>
  <c r="L1018" i="89"/>
  <c r="J1018" i="89"/>
  <c r="B1030" i="89"/>
  <c r="K1030" i="89"/>
  <c r="L1030" i="89"/>
  <c r="J1030" i="89"/>
  <c r="K1042" i="89"/>
  <c r="L1042" i="89"/>
  <c r="J1042" i="89"/>
  <c r="K1054" i="89"/>
  <c r="L1054" i="89"/>
  <c r="J1054" i="89"/>
  <c r="B1066" i="89"/>
  <c r="C1072" i="89" s="1"/>
  <c r="K1066" i="89"/>
  <c r="N1072" i="89" s="1"/>
  <c r="L1066" i="89"/>
  <c r="O1072" i="89" s="1"/>
  <c r="J1066" i="89"/>
  <c r="M1072" i="89" s="1"/>
  <c r="B49" i="89"/>
  <c r="J49" i="89"/>
  <c r="L49" i="89"/>
  <c r="K49" i="89"/>
  <c r="B145" i="89"/>
  <c r="J145" i="89"/>
  <c r="K145" i="89"/>
  <c r="L145" i="89"/>
  <c r="B241" i="89"/>
  <c r="J241" i="89"/>
  <c r="L241" i="89"/>
  <c r="K241" i="89"/>
  <c r="B325" i="89"/>
  <c r="J325" i="89"/>
  <c r="L325" i="89"/>
  <c r="K325" i="89"/>
  <c r="B397" i="89"/>
  <c r="J397" i="89"/>
  <c r="K397" i="89"/>
  <c r="L397" i="89"/>
  <c r="B517" i="89"/>
  <c r="J517" i="89"/>
  <c r="K517" i="89"/>
  <c r="L517" i="89"/>
  <c r="B589" i="89"/>
  <c r="K589" i="89"/>
  <c r="L589" i="89"/>
  <c r="J589" i="89"/>
  <c r="B697" i="89"/>
  <c r="J697" i="89"/>
  <c r="K697" i="89"/>
  <c r="L697" i="89"/>
  <c r="B757" i="89"/>
  <c r="J757" i="89"/>
  <c r="K757" i="89"/>
  <c r="L757" i="89"/>
  <c r="B817" i="89"/>
  <c r="L817" i="89"/>
  <c r="K817" i="89"/>
  <c r="J817" i="89"/>
  <c r="B889" i="89"/>
  <c r="K889" i="89"/>
  <c r="L889" i="89"/>
  <c r="J889" i="89"/>
  <c r="B973" i="89"/>
  <c r="K973" i="89"/>
  <c r="L973" i="89"/>
  <c r="J973" i="89"/>
  <c r="J1045" i="89"/>
  <c r="K1045" i="89"/>
  <c r="L1045" i="89"/>
  <c r="B11" i="89"/>
  <c r="J11" i="89"/>
  <c r="K11" i="89"/>
  <c r="L11" i="89"/>
  <c r="B23" i="89"/>
  <c r="J23" i="89"/>
  <c r="K23" i="89"/>
  <c r="L23" i="89"/>
  <c r="B35" i="89"/>
  <c r="J35" i="89"/>
  <c r="K35" i="89"/>
  <c r="L35" i="89"/>
  <c r="B47" i="89"/>
  <c r="J47" i="89"/>
  <c r="K47" i="89"/>
  <c r="L47" i="89"/>
  <c r="B59" i="89"/>
  <c r="J59" i="89"/>
  <c r="K59" i="89"/>
  <c r="L59" i="89"/>
  <c r="B71" i="89"/>
  <c r="J71" i="89"/>
  <c r="K71" i="89"/>
  <c r="L71" i="89"/>
  <c r="B83" i="89"/>
  <c r="J83" i="89"/>
  <c r="K83" i="89"/>
  <c r="L83" i="89"/>
  <c r="B95" i="89"/>
  <c r="J95" i="89"/>
  <c r="K95" i="89"/>
  <c r="L95" i="89"/>
  <c r="B107" i="89"/>
  <c r="J107" i="89"/>
  <c r="K107" i="89"/>
  <c r="L107" i="89"/>
  <c r="B119" i="89"/>
  <c r="J119" i="89"/>
  <c r="K119" i="89"/>
  <c r="L119" i="89"/>
  <c r="B131" i="89"/>
  <c r="J131" i="89"/>
  <c r="K131" i="89"/>
  <c r="L131" i="89"/>
  <c r="B143" i="89"/>
  <c r="J143" i="89"/>
  <c r="K143" i="89"/>
  <c r="L143" i="89"/>
  <c r="B155" i="89"/>
  <c r="J155" i="89"/>
  <c r="K155" i="89"/>
  <c r="L155" i="89"/>
  <c r="B167" i="89"/>
  <c r="J167" i="89"/>
  <c r="K167" i="89"/>
  <c r="L167" i="89"/>
  <c r="B179" i="89"/>
  <c r="J179" i="89"/>
  <c r="K179" i="89"/>
  <c r="L179" i="89"/>
  <c r="B191" i="89"/>
  <c r="J191" i="89"/>
  <c r="K191" i="89"/>
  <c r="L191" i="89"/>
  <c r="B203" i="89"/>
  <c r="J203" i="89"/>
  <c r="K203" i="89"/>
  <c r="L203" i="89"/>
  <c r="B215" i="89"/>
  <c r="J215" i="89"/>
  <c r="K215" i="89"/>
  <c r="L215" i="89"/>
  <c r="B227" i="89"/>
  <c r="J227" i="89"/>
  <c r="K227" i="89"/>
  <c r="L227" i="89"/>
  <c r="B239" i="89"/>
  <c r="J239" i="89"/>
  <c r="K239" i="89"/>
  <c r="L239" i="89"/>
  <c r="B251" i="89"/>
  <c r="J251" i="89"/>
  <c r="K251" i="89"/>
  <c r="L251" i="89"/>
  <c r="B263" i="89"/>
  <c r="J263" i="89"/>
  <c r="K263" i="89"/>
  <c r="L263" i="89"/>
  <c r="B275" i="89"/>
  <c r="J275" i="89"/>
  <c r="K275" i="89"/>
  <c r="L275" i="89"/>
  <c r="B287" i="89"/>
  <c r="J287" i="89"/>
  <c r="K287" i="89"/>
  <c r="L287" i="89"/>
  <c r="B299" i="89"/>
  <c r="J299" i="89"/>
  <c r="K299" i="89"/>
  <c r="L299" i="89"/>
  <c r="B311" i="89"/>
  <c r="J311" i="89"/>
  <c r="K311" i="89"/>
  <c r="L311" i="89"/>
  <c r="B323" i="89"/>
  <c r="J323" i="89"/>
  <c r="K323" i="89"/>
  <c r="L323" i="89"/>
  <c r="B335" i="89"/>
  <c r="J335" i="89"/>
  <c r="L335" i="89"/>
  <c r="K335" i="89"/>
  <c r="B347" i="89"/>
  <c r="K347" i="89"/>
  <c r="L347" i="89"/>
  <c r="J347" i="89"/>
  <c r="B359" i="89"/>
  <c r="K359" i="89"/>
  <c r="L359" i="89"/>
  <c r="J359" i="89"/>
  <c r="B371" i="89"/>
  <c r="K371" i="89"/>
  <c r="L371" i="89"/>
  <c r="J371" i="89"/>
  <c r="B383" i="89"/>
  <c r="K383" i="89"/>
  <c r="L383" i="89"/>
  <c r="J383" i="89"/>
  <c r="B395" i="89"/>
  <c r="K395" i="89"/>
  <c r="L395" i="89"/>
  <c r="J395" i="89"/>
  <c r="B407" i="89"/>
  <c r="K407" i="89"/>
  <c r="L407" i="89"/>
  <c r="J407" i="89"/>
  <c r="B419" i="89"/>
  <c r="K419" i="89"/>
  <c r="L419" i="89"/>
  <c r="J419" i="89"/>
  <c r="B431" i="89"/>
  <c r="K431" i="89"/>
  <c r="L431" i="89"/>
  <c r="J431" i="89"/>
  <c r="B443" i="89"/>
  <c r="K443" i="89"/>
  <c r="L443" i="89"/>
  <c r="J443" i="89"/>
  <c r="B455" i="89"/>
  <c r="K455" i="89"/>
  <c r="L455" i="89"/>
  <c r="J455" i="89"/>
  <c r="B467" i="89"/>
  <c r="K467" i="89"/>
  <c r="L467" i="89"/>
  <c r="J467" i="89"/>
  <c r="B479" i="89"/>
  <c r="J479" i="89"/>
  <c r="K479" i="89"/>
  <c r="L479" i="89"/>
  <c r="B491" i="89"/>
  <c r="K491" i="89"/>
  <c r="J491" i="89"/>
  <c r="L491" i="89"/>
  <c r="B503" i="89"/>
  <c r="J503" i="89"/>
  <c r="K503" i="89"/>
  <c r="L503" i="89"/>
  <c r="B515" i="89"/>
  <c r="J515" i="89"/>
  <c r="L515" i="89"/>
  <c r="K515" i="89"/>
  <c r="B527" i="89"/>
  <c r="J527" i="89"/>
  <c r="L527" i="89"/>
  <c r="K527" i="89"/>
  <c r="B539" i="89"/>
  <c r="J539" i="89"/>
  <c r="L539" i="89"/>
  <c r="K539" i="89"/>
  <c r="B551" i="89"/>
  <c r="J551" i="89"/>
  <c r="L551" i="89"/>
  <c r="K551" i="89"/>
  <c r="B563" i="89"/>
  <c r="J563" i="89"/>
  <c r="K563" i="89"/>
  <c r="L563" i="89"/>
  <c r="B575" i="89"/>
  <c r="J575" i="89"/>
  <c r="K575" i="89"/>
  <c r="L575" i="89"/>
  <c r="B587" i="89"/>
  <c r="J587" i="89"/>
  <c r="K587" i="89"/>
  <c r="L587" i="89"/>
  <c r="B599" i="89"/>
  <c r="J599" i="89"/>
  <c r="K599" i="89"/>
  <c r="L599" i="89"/>
  <c r="B611" i="89"/>
  <c r="J611" i="89"/>
  <c r="K611" i="89"/>
  <c r="L611" i="89"/>
  <c r="B623" i="89"/>
  <c r="J623" i="89"/>
  <c r="K623" i="89"/>
  <c r="L623" i="89"/>
  <c r="B635" i="89"/>
  <c r="J635" i="89"/>
  <c r="K635" i="89"/>
  <c r="L635" i="89"/>
  <c r="B647" i="89"/>
  <c r="J647" i="89"/>
  <c r="K647" i="89"/>
  <c r="L647" i="89"/>
  <c r="B659" i="89"/>
  <c r="J659" i="89"/>
  <c r="K659" i="89"/>
  <c r="L659" i="89"/>
  <c r="B671" i="89"/>
  <c r="J671" i="89"/>
  <c r="K671" i="89"/>
  <c r="L671" i="89"/>
  <c r="B683" i="89"/>
  <c r="J683" i="89"/>
  <c r="K683" i="89"/>
  <c r="L683" i="89"/>
  <c r="B695" i="89"/>
  <c r="J695" i="89"/>
  <c r="K695" i="89"/>
  <c r="L695" i="89"/>
  <c r="B707" i="89"/>
  <c r="J707" i="89"/>
  <c r="K707" i="89"/>
  <c r="L707" i="89"/>
  <c r="B719" i="89"/>
  <c r="J719" i="89"/>
  <c r="K719" i="89"/>
  <c r="L719" i="89"/>
  <c r="B731" i="89"/>
  <c r="J731" i="89"/>
  <c r="K731" i="89"/>
  <c r="L731" i="89"/>
  <c r="B743" i="89"/>
  <c r="J743" i="89"/>
  <c r="K743" i="89"/>
  <c r="L743" i="89"/>
  <c r="B755" i="89"/>
  <c r="J755" i="89"/>
  <c r="K755" i="89"/>
  <c r="L755" i="89"/>
  <c r="B767" i="89"/>
  <c r="J767" i="89"/>
  <c r="K767" i="89"/>
  <c r="L767" i="89"/>
  <c r="B779" i="89"/>
  <c r="J779" i="89"/>
  <c r="K779" i="89"/>
  <c r="L779" i="89"/>
  <c r="B791" i="89"/>
  <c r="J791" i="89"/>
  <c r="K791" i="89"/>
  <c r="L791" i="89"/>
  <c r="B803" i="89"/>
  <c r="J803" i="89"/>
  <c r="K803" i="89"/>
  <c r="L803" i="89"/>
  <c r="B815" i="89"/>
  <c r="J815" i="89"/>
  <c r="K815" i="89"/>
  <c r="L815" i="89"/>
  <c r="B827" i="89"/>
  <c r="J827" i="89"/>
  <c r="K827" i="89"/>
  <c r="L827" i="89"/>
  <c r="B839" i="89"/>
  <c r="J839" i="89"/>
  <c r="K839" i="89"/>
  <c r="L839" i="89"/>
  <c r="B851" i="89"/>
  <c r="J851" i="89"/>
  <c r="K851" i="89"/>
  <c r="L851" i="89"/>
  <c r="B863" i="89"/>
  <c r="J863" i="89"/>
  <c r="K863" i="89"/>
  <c r="L863" i="89"/>
  <c r="B875" i="89"/>
  <c r="J875" i="89"/>
  <c r="K875" i="89"/>
  <c r="L875" i="89"/>
  <c r="B887" i="89"/>
  <c r="J887" i="89"/>
  <c r="K887" i="89"/>
  <c r="L887" i="89"/>
  <c r="B899" i="89"/>
  <c r="J899" i="89"/>
  <c r="K899" i="89"/>
  <c r="L899" i="89"/>
  <c r="B911" i="89"/>
  <c r="J911" i="89"/>
  <c r="L911" i="89"/>
  <c r="K911" i="89"/>
  <c r="B923" i="89"/>
  <c r="J923" i="89"/>
  <c r="K923" i="89"/>
  <c r="L923" i="89"/>
  <c r="B935" i="89"/>
  <c r="J935" i="89"/>
  <c r="L935" i="89"/>
  <c r="K935" i="89"/>
  <c r="B947" i="89"/>
  <c r="J947" i="89"/>
  <c r="K947" i="89"/>
  <c r="L947" i="89"/>
  <c r="B959" i="89"/>
  <c r="J959" i="89"/>
  <c r="K959" i="89"/>
  <c r="L959" i="89"/>
  <c r="B971" i="89"/>
  <c r="J971" i="89"/>
  <c r="K971" i="89"/>
  <c r="L971" i="89"/>
  <c r="B983" i="89"/>
  <c r="L983" i="89"/>
  <c r="J983" i="89"/>
  <c r="K983" i="89"/>
  <c r="B995" i="89"/>
  <c r="J995" i="89"/>
  <c r="K995" i="89"/>
  <c r="L995" i="89"/>
  <c r="B1007" i="89"/>
  <c r="J1007" i="89"/>
  <c r="K1007" i="89"/>
  <c r="L1007" i="89"/>
  <c r="B1019" i="89"/>
  <c r="L1019" i="89"/>
  <c r="J1019" i="89"/>
  <c r="K1019" i="89"/>
  <c r="B1031" i="89"/>
  <c r="J1031" i="89"/>
  <c r="K1031" i="89"/>
  <c r="L1031" i="89"/>
  <c r="J1043" i="89"/>
  <c r="K1043" i="89"/>
  <c r="L1043" i="89"/>
  <c r="J1055" i="89"/>
  <c r="K1055" i="89"/>
  <c r="L1055" i="89"/>
  <c r="F50" i="89"/>
  <c r="A1199" i="89"/>
  <c r="H60" i="89"/>
  <c r="G20" i="89"/>
  <c r="H64" i="89"/>
  <c r="H10" i="89"/>
  <c r="G10" i="89"/>
  <c r="H78" i="89"/>
  <c r="H57" i="89"/>
  <c r="H22" i="89"/>
  <c r="G43" i="89"/>
  <c r="G49" i="89"/>
  <c r="H28" i="89"/>
  <c r="G3" i="89"/>
  <c r="G64" i="89"/>
  <c r="G24" i="89"/>
  <c r="G63" i="89"/>
  <c r="H33" i="89"/>
  <c r="H15" i="89"/>
  <c r="F8" i="89"/>
  <c r="F21" i="89"/>
  <c r="G21" i="89"/>
  <c r="H21" i="89"/>
  <c r="H14" i="89"/>
  <c r="G14" i="89"/>
  <c r="G13" i="89"/>
  <c r="H13" i="89"/>
  <c r="G75" i="89"/>
  <c r="F19" i="89"/>
  <c r="H74" i="89"/>
  <c r="G74" i="89"/>
  <c r="H61" i="89"/>
  <c r="G61" i="89"/>
  <c r="G81" i="89"/>
  <c r="H63" i="89"/>
  <c r="G57" i="89"/>
  <c r="H39" i="89"/>
  <c r="G33" i="89"/>
  <c r="G78" i="89"/>
  <c r="F56" i="89"/>
  <c r="F38" i="89"/>
  <c r="G68" i="89"/>
  <c r="F62" i="89"/>
  <c r="F37" i="89"/>
  <c r="H69" i="89"/>
  <c r="F51" i="89"/>
  <c r="G51" i="89"/>
  <c r="H51" i="89"/>
  <c r="F45" i="89"/>
  <c r="H45" i="89"/>
  <c r="G69" i="89"/>
  <c r="F44" i="89"/>
  <c r="F31" i="89"/>
  <c r="H31" i="89"/>
  <c r="F17" i="89"/>
  <c r="G7" i="89"/>
  <c r="H82" i="89"/>
  <c r="F76" i="89"/>
  <c r="H76" i="89"/>
  <c r="F70" i="89"/>
  <c r="G70" i="89"/>
  <c r="F82" i="89"/>
  <c r="H75" i="89"/>
  <c r="H49" i="89"/>
  <c r="G16" i="89"/>
  <c r="H81" i="89"/>
  <c r="F42" i="89"/>
  <c r="G42" i="89"/>
  <c r="H42" i="89"/>
  <c r="F67" i="89"/>
  <c r="H67" i="89"/>
  <c r="H35" i="89"/>
  <c r="F35" i="89"/>
  <c r="F28" i="89"/>
  <c r="F40" i="89"/>
  <c r="H40" i="89"/>
  <c r="G60" i="89"/>
  <c r="G53" i="89"/>
  <c r="G39" i="89"/>
  <c r="H71" i="89"/>
  <c r="F71" i="89"/>
  <c r="F46" i="89"/>
  <c r="H46" i="89"/>
  <c r="F9" i="89"/>
  <c r="G9" i="89"/>
  <c r="F68" i="89"/>
  <c r="F32" i="89"/>
  <c r="H27" i="89"/>
  <c r="G15" i="89"/>
  <c r="H6" i="89"/>
  <c r="G27" i="89"/>
  <c r="G6" i="89"/>
  <c r="G50" i="89"/>
  <c r="G79" i="89"/>
  <c r="H58" i="89"/>
  <c r="G25" i="89"/>
  <c r="H4" i="89"/>
  <c r="F79" i="89"/>
  <c r="H70" i="89"/>
  <c r="G62" i="89"/>
  <c r="G58" i="89"/>
  <c r="F54" i="89"/>
  <c r="H54" i="89"/>
  <c r="G37" i="89"/>
  <c r="H29" i="89"/>
  <c r="F29" i="89"/>
  <c r="F25" i="89"/>
  <c r="H16" i="89"/>
  <c r="G8" i="89"/>
  <c r="G4" i="89"/>
  <c r="F74" i="89"/>
  <c r="F66" i="89"/>
  <c r="H66" i="89"/>
  <c r="F53" i="89"/>
  <c r="H41" i="89"/>
  <c r="F41" i="89"/>
  <c r="G32" i="89"/>
  <c r="H24" i="89"/>
  <c r="F20" i="89"/>
  <c r="F12" i="89"/>
  <c r="H12" i="89"/>
  <c r="H3" i="89"/>
  <c r="G73" i="89"/>
  <c r="H65" i="89"/>
  <c r="F65" i="89"/>
  <c r="F61" i="89"/>
  <c r="H52" i="89"/>
  <c r="G44" i="89"/>
  <c r="G40" i="89"/>
  <c r="F36" i="89"/>
  <c r="H36" i="89"/>
  <c r="G19" i="89"/>
  <c r="H11" i="89"/>
  <c r="F11" i="89"/>
  <c r="F7" i="89"/>
  <c r="F73" i="89"/>
  <c r="G56" i="89"/>
  <c r="G52" i="89"/>
  <c r="G2" i="89"/>
  <c r="H5" i="89"/>
  <c r="F5" i="89"/>
  <c r="H77" i="89"/>
  <c r="F77" i="89"/>
  <c r="F48" i="89"/>
  <c r="H48" i="89"/>
  <c r="H23" i="89"/>
  <c r="F23" i="89"/>
  <c r="F2" i="89"/>
  <c r="G80" i="89"/>
  <c r="G76" i="89"/>
  <c r="F72" i="89"/>
  <c r="H72" i="89"/>
  <c r="G55" i="89"/>
  <c r="H47" i="89"/>
  <c r="F47" i="89"/>
  <c r="F43" i="89"/>
  <c r="H34" i="89"/>
  <c r="G26" i="89"/>
  <c r="G22" i="89"/>
  <c r="F18" i="89"/>
  <c r="H18" i="89"/>
  <c r="H59" i="89"/>
  <c r="F59" i="89"/>
  <c r="F30" i="89"/>
  <c r="H30" i="89"/>
  <c r="F80" i="89"/>
  <c r="G71" i="89"/>
  <c r="G59" i="89"/>
  <c r="F55" i="89"/>
  <c r="G38" i="89"/>
  <c r="G34" i="89"/>
  <c r="G30" i="89"/>
  <c r="F26" i="89"/>
  <c r="G17" i="89"/>
  <c r="G5" i="89"/>
  <c r="C537" i="89" l="1"/>
  <c r="C429" i="89"/>
  <c r="C897" i="89"/>
  <c r="C826" i="89"/>
  <c r="C393" i="89"/>
  <c r="C286" i="89"/>
  <c r="C35" i="89"/>
  <c r="C77" i="89"/>
  <c r="C934" i="89"/>
  <c r="C827" i="89"/>
  <c r="C467" i="89"/>
  <c r="C431" i="89"/>
  <c r="M857" i="89"/>
  <c r="M605" i="89"/>
  <c r="M533" i="89"/>
  <c r="M281" i="89"/>
  <c r="M209" i="89"/>
  <c r="M137" i="89"/>
  <c r="M101" i="89"/>
  <c r="M65" i="89"/>
  <c r="C1037" i="89"/>
  <c r="C353" i="89"/>
  <c r="O785" i="89"/>
  <c r="M425" i="89"/>
  <c r="M353" i="89"/>
  <c r="N557" i="89"/>
  <c r="O341" i="89"/>
  <c r="C759" i="89"/>
  <c r="C755" i="89"/>
  <c r="M173" i="89"/>
  <c r="C851" i="89"/>
  <c r="C821" i="89"/>
  <c r="C676" i="89"/>
  <c r="C460" i="89"/>
  <c r="C132" i="89"/>
  <c r="C643" i="89"/>
  <c r="C1002" i="89"/>
  <c r="C896" i="89"/>
  <c r="C716" i="89"/>
  <c r="C248" i="89"/>
  <c r="C104" i="89"/>
  <c r="N521" i="89"/>
  <c r="C1007" i="89"/>
  <c r="C971" i="89"/>
  <c r="C933" i="89"/>
  <c r="C898" i="89"/>
  <c r="C861" i="89"/>
  <c r="C825" i="89"/>
  <c r="C790" i="89"/>
  <c r="C753" i="89"/>
  <c r="C719" i="89"/>
  <c r="C683" i="89"/>
  <c r="C646" i="89"/>
  <c r="C609" i="89"/>
  <c r="C574" i="89"/>
  <c r="C503" i="89"/>
  <c r="C466" i="89"/>
  <c r="C394" i="89"/>
  <c r="C358" i="89"/>
  <c r="C321" i="89"/>
  <c r="C285" i="89"/>
  <c r="C250" i="89"/>
  <c r="C215" i="89"/>
  <c r="C179" i="89"/>
  <c r="C105" i="89"/>
  <c r="C70" i="89"/>
  <c r="C33" i="89"/>
  <c r="C465" i="89"/>
  <c r="C69" i="89"/>
  <c r="C502" i="89"/>
  <c r="C611" i="89"/>
  <c r="C287" i="89"/>
  <c r="C246" i="89"/>
  <c r="C681" i="89"/>
  <c r="C899" i="89"/>
  <c r="C647" i="89"/>
  <c r="C395" i="89"/>
  <c r="C645" i="89"/>
  <c r="M1025" i="89"/>
  <c r="O917" i="89"/>
  <c r="N881" i="89"/>
  <c r="N845" i="89"/>
  <c r="N737" i="89"/>
  <c r="N701" i="89"/>
  <c r="N665" i="89"/>
  <c r="N593" i="89"/>
  <c r="O557" i="89"/>
  <c r="O521" i="89"/>
  <c r="O449" i="89"/>
  <c r="O413" i="89"/>
  <c r="O377" i="89"/>
  <c r="N269" i="89"/>
  <c r="N233" i="89"/>
  <c r="N197" i="89"/>
  <c r="N161" i="89"/>
  <c r="N89" i="89"/>
  <c r="M703" i="89"/>
  <c r="M403" i="89"/>
  <c r="O319" i="89"/>
  <c r="M199" i="89"/>
  <c r="C357" i="89"/>
  <c r="C34" i="89"/>
  <c r="C754" i="89"/>
  <c r="C251" i="89"/>
  <c r="O989" i="89"/>
  <c r="M953" i="89"/>
  <c r="M917" i="89"/>
  <c r="M881" i="89"/>
  <c r="M809" i="89"/>
  <c r="M629" i="89"/>
  <c r="M305" i="89"/>
  <c r="M233" i="89"/>
  <c r="M161" i="89"/>
  <c r="M89" i="89"/>
  <c r="O943" i="89"/>
  <c r="C789" i="89"/>
  <c r="C1006" i="89"/>
  <c r="C970" i="89"/>
  <c r="C863" i="89"/>
  <c r="C573" i="89"/>
  <c r="C538" i="89"/>
  <c r="C501" i="89"/>
  <c r="C430" i="89"/>
  <c r="C323" i="89"/>
  <c r="C249" i="89"/>
  <c r="C71" i="89"/>
  <c r="C688" i="89"/>
  <c r="C791" i="89"/>
  <c r="C1005" i="89"/>
  <c r="C682" i="89"/>
  <c r="C969" i="89"/>
  <c r="C36" i="89"/>
  <c r="O679" i="89"/>
  <c r="C610" i="89"/>
  <c r="C359" i="89"/>
  <c r="C862" i="89"/>
  <c r="M1013" i="89"/>
  <c r="M869" i="89"/>
  <c r="M653" i="89"/>
  <c r="N341" i="89"/>
  <c r="O749" i="89"/>
  <c r="O713" i="89"/>
  <c r="M389" i="89"/>
  <c r="M763" i="89"/>
  <c r="C717" i="89"/>
  <c r="C718" i="89"/>
  <c r="C214" i="89"/>
  <c r="C213" i="89"/>
  <c r="C178" i="89"/>
  <c r="C177" i="89"/>
  <c r="C141" i="89"/>
  <c r="C142" i="89"/>
  <c r="C143" i="89"/>
  <c r="C107" i="89"/>
  <c r="C106" i="89"/>
  <c r="N809" i="89"/>
  <c r="N629" i="89"/>
  <c r="N305" i="89"/>
  <c r="N53" i="89"/>
  <c r="N1060" i="89"/>
  <c r="M1012" i="89"/>
  <c r="M976" i="89"/>
  <c r="M940" i="89"/>
  <c r="O904" i="89"/>
  <c r="N832" i="89"/>
  <c r="M796" i="89"/>
  <c r="N760" i="89"/>
  <c r="N724" i="89"/>
  <c r="N688" i="89"/>
  <c r="O652" i="89"/>
  <c r="M616" i="89"/>
  <c r="N580" i="89"/>
  <c r="N544" i="89"/>
  <c r="N508" i="89"/>
  <c r="O472" i="89"/>
  <c r="O436" i="89"/>
  <c r="N400" i="89"/>
  <c r="O364" i="89"/>
  <c r="M328" i="89"/>
  <c r="O292" i="89"/>
  <c r="N256" i="89"/>
  <c r="M220" i="89"/>
  <c r="N184" i="89"/>
  <c r="N112" i="89"/>
  <c r="M76" i="89"/>
  <c r="C1021" i="89"/>
  <c r="C949" i="89"/>
  <c r="C915" i="89"/>
  <c r="C879" i="89"/>
  <c r="C842" i="89"/>
  <c r="C807" i="89"/>
  <c r="C734" i="89"/>
  <c r="C698" i="89"/>
  <c r="C627" i="89"/>
  <c r="C590" i="89"/>
  <c r="C519" i="89"/>
  <c r="C446" i="89"/>
  <c r="C411" i="89"/>
  <c r="C375" i="89"/>
  <c r="C302" i="89"/>
  <c r="C266" i="89"/>
  <c r="C231" i="89"/>
  <c r="C86" i="89"/>
  <c r="C50" i="89"/>
  <c r="C15" i="89"/>
  <c r="N379" i="89"/>
  <c r="N451" i="89"/>
  <c r="C764" i="89"/>
  <c r="C725" i="89"/>
  <c r="C690" i="89"/>
  <c r="C297" i="89"/>
  <c r="C260" i="89"/>
  <c r="C223" i="89"/>
  <c r="C390" i="89"/>
  <c r="C703" i="89"/>
  <c r="C1009" i="89"/>
  <c r="C972" i="89"/>
  <c r="C939" i="89"/>
  <c r="C904" i="89"/>
  <c r="C832" i="89"/>
  <c r="C792" i="89"/>
  <c r="C756" i="89"/>
  <c r="C720" i="89"/>
  <c r="C684" i="89"/>
  <c r="C614" i="89"/>
  <c r="C578" i="89"/>
  <c r="C540" i="89"/>
  <c r="C436" i="89"/>
  <c r="C396" i="89"/>
  <c r="C361" i="89"/>
  <c r="C327" i="89"/>
  <c r="C288" i="89"/>
  <c r="C256" i="89"/>
  <c r="C216" i="89"/>
  <c r="C180" i="89"/>
  <c r="C74" i="89"/>
  <c r="C37" i="89"/>
  <c r="M593" i="89"/>
  <c r="C552" i="89"/>
  <c r="O977" i="89"/>
  <c r="N941" i="89"/>
  <c r="O617" i="89"/>
  <c r="O1051" i="89"/>
  <c r="C322" i="89"/>
  <c r="N725" i="89"/>
  <c r="N689" i="89"/>
  <c r="O545" i="89"/>
  <c r="O473" i="89"/>
  <c r="O437" i="89"/>
  <c r="O365" i="89"/>
  <c r="N401" i="89"/>
  <c r="O965" i="89"/>
  <c r="O929" i="89"/>
  <c r="O677" i="89"/>
  <c r="O641" i="89"/>
  <c r="N533" i="89"/>
  <c r="N1037" i="89"/>
  <c r="N965" i="89"/>
  <c r="N857" i="89"/>
  <c r="N821" i="89"/>
  <c r="N677" i="89"/>
  <c r="N605" i="89"/>
  <c r="N569" i="89"/>
  <c r="N245" i="89"/>
  <c r="N209" i="89"/>
  <c r="N173" i="89"/>
  <c r="N137" i="89"/>
  <c r="N101" i="89"/>
  <c r="M821" i="89"/>
  <c r="N461" i="89"/>
  <c r="N425" i="89"/>
  <c r="N353" i="89"/>
  <c r="M317" i="89"/>
  <c r="O619" i="89"/>
  <c r="C470" i="89"/>
  <c r="C149" i="89"/>
  <c r="C689" i="89"/>
  <c r="C183" i="89"/>
  <c r="C181" i="89"/>
  <c r="O845" i="89"/>
  <c r="O809" i="89"/>
  <c r="O773" i="89"/>
  <c r="O737" i="89"/>
  <c r="O665" i="89"/>
  <c r="O629" i="89"/>
  <c r="M449" i="89"/>
  <c r="M413" i="89"/>
  <c r="M377" i="89"/>
  <c r="O305" i="89"/>
  <c r="O269" i="89"/>
  <c r="O233" i="89"/>
  <c r="O197" i="89"/>
  <c r="O161" i="89"/>
  <c r="O125" i="89"/>
  <c r="O89" i="89"/>
  <c r="N703" i="89"/>
  <c r="M475" i="89"/>
  <c r="N199" i="89"/>
  <c r="C830" i="89"/>
  <c r="C40" i="89"/>
  <c r="M595" i="89"/>
  <c r="N55" i="89"/>
  <c r="C587" i="89"/>
  <c r="C189" i="89"/>
  <c r="C654" i="89"/>
  <c r="C510" i="89"/>
  <c r="C114" i="89"/>
  <c r="M1061" i="89"/>
  <c r="O1013" i="89"/>
  <c r="O833" i="89"/>
  <c r="O797" i="89"/>
  <c r="O761" i="89"/>
  <c r="O725" i="89"/>
  <c r="O689" i="89"/>
  <c r="O581" i="89"/>
  <c r="O509" i="89"/>
  <c r="M473" i="89"/>
  <c r="M437" i="89"/>
  <c r="M365" i="89"/>
  <c r="O329" i="89"/>
  <c r="O293" i="89"/>
  <c r="O257" i="89"/>
  <c r="O221" i="89"/>
  <c r="O185" i="89"/>
  <c r="O113" i="89"/>
  <c r="O77" i="89"/>
  <c r="O331" i="89"/>
  <c r="O55" i="89"/>
  <c r="N907" i="89"/>
  <c r="M307" i="89"/>
  <c r="O811" i="89"/>
  <c r="N511" i="89"/>
  <c r="C335" i="89"/>
  <c r="C870" i="89"/>
  <c r="C650" i="89"/>
  <c r="C108" i="89"/>
  <c r="C686" i="89"/>
  <c r="C1010" i="89"/>
  <c r="O941" i="89"/>
  <c r="N905" i="89"/>
  <c r="N653" i="89"/>
  <c r="N509" i="89"/>
  <c r="O823" i="89"/>
  <c r="N595" i="89"/>
  <c r="O175" i="89"/>
  <c r="M67" i="89"/>
  <c r="C508" i="89"/>
  <c r="N1049" i="89"/>
  <c r="M977" i="89"/>
  <c r="M905" i="89"/>
  <c r="M833" i="89"/>
  <c r="M797" i="89"/>
  <c r="M581" i="89"/>
  <c r="M329" i="89"/>
  <c r="M293" i="89"/>
  <c r="M257" i="89"/>
  <c r="M221" i="89"/>
  <c r="M185" i="89"/>
  <c r="M113" i="89"/>
  <c r="M77" i="89"/>
  <c r="O163" i="89"/>
  <c r="C155" i="89"/>
  <c r="M979" i="89"/>
  <c r="O763" i="89"/>
  <c r="O523" i="89"/>
  <c r="O667" i="89"/>
  <c r="C843" i="89"/>
  <c r="C330" i="89"/>
  <c r="C437" i="89"/>
  <c r="O1037" i="89"/>
  <c r="O857" i="89"/>
  <c r="O821" i="89"/>
  <c r="O605" i="89"/>
  <c r="O569" i="89"/>
  <c r="O497" i="89"/>
  <c r="O281" i="89"/>
  <c r="O245" i="89"/>
  <c r="O209" i="89"/>
  <c r="O173" i="89"/>
  <c r="O137" i="89"/>
  <c r="O101" i="89"/>
  <c r="O65" i="89"/>
  <c r="N523" i="89"/>
  <c r="O247" i="89"/>
  <c r="M163" i="89"/>
  <c r="N739" i="89"/>
  <c r="N343" i="89"/>
  <c r="C936" i="89"/>
  <c r="C902" i="89"/>
  <c r="N1001" i="89"/>
  <c r="N929" i="89"/>
  <c r="N785" i="89"/>
  <c r="N641" i="89"/>
  <c r="O533" i="89"/>
  <c r="M497" i="89"/>
  <c r="O461" i="89"/>
  <c r="O425" i="89"/>
  <c r="O389" i="89"/>
  <c r="O353" i="89"/>
  <c r="N317" i="89"/>
  <c r="N281" i="89"/>
  <c r="N65" i="89"/>
  <c r="M247" i="89"/>
  <c r="M952" i="89"/>
  <c r="M916" i="89"/>
  <c r="O880" i="89"/>
  <c r="M808" i="89"/>
  <c r="O628" i="89"/>
  <c r="M592" i="89"/>
  <c r="N556" i="89"/>
  <c r="N520" i="89"/>
  <c r="M448" i="89"/>
  <c r="O304" i="89"/>
  <c r="M232" i="89"/>
  <c r="M88" i="89"/>
  <c r="O1071" i="89"/>
  <c r="N775" i="89"/>
  <c r="N487" i="89"/>
  <c r="N127" i="89"/>
  <c r="C975" i="89"/>
  <c r="C613" i="89"/>
  <c r="M1037" i="89"/>
  <c r="M1001" i="89"/>
  <c r="M965" i="89"/>
  <c r="M929" i="89"/>
  <c r="M785" i="89"/>
  <c r="M749" i="89"/>
  <c r="M713" i="89"/>
  <c r="M677" i="89"/>
  <c r="M641" i="89"/>
  <c r="M569" i="89"/>
  <c r="N389" i="89"/>
  <c r="N340" i="89"/>
  <c r="N463" i="89"/>
  <c r="M487" i="89"/>
  <c r="C657" i="89"/>
  <c r="C727" i="89"/>
  <c r="C1008" i="89"/>
  <c r="C364" i="89"/>
  <c r="C388" i="89"/>
  <c r="M895" i="89"/>
  <c r="O703" i="89"/>
  <c r="O151" i="89"/>
  <c r="M1060" i="89"/>
  <c r="M880" i="89"/>
  <c r="O844" i="89"/>
  <c r="O808" i="89"/>
  <c r="O772" i="89"/>
  <c r="O736" i="89"/>
  <c r="O664" i="89"/>
  <c r="M628" i="89"/>
  <c r="M412" i="89"/>
  <c r="M376" i="89"/>
  <c r="M304" i="89"/>
  <c r="O268" i="89"/>
  <c r="O232" i="89"/>
  <c r="O196" i="89"/>
  <c r="O160" i="89"/>
  <c r="O124" i="89"/>
  <c r="O88" i="89"/>
  <c r="O52" i="89"/>
  <c r="M463" i="89"/>
  <c r="M1071" i="89"/>
  <c r="O199" i="89"/>
  <c r="C1023" i="89"/>
  <c r="C87" i="89"/>
  <c r="C604" i="89"/>
  <c r="O592" i="89"/>
  <c r="N448" i="89"/>
  <c r="C435" i="89"/>
  <c r="C618" i="89"/>
  <c r="C905" i="89"/>
  <c r="C869" i="89"/>
  <c r="C362" i="89"/>
  <c r="C700" i="89"/>
  <c r="C324" i="89"/>
  <c r="C815" i="89"/>
  <c r="C576" i="89"/>
  <c r="C365" i="89"/>
  <c r="C591" i="89"/>
  <c r="C687" i="89"/>
  <c r="C795" i="89"/>
  <c r="C360" i="89"/>
  <c r="O953" i="89"/>
  <c r="O593" i="89"/>
  <c r="O485" i="89"/>
  <c r="O53" i="89"/>
  <c r="C329" i="89"/>
  <c r="C182" i="89"/>
  <c r="C615" i="89"/>
  <c r="C793" i="89"/>
  <c r="C290" i="89"/>
  <c r="C51" i="89"/>
  <c r="C433" i="89"/>
  <c r="C472" i="89"/>
  <c r="C145" i="89"/>
  <c r="C14" i="89"/>
  <c r="C685" i="89"/>
  <c r="C864" i="89"/>
  <c r="C580" i="89"/>
  <c r="C258" i="89"/>
  <c r="C509" i="89"/>
  <c r="C257" i="89"/>
  <c r="O1025" i="89"/>
  <c r="M845" i="89"/>
  <c r="M665" i="89"/>
  <c r="M557" i="89"/>
  <c r="N449" i="89"/>
  <c r="N413" i="89"/>
  <c r="N377" i="89"/>
  <c r="M269" i="89"/>
  <c r="M197" i="89"/>
  <c r="M53" i="89"/>
  <c r="C399" i="89"/>
  <c r="C148" i="89"/>
  <c r="M1048" i="89"/>
  <c r="O1012" i="89"/>
  <c r="O616" i="89"/>
  <c r="N319" i="89"/>
  <c r="C471" i="89"/>
  <c r="C724" i="89"/>
  <c r="C184" i="89"/>
  <c r="C942" i="89"/>
  <c r="C410" i="89"/>
  <c r="C72" i="89"/>
  <c r="C110" i="89"/>
  <c r="C363" i="89"/>
  <c r="C432" i="89"/>
  <c r="C332" i="89"/>
  <c r="C112" i="89"/>
  <c r="C772" i="89"/>
  <c r="C484" i="89"/>
  <c r="C124" i="89"/>
  <c r="C113" i="89"/>
  <c r="C348" i="89"/>
  <c r="C39" i="89"/>
  <c r="C41" i="89"/>
  <c r="C828" i="89"/>
  <c r="C438" i="89"/>
  <c r="C940" i="89"/>
  <c r="C253" i="89"/>
  <c r="C652" i="89"/>
  <c r="O905" i="89"/>
  <c r="O653" i="89"/>
  <c r="N545" i="89"/>
  <c r="O595" i="89"/>
  <c r="C1011" i="89"/>
  <c r="C366" i="89"/>
  <c r="C722" i="89"/>
  <c r="C798" i="89"/>
  <c r="C473" i="89"/>
  <c r="C577" i="89"/>
  <c r="C328" i="89"/>
  <c r="C325" i="89"/>
  <c r="C76" i="89"/>
  <c r="C796" i="89"/>
  <c r="C648" i="89"/>
  <c r="C255" i="89"/>
  <c r="C109" i="89"/>
  <c r="C1014" i="89"/>
  <c r="C186" i="89"/>
  <c r="O1049" i="89"/>
  <c r="N1013" i="89"/>
  <c r="N869" i="89"/>
  <c r="N833" i="89"/>
  <c r="N797" i="89"/>
  <c r="N761" i="89"/>
  <c r="N617" i="89"/>
  <c r="N581" i="89"/>
  <c r="N329" i="89"/>
  <c r="N257" i="89"/>
  <c r="N221" i="89"/>
  <c r="N185" i="89"/>
  <c r="N113" i="89"/>
  <c r="N77" i="89"/>
  <c r="M55" i="89"/>
  <c r="C254" i="89"/>
  <c r="C866" i="89"/>
  <c r="C806" i="89"/>
  <c r="C651" i="89"/>
  <c r="C267" i="89"/>
  <c r="C579" i="89"/>
  <c r="C78" i="89"/>
  <c r="C505" i="89"/>
  <c r="C653" i="89"/>
  <c r="C185" i="89"/>
  <c r="C938" i="89"/>
  <c r="C941" i="89"/>
  <c r="C1013" i="89"/>
  <c r="C469" i="89"/>
  <c r="M725" i="89"/>
  <c r="M689" i="89"/>
  <c r="M617" i="89"/>
  <c r="M509" i="89"/>
  <c r="N437" i="89"/>
  <c r="N365" i="89"/>
  <c r="M1051" i="89"/>
  <c r="C723" i="89"/>
  <c r="C545" i="89"/>
  <c r="C617" i="89"/>
  <c r="C507" i="89"/>
  <c r="C349" i="89"/>
  <c r="C75" i="89"/>
  <c r="C616" i="89"/>
  <c r="C726" i="89"/>
  <c r="C144" i="89"/>
  <c r="C937" i="89"/>
  <c r="M1049" i="89"/>
  <c r="C833" i="89"/>
  <c r="C581" i="89"/>
  <c r="C221" i="89"/>
  <c r="N247" i="89"/>
  <c r="C434" i="89"/>
  <c r="C474" i="89"/>
  <c r="C326" i="89"/>
  <c r="C504" i="89"/>
  <c r="C111" i="89"/>
  <c r="C797" i="89"/>
  <c r="C73" i="89"/>
  <c r="C721" i="89"/>
  <c r="C252" i="89"/>
  <c r="C582" i="89"/>
  <c r="C831" i="89"/>
  <c r="O1001" i="89"/>
  <c r="C900" i="89"/>
  <c r="C649" i="89"/>
  <c r="N893" i="89"/>
  <c r="N749" i="89"/>
  <c r="N713" i="89"/>
  <c r="N979" i="89"/>
  <c r="M523" i="89"/>
  <c r="M1024" i="89"/>
  <c r="M988" i="89"/>
  <c r="M844" i="89"/>
  <c r="N772" i="89"/>
  <c r="N736" i="89"/>
  <c r="N700" i="89"/>
  <c r="N664" i="89"/>
  <c r="O484" i="89"/>
  <c r="O412" i="89"/>
  <c r="O376" i="89"/>
  <c r="O340" i="89"/>
  <c r="M268" i="89"/>
  <c r="M196" i="89"/>
  <c r="N160" i="89"/>
  <c r="M124" i="89"/>
  <c r="M52" i="89"/>
  <c r="O463" i="89"/>
  <c r="C996" i="89"/>
  <c r="C672" i="89"/>
  <c r="C495" i="89"/>
  <c r="C663" i="89"/>
  <c r="O1034" i="89"/>
  <c r="M998" i="89"/>
  <c r="M962" i="89"/>
  <c r="O926" i="89"/>
  <c r="O890" i="89"/>
  <c r="M854" i="89"/>
  <c r="O782" i="89"/>
  <c r="O746" i="89"/>
  <c r="O710" i="89"/>
  <c r="M638" i="89"/>
  <c r="M602" i="89"/>
  <c r="O566" i="89"/>
  <c r="M530" i="89"/>
  <c r="M458" i="89"/>
  <c r="M422" i="89"/>
  <c r="M386" i="89"/>
  <c r="M350" i="89"/>
  <c r="M314" i="89"/>
  <c r="M278" i="89"/>
  <c r="M206" i="89"/>
  <c r="M170" i="89"/>
  <c r="M134" i="89"/>
  <c r="M98" i="89"/>
  <c r="M62" i="89"/>
  <c r="N991" i="89"/>
  <c r="M739" i="89"/>
  <c r="C906" i="89"/>
  <c r="C42" i="89"/>
  <c r="C506" i="89"/>
  <c r="C834" i="89"/>
  <c r="C817" i="89"/>
  <c r="M893" i="89"/>
  <c r="N497" i="89"/>
  <c r="C976" i="89"/>
  <c r="C758" i="89"/>
  <c r="C518" i="89"/>
  <c r="O1024" i="89"/>
  <c r="O988" i="89"/>
  <c r="O952" i="89"/>
  <c r="O916" i="89"/>
  <c r="N880" i="89"/>
  <c r="N844" i="89"/>
  <c r="N808" i="89"/>
  <c r="M772" i="89"/>
  <c r="M700" i="89"/>
  <c r="M664" i="89"/>
  <c r="N628" i="89"/>
  <c r="N592" i="89"/>
  <c r="M556" i="89"/>
  <c r="M484" i="89"/>
  <c r="O448" i="89"/>
  <c r="N412" i="89"/>
  <c r="N376" i="89"/>
  <c r="N304" i="89"/>
  <c r="N268" i="89"/>
  <c r="N232" i="89"/>
  <c r="N196" i="89"/>
  <c r="M160" i="89"/>
  <c r="N88" i="89"/>
  <c r="N52" i="89"/>
  <c r="M879" i="89"/>
  <c r="O843" i="89"/>
  <c r="O771" i="89"/>
  <c r="O735" i="89"/>
  <c r="O699" i="89"/>
  <c r="O663" i="89"/>
  <c r="O591" i="89"/>
  <c r="O555" i="89"/>
  <c r="O519" i="89"/>
  <c r="O267" i="89"/>
  <c r="O231" i="89"/>
  <c r="O195" i="89"/>
  <c r="O159" i="89"/>
  <c r="O123" i="89"/>
  <c r="O87" i="89"/>
  <c r="O51" i="89"/>
  <c r="N475" i="89"/>
  <c r="M1070" i="89"/>
  <c r="C1033" i="89"/>
  <c r="C997" i="89"/>
  <c r="C961" i="89"/>
  <c r="C924" i="89"/>
  <c r="C888" i="89"/>
  <c r="C852" i="89"/>
  <c r="C816" i="89"/>
  <c r="C780" i="89"/>
  <c r="C744" i="89"/>
  <c r="C708" i="89"/>
  <c r="C673" i="89"/>
  <c r="O919" i="89"/>
  <c r="O379" i="89"/>
  <c r="O307" i="89"/>
  <c r="N307" i="89"/>
  <c r="M667" i="89"/>
  <c r="M343" i="89"/>
  <c r="M1069" i="89"/>
  <c r="N1021" i="89"/>
  <c r="N949" i="89"/>
  <c r="O913" i="89"/>
  <c r="N877" i="89"/>
  <c r="N841" i="89"/>
  <c r="N805" i="89"/>
  <c r="N625" i="89"/>
  <c r="O589" i="89"/>
  <c r="O553" i="89"/>
  <c r="O517" i="89"/>
  <c r="O445" i="89"/>
  <c r="N337" i="89"/>
  <c r="N301" i="89"/>
  <c r="N265" i="89"/>
  <c r="N229" i="89"/>
  <c r="N193" i="89"/>
  <c r="N121" i="89"/>
  <c r="N85" i="89"/>
  <c r="N49" i="89"/>
  <c r="N1056" i="89"/>
  <c r="O1008" i="89"/>
  <c r="O972" i="89"/>
  <c r="M936" i="89"/>
  <c r="O900" i="89"/>
  <c r="N864" i="89"/>
  <c r="M828" i="89"/>
  <c r="M792" i="89"/>
  <c r="M756" i="89"/>
  <c r="M720" i="89"/>
  <c r="M684" i="89"/>
  <c r="O648" i="89"/>
  <c r="N612" i="89"/>
  <c r="N576" i="89"/>
  <c r="N540" i="89"/>
  <c r="M504" i="89"/>
  <c r="O468" i="89"/>
  <c r="O432" i="89"/>
  <c r="O396" i="89"/>
  <c r="M360" i="89"/>
  <c r="M324" i="89"/>
  <c r="O288" i="89"/>
  <c r="M252" i="89"/>
  <c r="N216" i="89"/>
  <c r="M180" i="89"/>
  <c r="N144" i="89"/>
  <c r="M108" i="89"/>
  <c r="N72" i="89"/>
  <c r="O1063" i="89"/>
  <c r="O871" i="89"/>
  <c r="M547" i="89"/>
  <c r="C1031" i="89"/>
  <c r="C995" i="89"/>
  <c r="C959" i="89"/>
  <c r="C923" i="89"/>
  <c r="C886" i="89"/>
  <c r="C850" i="89"/>
  <c r="C810" i="89"/>
  <c r="C774" i="89"/>
  <c r="C743" i="89"/>
  <c r="C707" i="89"/>
  <c r="C671" i="89"/>
  <c r="C630" i="89"/>
  <c r="C599" i="89"/>
  <c r="C559" i="89"/>
  <c r="C527" i="89"/>
  <c r="C491" i="89"/>
  <c r="C452" i="89"/>
  <c r="C419" i="89"/>
  <c r="C383" i="89"/>
  <c r="C347" i="89"/>
  <c r="C311" i="89"/>
  <c r="C239" i="89"/>
  <c r="C167" i="89"/>
  <c r="C131" i="89"/>
  <c r="C95" i="89"/>
  <c r="C59" i="89"/>
  <c r="C21" i="89"/>
  <c r="C571" i="89"/>
  <c r="C28" i="89"/>
  <c r="N1030" i="89"/>
  <c r="N958" i="89"/>
  <c r="N922" i="89"/>
  <c r="O850" i="89"/>
  <c r="C636" i="89"/>
  <c r="C600" i="89"/>
  <c r="C564" i="89"/>
  <c r="C528" i="89"/>
  <c r="C493" i="89"/>
  <c r="C457" i="89"/>
  <c r="C420" i="89"/>
  <c r="C384" i="89"/>
  <c r="C277" i="89"/>
  <c r="C240" i="89"/>
  <c r="C204" i="89"/>
  <c r="C168" i="89"/>
  <c r="C133" i="89"/>
  <c r="C96" i="89"/>
  <c r="C61" i="89"/>
  <c r="C24" i="89"/>
  <c r="C987" i="89"/>
  <c r="C735" i="89"/>
  <c r="C339" i="89"/>
  <c r="N1057" i="89"/>
  <c r="M625" i="89"/>
  <c r="N445" i="89"/>
  <c r="M301" i="89"/>
  <c r="M775" i="89"/>
  <c r="M127" i="89"/>
  <c r="M1044" i="89"/>
  <c r="N1008" i="89"/>
  <c r="N972" i="89"/>
  <c r="O936" i="89"/>
  <c r="N900" i="89"/>
  <c r="M864" i="89"/>
  <c r="N828" i="89"/>
  <c r="N792" i="89"/>
  <c r="N756" i="89"/>
  <c r="N720" i="89"/>
  <c r="N684" i="89"/>
  <c r="N648" i="89"/>
  <c r="M612" i="89"/>
  <c r="M576" i="89"/>
  <c r="M540" i="89"/>
  <c r="O504" i="89"/>
  <c r="N468" i="89"/>
  <c r="A1263" i="89"/>
  <c r="N985" i="89"/>
  <c r="N1067" i="89"/>
  <c r="M245" i="89"/>
  <c r="M915" i="89"/>
  <c r="O375" i="89"/>
  <c r="M1021" i="89"/>
  <c r="M805" i="89"/>
  <c r="M589" i="89"/>
  <c r="M337" i="89"/>
  <c r="M121" i="89"/>
  <c r="C635" i="89"/>
  <c r="C999" i="89"/>
  <c r="C926" i="89"/>
  <c r="C529" i="89"/>
  <c r="C275" i="89"/>
  <c r="O403" i="89"/>
  <c r="N1024" i="89"/>
  <c r="N988" i="89"/>
  <c r="N952" i="89"/>
  <c r="N916" i="89"/>
  <c r="O700" i="89"/>
  <c r="O556" i="89"/>
  <c r="O520" i="89"/>
  <c r="N484" i="89"/>
  <c r="M340" i="89"/>
  <c r="N1023" i="89"/>
  <c r="O987" i="89"/>
  <c r="O951" i="89"/>
  <c r="O915" i="89"/>
  <c r="N818" i="89"/>
  <c r="M951" i="89"/>
  <c r="O483" i="89"/>
  <c r="M877" i="89"/>
  <c r="M661" i="89"/>
  <c r="M229" i="89"/>
  <c r="C978" i="89"/>
  <c r="C963" i="89"/>
  <c r="C887" i="89"/>
  <c r="C781" i="89"/>
  <c r="C563" i="89"/>
  <c r="C385" i="89"/>
  <c r="C313" i="89"/>
  <c r="C203" i="89"/>
  <c r="C338" i="89"/>
  <c r="C60" i="89"/>
  <c r="C742" i="89"/>
  <c r="C709" i="89"/>
  <c r="C960" i="89"/>
  <c r="C169" i="89"/>
  <c r="N1025" i="89"/>
  <c r="N989" i="89"/>
  <c r="N917" i="89"/>
  <c r="O881" i="89"/>
  <c r="O701" i="89"/>
  <c r="O895" i="89"/>
  <c r="N403" i="89"/>
  <c r="N151" i="89"/>
  <c r="O1060" i="89"/>
  <c r="O1059" i="89"/>
  <c r="M1023" i="89"/>
  <c r="N987" i="89"/>
  <c r="N951" i="89"/>
  <c r="N915" i="89"/>
  <c r="M494" i="89"/>
  <c r="N697" i="89"/>
  <c r="O373" i="89"/>
  <c r="O886" i="89"/>
  <c r="N303" i="89"/>
  <c r="M841" i="89"/>
  <c r="N409" i="89"/>
  <c r="M193" i="89"/>
  <c r="C739" i="89"/>
  <c r="O868" i="89"/>
  <c r="M148" i="89"/>
  <c r="M943" i="89"/>
  <c r="N1059" i="89"/>
  <c r="M1058" i="89"/>
  <c r="O1022" i="89"/>
  <c r="M986" i="89"/>
  <c r="M950" i="89"/>
  <c r="N914" i="89"/>
  <c r="N878" i="89"/>
  <c r="M842" i="89"/>
  <c r="M806" i="89"/>
  <c r="O770" i="89"/>
  <c r="O734" i="89"/>
  <c r="O698" i="89"/>
  <c r="N662" i="89"/>
  <c r="M626" i="89"/>
  <c r="O590" i="89"/>
  <c r="M554" i="89"/>
  <c r="N518" i="89"/>
  <c r="M482" i="89"/>
  <c r="M446" i="89"/>
  <c r="M410" i="89"/>
  <c r="M374" i="89"/>
  <c r="M338" i="89"/>
  <c r="M302" i="89"/>
  <c r="M266" i="89"/>
  <c r="M230" i="89"/>
  <c r="M194" i="89"/>
  <c r="M158" i="89"/>
  <c r="M122" i="89"/>
  <c r="M86" i="89"/>
  <c r="M50" i="89"/>
  <c r="N919" i="89"/>
  <c r="M619" i="89"/>
  <c r="O1045" i="89"/>
  <c r="N1009" i="89"/>
  <c r="M973" i="89"/>
  <c r="N937" i="89"/>
  <c r="N901" i="89"/>
  <c r="N865" i="89"/>
  <c r="N829" i="89"/>
  <c r="N793" i="89"/>
  <c r="N757" i="89"/>
  <c r="N721" i="89"/>
  <c r="N685" i="89"/>
  <c r="O649" i="89"/>
  <c r="N613" i="89"/>
  <c r="N577" i="89"/>
  <c r="O541" i="89"/>
  <c r="M242" i="89"/>
  <c r="N661" i="89"/>
  <c r="C633" i="89"/>
  <c r="N124" i="89"/>
  <c r="M987" i="89"/>
  <c r="O411" i="89"/>
  <c r="M949" i="89"/>
  <c r="M733" i="89"/>
  <c r="M517" i="89"/>
  <c r="M85" i="89"/>
  <c r="C853" i="89"/>
  <c r="C276" i="89"/>
  <c r="N953" i="89"/>
  <c r="N125" i="89"/>
  <c r="C1032" i="89"/>
  <c r="C421" i="89"/>
  <c r="O1061" i="89"/>
  <c r="M773" i="89"/>
  <c r="M737" i="89"/>
  <c r="M701" i="89"/>
  <c r="M521" i="89"/>
  <c r="M485" i="89"/>
  <c r="M341" i="89"/>
  <c r="M125" i="89"/>
  <c r="C891" i="89"/>
  <c r="C699" i="89"/>
  <c r="N976" i="89"/>
  <c r="O940" i="89"/>
  <c r="N904" i="89"/>
  <c r="N868" i="89"/>
  <c r="M832" i="89"/>
  <c r="N796" i="89"/>
  <c r="M760" i="89"/>
  <c r="M724" i="89"/>
  <c r="M688" i="89"/>
  <c r="N652" i="89"/>
  <c r="M580" i="89"/>
  <c r="M544" i="89"/>
  <c r="M508" i="89"/>
  <c r="N472" i="89"/>
  <c r="N436" i="89"/>
  <c r="M400" i="89"/>
  <c r="N364" i="89"/>
  <c r="O328" i="89"/>
  <c r="N292" i="89"/>
  <c r="M256" i="89"/>
  <c r="N220" i="89"/>
  <c r="M184" i="89"/>
  <c r="N148" i="89"/>
  <c r="M112" i="89"/>
  <c r="N76" i="89"/>
  <c r="N157" i="89"/>
  <c r="M736" i="89"/>
  <c r="C94" i="89"/>
  <c r="C236" i="89"/>
  <c r="C455" i="89"/>
  <c r="C762" i="89"/>
  <c r="C241" i="89"/>
  <c r="C456" i="89"/>
  <c r="C974" i="89"/>
  <c r="N1061" i="89"/>
  <c r="C1022" i="89"/>
  <c r="C989" i="89"/>
  <c r="C914" i="89"/>
  <c r="C878" i="89"/>
  <c r="C809" i="89"/>
  <c r="C662" i="89"/>
  <c r="C626" i="89"/>
  <c r="C520" i="89"/>
  <c r="C447" i="89"/>
  <c r="C374" i="89"/>
  <c r="C303" i="89"/>
  <c r="C230" i="89"/>
  <c r="C195" i="89"/>
  <c r="C158" i="89"/>
  <c r="M823" i="89"/>
  <c r="N331" i="89"/>
  <c r="O1048" i="89"/>
  <c r="N1012" i="89"/>
  <c r="O976" i="89"/>
  <c r="N940" i="89"/>
  <c r="M904" i="89"/>
  <c r="M868" i="89"/>
  <c r="O832" i="89"/>
  <c r="O796" i="89"/>
  <c r="N733" i="89"/>
  <c r="M520" i="89"/>
  <c r="O1023" i="89"/>
  <c r="M989" i="89"/>
  <c r="C461" i="89"/>
  <c r="C17" i="89"/>
  <c r="C565" i="89"/>
  <c r="C205" i="89"/>
  <c r="C25" i="89"/>
  <c r="O869" i="89"/>
  <c r="M401" i="89"/>
  <c r="O149" i="89"/>
  <c r="N823" i="89"/>
  <c r="N1048" i="89"/>
  <c r="N674" i="89"/>
  <c r="O481" i="89"/>
  <c r="N295" i="89"/>
  <c r="O339" i="89"/>
  <c r="O985" i="89"/>
  <c r="M769" i="89"/>
  <c r="M553" i="89"/>
  <c r="N373" i="89"/>
  <c r="M157" i="89"/>
  <c r="N773" i="89"/>
  <c r="N895" i="89"/>
  <c r="C757" i="89"/>
  <c r="C977" i="89"/>
  <c r="N977" i="89"/>
  <c r="O401" i="89"/>
  <c r="N293" i="89"/>
  <c r="N149" i="89"/>
  <c r="N1051" i="89"/>
  <c r="M331" i="89"/>
  <c r="M1036" i="89"/>
  <c r="M1000" i="89"/>
  <c r="O964" i="89"/>
  <c r="M928" i="89"/>
  <c r="O892" i="89"/>
  <c r="M856" i="89"/>
  <c r="N820" i="89"/>
  <c r="N784" i="89"/>
  <c r="N748" i="89"/>
  <c r="N712" i="89"/>
  <c r="N676" i="89"/>
  <c r="N640" i="89"/>
  <c r="O604" i="89"/>
  <c r="M568" i="89"/>
  <c r="M994" i="89"/>
  <c r="N1071" i="89"/>
  <c r="M807" i="89"/>
  <c r="O447" i="89"/>
  <c r="M913" i="89"/>
  <c r="M697" i="89"/>
  <c r="N481" i="89"/>
  <c r="M265" i="89"/>
  <c r="M49" i="89"/>
  <c r="C761" i="89"/>
  <c r="N485" i="89"/>
  <c r="M151" i="89"/>
  <c r="C986" i="89"/>
  <c r="C745" i="89"/>
  <c r="C23" i="89"/>
  <c r="M941" i="89"/>
  <c r="M761" i="89"/>
  <c r="M545" i="89"/>
  <c r="N473" i="89"/>
  <c r="M149" i="89"/>
  <c r="O1036" i="89"/>
  <c r="N1000" i="89"/>
  <c r="M964" i="89"/>
  <c r="O928" i="89"/>
  <c r="N892" i="89"/>
  <c r="N856" i="89"/>
  <c r="M820" i="89"/>
  <c r="M784" i="89"/>
  <c r="M748" i="89"/>
  <c r="M712" i="89"/>
  <c r="M676" i="89"/>
  <c r="M640" i="89"/>
  <c r="N604" i="89"/>
  <c r="N568" i="89"/>
  <c r="C492" i="89"/>
  <c r="C813" i="89"/>
  <c r="C964" i="89"/>
  <c r="N1036" i="89"/>
  <c r="O1000" i="89"/>
  <c r="N964" i="89"/>
  <c r="N928" i="89"/>
  <c r="M892" i="89"/>
  <c r="O856" i="89"/>
  <c r="N769" i="89"/>
  <c r="O409" i="89"/>
  <c r="N627" i="89"/>
  <c r="O893" i="89"/>
  <c r="M461" i="89"/>
  <c r="O317" i="89"/>
  <c r="O979" i="89"/>
  <c r="N763" i="89"/>
  <c r="O879" i="89"/>
  <c r="N843" i="89"/>
  <c r="O807" i="89"/>
  <c r="N771" i="89"/>
  <c r="N735" i="89"/>
  <c r="N699" i="89"/>
  <c r="N663" i="89"/>
  <c r="M627" i="89"/>
  <c r="N591" i="89"/>
  <c r="N555" i="89"/>
  <c r="N519" i="89"/>
  <c r="N483" i="89"/>
  <c r="N447" i="89"/>
  <c r="N411" i="89"/>
  <c r="N375" i="89"/>
  <c r="N339" i="89"/>
  <c r="O303" i="89"/>
  <c r="N267" i="89"/>
  <c r="N231" i="89"/>
  <c r="N195" i="89"/>
  <c r="N159" i="89"/>
  <c r="N123" i="89"/>
  <c r="N87" i="89"/>
  <c r="N51" i="89"/>
  <c r="O475" i="89"/>
  <c r="N1070" i="89"/>
  <c r="M1022" i="89"/>
  <c r="O986" i="89"/>
  <c r="O950" i="89"/>
  <c r="M914" i="89"/>
  <c r="M878" i="89"/>
  <c r="O842" i="89"/>
  <c r="O806" i="89"/>
  <c r="N770" i="89"/>
  <c r="N734" i="89"/>
  <c r="N698" i="89"/>
  <c r="M662" i="89"/>
  <c r="O626" i="89"/>
  <c r="N590" i="89"/>
  <c r="O554" i="89"/>
  <c r="M518" i="89"/>
  <c r="N482" i="89"/>
  <c r="N446" i="89"/>
  <c r="O410" i="89"/>
  <c r="N374" i="89"/>
  <c r="O338" i="89"/>
  <c r="O302" i="89"/>
  <c r="O266" i="89"/>
  <c r="O230" i="89"/>
  <c r="O194" i="89"/>
  <c r="O158" i="89"/>
  <c r="O122" i="89"/>
  <c r="O86" i="89"/>
  <c r="O50" i="89"/>
  <c r="M919" i="89"/>
  <c r="M1057" i="89"/>
  <c r="C1018" i="89"/>
  <c r="C985" i="89"/>
  <c r="C943" i="89"/>
  <c r="C909" i="89"/>
  <c r="C874" i="89"/>
  <c r="C837" i="89"/>
  <c r="C805" i="89"/>
  <c r="C766" i="89"/>
  <c r="C732" i="89"/>
  <c r="C691" i="89"/>
  <c r="C659" i="89"/>
  <c r="C619" i="89"/>
  <c r="C586" i="89"/>
  <c r="C548" i="89"/>
  <c r="C516" i="89"/>
  <c r="C479" i="89"/>
  <c r="C445" i="89"/>
  <c r="C406" i="89"/>
  <c r="C369" i="89"/>
  <c r="C334" i="89"/>
  <c r="C299" i="89"/>
  <c r="C264" i="89"/>
  <c r="C227" i="89"/>
  <c r="C187" i="89"/>
  <c r="C157" i="89"/>
  <c r="C121" i="89"/>
  <c r="C81" i="89"/>
  <c r="C44" i="89"/>
  <c r="C12" i="89"/>
  <c r="C773" i="89"/>
  <c r="C483" i="89"/>
  <c r="C127" i="89"/>
  <c r="O1044" i="89"/>
  <c r="M1008" i="89"/>
  <c r="M972" i="89"/>
  <c r="N936" i="89"/>
  <c r="M900" i="89"/>
  <c r="O864" i="89"/>
  <c r="O828" i="89"/>
  <c r="O792" i="89"/>
  <c r="O756" i="89"/>
  <c r="O720" i="89"/>
  <c r="O684" i="89"/>
  <c r="M648" i="89"/>
  <c r="O612" i="89"/>
  <c r="O576" i="89"/>
  <c r="O540" i="89"/>
  <c r="N504" i="89"/>
  <c r="M468" i="89"/>
  <c r="M432" i="89"/>
  <c r="M396" i="89"/>
  <c r="O360" i="89"/>
  <c r="N324" i="89"/>
  <c r="M288" i="89"/>
  <c r="N879" i="89"/>
  <c r="M843" i="89"/>
  <c r="N807" i="89"/>
  <c r="M771" i="89"/>
  <c r="M735" i="89"/>
  <c r="M699" i="89"/>
  <c r="M663" i="89"/>
  <c r="O627" i="89"/>
  <c r="M591" i="89"/>
  <c r="M555" i="89"/>
  <c r="M519" i="89"/>
  <c r="M483" i="89"/>
  <c r="M447" i="89"/>
  <c r="M411" i="89"/>
  <c r="M375" i="89"/>
  <c r="M339" i="89"/>
  <c r="M303" i="89"/>
  <c r="M267" i="89"/>
  <c r="M231" i="89"/>
  <c r="M195" i="89"/>
  <c r="M159" i="89"/>
  <c r="M123" i="89"/>
  <c r="M87" i="89"/>
  <c r="M51" i="89"/>
  <c r="O1070" i="89"/>
  <c r="N1022" i="89"/>
  <c r="N986" i="89"/>
  <c r="N950" i="89"/>
  <c r="O914" i="89"/>
  <c r="O878" i="89"/>
  <c r="N842" i="89"/>
  <c r="N806" i="89"/>
  <c r="M770" i="89"/>
  <c r="M734" i="89"/>
  <c r="M698" i="89"/>
  <c r="O662" i="89"/>
  <c r="N626" i="89"/>
  <c r="M590" i="89"/>
  <c r="N554" i="89"/>
  <c r="O518" i="89"/>
  <c r="O482" i="89"/>
  <c r="O446" i="89"/>
  <c r="N410" i="89"/>
  <c r="O374" i="89"/>
  <c r="N338" i="89"/>
  <c r="N302" i="89"/>
  <c r="N266" i="89"/>
  <c r="N230" i="89"/>
  <c r="N194" i="89"/>
  <c r="N158" i="89"/>
  <c r="N122" i="89"/>
  <c r="N86" i="89"/>
  <c r="N50" i="89"/>
  <c r="N619" i="89"/>
  <c r="O1057" i="89"/>
  <c r="M1009" i="89"/>
  <c r="N973" i="89"/>
  <c r="O937" i="89"/>
  <c r="O901" i="89"/>
  <c r="O865" i="89"/>
  <c r="O829" i="89"/>
  <c r="O793" i="89"/>
  <c r="O757" i="89"/>
  <c r="O721" i="89"/>
  <c r="O685" i="89"/>
  <c r="N649" i="89"/>
  <c r="O613" i="89"/>
  <c r="O577" i="89"/>
  <c r="N541" i="89"/>
  <c r="O505" i="89"/>
  <c r="M469" i="89"/>
  <c r="M433" i="89"/>
  <c r="M397" i="89"/>
  <c r="M361" i="89"/>
  <c r="O325" i="89"/>
  <c r="O289" i="89"/>
  <c r="O253" i="89"/>
  <c r="O217" i="89"/>
  <c r="O181" i="89"/>
  <c r="O145" i="89"/>
  <c r="O109" i="89"/>
  <c r="O73" i="89"/>
  <c r="M1003" i="89"/>
  <c r="O715" i="89"/>
  <c r="N1044" i="89"/>
  <c r="N505" i="89"/>
  <c r="O469" i="89"/>
  <c r="O433" i="89"/>
  <c r="O397" i="89"/>
  <c r="O361" i="89"/>
  <c r="N325" i="89"/>
  <c r="N289" i="89"/>
  <c r="N253" i="89"/>
  <c r="N217" i="89"/>
  <c r="N181" i="89"/>
  <c r="N145" i="89"/>
  <c r="N109" i="89"/>
  <c r="N73" i="89"/>
  <c r="O1003" i="89"/>
  <c r="N715" i="89"/>
  <c r="M1032" i="89"/>
  <c r="O996" i="89"/>
  <c r="M960" i="89"/>
  <c r="M924" i="89"/>
  <c r="O888" i="89"/>
  <c r="N852" i="89"/>
  <c r="N816" i="89"/>
  <c r="M780" i="89"/>
  <c r="M744" i="89"/>
  <c r="M708" i="89"/>
  <c r="N672" i="89"/>
  <c r="M636" i="89"/>
  <c r="O600" i="89"/>
  <c r="N564" i="89"/>
  <c r="M528" i="89"/>
  <c r="O492" i="89"/>
  <c r="M456" i="89"/>
  <c r="O420" i="89"/>
  <c r="M384" i="89"/>
  <c r="O348" i="89"/>
  <c r="O312" i="89"/>
  <c r="M276" i="89"/>
  <c r="N240" i="89"/>
  <c r="M204" i="89"/>
  <c r="N168" i="89"/>
  <c r="M132" i="89"/>
  <c r="N96" i="89"/>
  <c r="M60" i="89"/>
  <c r="N1027" i="89"/>
  <c r="N751" i="89"/>
  <c r="N187" i="89"/>
  <c r="M1055" i="89"/>
  <c r="M1054" i="89"/>
  <c r="N1018" i="89"/>
  <c r="N982" i="89"/>
  <c r="M946" i="89"/>
  <c r="O910" i="89"/>
  <c r="N874" i="89"/>
  <c r="N838" i="89"/>
  <c r="N802" i="89"/>
  <c r="N766" i="89"/>
  <c r="M730" i="89"/>
  <c r="M694" i="89"/>
  <c r="O658" i="89"/>
  <c r="N622" i="89"/>
  <c r="N586" i="89"/>
  <c r="N550" i="89"/>
  <c r="M514" i="89"/>
  <c r="N478" i="89"/>
  <c r="N442" i="89"/>
  <c r="O406" i="89"/>
  <c r="N370" i="89"/>
  <c r="N334" i="89"/>
  <c r="N298" i="89"/>
  <c r="N262" i="89"/>
  <c r="N226" i="89"/>
  <c r="N190" i="89"/>
  <c r="N154" i="89"/>
  <c r="N118" i="89"/>
  <c r="N82" i="89"/>
  <c r="N439" i="89"/>
  <c r="N1065" i="89"/>
  <c r="M1059" i="89"/>
  <c r="M1011" i="89"/>
  <c r="M975" i="89"/>
  <c r="M939" i="89"/>
  <c r="M903" i="89"/>
  <c r="M867" i="89"/>
  <c r="O831" i="89"/>
  <c r="O795" i="89"/>
  <c r="O759" i="89"/>
  <c r="O723" i="89"/>
  <c r="O687" i="89"/>
  <c r="M651" i="89"/>
  <c r="O615" i="89"/>
  <c r="N579" i="89"/>
  <c r="O543" i="89"/>
  <c r="N507" i="89"/>
  <c r="O471" i="89"/>
  <c r="O435" i="89"/>
  <c r="O399" i="89"/>
  <c r="O363" i="89"/>
  <c r="O327" i="89"/>
  <c r="O291" i="89"/>
  <c r="O255" i="89"/>
  <c r="O219" i="89"/>
  <c r="O183" i="89"/>
  <c r="O147" i="89"/>
  <c r="O111" i="89"/>
  <c r="O75" i="89"/>
  <c r="M907" i="89"/>
  <c r="N1058" i="89"/>
  <c r="N1045" i="89"/>
  <c r="O1009" i="89"/>
  <c r="O973" i="89"/>
  <c r="M937" i="89"/>
  <c r="M901" i="89"/>
  <c r="M865" i="89"/>
  <c r="M829" i="89"/>
  <c r="M793" i="89"/>
  <c r="M757" i="89"/>
  <c r="M721" i="89"/>
  <c r="M685" i="89"/>
  <c r="M649" i="89"/>
  <c r="M613" i="89"/>
  <c r="M577" i="89"/>
  <c r="M541" i="89"/>
  <c r="M505" i="89"/>
  <c r="N469" i="89"/>
  <c r="N433" i="89"/>
  <c r="N397" i="89"/>
  <c r="N361" i="89"/>
  <c r="M325" i="89"/>
  <c r="M289" i="89"/>
  <c r="M253" i="89"/>
  <c r="M217" i="89"/>
  <c r="M181" i="89"/>
  <c r="M145" i="89"/>
  <c r="M109" i="89"/>
  <c r="M73" i="89"/>
  <c r="N1003" i="89"/>
  <c r="M715" i="89"/>
  <c r="M379" i="89"/>
  <c r="O1032" i="89"/>
  <c r="N996" i="89"/>
  <c r="O960" i="89"/>
  <c r="O924" i="89"/>
  <c r="N888" i="89"/>
  <c r="M852" i="89"/>
  <c r="M816" i="89"/>
  <c r="N780" i="89"/>
  <c r="N744" i="89"/>
  <c r="N708" i="89"/>
  <c r="M672" i="89"/>
  <c r="O636" i="89"/>
  <c r="N600" i="89"/>
  <c r="M564" i="89"/>
  <c r="N528" i="89"/>
  <c r="O760" i="89"/>
  <c r="O724" i="89"/>
  <c r="O688" i="89"/>
  <c r="M652" i="89"/>
  <c r="N616" i="89"/>
  <c r="O580" i="89"/>
  <c r="O544" i="89"/>
  <c r="O508" i="89"/>
  <c r="M472" i="89"/>
  <c r="M436" i="89"/>
  <c r="O400" i="89"/>
  <c r="M364" i="89"/>
  <c r="N328" i="89"/>
  <c r="M292" i="89"/>
  <c r="O256" i="89"/>
  <c r="O220" i="89"/>
  <c r="O184" i="89"/>
  <c r="O148" i="89"/>
  <c r="O112" i="89"/>
  <c r="O76" i="89"/>
  <c r="N943" i="89"/>
  <c r="M319" i="89"/>
  <c r="O1047" i="89"/>
  <c r="O1011" i="89"/>
  <c r="O975" i="89"/>
  <c r="O939" i="89"/>
  <c r="O903" i="89"/>
  <c r="O867" i="89"/>
  <c r="N831" i="89"/>
  <c r="N795" i="89"/>
  <c r="N759" i="89"/>
  <c r="N723" i="89"/>
  <c r="N687" i="89"/>
  <c r="O651" i="89"/>
  <c r="N615" i="89"/>
  <c r="O579" i="89"/>
  <c r="N543" i="89"/>
  <c r="O507" i="89"/>
  <c r="M471" i="89"/>
  <c r="N435" i="89"/>
  <c r="N399" i="89"/>
  <c r="N363" i="89"/>
  <c r="N327" i="89"/>
  <c r="N291" i="89"/>
  <c r="N255" i="89"/>
  <c r="N219" i="89"/>
  <c r="N183" i="89"/>
  <c r="N147" i="89"/>
  <c r="N111" i="89"/>
  <c r="N75" i="89"/>
  <c r="O907" i="89"/>
  <c r="O1058" i="89"/>
  <c r="O1010" i="89"/>
  <c r="O974" i="89"/>
  <c r="O938" i="89"/>
  <c r="M902" i="89"/>
  <c r="M866" i="89"/>
  <c r="M830" i="89"/>
  <c r="O794" i="89"/>
  <c r="N758" i="89"/>
  <c r="N722" i="89"/>
  <c r="N686" i="89"/>
  <c r="O650" i="89"/>
  <c r="N614" i="89"/>
  <c r="M578" i="89"/>
  <c r="N542" i="89"/>
  <c r="O506" i="89"/>
  <c r="N470" i="89"/>
  <c r="O434" i="89"/>
  <c r="N398" i="89"/>
  <c r="O362" i="89"/>
  <c r="O326" i="89"/>
  <c r="N290" i="89"/>
  <c r="O254" i="89"/>
  <c r="O218" i="89"/>
  <c r="O182" i="89"/>
  <c r="O146" i="89"/>
  <c r="O110" i="89"/>
  <c r="O74" i="89"/>
  <c r="O1039" i="89"/>
  <c r="N811" i="89"/>
  <c r="O511" i="89"/>
  <c r="O67" i="89"/>
  <c r="M1045" i="89"/>
  <c r="C1012" i="89"/>
  <c r="C973" i="89"/>
  <c r="C935" i="89"/>
  <c r="C901" i="89"/>
  <c r="C829" i="89"/>
  <c r="C794" i="89"/>
  <c r="C760" i="89"/>
  <c r="C612" i="89"/>
  <c r="C575" i="89"/>
  <c r="C541" i="89"/>
  <c r="C468" i="89"/>
  <c r="C292" i="89"/>
  <c r="C38" i="89"/>
  <c r="N1047" i="89"/>
  <c r="N1011" i="89"/>
  <c r="N975" i="89"/>
  <c r="N939" i="89"/>
  <c r="N903" i="89"/>
  <c r="N867" i="89"/>
  <c r="M831" i="89"/>
  <c r="M795" i="89"/>
  <c r="M759" i="89"/>
  <c r="M723" i="89"/>
  <c r="M687" i="89"/>
  <c r="N651" i="89"/>
  <c r="M615" i="89"/>
  <c r="M579" i="89"/>
  <c r="M543" i="89"/>
  <c r="M507" i="89"/>
  <c r="N471" i="89"/>
  <c r="M435" i="89"/>
  <c r="M399" i="89"/>
  <c r="M363" i="89"/>
  <c r="M327" i="89"/>
  <c r="M291" i="89"/>
  <c r="M255" i="89"/>
  <c r="M219" i="89"/>
  <c r="M183" i="89"/>
  <c r="M147" i="89"/>
  <c r="M111" i="89"/>
  <c r="M75" i="89"/>
  <c r="M1046" i="89"/>
  <c r="N1010" i="89"/>
  <c r="N974" i="89"/>
  <c r="N938" i="89"/>
  <c r="O902" i="89"/>
  <c r="N866" i="89"/>
  <c r="O830" i="89"/>
  <c r="N794" i="89"/>
  <c r="M758" i="89"/>
  <c r="M722" i="89"/>
  <c r="M686" i="89"/>
  <c r="N650" i="89"/>
  <c r="M614" i="89"/>
  <c r="O578" i="89"/>
  <c r="M542" i="89"/>
  <c r="N506" i="89"/>
  <c r="O470" i="89"/>
  <c r="N434" i="89"/>
  <c r="O398" i="89"/>
  <c r="N362" i="89"/>
  <c r="N326" i="89"/>
  <c r="O290" i="89"/>
  <c r="N254" i="89"/>
  <c r="N218" i="89"/>
  <c r="N182" i="89"/>
  <c r="N146" i="89"/>
  <c r="N110" i="89"/>
  <c r="N74" i="89"/>
  <c r="N1039" i="89"/>
  <c r="N67" i="89"/>
  <c r="O1033" i="89"/>
  <c r="N997" i="89"/>
  <c r="M961" i="89"/>
  <c r="O925" i="89"/>
  <c r="N889" i="89"/>
  <c r="O853" i="89"/>
  <c r="O817" i="89"/>
  <c r="O781" i="89"/>
  <c r="O745" i="89"/>
  <c r="O709" i="89"/>
  <c r="O673" i="89"/>
  <c r="O637" i="89"/>
  <c r="N601" i="89"/>
  <c r="O565" i="89"/>
  <c r="N529" i="89"/>
  <c r="N493" i="89"/>
  <c r="M457" i="89"/>
  <c r="M421" i="89"/>
  <c r="M385" i="89"/>
  <c r="M349" i="89"/>
  <c r="O313" i="89"/>
  <c r="O277" i="89"/>
  <c r="O241" i="89"/>
  <c r="O205" i="89"/>
  <c r="O169" i="89"/>
  <c r="O133" i="89"/>
  <c r="O97" i="89"/>
  <c r="O61" i="89"/>
  <c r="M883" i="89"/>
  <c r="O583" i="89"/>
  <c r="O235" i="89"/>
  <c r="M1068" i="89"/>
  <c r="N532" i="89"/>
  <c r="O496" i="89"/>
  <c r="O460" i="89"/>
  <c r="O424" i="89"/>
  <c r="O388" i="89"/>
  <c r="N352" i="89"/>
  <c r="N316" i="89"/>
  <c r="M280" i="89"/>
  <c r="M244" i="89"/>
  <c r="N208" i="89"/>
  <c r="M172" i="89"/>
  <c r="N136" i="89"/>
  <c r="M100" i="89"/>
  <c r="N64" i="89"/>
  <c r="M1047" i="89"/>
  <c r="N1046" i="89"/>
  <c r="M1010" i="89"/>
  <c r="M974" i="89"/>
  <c r="M938" i="89"/>
  <c r="N902" i="89"/>
  <c r="O866" i="89"/>
  <c r="N830" i="89"/>
  <c r="M794" i="89"/>
  <c r="O758" i="89"/>
  <c r="O722" i="89"/>
  <c r="O686" i="89"/>
  <c r="M650" i="89"/>
  <c r="O614" i="89"/>
  <c r="N578" i="89"/>
  <c r="O542" i="89"/>
  <c r="M506" i="89"/>
  <c r="M470" i="89"/>
  <c r="M434" i="89"/>
  <c r="M398" i="89"/>
  <c r="M362" i="89"/>
  <c r="M326" i="89"/>
  <c r="M290" i="89"/>
  <c r="M254" i="89"/>
  <c r="M218" i="89"/>
  <c r="M182" i="89"/>
  <c r="M146" i="89"/>
  <c r="M110" i="89"/>
  <c r="M74" i="89"/>
  <c r="M1039" i="89"/>
  <c r="M811" i="89"/>
  <c r="M511" i="89"/>
  <c r="N1033" i="89"/>
  <c r="M997" i="89"/>
  <c r="N961" i="89"/>
  <c r="N925" i="89"/>
  <c r="O889" i="89"/>
  <c r="N853" i="89"/>
  <c r="N817" i="89"/>
  <c r="N781" i="89"/>
  <c r="N745" i="89"/>
  <c r="N709" i="89"/>
  <c r="N673" i="89"/>
  <c r="N637" i="89"/>
  <c r="O601" i="89"/>
  <c r="N565" i="89"/>
  <c r="O529" i="89"/>
  <c r="O493" i="89"/>
  <c r="O457" i="89"/>
  <c r="O421" i="89"/>
  <c r="O385" i="89"/>
  <c r="O349" i="89"/>
  <c r="N313" i="89"/>
  <c r="N277" i="89"/>
  <c r="N241" i="89"/>
  <c r="N205" i="89"/>
  <c r="N169" i="89"/>
  <c r="N133" i="89"/>
  <c r="M532" i="89"/>
  <c r="N496" i="89"/>
  <c r="M460" i="89"/>
  <c r="N424" i="89"/>
  <c r="N388" i="89"/>
  <c r="M352" i="89"/>
  <c r="O316" i="89"/>
  <c r="O280" i="89"/>
  <c r="N244" i="89"/>
  <c r="M208" i="89"/>
  <c r="N172" i="89"/>
  <c r="M136" i="89"/>
  <c r="N100" i="89"/>
  <c r="M64" i="89"/>
  <c r="N679" i="89"/>
  <c r="N175" i="89"/>
  <c r="O1035" i="89"/>
  <c r="M999" i="89"/>
  <c r="M963" i="89"/>
  <c r="M927" i="89"/>
  <c r="M891" i="89"/>
  <c r="M855" i="89"/>
  <c r="M819" i="89"/>
  <c r="O783" i="89"/>
  <c r="O747" i="89"/>
  <c r="O711" i="89"/>
  <c r="N675" i="89"/>
  <c r="O639" i="89"/>
  <c r="O603" i="89"/>
  <c r="O567" i="89"/>
  <c r="N531" i="89"/>
  <c r="N495" i="89"/>
  <c r="N459" i="89"/>
  <c r="O423" i="89"/>
  <c r="O387" i="89"/>
  <c r="O351" i="89"/>
  <c r="O315" i="89"/>
  <c r="O279" i="89"/>
  <c r="O243" i="89"/>
  <c r="O207" i="89"/>
  <c r="O171" i="89"/>
  <c r="O135" i="89"/>
  <c r="O99" i="89"/>
  <c r="O63" i="89"/>
  <c r="N667" i="89"/>
  <c r="O1046" i="89"/>
  <c r="M1033" i="89"/>
  <c r="O997" i="89"/>
  <c r="O961" i="89"/>
  <c r="M925" i="89"/>
  <c r="M889" i="89"/>
  <c r="M853" i="89"/>
  <c r="M817" i="89"/>
  <c r="M781" i="89"/>
  <c r="M745" i="89"/>
  <c r="M709" i="89"/>
  <c r="M673" i="89"/>
  <c r="M637" i="89"/>
  <c r="M601" i="89"/>
  <c r="M565" i="89"/>
  <c r="M529" i="89"/>
  <c r="M493" i="89"/>
  <c r="N457" i="89"/>
  <c r="N421" i="89"/>
  <c r="N385" i="89"/>
  <c r="N349" i="89"/>
  <c r="M313" i="89"/>
  <c r="M277" i="89"/>
  <c r="M241" i="89"/>
  <c r="M205" i="89"/>
  <c r="M169" i="89"/>
  <c r="M133" i="89"/>
  <c r="M97" i="89"/>
  <c r="M61" i="89"/>
  <c r="N883" i="89"/>
  <c r="M583" i="89"/>
  <c r="M235" i="89"/>
  <c r="N1068" i="89"/>
  <c r="O1020" i="89"/>
  <c r="N984" i="89"/>
  <c r="O948" i="89"/>
  <c r="O912" i="89"/>
  <c r="N876" i="89"/>
  <c r="N840" i="89"/>
  <c r="M804" i="89"/>
  <c r="N768" i="89"/>
  <c r="N732" i="89"/>
  <c r="N696" i="89"/>
  <c r="M660" i="89"/>
  <c r="O820" i="89"/>
  <c r="O784" i="89"/>
  <c r="O748" i="89"/>
  <c r="O712" i="89"/>
  <c r="O676" i="89"/>
  <c r="O640" i="89"/>
  <c r="M604" i="89"/>
  <c r="O568" i="89"/>
  <c r="O532" i="89"/>
  <c r="M496" i="89"/>
  <c r="N460" i="89"/>
  <c r="M424" i="89"/>
  <c r="M388" i="89"/>
  <c r="O352" i="89"/>
  <c r="M316" i="89"/>
  <c r="N280" i="89"/>
  <c r="O244" i="89"/>
  <c r="O208" i="89"/>
  <c r="O172" i="89"/>
  <c r="O136" i="89"/>
  <c r="O100" i="89"/>
  <c r="O64" i="89"/>
  <c r="M679" i="89"/>
  <c r="M175" i="89"/>
  <c r="N1035" i="89"/>
  <c r="O999" i="89"/>
  <c r="O963" i="89"/>
  <c r="O927" i="89"/>
  <c r="O891" i="89"/>
  <c r="N855" i="89"/>
  <c r="O819" i="89"/>
  <c r="N783" i="89"/>
  <c r="N747" i="89"/>
  <c r="N711" i="89"/>
  <c r="O675" i="89"/>
  <c r="N639" i="89"/>
  <c r="N603" i="89"/>
  <c r="N567" i="89"/>
  <c r="M531" i="89"/>
  <c r="M495" i="89"/>
  <c r="O459" i="89"/>
  <c r="N423" i="89"/>
  <c r="N387" i="89"/>
  <c r="N351" i="89"/>
  <c r="N315" i="89"/>
  <c r="N279" i="89"/>
  <c r="N243" i="89"/>
  <c r="N207" i="89"/>
  <c r="N171" i="89"/>
  <c r="N135" i="89"/>
  <c r="N99" i="89"/>
  <c r="N63" i="89"/>
  <c r="N163" i="89"/>
  <c r="M1034" i="89"/>
  <c r="O998" i="89"/>
  <c r="O962" i="89"/>
  <c r="N926" i="89"/>
  <c r="M890" i="89"/>
  <c r="N854" i="89"/>
  <c r="M818" i="89"/>
  <c r="N782" i="89"/>
  <c r="N746" i="89"/>
  <c r="N710" i="89"/>
  <c r="M674" i="89"/>
  <c r="O638" i="89"/>
  <c r="O602" i="89"/>
  <c r="N566" i="89"/>
  <c r="O530" i="89"/>
  <c r="O494" i="89"/>
  <c r="O458" i="89"/>
  <c r="N422" i="89"/>
  <c r="O386" i="89"/>
  <c r="N350" i="89"/>
  <c r="O314" i="89"/>
  <c r="O278" i="89"/>
  <c r="O242" i="89"/>
  <c r="O206" i="89"/>
  <c r="O170" i="89"/>
  <c r="O134" i="89"/>
  <c r="O98" i="89"/>
  <c r="O62" i="89"/>
  <c r="M991" i="89"/>
  <c r="O739" i="89"/>
  <c r="O343" i="89"/>
  <c r="O1069" i="89"/>
  <c r="M1056" i="89"/>
  <c r="N1020" i="89"/>
  <c r="M1035" i="89"/>
  <c r="N999" i="89"/>
  <c r="N963" i="89"/>
  <c r="N927" i="89"/>
  <c r="N891" i="89"/>
  <c r="O855" i="89"/>
  <c r="N819" i="89"/>
  <c r="M783" i="89"/>
  <c r="M747" i="89"/>
  <c r="M711" i="89"/>
  <c r="M675" i="89"/>
  <c r="M639" i="89"/>
  <c r="M603" i="89"/>
  <c r="M567" i="89"/>
  <c r="O531" i="89"/>
  <c r="O495" i="89"/>
  <c r="M459" i="89"/>
  <c r="M423" i="89"/>
  <c r="M387" i="89"/>
  <c r="M351" i="89"/>
  <c r="M315" i="89"/>
  <c r="M279" i="89"/>
  <c r="M243" i="89"/>
  <c r="M207" i="89"/>
  <c r="M171" i="89"/>
  <c r="M135" i="89"/>
  <c r="M99" i="89"/>
  <c r="M63" i="89"/>
  <c r="N1034" i="89"/>
  <c r="N998" i="89"/>
  <c r="N962" i="89"/>
  <c r="M926" i="89"/>
  <c r="N890" i="89"/>
  <c r="O854" i="89"/>
  <c r="O818" i="89"/>
  <c r="M782" i="89"/>
  <c r="M746" i="89"/>
  <c r="M710" i="89"/>
  <c r="O674" i="89"/>
  <c r="N638" i="89"/>
  <c r="N602" i="89"/>
  <c r="M566" i="89"/>
  <c r="N530" i="89"/>
  <c r="N494" i="89"/>
  <c r="N458" i="89"/>
  <c r="O422" i="89"/>
  <c r="N386" i="89"/>
  <c r="O350" i="89"/>
  <c r="N314" i="89"/>
  <c r="N278" i="89"/>
  <c r="N242" i="89"/>
  <c r="N206" i="89"/>
  <c r="N170" i="89"/>
  <c r="N134" i="89"/>
  <c r="N98" i="89"/>
  <c r="N62" i="89"/>
  <c r="O991" i="89"/>
  <c r="N1069" i="89"/>
  <c r="O1021" i="89"/>
  <c r="M985" i="89"/>
  <c r="O949" i="89"/>
  <c r="N913" i="89"/>
  <c r="O877" i="89"/>
  <c r="O841" i="89"/>
  <c r="O805" i="89"/>
  <c r="O769" i="89"/>
  <c r="O733" i="89"/>
  <c r="O697" i="89"/>
  <c r="O661" i="89"/>
  <c r="O625" i="89"/>
  <c r="N589" i="89"/>
  <c r="N553" i="89"/>
  <c r="N517" i="89"/>
  <c r="M481" i="89"/>
  <c r="M445" i="89"/>
  <c r="M409" i="89"/>
  <c r="M373" i="89"/>
  <c r="O337" i="89"/>
  <c r="O301" i="89"/>
  <c r="O265" i="89"/>
  <c r="O229" i="89"/>
  <c r="O814" i="89"/>
  <c r="M778" i="89"/>
  <c r="M742" i="89"/>
  <c r="M706" i="89"/>
  <c r="O670" i="89"/>
  <c r="M634" i="89"/>
  <c r="O598" i="89"/>
  <c r="N562" i="89"/>
  <c r="M526" i="89"/>
  <c r="N490" i="89"/>
  <c r="O454" i="89"/>
  <c r="N418" i="89"/>
  <c r="O382" i="89"/>
  <c r="N346" i="89"/>
  <c r="N310" i="89"/>
  <c r="N274" i="89"/>
  <c r="N238" i="89"/>
  <c r="N202" i="89"/>
  <c r="N166" i="89"/>
  <c r="N130" i="89"/>
  <c r="N94" i="89"/>
  <c r="N58" i="89"/>
  <c r="O643" i="89"/>
  <c r="N103" i="89"/>
  <c r="O1040" i="89"/>
  <c r="M1004" i="89"/>
  <c r="N968" i="89"/>
  <c r="O932" i="89"/>
  <c r="N896" i="89"/>
  <c r="N860" i="89"/>
  <c r="N824" i="89"/>
  <c r="M788" i="89"/>
  <c r="M752" i="89"/>
  <c r="M716" i="89"/>
  <c r="M680" i="89"/>
  <c r="N644" i="89"/>
  <c r="O608" i="89"/>
  <c r="M572" i="89"/>
  <c r="M536" i="89"/>
  <c r="N500" i="89"/>
  <c r="O464" i="89"/>
  <c r="N428" i="89"/>
  <c r="O392" i="89"/>
  <c r="N356" i="89"/>
  <c r="N320" i="89"/>
  <c r="N284" i="89"/>
  <c r="M248" i="89"/>
  <c r="N212" i="89"/>
  <c r="M176" i="89"/>
  <c r="N140" i="89"/>
  <c r="N104" i="89"/>
  <c r="N68" i="89"/>
  <c r="O955" i="89"/>
  <c r="N559" i="89"/>
  <c r="N223" i="89"/>
  <c r="N1062" i="89"/>
  <c r="N432" i="89"/>
  <c r="N396" i="89"/>
  <c r="N360" i="89"/>
  <c r="O324" i="89"/>
  <c r="N288" i="89"/>
  <c r="N252" i="89"/>
  <c r="M216" i="89"/>
  <c r="N180" i="89"/>
  <c r="M144" i="89"/>
  <c r="N108" i="89"/>
  <c r="M72" i="89"/>
  <c r="N1063" i="89"/>
  <c r="N871" i="89"/>
  <c r="O547" i="89"/>
  <c r="M295" i="89"/>
  <c r="M1067" i="89"/>
  <c r="O1019" i="89"/>
  <c r="M983" i="89"/>
  <c r="M947" i="89"/>
  <c r="M911" i="89"/>
  <c r="M875" i="89"/>
  <c r="M839" i="89"/>
  <c r="M803" i="89"/>
  <c r="M767" i="89"/>
  <c r="M731" i="89"/>
  <c r="M695" i="89"/>
  <c r="N659" i="89"/>
  <c r="M623" i="89"/>
  <c r="N587" i="89"/>
  <c r="O551" i="89"/>
  <c r="N515" i="89"/>
  <c r="O479" i="89"/>
  <c r="O443" i="89"/>
  <c r="O407" i="89"/>
  <c r="O371" i="89"/>
  <c r="M335" i="89"/>
  <c r="O299" i="89"/>
  <c r="N263" i="89"/>
  <c r="O227" i="89"/>
  <c r="O191" i="89"/>
  <c r="O155" i="89"/>
  <c r="O119" i="89"/>
  <c r="O83" i="89"/>
  <c r="O391" i="89"/>
  <c r="M1066" i="89"/>
  <c r="O1030" i="89"/>
  <c r="O994" i="89"/>
  <c r="M958" i="89"/>
  <c r="M922" i="89"/>
  <c r="N886" i="89"/>
  <c r="N850" i="89"/>
  <c r="N814" i="89"/>
  <c r="O778" i="89"/>
  <c r="O742" i="89"/>
  <c r="O706" i="89"/>
  <c r="N670" i="89"/>
  <c r="O634" i="89"/>
  <c r="M598" i="89"/>
  <c r="M562" i="89"/>
  <c r="O526" i="89"/>
  <c r="M490" i="89"/>
  <c r="M454" i="89"/>
  <c r="M418" i="89"/>
  <c r="M382" i="89"/>
  <c r="M346" i="89"/>
  <c r="M310" i="89"/>
  <c r="M274" i="89"/>
  <c r="M238" i="89"/>
  <c r="M202" i="89"/>
  <c r="M166" i="89"/>
  <c r="M130" i="89"/>
  <c r="M94" i="89"/>
  <c r="M58" i="89"/>
  <c r="N643" i="89"/>
  <c r="M103" i="89"/>
  <c r="O1029" i="89"/>
  <c r="O993" i="89"/>
  <c r="O957" i="89"/>
  <c r="N921" i="89"/>
  <c r="O885" i="89"/>
  <c r="O849" i="89"/>
  <c r="O813" i="89"/>
  <c r="O777" i="89"/>
  <c r="O741" i="89"/>
  <c r="O705" i="89"/>
  <c r="O252" i="89"/>
  <c r="O216" i="89"/>
  <c r="O180" i="89"/>
  <c r="O144" i="89"/>
  <c r="O108" i="89"/>
  <c r="O72" i="89"/>
  <c r="M1063" i="89"/>
  <c r="C868" i="89"/>
  <c r="C547" i="89"/>
  <c r="C289" i="89"/>
  <c r="O1055" i="89"/>
  <c r="N1019" i="89"/>
  <c r="O983" i="89"/>
  <c r="O947" i="89"/>
  <c r="O911" i="89"/>
  <c r="O875" i="89"/>
  <c r="O839" i="89"/>
  <c r="O803" i="89"/>
  <c r="N767" i="89"/>
  <c r="N731" i="89"/>
  <c r="N695" i="89"/>
  <c r="O659" i="89"/>
  <c r="O623" i="89"/>
  <c r="M587" i="89"/>
  <c r="N551" i="89"/>
  <c r="O515" i="89"/>
  <c r="N479" i="89"/>
  <c r="N443" i="89"/>
  <c r="N407" i="89"/>
  <c r="N371" i="89"/>
  <c r="O335" i="89"/>
  <c r="N299" i="89"/>
  <c r="O263" i="89"/>
  <c r="N227" i="89"/>
  <c r="N191" i="89"/>
  <c r="N155" i="89"/>
  <c r="N119" i="89"/>
  <c r="N83" i="89"/>
  <c r="N391" i="89"/>
  <c r="N1066" i="89"/>
  <c r="C1030" i="89"/>
  <c r="C991" i="89"/>
  <c r="C957" i="89"/>
  <c r="C918" i="89"/>
  <c r="C885" i="89"/>
  <c r="C849" i="89"/>
  <c r="C811" i="89"/>
  <c r="C776" i="89"/>
  <c r="C740" i="89"/>
  <c r="C706" i="89"/>
  <c r="C668" i="89"/>
  <c r="C634" i="89"/>
  <c r="C594" i="89"/>
  <c r="C562" i="89"/>
  <c r="C521" i="89"/>
  <c r="C489" i="89"/>
  <c r="C448" i="89"/>
  <c r="C416" i="89"/>
  <c r="C378" i="89"/>
  <c r="C346" i="89"/>
  <c r="C309" i="89"/>
  <c r="C271" i="89"/>
  <c r="C235" i="89"/>
  <c r="C196" i="89"/>
  <c r="C163" i="89"/>
  <c r="C129" i="89"/>
  <c r="C91" i="89"/>
  <c r="C53" i="89"/>
  <c r="C19" i="89"/>
  <c r="C637" i="89"/>
  <c r="C98" i="89"/>
  <c r="N1029" i="89"/>
  <c r="N993" i="89"/>
  <c r="N957" i="89"/>
  <c r="O921" i="89"/>
  <c r="N885" i="89"/>
  <c r="N849" i="89"/>
  <c r="N813" i="89"/>
  <c r="N777" i="89"/>
  <c r="N741" i="89"/>
  <c r="N705" i="89"/>
  <c r="N669" i="89"/>
  <c r="O633" i="89"/>
  <c r="O1027" i="89"/>
  <c r="O751" i="89"/>
  <c r="O451" i="89"/>
  <c r="O187" i="89"/>
  <c r="N1055" i="89"/>
  <c r="M1019" i="89"/>
  <c r="N983" i="89"/>
  <c r="N947" i="89"/>
  <c r="N911" i="89"/>
  <c r="N875" i="89"/>
  <c r="N839" i="89"/>
  <c r="N803" i="89"/>
  <c r="O767" i="89"/>
  <c r="O731" i="89"/>
  <c r="O695" i="89"/>
  <c r="M659" i="89"/>
  <c r="N623" i="89"/>
  <c r="O587" i="89"/>
  <c r="M551" i="89"/>
  <c r="M515" i="89"/>
  <c r="M479" i="89"/>
  <c r="M443" i="89"/>
  <c r="M407" i="89"/>
  <c r="M371" i="89"/>
  <c r="N335" i="89"/>
  <c r="M299" i="89"/>
  <c r="M263" i="89"/>
  <c r="M227" i="89"/>
  <c r="M191" i="89"/>
  <c r="M155" i="89"/>
  <c r="M119" i="89"/>
  <c r="M83" i="89"/>
  <c r="M391" i="89"/>
  <c r="O1066" i="89"/>
  <c r="M1018" i="89"/>
  <c r="O982" i="89"/>
  <c r="N946" i="89"/>
  <c r="M910" i="89"/>
  <c r="M874" i="89"/>
  <c r="O838" i="89"/>
  <c r="M802" i="89"/>
  <c r="M766" i="89"/>
  <c r="N730" i="89"/>
  <c r="N694" i="89"/>
  <c r="M658" i="89"/>
  <c r="O622" i="89"/>
  <c r="O586" i="89"/>
  <c r="O550" i="89"/>
  <c r="O514" i="89"/>
  <c r="O478" i="89"/>
  <c r="O442" i="89"/>
  <c r="N406" i="89"/>
  <c r="O370" i="89"/>
  <c r="O334" i="89"/>
  <c r="O298" i="89"/>
  <c r="O262" i="89"/>
  <c r="O226" i="89"/>
  <c r="O190" i="89"/>
  <c r="O154" i="89"/>
  <c r="O118" i="89"/>
  <c r="O82" i="89"/>
  <c r="O439" i="89"/>
  <c r="O1065" i="89"/>
  <c r="M1029" i="89"/>
  <c r="M993" i="89"/>
  <c r="M957" i="89"/>
  <c r="M921" i="89"/>
  <c r="M885" i="89"/>
  <c r="M849" i="89"/>
  <c r="M813" i="89"/>
  <c r="M777" i="89"/>
  <c r="M741" i="89"/>
  <c r="M705" i="89"/>
  <c r="M669" i="89"/>
  <c r="N492" i="89"/>
  <c r="O456" i="89"/>
  <c r="N420" i="89"/>
  <c r="O384" i="89"/>
  <c r="N348" i="89"/>
  <c r="N312" i="89"/>
  <c r="O276" i="89"/>
  <c r="M240" i="89"/>
  <c r="N204" i="89"/>
  <c r="M168" i="89"/>
  <c r="N132" i="89"/>
  <c r="M96" i="89"/>
  <c r="N60" i="89"/>
  <c r="M1027" i="89"/>
  <c r="M751" i="89"/>
  <c r="M451" i="89"/>
  <c r="M187" i="89"/>
  <c r="O1043" i="89"/>
  <c r="M1007" i="89"/>
  <c r="M971" i="89"/>
  <c r="M935" i="89"/>
  <c r="M899" i="89"/>
  <c r="O863" i="89"/>
  <c r="O827" i="89"/>
  <c r="M791" i="89"/>
  <c r="M755" i="89"/>
  <c r="M719" i="89"/>
  <c r="M683" i="89"/>
  <c r="N647" i="89"/>
  <c r="O611" i="89"/>
  <c r="O575" i="89"/>
  <c r="O539" i="89"/>
  <c r="N503" i="89"/>
  <c r="M467" i="89"/>
  <c r="O431" i="89"/>
  <c r="O395" i="89"/>
  <c r="O359" i="89"/>
  <c r="O323" i="89"/>
  <c r="N287" i="89"/>
  <c r="O251" i="89"/>
  <c r="O215" i="89"/>
  <c r="O179" i="89"/>
  <c r="O143" i="89"/>
  <c r="O107" i="89"/>
  <c r="N71" i="89"/>
  <c r="M835" i="89"/>
  <c r="O211" i="89"/>
  <c r="N1054" i="89"/>
  <c r="O1018" i="89"/>
  <c r="M982" i="89"/>
  <c r="O946" i="89"/>
  <c r="N910" i="89"/>
  <c r="O874" i="89"/>
  <c r="M838" i="89"/>
  <c r="O802" i="89"/>
  <c r="O766" i="89"/>
  <c r="O730" i="89"/>
  <c r="O694" i="89"/>
  <c r="N658" i="89"/>
  <c r="M622" i="89"/>
  <c r="M586" i="89"/>
  <c r="M550" i="89"/>
  <c r="N514" i="89"/>
  <c r="M478" i="89"/>
  <c r="M442" i="89"/>
  <c r="M406" i="89"/>
  <c r="M370" i="89"/>
  <c r="M334" i="89"/>
  <c r="M298" i="89"/>
  <c r="M262" i="89"/>
  <c r="M226" i="89"/>
  <c r="M190" i="89"/>
  <c r="M154" i="89"/>
  <c r="M118" i="89"/>
  <c r="M82" i="89"/>
  <c r="M439" i="89"/>
  <c r="M1065" i="89"/>
  <c r="O1017" i="89"/>
  <c r="M981" i="89"/>
  <c r="O945" i="89"/>
  <c r="O909" i="89"/>
  <c r="O873" i="89"/>
  <c r="O837" i="89"/>
  <c r="O801" i="89"/>
  <c r="O765" i="89"/>
  <c r="O729" i="89"/>
  <c r="O693" i="89"/>
  <c r="O657" i="89"/>
  <c r="N1032" i="89"/>
  <c r="M996" i="89"/>
  <c r="N960" i="89"/>
  <c r="N924" i="89"/>
  <c r="M888" i="89"/>
  <c r="O852" i="89"/>
  <c r="O816" i="89"/>
  <c r="O780" i="89"/>
  <c r="O744" i="89"/>
  <c r="O708" i="89"/>
  <c r="O672" i="89"/>
  <c r="N636" i="89"/>
  <c r="M600" i="89"/>
  <c r="O564" i="89"/>
  <c r="O528" i="89"/>
  <c r="M492" i="89"/>
  <c r="N456" i="89"/>
  <c r="M420" i="89"/>
  <c r="N384" i="89"/>
  <c r="M348" i="89"/>
  <c r="M312" i="89"/>
  <c r="N276" i="89"/>
  <c r="O240" i="89"/>
  <c r="O204" i="89"/>
  <c r="O168" i="89"/>
  <c r="O132" i="89"/>
  <c r="O96" i="89"/>
  <c r="O60" i="89"/>
  <c r="N1043" i="89"/>
  <c r="O1007" i="89"/>
  <c r="O971" i="89"/>
  <c r="O935" i="89"/>
  <c r="O899" i="89"/>
  <c r="N863" i="89"/>
  <c r="N827" i="89"/>
  <c r="N791" i="89"/>
  <c r="N755" i="89"/>
  <c r="N719" i="89"/>
  <c r="N683" i="89"/>
  <c r="M647" i="89"/>
  <c r="N611" i="89"/>
  <c r="N575" i="89"/>
  <c r="N539" i="89"/>
  <c r="M503" i="89"/>
  <c r="O467" i="89"/>
  <c r="N431" i="89"/>
  <c r="N395" i="89"/>
  <c r="N359" i="89"/>
  <c r="N323" i="89"/>
  <c r="O287" i="89"/>
  <c r="N251" i="89"/>
  <c r="N215" i="89"/>
  <c r="N179" i="89"/>
  <c r="N143" i="89"/>
  <c r="N107" i="89"/>
  <c r="O71" i="89"/>
  <c r="O835" i="89"/>
  <c r="N211" i="89"/>
  <c r="O1054" i="89"/>
  <c r="O1053" i="89"/>
  <c r="N1017" i="89"/>
  <c r="O981" i="89"/>
  <c r="N945" i="89"/>
  <c r="N909" i="89"/>
  <c r="M967" i="89"/>
  <c r="O655" i="89"/>
  <c r="O355" i="89"/>
  <c r="O79" i="89"/>
  <c r="M1043" i="89"/>
  <c r="N1007" i="89"/>
  <c r="N971" i="89"/>
  <c r="N935" i="89"/>
  <c r="N899" i="89"/>
  <c r="M863" i="89"/>
  <c r="M827" i="89"/>
  <c r="O791" i="89"/>
  <c r="O755" i="89"/>
  <c r="O719" i="89"/>
  <c r="O683" i="89"/>
  <c r="O647" i="89"/>
  <c r="M611" i="89"/>
  <c r="M575" i="89"/>
  <c r="M539" i="89"/>
  <c r="O503" i="89"/>
  <c r="N467" i="89"/>
  <c r="M431" i="89"/>
  <c r="M395" i="89"/>
  <c r="M359" i="89"/>
  <c r="M323" i="89"/>
  <c r="M287" i="89"/>
  <c r="M251" i="89"/>
  <c r="M215" i="89"/>
  <c r="M179" i="89"/>
  <c r="M143" i="89"/>
  <c r="M107" i="89"/>
  <c r="M71" i="89"/>
  <c r="N835" i="89"/>
  <c r="M211" i="89"/>
  <c r="M1042" i="89"/>
  <c r="O1006" i="89"/>
  <c r="M970" i="89"/>
  <c r="M934" i="89"/>
  <c r="M898" i="89"/>
  <c r="M862" i="89"/>
  <c r="O826" i="89"/>
  <c r="N790" i="89"/>
  <c r="N754" i="89"/>
  <c r="M718" i="89"/>
  <c r="M682" i="89"/>
  <c r="O646" i="89"/>
  <c r="M610" i="89"/>
  <c r="O574" i="89"/>
  <c r="O538" i="89"/>
  <c r="N502" i="89"/>
  <c r="O466" i="89"/>
  <c r="N430" i="89"/>
  <c r="O394" i="89"/>
  <c r="N358" i="89"/>
  <c r="O322" i="89"/>
  <c r="O286" i="89"/>
  <c r="O250" i="89"/>
  <c r="O214" i="89"/>
  <c r="O178" i="89"/>
  <c r="O142" i="89"/>
  <c r="O106" i="89"/>
  <c r="O70" i="89"/>
  <c r="O859" i="89"/>
  <c r="O259" i="89"/>
  <c r="N1053" i="89"/>
  <c r="M1017" i="89"/>
  <c r="N981" i="89"/>
  <c r="M945" i="89"/>
  <c r="M909" i="89"/>
  <c r="N97" i="89"/>
  <c r="N61" i="89"/>
  <c r="O883" i="89"/>
  <c r="N583" i="89"/>
  <c r="N235" i="89"/>
  <c r="O1068" i="89"/>
  <c r="M1020" i="89"/>
  <c r="O984" i="89"/>
  <c r="M948" i="89"/>
  <c r="M912" i="89"/>
  <c r="O876" i="89"/>
  <c r="M840" i="89"/>
  <c r="N804" i="89"/>
  <c r="M768" i="89"/>
  <c r="M732" i="89"/>
  <c r="M696" i="89"/>
  <c r="N660" i="89"/>
  <c r="N624" i="89"/>
  <c r="N588" i="89"/>
  <c r="N552" i="89"/>
  <c r="N516" i="89"/>
  <c r="N480" i="89"/>
  <c r="O444" i="89"/>
  <c r="O408" i="89"/>
  <c r="O372" i="89"/>
  <c r="O336" i="89"/>
  <c r="N300" i="89"/>
  <c r="N264" i="89"/>
  <c r="M228" i="89"/>
  <c r="N192" i="89"/>
  <c r="M156" i="89"/>
  <c r="N120" i="89"/>
  <c r="M84" i="89"/>
  <c r="N48" i="89"/>
  <c r="O967" i="89"/>
  <c r="N655" i="89"/>
  <c r="N355" i="89"/>
  <c r="N79" i="89"/>
  <c r="N1042" i="89"/>
  <c r="N1006" i="89"/>
  <c r="N970" i="89"/>
  <c r="N934" i="89"/>
  <c r="N898" i="89"/>
  <c r="O862" i="89"/>
  <c r="N826" i="89"/>
  <c r="M790" i="89"/>
  <c r="M754" i="89"/>
  <c r="N718" i="89"/>
  <c r="O682" i="89"/>
  <c r="N646" i="89"/>
  <c r="O610" i="89"/>
  <c r="N574" i="89"/>
  <c r="N538" i="89"/>
  <c r="O502" i="89"/>
  <c r="N466" i="89"/>
  <c r="O430" i="89"/>
  <c r="N394" i="89"/>
  <c r="O358" i="89"/>
  <c r="N322" i="89"/>
  <c r="N286" i="89"/>
  <c r="N250" i="89"/>
  <c r="N214" i="89"/>
  <c r="N178" i="89"/>
  <c r="N142" i="89"/>
  <c r="N106" i="89"/>
  <c r="N70" i="89"/>
  <c r="N859" i="89"/>
  <c r="O624" i="89"/>
  <c r="M588" i="89"/>
  <c r="M552" i="89"/>
  <c r="M516" i="89"/>
  <c r="O480" i="89"/>
  <c r="N444" i="89"/>
  <c r="N408" i="89"/>
  <c r="N372" i="89"/>
  <c r="N336" i="89"/>
  <c r="M300" i="89"/>
  <c r="M264" i="89"/>
  <c r="N228" i="89"/>
  <c r="M192" i="89"/>
  <c r="N156" i="89"/>
  <c r="M120" i="89"/>
  <c r="N84" i="89"/>
  <c r="M48" i="89"/>
  <c r="N967" i="89"/>
  <c r="M655" i="89"/>
  <c r="M355" i="89"/>
  <c r="M79" i="89"/>
  <c r="O1031" i="89"/>
  <c r="M995" i="89"/>
  <c r="M959" i="89"/>
  <c r="M923" i="89"/>
  <c r="M887" i="89"/>
  <c r="M851" i="89"/>
  <c r="O815" i="89"/>
  <c r="M779" i="89"/>
  <c r="M743" i="89"/>
  <c r="M707" i="89"/>
  <c r="O671" i="89"/>
  <c r="O635" i="89"/>
  <c r="N599" i="89"/>
  <c r="N563" i="89"/>
  <c r="O527" i="89"/>
  <c r="M491" i="89"/>
  <c r="O455" i="89"/>
  <c r="O419" i="89"/>
  <c r="O383" i="89"/>
  <c r="O347" i="89"/>
  <c r="O311" i="89"/>
  <c r="O275" i="89"/>
  <c r="O239" i="89"/>
  <c r="O203" i="89"/>
  <c r="O167" i="89"/>
  <c r="O131" i="89"/>
  <c r="O95" i="89"/>
  <c r="O59" i="89"/>
  <c r="M571" i="89"/>
  <c r="O1042" i="89"/>
  <c r="M1006" i="89"/>
  <c r="O970" i="89"/>
  <c r="O934" i="89"/>
  <c r="O898" i="89"/>
  <c r="N862" i="89"/>
  <c r="M826" i="89"/>
  <c r="O790" i="89"/>
  <c r="O754" i="89"/>
  <c r="O718" i="89"/>
  <c r="N682" i="89"/>
  <c r="M646" i="89"/>
  <c r="N610" i="89"/>
  <c r="M574" i="89"/>
  <c r="M538" i="89"/>
  <c r="M502" i="89"/>
  <c r="M466" i="89"/>
  <c r="M430" i="89"/>
  <c r="M394" i="89"/>
  <c r="M358" i="89"/>
  <c r="M322" i="89"/>
  <c r="M286" i="89"/>
  <c r="M250" i="89"/>
  <c r="M214" i="89"/>
  <c r="M178" i="89"/>
  <c r="M142" i="89"/>
  <c r="M106" i="89"/>
  <c r="M70" i="89"/>
  <c r="M859" i="89"/>
  <c r="M259" i="89"/>
  <c r="N1041" i="89"/>
  <c r="M1005" i="89"/>
  <c r="O969" i="89"/>
  <c r="O933" i="89"/>
  <c r="O897" i="89"/>
  <c r="O861" i="89"/>
  <c r="O825" i="89"/>
  <c r="O789" i="89"/>
  <c r="O753" i="89"/>
  <c r="O717" i="89"/>
  <c r="O681" i="89"/>
  <c r="M984" i="89"/>
  <c r="N948" i="89"/>
  <c r="N912" i="89"/>
  <c r="M876" i="89"/>
  <c r="O840" i="89"/>
  <c r="O804" i="89"/>
  <c r="O768" i="89"/>
  <c r="O732" i="89"/>
  <c r="O696" i="89"/>
  <c r="O660" i="89"/>
  <c r="M624" i="89"/>
  <c r="O588" i="89"/>
  <c r="O552" i="89"/>
  <c r="O516" i="89"/>
  <c r="M480" i="89"/>
  <c r="M444" i="89"/>
  <c r="M408" i="89"/>
  <c r="M372" i="89"/>
  <c r="M336" i="89"/>
  <c r="O300" i="89"/>
  <c r="O264" i="89"/>
  <c r="O228" i="89"/>
  <c r="O192" i="89"/>
  <c r="O156" i="89"/>
  <c r="O120" i="89"/>
  <c r="O84" i="89"/>
  <c r="O48" i="89"/>
  <c r="N1031" i="89"/>
  <c r="O995" i="89"/>
  <c r="O959" i="89"/>
  <c r="O923" i="89"/>
  <c r="O887" i="89"/>
  <c r="O851" i="89"/>
  <c r="N815" i="89"/>
  <c r="N779" i="89"/>
  <c r="N743" i="89"/>
  <c r="N707" i="89"/>
  <c r="N671" i="89"/>
  <c r="N635" i="89"/>
  <c r="M599" i="89"/>
  <c r="M563" i="89"/>
  <c r="N527" i="89"/>
  <c r="O491" i="89"/>
  <c r="N455" i="89"/>
  <c r="N419" i="89"/>
  <c r="N383" i="89"/>
  <c r="N347" i="89"/>
  <c r="N311" i="89"/>
  <c r="N275" i="89"/>
  <c r="N239" i="89"/>
  <c r="N203" i="89"/>
  <c r="N167" i="89"/>
  <c r="N131" i="89"/>
  <c r="N95" i="89"/>
  <c r="N59" i="89"/>
  <c r="O571" i="89"/>
  <c r="M1041" i="89"/>
  <c r="O1005" i="89"/>
  <c r="N969" i="89"/>
  <c r="N933" i="89"/>
  <c r="N897" i="89"/>
  <c r="O193" i="89"/>
  <c r="O157" i="89"/>
  <c r="O121" i="89"/>
  <c r="O85" i="89"/>
  <c r="O49" i="89"/>
  <c r="O775" i="89"/>
  <c r="O487" i="89"/>
  <c r="O127" i="89"/>
  <c r="O1056" i="89"/>
  <c r="M871" i="89"/>
  <c r="N547" i="89"/>
  <c r="O295" i="89"/>
  <c r="O1067" i="89"/>
  <c r="M1031" i="89"/>
  <c r="N995" i="89"/>
  <c r="N959" i="89"/>
  <c r="N923" i="89"/>
  <c r="N887" i="89"/>
  <c r="N851" i="89"/>
  <c r="M815" i="89"/>
  <c r="O779" i="89"/>
  <c r="O743" i="89"/>
  <c r="O707" i="89"/>
  <c r="M671" i="89"/>
  <c r="M635" i="89"/>
  <c r="O599" i="89"/>
  <c r="O563" i="89"/>
  <c r="M527" i="89"/>
  <c r="N491" i="89"/>
  <c r="M455" i="89"/>
  <c r="M419" i="89"/>
  <c r="M383" i="89"/>
  <c r="M347" i="89"/>
  <c r="M311" i="89"/>
  <c r="M275" i="89"/>
  <c r="M239" i="89"/>
  <c r="M203" i="89"/>
  <c r="M167" i="89"/>
  <c r="M131" i="89"/>
  <c r="M95" i="89"/>
  <c r="M59" i="89"/>
  <c r="N571" i="89"/>
  <c r="M1030" i="89"/>
  <c r="N994" i="89"/>
  <c r="O958" i="89"/>
  <c r="O922" i="89"/>
  <c r="M886" i="89"/>
  <c r="M850" i="89"/>
  <c r="M814" i="89"/>
  <c r="N778" i="89"/>
  <c r="N742" i="89"/>
  <c r="N706" i="89"/>
  <c r="M670" i="89"/>
  <c r="N634" i="89"/>
  <c r="N598" i="89"/>
  <c r="O562" i="89"/>
  <c r="N526" i="89"/>
  <c r="O490" i="89"/>
  <c r="N454" i="89"/>
  <c r="O418" i="89"/>
  <c r="N382" i="89"/>
  <c r="O346" i="89"/>
  <c r="O310" i="89"/>
  <c r="O274" i="89"/>
  <c r="O238" i="89"/>
  <c r="O202" i="89"/>
  <c r="O166" i="89"/>
  <c r="O130" i="89"/>
  <c r="O94" i="89"/>
  <c r="O58" i="89"/>
  <c r="M643" i="89"/>
  <c r="O103" i="89"/>
  <c r="O1041" i="89"/>
  <c r="N1005" i="89"/>
  <c r="M969" i="89"/>
  <c r="M933" i="89"/>
  <c r="M897" i="89"/>
  <c r="O669" i="89"/>
  <c r="N633" i="89"/>
  <c r="O597" i="89"/>
  <c r="N561" i="89"/>
  <c r="N525" i="89"/>
  <c r="O489" i="89"/>
  <c r="M453" i="89"/>
  <c r="M417" i="89"/>
  <c r="M381" i="89"/>
  <c r="O345" i="89"/>
  <c r="O309" i="89"/>
  <c r="O273" i="89"/>
  <c r="O237" i="89"/>
  <c r="O201" i="89"/>
  <c r="O165" i="89"/>
  <c r="O129" i="89"/>
  <c r="O93" i="89"/>
  <c r="O57" i="89"/>
  <c r="M607" i="89"/>
  <c r="O115" i="89"/>
  <c r="N1040" i="89"/>
  <c r="O1004" i="89"/>
  <c r="M968" i="89"/>
  <c r="N932" i="89"/>
  <c r="M896" i="89"/>
  <c r="O860" i="89"/>
  <c r="O824" i="89"/>
  <c r="O788" i="89"/>
  <c r="O752" i="89"/>
  <c r="O716" i="89"/>
  <c r="O680" i="89"/>
  <c r="M644" i="89"/>
  <c r="N608" i="89"/>
  <c r="O572" i="89"/>
  <c r="O536" i="89"/>
  <c r="M500" i="89"/>
  <c r="M464" i="89"/>
  <c r="M428" i="89"/>
  <c r="N392" i="89"/>
  <c r="M356" i="89"/>
  <c r="M320" i="89"/>
  <c r="M284" i="89"/>
  <c r="O248" i="89"/>
  <c r="O212" i="89"/>
  <c r="O176" i="89"/>
  <c r="O140" i="89"/>
  <c r="O104" i="89"/>
  <c r="O68" i="89"/>
  <c r="N955" i="89"/>
  <c r="M559" i="89"/>
  <c r="M223" i="89"/>
  <c r="O1062" i="89"/>
  <c r="M1014" i="89"/>
  <c r="M978" i="89"/>
  <c r="O942" i="89"/>
  <c r="M906" i="89"/>
  <c r="M870" i="89"/>
  <c r="M834" i="89"/>
  <c r="M798" i="89"/>
  <c r="N762" i="89"/>
  <c r="N726" i="89"/>
  <c r="N690" i="89"/>
  <c r="O654" i="89"/>
  <c r="O618" i="89"/>
  <c r="O582" i="89"/>
  <c r="O546" i="89"/>
  <c r="O510" i="89"/>
  <c r="O474" i="89"/>
  <c r="N438" i="89"/>
  <c r="O402" i="89"/>
  <c r="N366" i="89"/>
  <c r="O330" i="89"/>
  <c r="N294" i="89"/>
  <c r="O258" i="89"/>
  <c r="O222" i="89"/>
  <c r="O186" i="89"/>
  <c r="O150" i="89"/>
  <c r="O114" i="89"/>
  <c r="O78" i="89"/>
  <c r="O1015" i="89"/>
  <c r="O727" i="89"/>
  <c r="O415" i="89"/>
  <c r="N597" i="89"/>
  <c r="O561" i="89"/>
  <c r="O525" i="89"/>
  <c r="M489" i="89"/>
  <c r="O453" i="89"/>
  <c r="O417" i="89"/>
  <c r="O381" i="89"/>
  <c r="N345" i="89"/>
  <c r="N309" i="89"/>
  <c r="N273" i="89"/>
  <c r="N237" i="89"/>
  <c r="N201" i="89"/>
  <c r="N165" i="89"/>
  <c r="N129" i="89"/>
  <c r="N93" i="89"/>
  <c r="N57" i="89"/>
  <c r="O607" i="89"/>
  <c r="N115" i="89"/>
  <c r="C1034" i="89"/>
  <c r="C1000" i="89"/>
  <c r="C965" i="89"/>
  <c r="C928" i="89"/>
  <c r="C857" i="89"/>
  <c r="C818" i="89"/>
  <c r="C787" i="89"/>
  <c r="C749" i="89"/>
  <c r="C715" i="89"/>
  <c r="C675" i="89"/>
  <c r="C644" i="89"/>
  <c r="C602" i="89"/>
  <c r="C569" i="89"/>
  <c r="C535" i="89"/>
  <c r="C497" i="89"/>
  <c r="C459" i="89"/>
  <c r="C427" i="89"/>
  <c r="C391" i="89"/>
  <c r="C351" i="89"/>
  <c r="C317" i="89"/>
  <c r="C278" i="89"/>
  <c r="C242" i="89"/>
  <c r="C206" i="89"/>
  <c r="C176" i="89"/>
  <c r="C139" i="89"/>
  <c r="C63" i="89"/>
  <c r="C29" i="89"/>
  <c r="C950" i="89"/>
  <c r="C555" i="89"/>
  <c r="C222" i="89"/>
  <c r="M1050" i="89"/>
  <c r="N1014" i="89"/>
  <c r="O978" i="89"/>
  <c r="N942" i="89"/>
  <c r="N906" i="89"/>
  <c r="O870" i="89"/>
  <c r="N834" i="89"/>
  <c r="O798" i="89"/>
  <c r="M762" i="89"/>
  <c r="M726" i="89"/>
  <c r="M690" i="89"/>
  <c r="N654" i="89"/>
  <c r="N618" i="89"/>
  <c r="N582" i="89"/>
  <c r="N546" i="89"/>
  <c r="M510" i="89"/>
  <c r="N474" i="89"/>
  <c r="O438" i="89"/>
  <c r="N402" i="89"/>
  <c r="O366" i="89"/>
  <c r="N330" i="89"/>
  <c r="O294" i="89"/>
  <c r="N258" i="89"/>
  <c r="N222" i="89"/>
  <c r="N186" i="89"/>
  <c r="N150" i="89"/>
  <c r="N114" i="89"/>
  <c r="N78" i="89"/>
  <c r="N1015" i="89"/>
  <c r="N727" i="89"/>
  <c r="N415" i="89"/>
  <c r="M633" i="89"/>
  <c r="M597" i="89"/>
  <c r="M561" i="89"/>
  <c r="M525" i="89"/>
  <c r="N489" i="89"/>
  <c r="N453" i="89"/>
  <c r="N417" i="89"/>
  <c r="N381" i="89"/>
  <c r="M345" i="89"/>
  <c r="M309" i="89"/>
  <c r="M273" i="89"/>
  <c r="M237" i="89"/>
  <c r="M201" i="89"/>
  <c r="M165" i="89"/>
  <c r="M129" i="89"/>
  <c r="M93" i="89"/>
  <c r="M57" i="89"/>
  <c r="N607" i="89"/>
  <c r="M115" i="89"/>
  <c r="M1028" i="89"/>
  <c r="O992" i="89"/>
  <c r="M956" i="89"/>
  <c r="M920" i="89"/>
  <c r="O884" i="89"/>
  <c r="N848" i="89"/>
  <c r="M812" i="89"/>
  <c r="N776" i="89"/>
  <c r="N740" i="89"/>
  <c r="N704" i="89"/>
  <c r="N668" i="89"/>
  <c r="O632" i="89"/>
  <c r="N596" i="89"/>
  <c r="N560" i="89"/>
  <c r="N524" i="89"/>
  <c r="N488" i="89"/>
  <c r="O452" i="89"/>
  <c r="O416" i="89"/>
  <c r="O380" i="89"/>
  <c r="N344" i="89"/>
  <c r="O308" i="89"/>
  <c r="N272" i="89"/>
  <c r="M236" i="89"/>
  <c r="N200" i="89"/>
  <c r="M164" i="89"/>
  <c r="N128" i="89"/>
  <c r="M92" i="89"/>
  <c r="N56" i="89"/>
  <c r="O799" i="89"/>
  <c r="O499" i="89"/>
  <c r="O91" i="89"/>
  <c r="N1050" i="89"/>
  <c r="O1014" i="89"/>
  <c r="N978" i="89"/>
  <c r="M942" i="89"/>
  <c r="O906" i="89"/>
  <c r="N870" i="89"/>
  <c r="O834" i="89"/>
  <c r="N798" i="89"/>
  <c r="O762" i="89"/>
  <c r="O726" i="89"/>
  <c r="O690" i="89"/>
  <c r="M654" i="89"/>
  <c r="M618" i="89"/>
  <c r="M582" i="89"/>
  <c r="M546" i="89"/>
  <c r="N510" i="89"/>
  <c r="M474" i="89"/>
  <c r="M438" i="89"/>
  <c r="M402" i="89"/>
  <c r="M366" i="89"/>
  <c r="M330" i="89"/>
  <c r="M294" i="89"/>
  <c r="M258" i="89"/>
  <c r="M222" i="89"/>
  <c r="M186" i="89"/>
  <c r="M150" i="89"/>
  <c r="M114" i="89"/>
  <c r="M78" i="89"/>
  <c r="M1015" i="89"/>
  <c r="M727" i="89"/>
  <c r="M415" i="89"/>
  <c r="O1028" i="89"/>
  <c r="N992" i="89"/>
  <c r="O956" i="89"/>
  <c r="O920" i="89"/>
  <c r="N884" i="89"/>
  <c r="M848" i="89"/>
  <c r="N812" i="89"/>
  <c r="M776" i="89"/>
  <c r="M740" i="89"/>
  <c r="M704" i="89"/>
  <c r="M668" i="89"/>
  <c r="N632" i="89"/>
  <c r="O596" i="89"/>
  <c r="M560" i="89"/>
  <c r="M524" i="89"/>
  <c r="O488" i="89"/>
  <c r="N452" i="89"/>
  <c r="N416" i="89"/>
  <c r="N380" i="89"/>
  <c r="M344" i="89"/>
  <c r="N308" i="89"/>
  <c r="M272" i="89"/>
  <c r="N236" i="89"/>
  <c r="M200" i="89"/>
  <c r="N164" i="89"/>
  <c r="M128" i="89"/>
  <c r="N92" i="89"/>
  <c r="M56" i="89"/>
  <c r="N799" i="89"/>
  <c r="N499" i="89"/>
  <c r="N91" i="89"/>
  <c r="O1050" i="89"/>
  <c r="N621" i="89"/>
  <c r="O585" i="89"/>
  <c r="N549" i="89"/>
  <c r="O513" i="89"/>
  <c r="M477" i="89"/>
  <c r="M441" i="89"/>
  <c r="M405" i="89"/>
  <c r="M369" i="89"/>
  <c r="O333" i="89"/>
  <c r="O297" i="89"/>
  <c r="O261" i="89"/>
  <c r="O225" i="89"/>
  <c r="O189" i="89"/>
  <c r="O153" i="89"/>
  <c r="O117" i="89"/>
  <c r="O81" i="89"/>
  <c r="O427" i="89"/>
  <c r="M1064" i="89"/>
  <c r="N1028" i="89"/>
  <c r="M992" i="89"/>
  <c r="N956" i="89"/>
  <c r="N920" i="89"/>
  <c r="M884" i="89"/>
  <c r="O848" i="89"/>
  <c r="O812" i="89"/>
  <c r="O776" i="89"/>
  <c r="O740" i="89"/>
  <c r="O704" i="89"/>
  <c r="O668" i="89"/>
  <c r="M632" i="89"/>
  <c r="M596" i="89"/>
  <c r="O560" i="89"/>
  <c r="O524" i="89"/>
  <c r="M488" i="89"/>
  <c r="M452" i="89"/>
  <c r="M416" i="89"/>
  <c r="M380" i="89"/>
  <c r="O344" i="89"/>
  <c r="M308" i="89"/>
  <c r="O272" i="89"/>
  <c r="O236" i="89"/>
  <c r="O200" i="89"/>
  <c r="O164" i="89"/>
  <c r="O128" i="89"/>
  <c r="O92" i="89"/>
  <c r="O56" i="89"/>
  <c r="M799" i="89"/>
  <c r="M499" i="89"/>
  <c r="M91" i="89"/>
  <c r="M1038" i="89"/>
  <c r="M1002" i="89"/>
  <c r="M966" i="89"/>
  <c r="N930" i="89"/>
  <c r="M894" i="89"/>
  <c r="O858" i="89"/>
  <c r="O822" i="89"/>
  <c r="N786" i="89"/>
  <c r="N750" i="89"/>
  <c r="N714" i="89"/>
  <c r="M678" i="89"/>
  <c r="M642" i="89"/>
  <c r="O606" i="89"/>
  <c r="M570" i="89"/>
  <c r="O534" i="89"/>
  <c r="O498" i="89"/>
  <c r="O462" i="89"/>
  <c r="O426" i="89"/>
  <c r="N390" i="89"/>
  <c r="O354" i="89"/>
  <c r="O318" i="89"/>
  <c r="O282" i="89"/>
  <c r="O246" i="89"/>
  <c r="O210" i="89"/>
  <c r="O174" i="89"/>
  <c r="O138" i="89"/>
  <c r="O102" i="89"/>
  <c r="O66" i="89"/>
  <c r="M931" i="89"/>
  <c r="O631" i="89"/>
  <c r="N283" i="89"/>
  <c r="N873" i="89"/>
  <c r="N837" i="89"/>
  <c r="N801" i="89"/>
  <c r="N765" i="89"/>
  <c r="N729" i="89"/>
  <c r="N693" i="89"/>
  <c r="N657" i="89"/>
  <c r="O621" i="89"/>
  <c r="N585" i="89"/>
  <c r="O549" i="89"/>
  <c r="N513" i="89"/>
  <c r="O477" i="89"/>
  <c r="O441" i="89"/>
  <c r="O405" i="89"/>
  <c r="O369" i="89"/>
  <c r="N333" i="89"/>
  <c r="N297" i="89"/>
  <c r="N261" i="89"/>
  <c r="N225" i="89"/>
  <c r="N189" i="89"/>
  <c r="N153" i="89"/>
  <c r="N117" i="89"/>
  <c r="N81" i="89"/>
  <c r="N427" i="89"/>
  <c r="O1064" i="89"/>
  <c r="N1038" i="89"/>
  <c r="O1002" i="89"/>
  <c r="N966" i="89"/>
  <c r="M930" i="89"/>
  <c r="O894" i="89"/>
  <c r="N858" i="89"/>
  <c r="N822" i="89"/>
  <c r="M786" i="89"/>
  <c r="M750" i="89"/>
  <c r="M714" i="89"/>
  <c r="O678" i="89"/>
  <c r="O642" i="89"/>
  <c r="N606" i="89"/>
  <c r="O570" i="89"/>
  <c r="N534" i="89"/>
  <c r="N498" i="89"/>
  <c r="N462" i="89"/>
  <c r="N426" i="89"/>
  <c r="O390" i="89"/>
  <c r="N354" i="89"/>
  <c r="N318" i="89"/>
  <c r="N282" i="89"/>
  <c r="N246" i="89"/>
  <c r="N210" i="89"/>
  <c r="N174" i="89"/>
  <c r="N138" i="89"/>
  <c r="N102" i="89"/>
  <c r="N66" i="89"/>
  <c r="O931" i="89"/>
  <c r="N631" i="89"/>
  <c r="O283" i="89"/>
  <c r="M873" i="89"/>
  <c r="M837" i="89"/>
  <c r="M801" i="89"/>
  <c r="M765" i="89"/>
  <c r="M729" i="89"/>
  <c r="M693" i="89"/>
  <c r="M657" i="89"/>
  <c r="M621" i="89"/>
  <c r="M585" i="89"/>
  <c r="M549" i="89"/>
  <c r="M513" i="89"/>
  <c r="N477" i="89"/>
  <c r="N441" i="89"/>
  <c r="N405" i="89"/>
  <c r="N369" i="89"/>
  <c r="M333" i="89"/>
  <c r="M297" i="89"/>
  <c r="M261" i="89"/>
  <c r="M225" i="89"/>
  <c r="M189" i="89"/>
  <c r="M153" i="89"/>
  <c r="M117" i="89"/>
  <c r="M81" i="89"/>
  <c r="M427" i="89"/>
  <c r="N1064" i="89"/>
  <c r="M1016" i="89"/>
  <c r="N980" i="89"/>
  <c r="M944" i="89"/>
  <c r="O908" i="89"/>
  <c r="O872" i="89"/>
  <c r="N836" i="89"/>
  <c r="N800" i="89"/>
  <c r="N764" i="89"/>
  <c r="N728" i="89"/>
  <c r="N692" i="89"/>
  <c r="M656" i="89"/>
  <c r="O620" i="89"/>
  <c r="N584" i="89"/>
  <c r="N548" i="89"/>
  <c r="N512" i="89"/>
  <c r="O476" i="89"/>
  <c r="M440" i="89"/>
  <c r="O404" i="89"/>
  <c r="O368" i="89"/>
  <c r="O332" i="89"/>
  <c r="N296" i="89"/>
  <c r="M260" i="89"/>
  <c r="N224" i="89"/>
  <c r="M188" i="89"/>
  <c r="N152" i="89"/>
  <c r="M116" i="89"/>
  <c r="N80" i="89"/>
  <c r="O691" i="89"/>
  <c r="O367" i="89"/>
  <c r="O1038" i="89"/>
  <c r="N1002" i="89"/>
  <c r="O966" i="89"/>
  <c r="O930" i="89"/>
  <c r="N894" i="89"/>
  <c r="M858" i="89"/>
  <c r="M822" i="89"/>
  <c r="O786" i="89"/>
  <c r="O750" i="89"/>
  <c r="O714" i="89"/>
  <c r="N678" i="89"/>
  <c r="N642" i="89"/>
  <c r="M606" i="89"/>
  <c r="N570" i="89"/>
  <c r="M534" i="89"/>
  <c r="M498" i="89"/>
  <c r="M462" i="89"/>
  <c r="M426" i="89"/>
  <c r="M390" i="89"/>
  <c r="M354" i="89"/>
  <c r="M318" i="89"/>
  <c r="M282" i="89"/>
  <c r="M246" i="89"/>
  <c r="M210" i="89"/>
  <c r="M174" i="89"/>
  <c r="M138" i="89"/>
  <c r="M102" i="89"/>
  <c r="M66" i="89"/>
  <c r="N931" i="89"/>
  <c r="M631" i="89"/>
  <c r="M283" i="89"/>
  <c r="N259" i="89"/>
  <c r="M1053" i="89"/>
  <c r="M1052" i="89"/>
  <c r="O1016" i="89"/>
  <c r="M980" i="89"/>
  <c r="O944" i="89"/>
  <c r="N908" i="89"/>
  <c r="N872" i="89"/>
  <c r="M836" i="89"/>
  <c r="M800" i="89"/>
  <c r="M764" i="89"/>
  <c r="M728" i="89"/>
  <c r="M692" i="89"/>
  <c r="O656" i="89"/>
  <c r="N620" i="89"/>
  <c r="M584" i="89"/>
  <c r="M548" i="89"/>
  <c r="M512" i="89"/>
  <c r="M476" i="89"/>
  <c r="N440" i="89"/>
  <c r="N404" i="89"/>
  <c r="N368" i="89"/>
  <c r="N332" i="89"/>
  <c r="M296" i="89"/>
  <c r="N260" i="89"/>
  <c r="M224" i="89"/>
  <c r="N188" i="89"/>
  <c r="M152" i="89"/>
  <c r="N116" i="89"/>
  <c r="M80" i="89"/>
  <c r="N691" i="89"/>
  <c r="N367" i="89"/>
  <c r="O645" i="89"/>
  <c r="O609" i="89"/>
  <c r="N573" i="89"/>
  <c r="N537" i="89"/>
  <c r="N501" i="89"/>
  <c r="M465" i="89"/>
  <c r="M429" i="89"/>
  <c r="M393" i="89"/>
  <c r="M357" i="89"/>
  <c r="O321" i="89"/>
  <c r="O285" i="89"/>
  <c r="O249" i="89"/>
  <c r="O213" i="89"/>
  <c r="O177" i="89"/>
  <c r="O141" i="89"/>
  <c r="O105" i="89"/>
  <c r="O69" i="89"/>
  <c r="O847" i="89"/>
  <c r="O271" i="89"/>
  <c r="O1052" i="89"/>
  <c r="N1016" i="89"/>
  <c r="O980" i="89"/>
  <c r="N944" i="89"/>
  <c r="M908" i="89"/>
  <c r="M872" i="89"/>
  <c r="O836" i="89"/>
  <c r="O800" i="89"/>
  <c r="O764" i="89"/>
  <c r="O728" i="89"/>
  <c r="O692" i="89"/>
  <c r="N656" i="89"/>
  <c r="M620" i="89"/>
  <c r="O584" i="89"/>
  <c r="O548" i="89"/>
  <c r="O512" i="89"/>
  <c r="N476" i="89"/>
  <c r="O440" i="89"/>
  <c r="M404" i="89"/>
  <c r="M368" i="89"/>
  <c r="M332" i="89"/>
  <c r="O296" i="89"/>
  <c r="O260" i="89"/>
  <c r="O224" i="89"/>
  <c r="O188" i="89"/>
  <c r="O152" i="89"/>
  <c r="O116" i="89"/>
  <c r="O80" i="89"/>
  <c r="M691" i="89"/>
  <c r="M367" i="89"/>
  <c r="M1026" i="89"/>
  <c r="M990" i="89"/>
  <c r="M954" i="89"/>
  <c r="O918" i="89"/>
  <c r="M882" i="89"/>
  <c r="M846" i="89"/>
  <c r="O810" i="89"/>
  <c r="N774" i="89"/>
  <c r="N738" i="89"/>
  <c r="N702" i="89"/>
  <c r="M666" i="89"/>
  <c r="M630" i="89"/>
  <c r="O594" i="89"/>
  <c r="N558" i="89"/>
  <c r="O522" i="89"/>
  <c r="O486" i="89"/>
  <c r="O450" i="89"/>
  <c r="N414" i="89"/>
  <c r="O378" i="89"/>
  <c r="O342" i="89"/>
  <c r="O306" i="89"/>
  <c r="O270" i="89"/>
  <c r="O234" i="89"/>
  <c r="O198" i="89"/>
  <c r="O162" i="89"/>
  <c r="O126" i="89"/>
  <c r="O90" i="89"/>
  <c r="O54" i="89"/>
  <c r="O787" i="89"/>
  <c r="O535" i="89"/>
  <c r="O139" i="89"/>
  <c r="N861" i="89"/>
  <c r="N825" i="89"/>
  <c r="N789" i="89"/>
  <c r="N753" i="89"/>
  <c r="N717" i="89"/>
  <c r="N681" i="89"/>
  <c r="N645" i="89"/>
  <c r="N609" i="89"/>
  <c r="O573" i="89"/>
  <c r="O537" i="89"/>
  <c r="O501" i="89"/>
  <c r="O465" i="89"/>
  <c r="O429" i="89"/>
  <c r="O393" i="89"/>
  <c r="O357" i="89"/>
  <c r="N321" i="89"/>
  <c r="N285" i="89"/>
  <c r="N249" i="89"/>
  <c r="N213" i="89"/>
  <c r="N177" i="89"/>
  <c r="N141" i="89"/>
  <c r="N105" i="89"/>
  <c r="N69" i="89"/>
  <c r="N847" i="89"/>
  <c r="N271" i="89"/>
  <c r="N1052" i="89"/>
  <c r="N1026" i="89"/>
  <c r="N990" i="89"/>
  <c r="N954" i="89"/>
  <c r="N918" i="89"/>
  <c r="N882" i="89"/>
  <c r="O846" i="89"/>
  <c r="N810" i="89"/>
  <c r="M774" i="89"/>
  <c r="M738" i="89"/>
  <c r="M702" i="89"/>
  <c r="O666" i="89"/>
  <c r="O630" i="89"/>
  <c r="N594" i="89"/>
  <c r="M558" i="89"/>
  <c r="N522" i="89"/>
  <c r="N486" i="89"/>
  <c r="N450" i="89"/>
  <c r="O414" i="89"/>
  <c r="N378" i="89"/>
  <c r="N342" i="89"/>
  <c r="N306" i="89"/>
  <c r="N270" i="89"/>
  <c r="N234" i="89"/>
  <c r="N198" i="89"/>
  <c r="N162" i="89"/>
  <c r="N126" i="89"/>
  <c r="N90" i="89"/>
  <c r="N54" i="89"/>
  <c r="N787" i="89"/>
  <c r="N535" i="89"/>
  <c r="N139" i="89"/>
  <c r="M861" i="89"/>
  <c r="M825" i="89"/>
  <c r="M789" i="89"/>
  <c r="M753" i="89"/>
  <c r="M717" i="89"/>
  <c r="M681" i="89"/>
  <c r="M645" i="89"/>
  <c r="M609" i="89"/>
  <c r="M573" i="89"/>
  <c r="M537" i="89"/>
  <c r="M501" i="89"/>
  <c r="N465" i="89"/>
  <c r="N429" i="89"/>
  <c r="N393" i="89"/>
  <c r="N357" i="89"/>
  <c r="M321" i="89"/>
  <c r="M285" i="89"/>
  <c r="M249" i="89"/>
  <c r="M213" i="89"/>
  <c r="M177" i="89"/>
  <c r="M141" i="89"/>
  <c r="M105" i="89"/>
  <c r="M69" i="89"/>
  <c r="M847" i="89"/>
  <c r="M271" i="89"/>
  <c r="M1040" i="89"/>
  <c r="N1004" i="89"/>
  <c r="O968" i="89"/>
  <c r="M932" i="89"/>
  <c r="O896" i="89"/>
  <c r="M860" i="89"/>
  <c r="M824" i="89"/>
  <c r="N788" i="89"/>
  <c r="N752" i="89"/>
  <c r="N716" i="89"/>
  <c r="N680" i="89"/>
  <c r="O644" i="89"/>
  <c r="M608" i="89"/>
  <c r="N572" i="89"/>
  <c r="N536" i="89"/>
  <c r="O500" i="89"/>
  <c r="N464" i="89"/>
  <c r="O428" i="89"/>
  <c r="M392" i="89"/>
  <c r="O356" i="89"/>
  <c r="O320" i="89"/>
  <c r="O284" i="89"/>
  <c r="N248" i="89"/>
  <c r="M212" i="89"/>
  <c r="N176" i="89"/>
  <c r="M140" i="89"/>
  <c r="M104" i="89"/>
  <c r="M68" i="89"/>
  <c r="M955" i="89"/>
  <c r="O559" i="89"/>
  <c r="O223" i="89"/>
  <c r="M1062" i="89"/>
  <c r="O1026" i="89"/>
  <c r="O990" i="89"/>
  <c r="O954" i="89"/>
  <c r="M918" i="89"/>
  <c r="O882" i="89"/>
  <c r="N846" i="89"/>
  <c r="M810" i="89"/>
  <c r="O774" i="89"/>
  <c r="O738" i="89"/>
  <c r="O702" i="89"/>
  <c r="N666" i="89"/>
  <c r="N630" i="89"/>
  <c r="M594" i="89"/>
  <c r="O558" i="89"/>
  <c r="M522" i="89"/>
  <c r="M486" i="89"/>
  <c r="M450" i="89"/>
  <c r="M414" i="89"/>
  <c r="M378" i="89"/>
  <c r="M342" i="89"/>
  <c r="M306" i="89"/>
  <c r="M270" i="89"/>
  <c r="M234" i="89"/>
  <c r="M198" i="89"/>
  <c r="M162" i="89"/>
  <c r="M126" i="89"/>
  <c r="M90" i="89"/>
  <c r="M54" i="89"/>
  <c r="M787" i="89"/>
  <c r="M535" i="89"/>
  <c r="M139" i="89"/>
  <c r="A1231" i="89"/>
  <c r="C638" i="89"/>
  <c r="C737" i="89"/>
  <c r="C641" i="89"/>
  <c r="C845" i="89"/>
  <c r="C566" i="89"/>
  <c r="C245" i="89"/>
  <c r="C785" i="89"/>
  <c r="C524" i="89"/>
  <c r="C307" i="89"/>
  <c r="C881" i="89"/>
  <c r="C666" i="89"/>
  <c r="C422" i="89"/>
  <c r="C713" i="89"/>
  <c r="C463" i="89"/>
  <c r="C269" i="89"/>
  <c r="C876" i="89"/>
  <c r="C300" i="89"/>
  <c r="C946" i="89"/>
  <c r="C263" i="89"/>
  <c r="C43" i="89"/>
  <c r="C640" i="89"/>
  <c r="C191" i="89"/>
  <c r="C927" i="89"/>
  <c r="C584" i="89"/>
  <c r="C367" i="89"/>
  <c r="C198" i="89"/>
  <c r="C30" i="89"/>
  <c r="C880" i="89"/>
  <c r="C190" i="89"/>
  <c r="C994" i="89"/>
  <c r="C956" i="89"/>
  <c r="C741" i="89"/>
  <c r="C917" i="89"/>
  <c r="C984" i="89"/>
  <c r="C893" i="89"/>
  <c r="C515" i="89"/>
  <c r="C405" i="89"/>
  <c r="C316" i="89"/>
  <c r="C624" i="89"/>
  <c r="C450" i="89"/>
  <c r="C293" i="89"/>
  <c r="C877" i="89"/>
  <c r="C570" i="89"/>
  <c r="C342" i="89"/>
  <c r="C11" i="89"/>
  <c r="C623" i="89"/>
  <c r="C802" i="89"/>
  <c r="C80" i="89"/>
  <c r="C48" i="89"/>
  <c r="C916" i="89"/>
  <c r="C333" i="89"/>
  <c r="C771" i="89"/>
  <c r="C485" i="89"/>
  <c r="C980" i="89"/>
  <c r="C441" i="89"/>
  <c r="C234" i="89"/>
  <c r="C451" i="89"/>
  <c r="C197" i="89"/>
  <c r="C1024" i="89"/>
  <c r="C854" i="89"/>
  <c r="C693" i="89"/>
  <c r="C282" i="89"/>
  <c r="C156" i="89"/>
  <c r="C9" i="89"/>
  <c r="C146" i="89"/>
  <c r="C705" i="89"/>
  <c r="C542" i="89"/>
  <c r="C162" i="89"/>
  <c r="C232" i="89"/>
  <c r="C13" i="89"/>
  <c r="C929" i="89"/>
  <c r="C154" i="89"/>
  <c r="C532" i="89"/>
  <c r="C82" i="89"/>
  <c r="C919" i="89"/>
  <c r="C711" i="89"/>
  <c r="C1035" i="89"/>
  <c r="C953" i="89"/>
  <c r="C839" i="89"/>
  <c r="C731" i="89"/>
  <c r="C628" i="89"/>
  <c r="C244" i="89"/>
  <c r="C140" i="89"/>
  <c r="C712" i="89"/>
  <c r="C958" i="89"/>
  <c r="C746" i="89"/>
  <c r="C955" i="89"/>
  <c r="C356" i="89"/>
  <c r="C603" i="89"/>
  <c r="C418" i="89"/>
  <c r="C1036" i="89"/>
  <c r="C855" i="89"/>
  <c r="C694" i="89"/>
  <c r="C150" i="89"/>
  <c r="C372" i="89"/>
  <c r="C500" i="89"/>
  <c r="C407" i="89"/>
  <c r="C710" i="89"/>
  <c r="C449" i="89"/>
  <c r="C911" i="89"/>
  <c r="C678" i="89"/>
  <c r="C486" i="89"/>
  <c r="C800" i="89"/>
  <c r="C475" i="89"/>
  <c r="C225" i="89"/>
  <c r="C1027" i="89"/>
  <c r="C273" i="89"/>
  <c r="C875" i="89"/>
  <c r="C147" i="89"/>
  <c r="C337" i="89"/>
  <c r="C522" i="89"/>
  <c r="C153" i="89"/>
  <c r="C118" i="89"/>
  <c r="C844" i="89"/>
  <c r="C101" i="89"/>
  <c r="C784" i="89"/>
  <c r="C100" i="89"/>
  <c r="C52" i="89"/>
  <c r="C871" i="89"/>
  <c r="C704" i="89"/>
  <c r="C1026" i="89"/>
  <c r="C952" i="89"/>
  <c r="C820" i="89"/>
  <c r="C632" i="89"/>
  <c r="C498" i="89"/>
  <c r="C247" i="89"/>
  <c r="C962" i="89"/>
  <c r="C408" i="89"/>
  <c r="C847" i="89"/>
  <c r="C301" i="89"/>
  <c r="C20" i="89"/>
  <c r="C46" i="89"/>
  <c r="C89" i="89"/>
  <c r="C859" i="89"/>
  <c r="C751" i="89"/>
  <c r="C188" i="89"/>
  <c r="C714" i="89"/>
  <c r="C607" i="89"/>
  <c r="C389" i="89"/>
  <c r="C171" i="89"/>
  <c r="C398" i="89"/>
  <c r="C170" i="89"/>
  <c r="C1019" i="89"/>
  <c r="C631" i="89"/>
  <c r="C415" i="89"/>
  <c r="C238" i="89"/>
  <c r="C130" i="89"/>
  <c r="C444" i="89"/>
  <c r="C8" i="89"/>
  <c r="C443" i="89"/>
  <c r="C128" i="89"/>
  <c r="C1016" i="89"/>
  <c r="C512" i="89"/>
  <c r="C295" i="89"/>
  <c r="C126" i="89"/>
  <c r="C696" i="89"/>
  <c r="C92" i="89"/>
  <c r="C736" i="89"/>
  <c r="C83" i="89"/>
  <c r="C193" i="89"/>
  <c r="C841" i="89"/>
  <c r="C655" i="89"/>
  <c r="C1028" i="89"/>
  <c r="C954" i="89"/>
  <c r="C822" i="89"/>
  <c r="C621" i="89"/>
  <c r="C488" i="89"/>
  <c r="C352" i="89"/>
  <c r="C229" i="89"/>
  <c r="C122" i="89"/>
  <c r="C291" i="89"/>
  <c r="C598" i="89"/>
  <c r="C49" i="89"/>
  <c r="C572" i="89"/>
  <c r="C397" i="89"/>
  <c r="C992" i="89"/>
  <c r="C840" i="89"/>
  <c r="C670" i="89"/>
  <c r="C283" i="89"/>
  <c r="C824" i="89"/>
  <c r="C439" i="89"/>
  <c r="C658" i="89"/>
  <c r="C97" i="89"/>
  <c r="C343" i="89"/>
  <c r="C371" i="89"/>
  <c r="C218" i="89"/>
  <c r="C210" i="89"/>
  <c r="C306" i="89"/>
  <c r="C642" i="89"/>
  <c r="C314" i="89"/>
  <c r="C873" i="89"/>
  <c r="C568" i="89"/>
  <c r="C268" i="89"/>
  <c r="C117" i="89"/>
  <c r="C125" i="89"/>
  <c r="C892" i="89"/>
  <c r="C90" i="89"/>
  <c r="C1020" i="89"/>
  <c r="C947" i="89"/>
  <c r="C702" i="89"/>
  <c r="C477" i="89"/>
  <c r="C340" i="89"/>
  <c r="C226" i="89"/>
  <c r="C84" i="89"/>
  <c r="C589" i="89"/>
  <c r="C386" i="89"/>
  <c r="C160" i="89"/>
  <c r="C661" i="89"/>
  <c r="C265" i="89"/>
  <c r="C284" i="89"/>
  <c r="C123" i="89"/>
  <c r="C750" i="89"/>
  <c r="C921" i="89"/>
  <c r="C846" i="89"/>
  <c r="C137" i="89"/>
  <c r="C786" i="89"/>
  <c r="C567" i="89"/>
  <c r="C161" i="89"/>
  <c r="C692" i="89"/>
  <c r="C298" i="89"/>
  <c r="C544" i="89"/>
  <c r="C220" i="89"/>
  <c r="C1029" i="89"/>
  <c r="C530" i="89"/>
  <c r="C376" i="89"/>
  <c r="C948" i="89"/>
  <c r="C823" i="89"/>
  <c r="C499" i="89"/>
  <c r="C88" i="89"/>
  <c r="C166" i="89"/>
  <c r="C804" i="89"/>
  <c r="C550" i="89"/>
  <c r="C592" i="89"/>
  <c r="C481" i="89"/>
  <c r="C414" i="89"/>
  <c r="C981" i="89"/>
  <c r="C296" i="89"/>
  <c r="C173" i="89"/>
  <c r="C606" i="89"/>
  <c r="C983" i="89"/>
  <c r="C219" i="89"/>
  <c r="C120" i="89"/>
  <c r="C680" i="89"/>
  <c r="C738" i="89"/>
  <c r="C967" i="89"/>
  <c r="C777" i="89"/>
  <c r="C858" i="89"/>
  <c r="C1015" i="89"/>
  <c r="C152" i="89"/>
  <c r="C625" i="89"/>
  <c r="C1001" i="89"/>
  <c r="C259" i="89"/>
  <c r="C116" i="89"/>
  <c r="C32" i="89"/>
  <c r="C22" i="89"/>
  <c r="C514" i="89"/>
  <c r="C1004" i="89"/>
  <c r="C945" i="89"/>
  <c r="C667" i="89"/>
  <c r="C381" i="89"/>
  <c r="C890" i="89"/>
  <c r="C639" i="89"/>
  <c r="C401" i="89"/>
  <c r="C1017" i="89"/>
  <c r="C770" i="89"/>
  <c r="C554" i="89"/>
  <c r="C243" i="89"/>
  <c r="C543" i="89"/>
  <c r="C920" i="89"/>
  <c r="C593" i="89"/>
  <c r="C134" i="89"/>
  <c r="C557" i="89"/>
  <c r="C175" i="89"/>
  <c r="C26" i="89"/>
  <c r="C496" i="89"/>
  <c r="C200" i="89"/>
  <c r="C93" i="89"/>
  <c r="C979" i="89"/>
  <c r="C656" i="89"/>
  <c r="C551" i="89"/>
  <c r="C373" i="89"/>
  <c r="C660" i="89"/>
  <c r="C782" i="89"/>
  <c r="C788" i="89"/>
  <c r="C932" i="89"/>
  <c r="C808" i="89"/>
  <c r="C331" i="89"/>
  <c r="C211" i="89"/>
  <c r="C778" i="89"/>
  <c r="C454" i="89"/>
  <c r="C894" i="89"/>
  <c r="C903" i="89"/>
  <c r="C511" i="89"/>
  <c r="C622" i="89"/>
  <c r="C478" i="89"/>
  <c r="C79" i="89"/>
  <c r="C55" i="89"/>
  <c r="C848" i="89"/>
  <c r="C151" i="89"/>
  <c r="C539" i="89"/>
  <c r="C560" i="89"/>
  <c r="C312" i="89"/>
  <c r="C237" i="89"/>
  <c r="C209" i="89"/>
  <c r="C440" i="89"/>
  <c r="C16" i="89"/>
  <c r="C403" i="89"/>
  <c r="C812" i="89"/>
  <c r="C765" i="89"/>
  <c r="C944" i="89"/>
  <c r="C270" i="89"/>
  <c r="C387" i="89"/>
  <c r="C404" i="89"/>
  <c r="C588" i="89"/>
  <c r="C835" i="89"/>
  <c r="C546" i="89"/>
  <c r="C392" i="89"/>
  <c r="C423" i="89"/>
  <c r="C585" i="89"/>
  <c r="C595" i="89"/>
  <c r="C377" i="89"/>
  <c r="C103" i="89"/>
  <c r="C1025" i="89"/>
  <c r="C102" i="89"/>
  <c r="C664" i="89"/>
  <c r="C99" i="89"/>
  <c r="C262" i="89"/>
  <c r="C803" i="89"/>
  <c r="C341" i="89"/>
  <c r="C856" i="89"/>
  <c r="C525" i="89"/>
  <c r="C930" i="89"/>
  <c r="C867" i="89"/>
  <c r="C966" i="89"/>
  <c r="C763" i="89"/>
  <c r="C534" i="89"/>
  <c r="C207" i="89"/>
  <c r="C836" i="89"/>
  <c r="C533" i="89"/>
  <c r="C895" i="89"/>
  <c r="C583" i="89"/>
  <c r="C355" i="89"/>
  <c r="C136" i="89"/>
  <c r="C931" i="89"/>
  <c r="C18" i="89"/>
  <c r="C382" i="89"/>
  <c r="C982" i="89"/>
  <c r="C174" i="89"/>
  <c r="C922" i="89"/>
  <c r="C783" i="89"/>
  <c r="C462" i="89"/>
  <c r="C233" i="89"/>
  <c r="C409" i="89"/>
  <c r="C64" i="89"/>
  <c r="C838" i="89"/>
  <c r="C31" i="89"/>
  <c r="C747" i="89"/>
  <c r="C889" i="89"/>
  <c r="C775" i="89"/>
  <c r="C85" i="89"/>
  <c r="C998" i="89"/>
  <c r="C801" i="89"/>
  <c r="C558" i="89"/>
  <c r="C320" i="89"/>
  <c r="C194" i="89"/>
  <c r="C115" i="89"/>
  <c r="C779" i="89"/>
  <c r="C27" i="89"/>
  <c r="C336" i="89"/>
  <c r="C490" i="89"/>
  <c r="C354" i="89"/>
  <c r="C925" i="89"/>
  <c r="C767" i="89"/>
  <c r="C54" i="89"/>
  <c r="C733" i="89"/>
  <c r="C549" i="89"/>
  <c r="C425" i="89"/>
  <c r="C819" i="89"/>
  <c r="C697" i="89"/>
  <c r="C413" i="89"/>
  <c r="C1003" i="89"/>
  <c r="C674" i="89"/>
  <c r="C596" i="89"/>
  <c r="C135" i="89"/>
  <c r="C814" i="89"/>
  <c r="C119" i="89"/>
  <c r="C350" i="89"/>
  <c r="C164" i="89"/>
  <c r="C261" i="89"/>
  <c r="C368" i="89"/>
  <c r="C556" i="89"/>
  <c r="C412" i="89"/>
  <c r="C482" i="89"/>
  <c r="C66" i="89"/>
  <c r="C536" i="89"/>
  <c r="C968" i="89"/>
  <c r="C908" i="89"/>
  <c r="C701" i="89"/>
  <c r="C319" i="89"/>
  <c r="C629" i="89"/>
  <c r="C318" i="89"/>
  <c r="C860" i="89"/>
  <c r="C608" i="89"/>
  <c r="C380" i="89"/>
  <c r="C951" i="89"/>
  <c r="C728" i="89"/>
  <c r="C513" i="89"/>
  <c r="C199" i="89"/>
  <c r="C523" i="89"/>
  <c r="C315" i="89"/>
  <c r="C872" i="89"/>
  <c r="C561" i="89"/>
  <c r="C345" i="89"/>
  <c r="C526" i="89"/>
  <c r="C10" i="89"/>
  <c r="C68" i="89"/>
  <c r="C165" i="89"/>
  <c r="C67" i="89"/>
  <c r="C224" i="89"/>
  <c r="C65" i="89"/>
  <c r="C56" i="89"/>
  <c r="C442" i="89"/>
  <c r="C517" i="89"/>
  <c r="C553" i="89"/>
  <c r="C172" i="89"/>
  <c r="C192" i="89"/>
  <c r="C768" i="89"/>
  <c r="C228" i="89"/>
  <c r="C990" i="89"/>
  <c r="C913" i="89"/>
  <c r="C677" i="89"/>
  <c r="C310" i="89"/>
  <c r="C62" i="89"/>
  <c r="C58" i="89"/>
  <c r="C280" i="89"/>
  <c r="C480" i="89"/>
  <c r="C344" i="89"/>
  <c r="C601" i="89"/>
  <c r="C458" i="89"/>
  <c r="C45" i="89"/>
  <c r="C695" i="89"/>
  <c r="C159" i="89"/>
  <c r="C417" i="89"/>
  <c r="C620" i="89"/>
  <c r="C279" i="89"/>
  <c r="C426" i="89"/>
  <c r="C201" i="89"/>
  <c r="C464" i="89"/>
  <c r="C453" i="89"/>
  <c r="C379" i="89"/>
  <c r="C487" i="89"/>
  <c r="C907" i="89"/>
  <c r="C305" i="89"/>
  <c r="C294" i="89"/>
  <c r="C752" i="89"/>
  <c r="C138" i="89"/>
  <c r="C605" i="89"/>
  <c r="C57" i="89"/>
  <c r="C400" i="89"/>
  <c r="C912" i="89"/>
  <c r="C274" i="89"/>
  <c r="C370" i="89"/>
  <c r="C202" i="89"/>
  <c r="C679" i="89"/>
  <c r="C910" i="89"/>
  <c r="C212" i="89"/>
  <c r="C428" i="89"/>
  <c r="C665" i="89"/>
  <c r="C865" i="89"/>
  <c r="C729" i="89"/>
  <c r="C402" i="89"/>
  <c r="C281" i="89"/>
  <c r="C308" i="89"/>
  <c r="C494" i="89"/>
  <c r="C531" i="89"/>
  <c r="C217" i="89"/>
  <c r="C304" i="89"/>
  <c r="C47" i="89"/>
  <c r="C424" i="89"/>
  <c r="C988" i="89"/>
  <c r="C669" i="89"/>
  <c r="C748" i="89"/>
  <c r="C883" i="89"/>
  <c r="C476" i="89"/>
  <c r="C272" i="89"/>
  <c r="C882" i="89"/>
  <c r="C597" i="89"/>
  <c r="C799" i="89"/>
  <c r="C884" i="89"/>
  <c r="C730" i="89"/>
  <c r="C208" i="89"/>
  <c r="C769" i="89"/>
  <c r="C993" i="89"/>
  <c r="A1200" i="89"/>
  <c r="A1264" i="89" l="1"/>
  <c r="A1232" i="89"/>
  <c r="A1201" i="89"/>
  <c r="A1265" i="89" l="1"/>
  <c r="A1233" i="89"/>
  <c r="A1202" i="89"/>
  <c r="A1266" i="89" l="1"/>
  <c r="A1234" i="89"/>
  <c r="A1203" i="89"/>
  <c r="A1267" i="89" l="1"/>
  <c r="A1235" i="89"/>
  <c r="A1204" i="89"/>
  <c r="A1268" i="89" l="1"/>
  <c r="A1236" i="89"/>
  <c r="A1205" i="89"/>
  <c r="A1269" i="89" l="1"/>
  <c r="A1237" i="89"/>
  <c r="A1206" i="89"/>
  <c r="A1270" i="89" l="1"/>
  <c r="A1238" i="89"/>
  <c r="A1207" i="89"/>
  <c r="A1271" i="89" l="1"/>
  <c r="A1239" i="89"/>
  <c r="A1208" i="89"/>
  <c r="A1272" i="89" l="1"/>
  <c r="A1240" i="89"/>
  <c r="A1209" i="89"/>
  <c r="A1273" i="89" l="1"/>
  <c r="A1241" i="89"/>
  <c r="A1210" i="89"/>
  <c r="A1274" i="89" l="1"/>
  <c r="A1242" i="89"/>
  <c r="A1211" i="89"/>
  <c r="A1275" i="89" l="1"/>
  <c r="A1243" i="89"/>
  <c r="A1212" i="89"/>
  <c r="A1276" i="89" l="1"/>
  <c r="A1244" i="89"/>
  <c r="A1213" i="89"/>
  <c r="A1277" i="89" l="1"/>
  <c r="A1245" i="89"/>
  <c r="A1214" i="89"/>
  <c r="A1278" i="89" l="1"/>
  <c r="A1246" i="89"/>
  <c r="A1215" i="89"/>
  <c r="A1279" i="89" l="1"/>
  <c r="A1247" i="89"/>
  <c r="A1216" i="89"/>
  <c r="A1463" i="89" l="1"/>
  <c r="A1280" i="89"/>
  <c r="A1248" i="89"/>
  <c r="A1219" i="89"/>
  <c r="A1217" i="89"/>
  <c r="A1495" i="89" l="1"/>
  <c r="B1463" i="89"/>
  <c r="J1463" i="89"/>
  <c r="K1463" i="89"/>
  <c r="L1463" i="89"/>
  <c r="A1464" i="89"/>
  <c r="A1249" i="89"/>
  <c r="A1218" i="89"/>
  <c r="L1495" i="89" l="1"/>
  <c r="K1495" i="89"/>
  <c r="J1495" i="89"/>
  <c r="B1495" i="89"/>
  <c r="K1464" i="89"/>
  <c r="L1464" i="89"/>
  <c r="A1465" i="89"/>
  <c r="J1464" i="89"/>
  <c r="B1464" i="89"/>
  <c r="A1281" i="89"/>
  <c r="A1250" i="89"/>
  <c r="N1501" i="89" l="1"/>
  <c r="J1465" i="89"/>
  <c r="M1469" i="89" s="1"/>
  <c r="L1465" i="89"/>
  <c r="K1465" i="89"/>
  <c r="O1470" i="89"/>
  <c r="B1465" i="89"/>
  <c r="A1282" i="89"/>
  <c r="C1501" i="89" l="1"/>
  <c r="O1501" i="89"/>
  <c r="M1501" i="89"/>
  <c r="C1471" i="89"/>
  <c r="C1470" i="89"/>
  <c r="C1469" i="89"/>
  <c r="N1471" i="89"/>
  <c r="N1469" i="89"/>
  <c r="O1471" i="89"/>
  <c r="O1469" i="89"/>
  <c r="M1471" i="89"/>
  <c r="M1470" i="89"/>
  <c r="N1470" i="89"/>
  <c r="A1283" i="89"/>
  <c r="A1284" i="89" l="1"/>
  <c r="A1285" i="89" l="1"/>
  <c r="A1286" i="89" l="1"/>
  <c r="A1287" i="89" l="1"/>
  <c r="A1288" i="89" l="1"/>
  <c r="A1289" i="89" l="1"/>
  <c r="A1290" i="89" l="1"/>
  <c r="A1291" i="89" l="1"/>
  <c r="E163" i="89"/>
  <c r="A1292" i="89" l="1"/>
  <c r="H163" i="89"/>
  <c r="G163" i="89"/>
  <c r="F163" i="89"/>
  <c r="A1293" i="89" l="1"/>
  <c r="E164" i="89"/>
  <c r="A1294" i="89" l="1"/>
  <c r="G164" i="89"/>
  <c r="F164" i="89"/>
  <c r="H164" i="89"/>
  <c r="E167" i="89"/>
  <c r="E165" i="89"/>
  <c r="A1295" i="89" l="1"/>
  <c r="F165" i="89"/>
  <c r="G165" i="89"/>
  <c r="H165" i="89"/>
  <c r="E168" i="89"/>
  <c r="E166" i="89"/>
  <c r="A1296" i="89" l="1"/>
  <c r="H166" i="89"/>
  <c r="F166" i="89"/>
  <c r="G166" i="89"/>
  <c r="E169" i="89"/>
  <c r="A1297" i="89" l="1"/>
  <c r="E170" i="89"/>
  <c r="A1298" i="89" l="1"/>
  <c r="E171" i="89"/>
  <c r="A1299" i="89" l="1"/>
  <c r="E172" i="89"/>
  <c r="A1300" i="89" l="1"/>
  <c r="E173" i="89"/>
  <c r="A1301" i="89" l="1"/>
  <c r="E174" i="89"/>
  <c r="A1302" i="89" l="1"/>
  <c r="E175" i="89"/>
  <c r="A1303" i="89" l="1"/>
  <c r="E176" i="89"/>
  <c r="A1304" i="89" l="1"/>
  <c r="E177" i="89"/>
  <c r="A1305" i="89" l="1"/>
  <c r="E178" i="89"/>
  <c r="A1306" i="89" l="1"/>
  <c r="E179" i="89"/>
  <c r="A1307" i="89" l="1"/>
  <c r="E180" i="89"/>
  <c r="B1043" i="89"/>
  <c r="B1049" i="89"/>
  <c r="B1047" i="89"/>
  <c r="B1045" i="89"/>
  <c r="A1308" i="89" l="1"/>
  <c r="E181" i="89"/>
  <c r="B1042" i="89"/>
  <c r="B1039" i="89"/>
  <c r="B1063" i="89"/>
  <c r="B1060" i="89"/>
  <c r="B1055" i="89"/>
  <c r="B1058" i="89"/>
  <c r="B1052" i="89"/>
  <c r="B1048" i="89"/>
  <c r="B1062" i="89"/>
  <c r="B1053" i="89"/>
  <c r="B1064" i="89"/>
  <c r="B1046" i="89"/>
  <c r="B1038" i="89"/>
  <c r="B1040" i="89"/>
  <c r="B1050" i="89"/>
  <c r="B1041" i="89"/>
  <c r="B1065" i="89"/>
  <c r="C1071" i="89" s="1"/>
  <c r="B1057" i="89"/>
  <c r="B1051" i="89"/>
  <c r="B1061" i="89"/>
  <c r="B1059" i="89"/>
  <c r="B1044" i="89"/>
  <c r="B1054" i="89"/>
  <c r="B1056" i="89"/>
  <c r="C1" i="84"/>
  <c r="AB5" i="80"/>
  <c r="P6" i="80"/>
  <c r="O6" i="80"/>
  <c r="F181" i="89" l="1"/>
  <c r="H181" i="89"/>
  <c r="G181" i="89"/>
  <c r="C1070" i="89"/>
  <c r="A1309" i="89"/>
  <c r="E182" i="89"/>
  <c r="C1068" i="89"/>
  <c r="C1067" i="89"/>
  <c r="C1069" i="89"/>
  <c r="V22" i="84"/>
  <c r="W22" i="84" s="1"/>
  <c r="C1046" i="89"/>
  <c r="C1057" i="89"/>
  <c r="C1065" i="89"/>
  <c r="C1051" i="89"/>
  <c r="C1062" i="89"/>
  <c r="C1047" i="89"/>
  <c r="C1064" i="89"/>
  <c r="C1060" i="89"/>
  <c r="C1056" i="89"/>
  <c r="C1052" i="89"/>
  <c r="C1063" i="89"/>
  <c r="C1050" i="89"/>
  <c r="C1055" i="89"/>
  <c r="C1059" i="89"/>
  <c r="C1061" i="89"/>
  <c r="C1054" i="89"/>
  <c r="C1049" i="89"/>
  <c r="C1048" i="89"/>
  <c r="C1058" i="89"/>
  <c r="C1053" i="89"/>
  <c r="C1045" i="89"/>
  <c r="C1066" i="89"/>
  <c r="C1038" i="89"/>
  <c r="C1039" i="89"/>
  <c r="C1040" i="89"/>
  <c r="C1041" i="89"/>
  <c r="C1042" i="89"/>
  <c r="C1043" i="89"/>
  <c r="C1044" i="89"/>
  <c r="C4" i="84"/>
  <c r="C5" i="84" s="1"/>
  <c r="N6" i="81"/>
  <c r="O6" i="81"/>
  <c r="P6" i="81"/>
  <c r="AC5" i="80"/>
  <c r="AD5" i="80" s="1"/>
  <c r="AE5" i="80" s="1"/>
  <c r="AF5" i="80" s="1"/>
  <c r="AG5" i="80" s="1"/>
  <c r="AH5" i="80" s="1"/>
  <c r="AI5" i="80" s="1"/>
  <c r="AJ5" i="80" s="1"/>
  <c r="AK5" i="80" s="1"/>
  <c r="AL5" i="80" s="1"/>
  <c r="AM5" i="80" s="1"/>
  <c r="AN5" i="80" s="1"/>
  <c r="AO5" i="80" s="1"/>
  <c r="AP5" i="80" s="1"/>
  <c r="AQ5" i="80" s="1"/>
  <c r="AR5" i="80" s="1"/>
  <c r="AS5" i="80" s="1"/>
  <c r="AT5" i="80" s="1"/>
  <c r="AU5" i="80" s="1"/>
  <c r="AV5" i="80" s="1"/>
  <c r="AW5" i="80" s="1"/>
  <c r="AX5" i="80" s="1"/>
  <c r="AY5" i="80" s="1"/>
  <c r="AZ5" i="80" s="1"/>
  <c r="BA5" i="80" s="1"/>
  <c r="BB5" i="80" s="1"/>
  <c r="BC5" i="80" s="1"/>
  <c r="BD5" i="80" s="1"/>
  <c r="BE5" i="80" s="1"/>
  <c r="BF5" i="80" s="1"/>
  <c r="N6" i="80"/>
  <c r="F182" i="89" l="1"/>
  <c r="H182" i="89"/>
  <c r="G182" i="89"/>
  <c r="A1310" i="89"/>
  <c r="E183" i="89"/>
  <c r="C2" i="84"/>
  <c r="C3" i="84" s="1"/>
  <c r="C6" i="84"/>
  <c r="F183" i="89" l="1"/>
  <c r="G183" i="89"/>
  <c r="H183" i="89"/>
  <c r="A1312" i="89"/>
  <c r="A1311" i="89"/>
  <c r="E184" i="89"/>
  <c r="B69" i="84"/>
  <c r="A83" i="84"/>
  <c r="A76" i="84"/>
  <c r="B94" i="84"/>
  <c r="F184" i="89" l="1"/>
  <c r="G184" i="89"/>
  <c r="H184" i="89"/>
  <c r="A1313" i="89"/>
  <c r="A1314" i="89" l="1"/>
  <c r="A1315" i="89" l="1"/>
  <c r="A1316" i="89" l="1"/>
  <c r="A1317" i="89" l="1"/>
  <c r="C7" i="84" l="1"/>
  <c r="A1318" i="89"/>
  <c r="A1319" i="89" l="1"/>
  <c r="E210" i="89" l="1"/>
  <c r="A1320" i="89"/>
  <c r="E211" i="89" l="1"/>
  <c r="A1321" i="89"/>
  <c r="E212" i="89" l="1"/>
  <c r="A1322" i="89"/>
  <c r="E213" i="89" l="1"/>
  <c r="A1323" i="89"/>
  <c r="A1324" i="89" l="1"/>
  <c r="A1325" i="89" l="1"/>
  <c r="A1326" i="89" l="1"/>
  <c r="A1327" i="89" l="1"/>
  <c r="A1328" i="89" l="1"/>
  <c r="A1329" i="89" l="1"/>
  <c r="A1330" i="89" l="1"/>
  <c r="A1331" i="89" l="1"/>
  <c r="A1332" i="89" l="1"/>
  <c r="A1333" i="89" l="1"/>
  <c r="A1334" i="89" l="1"/>
  <c r="A1335" i="89" l="1"/>
  <c r="A1336" i="89" l="1"/>
  <c r="A1337" i="89" l="1"/>
  <c r="A1338" i="89" l="1"/>
  <c r="A1339" i="89" l="1"/>
  <c r="A1340" i="89" l="1"/>
  <c r="A1342" i="89" l="1"/>
  <c r="A1341" i="89"/>
  <c r="A1343" i="89" l="1"/>
  <c r="A1344" i="89" l="1"/>
  <c r="A1345" i="89" l="1"/>
  <c r="A1346" i="89" l="1"/>
  <c r="A1347" i="89" l="1"/>
  <c r="A1348" i="89" l="1"/>
  <c r="A1349" i="89" l="1"/>
  <c r="A1350" i="89" l="1"/>
  <c r="A1351" i="89" l="1"/>
  <c r="A1352" i="89" l="1"/>
  <c r="A1353" i="89" l="1"/>
  <c r="A1354" i="89" l="1"/>
  <c r="A1355" i="89" l="1"/>
  <c r="A1356" i="89" l="1"/>
  <c r="A1357" i="89" l="1"/>
  <c r="A1358" i="89" l="1"/>
  <c r="A1359" i="89" l="1"/>
  <c r="A1360" i="89" l="1"/>
  <c r="A1361" i="89" l="1"/>
  <c r="A1362" i="89" l="1"/>
  <c r="A1363" i="89" l="1"/>
  <c r="A1364" i="89" l="1"/>
  <c r="A1365" i="89" l="1"/>
  <c r="A1366" i="89" l="1"/>
  <c r="A1367" i="89" l="1"/>
  <c r="A1368" i="89" l="1"/>
  <c r="A1369" i="89" l="1"/>
  <c r="A1370" i="89" l="1"/>
  <c r="A1371" i="89" l="1"/>
  <c r="A1372" i="89" l="1"/>
  <c r="A1373" i="89" l="1"/>
  <c r="A1374" i="89" l="1"/>
  <c r="A1375" i="89" l="1"/>
  <c r="A1376" i="89" l="1"/>
  <c r="A1377" i="89" l="1"/>
  <c r="A1378" i="89" l="1"/>
  <c r="A1379" i="89" l="1"/>
  <c r="A1380" i="89" l="1"/>
  <c r="A1381" i="89" l="1"/>
  <c r="A1382" i="89" l="1"/>
  <c r="A1383" i="89" l="1"/>
  <c r="A1384" i="89" l="1"/>
  <c r="A1385" i="89" l="1"/>
  <c r="A1386" i="89" l="1"/>
  <c r="A1387" i="89" l="1"/>
  <c r="A1388" i="89" l="1"/>
  <c r="A1389" i="89" l="1"/>
  <c r="A1390" i="89" l="1"/>
  <c r="A1391" i="89" l="1"/>
  <c r="A1392" i="89" l="1"/>
  <c r="A1393" i="89" l="1"/>
  <c r="A1394" i="89" l="1"/>
  <c r="A1395" i="89" l="1"/>
  <c r="A1396" i="89" l="1"/>
  <c r="A1397" i="89" l="1"/>
  <c r="A1398" i="89" l="1"/>
  <c r="A1399" i="89" l="1"/>
  <c r="A1400" i="89" l="1"/>
  <c r="A1401" i="89" l="1"/>
  <c r="A1402" i="89" l="1"/>
  <c r="A1403" i="89" l="1"/>
  <c r="A1404" i="89" l="1"/>
  <c r="A1405" i="89" l="1"/>
  <c r="A1406" i="89" l="1"/>
  <c r="A1407" i="89" l="1"/>
  <c r="A1408" i="89" l="1"/>
  <c r="A1409" i="89" l="1"/>
  <c r="A1410" i="89" l="1"/>
  <c r="A1411" i="89" l="1"/>
  <c r="A1412" i="89" l="1"/>
  <c r="A1413" i="89" l="1"/>
  <c r="A1414" i="89" l="1"/>
  <c r="A1415" i="89" l="1"/>
  <c r="A1416" i="89" l="1"/>
  <c r="A1417" i="89" l="1"/>
  <c r="A1418" i="89" l="1"/>
  <c r="A1419" i="89" l="1"/>
  <c r="A1420" i="89" l="1"/>
  <c r="A1421" i="89" l="1"/>
  <c r="A1422" i="89" l="1"/>
  <c r="A1423" i="89" l="1"/>
  <c r="A1424" i="89" l="1"/>
  <c r="A1425" i="89" l="1"/>
  <c r="A1426" i="89" l="1"/>
  <c r="A1427" i="89" l="1"/>
  <c r="A1428" i="89" l="1"/>
  <c r="A1429" i="89" l="1"/>
  <c r="A1430" i="89" l="1"/>
  <c r="A1431" i="89" l="1"/>
  <c r="A1432" i="89" l="1"/>
  <c r="A1433" i="89" l="1"/>
  <c r="A1434" i="89" l="1"/>
  <c r="A1435" i="89" l="1"/>
  <c r="A1436" i="89" l="1"/>
  <c r="A1437" i="89" l="1"/>
  <c r="A1438" i="89" l="1"/>
  <c r="A1439" i="89" l="1"/>
  <c r="A1440" i="89" l="1"/>
  <c r="A1441" i="89" l="1"/>
  <c r="A1442" i="89" l="1"/>
  <c r="A1443" i="89" l="1"/>
  <c r="A1444" i="89" l="1"/>
  <c r="A1445" i="89" l="1"/>
  <c r="A1446" i="89" l="1"/>
  <c r="A1447" i="89" l="1"/>
  <c r="A1448" i="89" l="1"/>
  <c r="A1449" i="89" l="1"/>
  <c r="A1450" i="89" l="1"/>
  <c r="A1451" i="89" l="1"/>
  <c r="A1452" i="89" l="1"/>
  <c r="A1453" i="89" l="1"/>
  <c r="A1454" i="89" l="1"/>
  <c r="A1455" i="89" l="1"/>
  <c r="A1456" i="89" l="1"/>
  <c r="A1457" i="89" l="1"/>
  <c r="A1458" i="89" l="1"/>
  <c r="A1459" i="89" l="1"/>
  <c r="A1460" i="89" l="1"/>
  <c r="A1461" i="89" l="1"/>
  <c r="A1466" i="89" l="1"/>
  <c r="A1462" i="89"/>
  <c r="A1467" i="89" l="1"/>
  <c r="A1468" i="89" l="1"/>
  <c r="A1469" i="89" l="1"/>
  <c r="A1470" i="89" l="1"/>
  <c r="A1471" i="89" l="1"/>
  <c r="A1472" i="89" l="1"/>
  <c r="A1473" i="89" l="1"/>
  <c r="A1474" i="89" l="1"/>
  <c r="A1475" i="89" l="1"/>
  <c r="A1476" i="89" l="1"/>
  <c r="A1477" i="89" l="1"/>
  <c r="A1478" i="89" l="1"/>
  <c r="A1479" i="89" l="1"/>
  <c r="A1480" i="89" l="1"/>
  <c r="A1481" i="89" l="1"/>
  <c r="A1482" i="89" l="1"/>
  <c r="A1483" i="89" l="1"/>
  <c r="A1484" i="89" l="1"/>
  <c r="A1485" i="89" l="1"/>
  <c r="A1486" i="89" l="1"/>
  <c r="A1487" i="89" l="1"/>
  <c r="A1488" i="89" l="1"/>
  <c r="A1489" i="89" l="1"/>
  <c r="A1490" i="89" l="1"/>
  <c r="A1491" i="89" l="1"/>
  <c r="A1492" i="89" l="1"/>
  <c r="A1493" i="89" l="1"/>
  <c r="A1494" i="89" l="1"/>
  <c r="A1496" i="89" l="1"/>
  <c r="F64" i="84" l="1"/>
  <c r="BE41" i="80" l="1"/>
  <c r="BD48" i="80"/>
  <c r="BD19" i="80"/>
  <c r="BF45" i="80"/>
  <c r="BE36" i="80"/>
  <c r="BF19" i="80"/>
  <c r="BF26" i="80"/>
  <c r="BE27" i="80"/>
  <c r="BE38" i="80"/>
  <c r="BF16" i="80"/>
  <c r="BF57" i="80"/>
  <c r="BE51" i="80"/>
  <c r="BF36" i="80"/>
  <c r="BF31" i="80"/>
  <c r="BF23" i="80"/>
  <c r="BF24" i="80"/>
  <c r="BF47" i="80"/>
  <c r="BF29" i="80"/>
  <c r="BD17" i="80" l="1"/>
  <c r="BD57" i="80"/>
  <c r="BD55" i="80"/>
  <c r="BF43" i="80"/>
  <c r="BD24" i="80"/>
  <c r="BD53" i="80"/>
  <c r="BD31" i="80"/>
  <c r="BF50" i="80"/>
  <c r="BF41" i="80"/>
  <c r="BF33" i="80"/>
  <c r="BF38" i="80"/>
  <c r="BE16" i="80"/>
  <c r="BF52" i="80"/>
  <c r="BD29" i="80"/>
  <c r="BD36" i="80"/>
  <c r="BD45" i="80"/>
  <c r="BE50" i="80"/>
  <c r="BD43" i="80"/>
  <c r="BF21" i="80"/>
  <c r="BF17" i="80"/>
  <c r="BD41" i="80"/>
  <c r="BE46" i="80"/>
  <c r="BF40" i="80"/>
  <c r="BE39" i="80"/>
  <c r="BE43" i="80"/>
  <c r="BE26" i="80"/>
  <c r="BE34" i="80"/>
  <c r="BF53" i="80"/>
  <c r="BE22" i="80"/>
  <c r="BE55" i="80"/>
  <c r="BE19" i="80"/>
  <c r="BE31" i="80"/>
  <c r="BF28" i="80"/>
  <c r="BF32" i="80"/>
  <c r="BF55" i="80"/>
  <c r="BF35" i="80"/>
  <c r="BE29" i="80"/>
  <c r="BE53" i="80"/>
  <c r="BE17" i="80"/>
  <c r="BE24" i="80"/>
  <c r="BE48" i="80"/>
  <c r="BF48" i="80"/>
  <c r="AM38" i="80"/>
  <c r="AU38" i="80"/>
  <c r="AS30" i="80"/>
  <c r="AS54" i="80"/>
  <c r="AD25" i="80"/>
  <c r="AI29" i="80"/>
  <c r="AG45" i="80"/>
  <c r="AI40" i="80"/>
  <c r="AI55" i="80"/>
  <c r="AI44" i="80"/>
  <c r="AX18" i="80"/>
  <c r="AG25" i="80"/>
  <c r="AO50" i="80"/>
  <c r="AC37" i="80"/>
  <c r="AX47" i="80"/>
  <c r="BB30" i="80"/>
  <c r="AJ36" i="80"/>
  <c r="AR28" i="80"/>
  <c r="AW25" i="80"/>
  <c r="AX48" i="80"/>
  <c r="AL27" i="80"/>
  <c r="AN38" i="80"/>
  <c r="AR36" i="80"/>
  <c r="AZ41" i="80"/>
  <c r="AQ48" i="80"/>
  <c r="AR43" i="80"/>
  <c r="AX54" i="80"/>
  <c r="AX46" i="80"/>
  <c r="AL32" i="80"/>
  <c r="AN41" i="80"/>
  <c r="AQ45" i="80"/>
  <c r="AW18" i="80"/>
  <c r="AX49" i="80"/>
  <c r="AY48" i="80"/>
  <c r="AZ56" i="80"/>
  <c r="AZ53" i="80"/>
  <c r="AT53" i="80"/>
  <c r="AX55" i="80"/>
  <c r="AZ21" i="80"/>
  <c r="AQ37" i="80"/>
  <c r="AW28" i="80"/>
  <c r="AI21" i="80"/>
  <c r="AI22" i="80"/>
  <c r="AP24" i="80"/>
  <c r="AZ19" i="80"/>
  <c r="AZ39" i="80"/>
  <c r="AP37" i="80"/>
  <c r="AR49" i="80"/>
  <c r="AQ39" i="80"/>
  <c r="AP16" i="80"/>
  <c r="AP47" i="80"/>
  <c r="AP22" i="80"/>
  <c r="AP34" i="80"/>
  <c r="AO38" i="80"/>
  <c r="AT31" i="80"/>
  <c r="AP57" i="80"/>
  <c r="AT43" i="80"/>
  <c r="AP55" i="80"/>
  <c r="AD23" i="80" l="1"/>
  <c r="AV20" i="80"/>
  <c r="AY51" i="80"/>
  <c r="BB20" i="80"/>
  <c r="AG34" i="80"/>
  <c r="AO43" i="80"/>
  <c r="AG23" i="80"/>
  <c r="AI39" i="80"/>
  <c r="BB38" i="80"/>
  <c r="AQ29" i="80"/>
  <c r="AQ38" i="80"/>
  <c r="BB27" i="80"/>
  <c r="AW42" i="80"/>
  <c r="AW40" i="80"/>
  <c r="AX52" i="80"/>
  <c r="AG19" i="80"/>
  <c r="AQ21" i="80"/>
  <c r="AZ43" i="80"/>
  <c r="AQ20" i="80"/>
  <c r="BB48" i="80"/>
  <c r="AR57" i="80"/>
  <c r="AN29" i="80"/>
  <c r="AP30" i="80"/>
  <c r="AQ35" i="80"/>
  <c r="AJ16" i="80"/>
  <c r="AD40" i="80"/>
  <c r="AR16" i="80"/>
  <c r="AN50" i="80"/>
  <c r="AR29" i="80"/>
  <c r="AQ31" i="80"/>
  <c r="AQ26" i="80"/>
  <c r="AW31" i="80"/>
  <c r="AP23" i="80"/>
  <c r="AT39" i="80"/>
  <c r="AQ23" i="80"/>
  <c r="AS21" i="80"/>
  <c r="AI26" i="80"/>
  <c r="AR18" i="80"/>
  <c r="AU28" i="80"/>
  <c r="AK57" i="80"/>
  <c r="AZ29" i="80"/>
  <c r="AS27" i="80"/>
  <c r="AT36" i="80"/>
  <c r="BB16" i="80"/>
  <c r="AX20" i="80"/>
  <c r="AL44" i="80"/>
  <c r="AY31" i="80"/>
  <c r="AW44" i="80"/>
  <c r="AQ42" i="80"/>
  <c r="AX37" i="80"/>
  <c r="AT38" i="80"/>
  <c r="AP25" i="80"/>
  <c r="AR44" i="80"/>
  <c r="AJ19" i="80"/>
  <c r="AQ25" i="80"/>
  <c r="AZ49" i="80"/>
  <c r="F207" i="89"/>
  <c r="AZ20" i="80"/>
  <c r="AH20" i="80"/>
  <c r="AK17" i="80"/>
  <c r="AZ33" i="80"/>
  <c r="AT16" i="80"/>
  <c r="AJ41" i="80"/>
  <c r="AW41" i="80"/>
  <c r="AN26" i="80"/>
  <c r="AY32" i="80"/>
  <c r="AL24" i="80"/>
  <c r="AK36" i="80"/>
  <c r="AE44" i="80"/>
  <c r="AN57" i="80"/>
  <c r="AQ49" i="80"/>
  <c r="AZ55" i="80"/>
  <c r="AW20" i="80"/>
  <c r="AV55" i="80"/>
  <c r="AI41" i="80"/>
  <c r="AZ26" i="80"/>
  <c r="AY52" i="80"/>
  <c r="AX32" i="80"/>
  <c r="AT24" i="80"/>
  <c r="BB49" i="80"/>
  <c r="AI49" i="80"/>
  <c r="AR17" i="80"/>
  <c r="AX53" i="80"/>
  <c r="AC29" i="80"/>
  <c r="AP26" i="80"/>
  <c r="AS24" i="80"/>
  <c r="AU34" i="80"/>
  <c r="AE29" i="80"/>
  <c r="AM31" i="80"/>
  <c r="AK44" i="80"/>
  <c r="AF47" i="80"/>
  <c r="AM57" i="80"/>
  <c r="BA38" i="80"/>
  <c r="AY38" i="80"/>
  <c r="AO46" i="80"/>
  <c r="BB41" i="80"/>
  <c r="AM40" i="80"/>
  <c r="AL55" i="80"/>
  <c r="AY49" i="80"/>
  <c r="AW51" i="80"/>
  <c r="AQ32" i="80"/>
  <c r="AR40" i="80"/>
  <c r="AJ49" i="80"/>
  <c r="BA43" i="80"/>
  <c r="AV21" i="80"/>
  <c r="AO31" i="80"/>
  <c r="AT40" i="80"/>
  <c r="AH21" i="80"/>
  <c r="AT50" i="80"/>
  <c r="AG21" i="80"/>
  <c r="AZ35" i="80"/>
  <c r="AG51" i="80"/>
  <c r="AI32" i="80"/>
  <c r="AL22" i="80"/>
  <c r="AZ22" i="80"/>
  <c r="AJ30" i="80"/>
  <c r="BA45" i="80"/>
  <c r="AK37" i="80"/>
  <c r="AW35" i="80"/>
  <c r="AY20" i="80"/>
  <c r="AY28" i="80"/>
  <c r="AL48" i="80"/>
  <c r="AC22" i="80"/>
  <c r="AC33" i="80"/>
  <c r="AD42" i="80"/>
  <c r="BA20" i="80"/>
  <c r="AT27" i="80"/>
  <c r="AQ27" i="80"/>
  <c r="AL46" i="80"/>
  <c r="AV18" i="80"/>
  <c r="AH23" i="80"/>
  <c r="AW57" i="80"/>
  <c r="AY17" i="80"/>
  <c r="AL28" i="80"/>
  <c r="AQ22" i="80"/>
  <c r="AR34" i="80"/>
  <c r="AY50" i="80"/>
  <c r="AL26" i="80"/>
  <c r="AC36" i="80"/>
  <c r="AH49" i="80"/>
  <c r="AW39" i="80"/>
  <c r="AH34" i="80"/>
  <c r="AM56" i="80"/>
  <c r="AT17" i="80"/>
  <c r="AC56" i="80"/>
  <c r="AZ30" i="80"/>
  <c r="AX43" i="80"/>
  <c r="BB22" i="80"/>
  <c r="AG37" i="80"/>
  <c r="AS48" i="80"/>
  <c r="AW34" i="80"/>
  <c r="AR48" i="80"/>
  <c r="AX28" i="80"/>
  <c r="AP48" i="80"/>
  <c r="AI36" i="80"/>
  <c r="AC20" i="80"/>
  <c r="AR31" i="80"/>
  <c r="AJ22" i="80"/>
  <c r="AL56" i="80"/>
  <c r="AJ47" i="80"/>
  <c r="AE28" i="80"/>
  <c r="AH36" i="80"/>
  <c r="AZ47" i="80"/>
  <c r="AY46" i="80"/>
  <c r="BB55" i="80"/>
  <c r="AD52" i="80"/>
  <c r="AD49" i="80"/>
  <c r="AF51" i="80"/>
  <c r="AV42" i="80"/>
  <c r="AF28" i="80"/>
  <c r="AE24" i="80"/>
  <c r="AH53" i="80"/>
  <c r="AH16" i="80"/>
  <c r="AV50" i="80"/>
  <c r="AD28" i="80"/>
  <c r="AD41" i="80"/>
  <c r="AM42" i="80"/>
  <c r="AH50" i="80"/>
  <c r="AE41" i="80"/>
  <c r="AV45" i="80"/>
  <c r="AF18" i="80"/>
  <c r="AD43" i="80"/>
  <c r="AH40" i="80"/>
  <c r="AU17" i="80"/>
  <c r="AH25" i="80"/>
  <c r="AH51" i="80"/>
  <c r="AH42" i="80"/>
  <c r="AD47" i="80"/>
  <c r="AF56" i="80"/>
  <c r="AD56" i="80"/>
  <c r="AH26" i="80"/>
  <c r="AE57" i="80"/>
  <c r="AM52" i="80"/>
  <c r="AF41" i="80"/>
  <c r="BA18" i="80"/>
  <c r="AH57" i="80"/>
  <c r="AW50" i="80"/>
  <c r="AW17" i="80"/>
  <c r="AK22" i="80"/>
  <c r="AZ18" i="80"/>
  <c r="AY37" i="80"/>
  <c r="AS39" i="80"/>
  <c r="AC50" i="80"/>
  <c r="AL57" i="80"/>
  <c r="AX45" i="80"/>
  <c r="AJ56" i="80"/>
  <c r="AN23" i="80"/>
  <c r="AK43" i="80"/>
  <c r="AK42" i="80"/>
  <c r="AK47" i="80"/>
  <c r="BB21" i="80"/>
  <c r="AK16" i="80"/>
  <c r="AO24" i="80"/>
  <c r="AK31" i="80"/>
  <c r="AP40" i="80"/>
  <c r="AH46" i="80"/>
  <c r="AK26" i="80"/>
  <c r="BA22" i="80"/>
  <c r="BA42" i="80"/>
  <c r="AE52" i="80"/>
  <c r="BA46" i="80"/>
  <c r="BB29" i="80"/>
  <c r="AS41" i="80"/>
  <c r="AK56" i="80"/>
  <c r="AU27" i="80"/>
  <c r="AX42" i="80"/>
  <c r="AG28" i="80"/>
  <c r="BA34" i="80"/>
  <c r="AS55" i="80"/>
  <c r="AU18" i="80"/>
  <c r="AE22" i="80"/>
  <c r="AG38" i="80"/>
  <c r="AV32" i="80"/>
  <c r="AU39" i="80"/>
  <c r="AK39" i="80"/>
  <c r="AE49" i="80"/>
  <c r="AM20" i="80"/>
  <c r="AS45" i="80"/>
  <c r="AM43" i="80"/>
  <c r="AK18" i="80"/>
  <c r="AQ43" i="80"/>
  <c r="AF25" i="80"/>
  <c r="AW38" i="80"/>
  <c r="AC51" i="80"/>
  <c r="AX25" i="80"/>
  <c r="AH32" i="80"/>
  <c r="AD55" i="80"/>
  <c r="AS28" i="80"/>
  <c r="AP19" i="80"/>
  <c r="AM21" i="80"/>
  <c r="F208" i="89"/>
  <c r="AH54" i="80" l="1"/>
  <c r="AM53" i="80"/>
  <c r="AE48" i="80"/>
  <c r="AQ28" i="80"/>
  <c r="AC42" i="80"/>
  <c r="AF39" i="80"/>
  <c r="AQ19" i="80"/>
  <c r="AW52" i="80"/>
  <c r="AS20" i="80"/>
  <c r="AQ41" i="80"/>
  <c r="AE21" i="80"/>
  <c r="AQ55" i="80"/>
  <c r="AV17" i="80"/>
  <c r="AI50" i="80"/>
  <c r="AZ31" i="80"/>
  <c r="AR32" i="80"/>
  <c r="AD46" i="80"/>
  <c r="AL18" i="80"/>
  <c r="AC19" i="80"/>
  <c r="AD27" i="80"/>
  <c r="AG52" i="80"/>
  <c r="AU23" i="80"/>
  <c r="AQ56" i="80"/>
  <c r="AC44" i="80"/>
  <c r="AN16" i="80"/>
  <c r="AK55" i="80"/>
  <c r="AC35" i="80"/>
  <c r="AW21" i="80"/>
  <c r="AM44" i="80"/>
  <c r="AU49" i="80"/>
  <c r="AM39" i="80"/>
  <c r="AQ44" i="80"/>
  <c r="AI18" i="80"/>
  <c r="AX29" i="80"/>
  <c r="AO37" i="80"/>
  <c r="AJ43" i="80"/>
  <c r="AQ36" i="80"/>
  <c r="AX22" i="80"/>
  <c r="AB40" i="80"/>
  <c r="AO34" i="80"/>
  <c r="AZ36" i="80"/>
  <c r="AG57" i="80"/>
  <c r="AW16" i="80"/>
  <c r="BB47" i="80"/>
  <c r="AP17" i="80"/>
  <c r="AC43" i="80"/>
  <c r="AB19" i="80"/>
  <c r="AC49" i="80"/>
  <c r="AX33" i="80"/>
  <c r="BB24" i="80"/>
  <c r="AV22" i="80"/>
  <c r="AC23" i="80"/>
  <c r="AT19" i="80"/>
  <c r="AY30" i="80"/>
  <c r="AR33" i="80"/>
  <c r="AD45" i="80"/>
  <c r="AX19" i="80"/>
  <c r="AI24" i="80"/>
  <c r="AC26" i="80"/>
  <c r="AZ52" i="80"/>
  <c r="AJ38" i="80"/>
  <c r="AO33" i="80"/>
  <c r="BB31" i="80"/>
  <c r="AN44" i="80"/>
  <c r="BB23" i="80"/>
  <c r="AY33" i="80"/>
  <c r="AN46" i="80"/>
  <c r="AZ25" i="80"/>
  <c r="AO44" i="80"/>
  <c r="AR46" i="80"/>
  <c r="AZ50" i="80"/>
  <c r="AQ24" i="80"/>
  <c r="AJ35" i="80"/>
  <c r="AI31" i="80"/>
  <c r="AO36" i="80"/>
  <c r="AC54" i="80"/>
  <c r="AZ38" i="80"/>
  <c r="AO23" i="80"/>
  <c r="AG27" i="80"/>
  <c r="AG33" i="80"/>
  <c r="AL49" i="80"/>
  <c r="AR25" i="80"/>
  <c r="AZ46" i="80"/>
  <c r="AV26" i="80"/>
  <c r="AH18" i="80"/>
  <c r="AX51" i="80"/>
  <c r="AH29" i="80"/>
  <c r="AZ42" i="80"/>
  <c r="AW56" i="80"/>
  <c r="AG41" i="80"/>
  <c r="AL29" i="80"/>
  <c r="AW53" i="80"/>
  <c r="AL41" i="80"/>
  <c r="AO45" i="80"/>
  <c r="AM33" i="80"/>
  <c r="AO30" i="80"/>
  <c r="AR37" i="80"/>
  <c r="AC41" i="80"/>
  <c r="AC21" i="80"/>
  <c r="AI38" i="80"/>
  <c r="AC38" i="80"/>
  <c r="AO22" i="80"/>
  <c r="AI33" i="80"/>
  <c r="AD31" i="80"/>
  <c r="AC18" i="80"/>
  <c r="AZ51" i="80"/>
  <c r="AR39" i="80"/>
  <c r="AW30" i="80"/>
  <c r="AV47" i="80"/>
  <c r="AW23" i="80"/>
  <c r="AL45" i="80"/>
  <c r="AR53" i="80"/>
  <c r="AZ45" i="80"/>
  <c r="AI35" i="80"/>
  <c r="AG20" i="80"/>
  <c r="AT42" i="80"/>
  <c r="AB34" i="80"/>
  <c r="AY27" i="80"/>
  <c r="AI25" i="80"/>
  <c r="AP35" i="80"/>
  <c r="AO21" i="80"/>
  <c r="AY44" i="80"/>
  <c r="AY25" i="80"/>
  <c r="AC28" i="80"/>
  <c r="AL19" i="80"/>
  <c r="AJ51" i="80"/>
  <c r="BB25" i="80"/>
  <c r="AO40" i="80"/>
  <c r="AJ20" i="80"/>
  <c r="AJ48" i="80"/>
  <c r="AY24" i="80"/>
  <c r="AC34" i="80"/>
  <c r="AN34" i="80"/>
  <c r="AG16" i="80"/>
  <c r="BB18" i="80"/>
  <c r="AD37" i="80"/>
  <c r="AQ53" i="80"/>
  <c r="AQ52" i="80"/>
  <c r="AL34" i="80"/>
  <c r="AY39" i="80"/>
  <c r="AC40" i="80"/>
  <c r="AS29" i="80"/>
  <c r="AY54" i="80"/>
  <c r="AI48" i="80"/>
  <c r="AR55" i="80"/>
  <c r="AT49" i="80"/>
  <c r="AY29" i="80"/>
  <c r="AL54" i="80"/>
  <c r="AJ17" i="80"/>
  <c r="AP31" i="80"/>
  <c r="AI42" i="80"/>
  <c r="AQ17" i="80"/>
  <c r="AO52" i="80"/>
  <c r="AH33" i="80"/>
  <c r="AM55" i="80"/>
  <c r="AJ55" i="80"/>
  <c r="AY35" i="80"/>
  <c r="BB40" i="80"/>
  <c r="AT26" i="80"/>
  <c r="AS43" i="80"/>
  <c r="BB35" i="80"/>
  <c r="AG32" i="80"/>
  <c r="AC16" i="80"/>
  <c r="AI43" i="80"/>
  <c r="AQ34" i="80"/>
  <c r="AZ44" i="80"/>
  <c r="AY26" i="80"/>
  <c r="AY41" i="80"/>
  <c r="AQ54" i="80"/>
  <c r="BB45" i="80"/>
  <c r="AX35" i="80"/>
  <c r="AB52" i="80"/>
  <c r="AL39" i="80"/>
  <c r="AI28" i="80"/>
  <c r="AP51" i="80"/>
  <c r="AR20" i="80"/>
  <c r="AL30" i="80"/>
  <c r="AX17" i="80"/>
  <c r="AP27" i="80"/>
  <c r="AX40" i="80"/>
  <c r="AP29" i="80"/>
  <c r="AC31" i="80"/>
  <c r="AX30" i="80"/>
  <c r="AZ48" i="80"/>
  <c r="AY36" i="80"/>
  <c r="AL36" i="80"/>
  <c r="BB32" i="80"/>
  <c r="AX24" i="80"/>
  <c r="AV57" i="80"/>
  <c r="AC57" i="80"/>
  <c r="AQ46" i="80"/>
  <c r="AV44" i="80"/>
  <c r="AQ33" i="80"/>
  <c r="AH56" i="80"/>
  <c r="BB26" i="80"/>
  <c r="AY42" i="80"/>
  <c r="AC39" i="80"/>
  <c r="AH17" i="80"/>
  <c r="AG47" i="80"/>
  <c r="AZ28" i="80"/>
  <c r="AL37" i="80"/>
  <c r="AS19" i="80"/>
  <c r="AR35" i="80"/>
  <c r="AX21" i="80"/>
  <c r="AL25" i="80"/>
  <c r="AO51" i="80"/>
  <c r="BA40" i="80"/>
  <c r="AQ40" i="80"/>
  <c r="AW27" i="80"/>
  <c r="AE54" i="80"/>
  <c r="BB50" i="80"/>
  <c r="AO54" i="80"/>
  <c r="AL43" i="80"/>
  <c r="AG46" i="80"/>
  <c r="AL23" i="80"/>
  <c r="AR24" i="80"/>
  <c r="AJ40" i="80"/>
  <c r="AW26" i="80"/>
  <c r="AO25" i="80"/>
  <c r="AC52" i="80"/>
  <c r="AJ52" i="80"/>
  <c r="AY47" i="80"/>
  <c r="AW55" i="80"/>
  <c r="AL50" i="80"/>
  <c r="AE55" i="80"/>
  <c r="AZ57" i="80"/>
  <c r="BA47" i="80"/>
  <c r="AB57" i="80"/>
  <c r="AX50" i="80"/>
  <c r="AR41" i="80"/>
  <c r="AO35" i="80"/>
  <c r="AP54" i="80"/>
  <c r="AO29" i="80"/>
  <c r="AG43" i="80"/>
  <c r="AP46" i="80"/>
  <c r="AO53" i="80"/>
  <c r="AY57" i="80"/>
  <c r="AJ50" i="80"/>
  <c r="BB51" i="80"/>
  <c r="AQ50" i="80"/>
  <c r="AT30" i="80"/>
  <c r="AT37" i="80"/>
  <c r="AW22" i="80"/>
  <c r="AG48" i="80"/>
  <c r="BB57" i="80"/>
  <c r="AT48" i="80"/>
  <c r="AO16" i="80"/>
  <c r="AR30" i="80"/>
  <c r="AV48" i="80"/>
  <c r="AJ31" i="80"/>
  <c r="AG56" i="80"/>
  <c r="AP50" i="80"/>
  <c r="AO19" i="80"/>
  <c r="AL51" i="80"/>
  <c r="AC24" i="80"/>
  <c r="AI16" i="80"/>
  <c r="AI51" i="80"/>
  <c r="AZ40" i="80"/>
  <c r="AY18" i="80"/>
  <c r="AG26" i="80"/>
  <c r="AP20" i="80"/>
  <c r="AG49" i="80"/>
  <c r="AR23" i="80"/>
  <c r="AT46" i="80"/>
  <c r="AG53" i="80"/>
  <c r="AC46" i="80"/>
  <c r="AV33" i="80"/>
  <c r="BB44" i="80"/>
  <c r="AN18" i="80"/>
  <c r="AP32" i="80"/>
  <c r="AK54" i="80"/>
  <c r="AS17" i="80"/>
  <c r="AY21" i="80"/>
  <c r="AC30" i="80"/>
  <c r="AC53" i="80"/>
  <c r="AC17" i="80"/>
  <c r="AQ18" i="80"/>
  <c r="AW29" i="80"/>
  <c r="AZ23" i="80"/>
  <c r="BA48" i="80"/>
  <c r="BB53" i="80"/>
  <c r="AF27" i="80"/>
  <c r="AT52" i="80"/>
  <c r="AF29" i="80"/>
  <c r="AT56" i="80"/>
  <c r="AW45" i="80"/>
  <c r="AC55" i="80"/>
  <c r="AW54" i="80"/>
  <c r="AC25" i="80"/>
  <c r="AE32" i="80"/>
  <c r="BA55" i="80"/>
  <c r="AQ57" i="80"/>
  <c r="AJ33" i="80"/>
  <c r="BB36" i="80"/>
  <c r="AY16" i="80"/>
  <c r="AU40" i="80"/>
  <c r="AD19" i="80"/>
  <c r="AV34" i="80"/>
  <c r="AI47" i="80"/>
  <c r="AU41" i="80"/>
  <c r="AR52" i="80"/>
  <c r="AM35" i="80"/>
  <c r="AS16" i="80"/>
  <c r="AM47" i="80"/>
  <c r="AK38" i="80"/>
  <c r="AW36" i="80"/>
  <c r="AK51" i="80"/>
  <c r="AD35" i="80"/>
  <c r="AV40" i="80"/>
  <c r="AO18" i="80"/>
  <c r="AT23" i="80"/>
  <c r="AN27" i="80"/>
  <c r="AO48" i="80"/>
  <c r="AN19" i="80"/>
  <c r="AL38" i="80"/>
  <c r="AJ29" i="80"/>
  <c r="AP33" i="80"/>
  <c r="AL42" i="80"/>
  <c r="BA23" i="80"/>
  <c r="AO56" i="80"/>
  <c r="AC27" i="80"/>
  <c r="AX44" i="80"/>
  <c r="BA33" i="80"/>
  <c r="AM48" i="80"/>
  <c r="AV28" i="80"/>
  <c r="BA26" i="80"/>
  <c r="AN28" i="80"/>
  <c r="AG54" i="80"/>
  <c r="AJ18" i="80"/>
  <c r="AD16" i="80"/>
  <c r="AV39" i="80"/>
  <c r="AD44" i="80"/>
  <c r="AG18" i="80"/>
  <c r="AV30" i="80"/>
  <c r="AR22" i="80"/>
  <c r="AE20" i="80"/>
  <c r="AV38" i="80"/>
  <c r="AV36" i="80"/>
  <c r="AH31" i="80"/>
  <c r="AM30" i="80"/>
  <c r="AE30" i="80"/>
  <c r="AY43" i="80"/>
  <c r="BA36" i="80"/>
  <c r="AZ54" i="80"/>
  <c r="AP49" i="80"/>
  <c r="BA21" i="80"/>
  <c r="AI30" i="80"/>
  <c r="AG30" i="80"/>
  <c r="BA41" i="80"/>
  <c r="AJ57" i="80"/>
  <c r="AU53" i="80"/>
  <c r="AN51" i="80"/>
  <c r="AU22" i="80"/>
  <c r="AF26" i="80"/>
  <c r="AU37" i="80"/>
  <c r="F209" i="89"/>
  <c r="AO39" i="80"/>
  <c r="AY40" i="80"/>
  <c r="AG29" i="80"/>
  <c r="AK32" i="80"/>
  <c r="AU20" i="80"/>
  <c r="AL17" i="80"/>
  <c r="AV41" i="80"/>
  <c r="AL40" i="80"/>
  <c r="AE34" i="80"/>
  <c r="AO42" i="80"/>
  <c r="AL31" i="80"/>
  <c r="AD21" i="80"/>
  <c r="AE23" i="80"/>
  <c r="AG44" i="80"/>
  <c r="AL53" i="80"/>
  <c r="AD34" i="80"/>
  <c r="AF24" i="80"/>
  <c r="AT45" i="80"/>
  <c r="AX27" i="80"/>
  <c r="AL20" i="80"/>
  <c r="AE40" i="80"/>
  <c r="AN47" i="80"/>
  <c r="BA56" i="80"/>
  <c r="AR38" i="80"/>
  <c r="AV56" i="80"/>
  <c r="AS38" i="80"/>
  <c r="AF23" i="80"/>
  <c r="AT55" i="80"/>
  <c r="AF34" i="80"/>
  <c r="AV27" i="80"/>
  <c r="AE18" i="80"/>
  <c r="F206" i="89"/>
  <c r="AG40" i="80"/>
  <c r="AD26" i="80"/>
  <c r="AJ45" i="80"/>
  <c r="AY23" i="80"/>
  <c r="AJ39" i="80"/>
  <c r="AD36" i="80"/>
  <c r="AV53" i="80"/>
  <c r="AV37" i="80"/>
  <c r="AU31" i="80"/>
  <c r="AD53" i="80"/>
  <c r="AS47" i="80"/>
  <c r="AK40" i="80"/>
  <c r="AK34" i="80"/>
  <c r="AL52" i="80"/>
  <c r="AZ27" i="80"/>
  <c r="AF33" i="80"/>
  <c r="AP38" i="80"/>
  <c r="AR45" i="80"/>
  <c r="AO20" i="80"/>
  <c r="AD57" i="80"/>
  <c r="BB54" i="80"/>
  <c r="BA51" i="80"/>
  <c r="AW37" i="80"/>
  <c r="AF42" i="80"/>
  <c r="AH22" i="80"/>
  <c r="BA53" i="80"/>
  <c r="BB52" i="80"/>
  <c r="AT22" i="80"/>
  <c r="AZ37" i="80"/>
  <c r="AZ34" i="80"/>
  <c r="AD22" i="80"/>
  <c r="AR50" i="80"/>
  <c r="AC45" i="80"/>
  <c r="AN40" i="80"/>
  <c r="AP21" i="80"/>
  <c r="AN42" i="80"/>
  <c r="AR26" i="80"/>
  <c r="AR19" i="80"/>
  <c r="AL35" i="80"/>
  <c r="AI45" i="80"/>
  <c r="AX36" i="80"/>
  <c r="AN25" i="80"/>
  <c r="AZ17" i="80"/>
  <c r="BB34" i="80"/>
  <c r="AG22" i="80"/>
  <c r="AT18" i="80"/>
  <c r="AV35" i="80"/>
  <c r="AV23" i="80"/>
  <c r="AK45" i="80"/>
  <c r="AW46" i="80"/>
  <c r="AE27" i="80"/>
  <c r="AL16" i="80"/>
  <c r="AD20" i="80"/>
  <c r="AU46" i="80"/>
  <c r="AP43" i="80"/>
  <c r="AN52" i="80"/>
  <c r="AN36" i="80"/>
  <c r="AV51" i="80"/>
  <c r="AP28" i="80"/>
  <c r="AT20" i="80"/>
  <c r="AW47" i="80"/>
  <c r="AZ32" i="80"/>
  <c r="F191" i="89"/>
  <c r="AT29" i="80"/>
  <c r="AD51" i="80"/>
  <c r="AH41" i="80"/>
  <c r="AT41" i="80"/>
  <c r="AJ32" i="80"/>
  <c r="AR21" i="80"/>
  <c r="AJ21" i="80"/>
  <c r="AT34" i="80"/>
  <c r="AQ30" i="80"/>
  <c r="AO57" i="80"/>
  <c r="AY55" i="80"/>
  <c r="AT44" i="80"/>
  <c r="AJ44" i="80"/>
  <c r="AS35" i="80"/>
  <c r="AU43" i="80"/>
  <c r="AX23" i="80"/>
  <c r="AI46" i="80"/>
  <c r="AO55" i="80"/>
  <c r="AI27" i="80"/>
  <c r="AX38" i="80"/>
  <c r="AX34" i="80"/>
  <c r="AP45" i="80"/>
  <c r="AB32" i="80"/>
  <c r="AG39" i="80"/>
  <c r="AJ26" i="80"/>
  <c r="AM41" i="80"/>
  <c r="AM54" i="80"/>
  <c r="AM29" i="80"/>
  <c r="AN56" i="80"/>
  <c r="AE38" i="80"/>
  <c r="BA39" i="80"/>
  <c r="AF54" i="80"/>
  <c r="AE36" i="80"/>
  <c r="AE50" i="80"/>
  <c r="AM17" i="80"/>
  <c r="AU54" i="80"/>
  <c r="AE47" i="80"/>
  <c r="AD30" i="80"/>
  <c r="AU21" i="80"/>
  <c r="BA29" i="80"/>
  <c r="AH37" i="80"/>
  <c r="AH52" i="80"/>
  <c r="AD32" i="80"/>
  <c r="AN20" i="80"/>
  <c r="AS50" i="80"/>
  <c r="AH28" i="80"/>
  <c r="AD50" i="80"/>
  <c r="AK52" i="80"/>
  <c r="AK24" i="80"/>
  <c r="AK49" i="80"/>
  <c r="AM46" i="80"/>
  <c r="AF17" i="80"/>
  <c r="AH30" i="80"/>
  <c r="AK46" i="80"/>
  <c r="AK20" i="80"/>
  <c r="AU16" i="80"/>
  <c r="AD48" i="80"/>
  <c r="AM36" i="80"/>
  <c r="AU45" i="80"/>
  <c r="AU56" i="80"/>
  <c r="AV49" i="80"/>
  <c r="AS46" i="80"/>
  <c r="BA44" i="80"/>
  <c r="BA27" i="80"/>
  <c r="AR47" i="80"/>
  <c r="AE35" i="80"/>
  <c r="AH24" i="80"/>
  <c r="AE37" i="80"/>
  <c r="BA28" i="80"/>
  <c r="AK25" i="80"/>
  <c r="AM50" i="80"/>
  <c r="AE26" i="80"/>
  <c r="AR77" i="80"/>
  <c r="AO28" i="80"/>
  <c r="AY77" i="80"/>
  <c r="AW19" i="80"/>
  <c r="AB22" i="80"/>
  <c r="AB43" i="80"/>
  <c r="AC77" i="80"/>
  <c r="AB25" i="80"/>
  <c r="AB20" i="80"/>
  <c r="AG77" i="80"/>
  <c r="AE19" i="80" l="1"/>
  <c r="AH35" i="80"/>
  <c r="AE33" i="80"/>
  <c r="AN55" i="80"/>
  <c r="AG35" i="80"/>
  <c r="AR51" i="80"/>
  <c r="AN22" i="80"/>
  <c r="AJ37" i="80"/>
  <c r="AY45" i="80"/>
  <c r="BB42" i="80"/>
  <c r="AN48" i="80"/>
  <c r="AE56" i="80"/>
  <c r="AX16" i="80"/>
  <c r="AF22" i="80"/>
  <c r="AN45" i="80"/>
  <c r="AK19" i="80"/>
  <c r="AS18" i="80"/>
  <c r="AN43" i="80"/>
  <c r="AH45" i="80"/>
  <c r="AR54" i="80"/>
  <c r="AN17" i="80"/>
  <c r="AY22" i="80"/>
  <c r="AK28" i="80"/>
  <c r="AU35" i="80"/>
  <c r="AM27" i="80"/>
  <c r="AM25" i="80"/>
  <c r="AM16" i="80"/>
  <c r="AE53" i="80"/>
  <c r="BA19" i="80"/>
  <c r="AM18" i="80"/>
  <c r="AU57" i="80"/>
  <c r="AH48" i="80"/>
  <c r="AS49" i="80"/>
  <c r="AD18" i="80"/>
  <c r="AS33" i="80"/>
  <c r="AU52" i="80"/>
  <c r="AN53" i="80"/>
  <c r="AV52" i="80"/>
  <c r="AM37" i="80"/>
  <c r="AE42" i="80"/>
  <c r="AV24" i="80"/>
  <c r="B22" i="80"/>
  <c r="B38" i="80"/>
  <c r="AU25" i="80"/>
  <c r="AM24" i="80"/>
  <c r="AF19" i="80"/>
  <c r="AD17" i="80"/>
  <c r="AD54" i="80"/>
  <c r="AP39" i="80"/>
  <c r="AP18" i="80"/>
  <c r="AZ24" i="80"/>
  <c r="AV43" i="80"/>
  <c r="AN39" i="80"/>
  <c r="AU32" i="80"/>
  <c r="AH55" i="80"/>
  <c r="AH19" i="80"/>
  <c r="AV19" i="80"/>
  <c r="AU33" i="80"/>
  <c r="AU48" i="80"/>
  <c r="AN35" i="80"/>
  <c r="BA37" i="80"/>
  <c r="AH44" i="80"/>
  <c r="AH39" i="80"/>
  <c r="AM45" i="80"/>
  <c r="AV16" i="80"/>
  <c r="AU36" i="80"/>
  <c r="AN33" i="80"/>
  <c r="AK35" i="80"/>
  <c r="AE43" i="80"/>
  <c r="AV25" i="80"/>
  <c r="AU47" i="80"/>
  <c r="AF21" i="80"/>
  <c r="AS56" i="80"/>
  <c r="AF44" i="80"/>
  <c r="AW49" i="80"/>
  <c r="AD33" i="80"/>
  <c r="AC48" i="80"/>
  <c r="AM28" i="80"/>
  <c r="AE39" i="80"/>
  <c r="AU55" i="80"/>
  <c r="BB39" i="80"/>
  <c r="F190" i="89"/>
  <c r="F193" i="89"/>
  <c r="F192" i="89"/>
  <c r="BA30" i="80"/>
  <c r="BB77" i="80"/>
  <c r="AX77" i="80"/>
  <c r="AF37" i="80"/>
  <c r="AV31" i="80"/>
  <c r="AF16" i="80"/>
  <c r="BA32" i="80"/>
  <c r="AF32" i="80"/>
  <c r="AS36" i="80"/>
  <c r="AK48" i="80"/>
  <c r="BA16" i="80"/>
  <c r="AM26" i="80"/>
  <c r="AF40" i="80"/>
  <c r="AK21" i="80"/>
  <c r="BA50" i="80"/>
  <c r="AE25" i="80"/>
  <c r="AK29" i="80"/>
  <c r="BA25" i="80"/>
  <c r="BA24" i="80"/>
  <c r="AE46" i="80"/>
  <c r="AF49" i="80"/>
  <c r="AU29" i="80"/>
  <c r="AF31" i="80"/>
  <c r="BA77" i="80"/>
  <c r="AT77" i="80"/>
  <c r="AF36" i="80"/>
  <c r="AU77" i="80"/>
  <c r="AW77" i="80"/>
  <c r="AN32" i="80"/>
  <c r="AV54" i="80"/>
  <c r="AV77" i="80"/>
  <c r="AN21" i="80"/>
  <c r="AF38" i="80"/>
  <c r="AE77" i="80"/>
  <c r="AJ77" i="80"/>
  <c r="AZ77" i="80"/>
  <c r="AD29" i="80"/>
  <c r="AS31" i="80"/>
  <c r="AS37" i="80"/>
  <c r="BA49" i="80"/>
  <c r="AS40" i="80"/>
  <c r="AS42" i="80"/>
  <c r="AS26" i="80"/>
  <c r="AM19" i="80"/>
  <c r="AS53" i="80"/>
  <c r="BA31" i="80"/>
  <c r="AM51" i="80"/>
  <c r="AF20" i="80"/>
  <c r="AE45" i="80"/>
  <c r="BA52" i="80"/>
  <c r="AU50" i="80"/>
  <c r="AK30" i="80"/>
  <c r="AF46" i="80"/>
  <c r="AE31" i="80"/>
  <c r="BA54" i="80"/>
  <c r="AO77" i="80"/>
  <c r="AQ77" i="80"/>
  <c r="AP77" i="80"/>
  <c r="AF77" i="80"/>
  <c r="AM77" i="80"/>
  <c r="AB77" i="80"/>
  <c r="BC150" i="80" l="1"/>
  <c r="AB97" i="80"/>
  <c r="B41" i="80"/>
  <c r="AP76" i="80"/>
  <c r="AW48" i="80"/>
  <c r="AJ53" i="80"/>
  <c r="BF119" i="80"/>
  <c r="BF166" i="80"/>
  <c r="BF80" i="80"/>
  <c r="BF170" i="80"/>
  <c r="BF168" i="80"/>
  <c r="BF157" i="80"/>
  <c r="BF130" i="80"/>
  <c r="BF106" i="80"/>
  <c r="BF118" i="80"/>
  <c r="BF70" i="80"/>
  <c r="BF91" i="80"/>
  <c r="BF64" i="80"/>
  <c r="BF75" i="80"/>
  <c r="B19" i="80"/>
  <c r="B36" i="80"/>
  <c r="AU42" i="80"/>
  <c r="B51" i="80"/>
  <c r="B17" i="80"/>
  <c r="AW43" i="80"/>
  <c r="AI17" i="80"/>
  <c r="B55" i="80"/>
  <c r="AX31" i="80"/>
  <c r="AD38" i="80"/>
  <c r="AU19" i="80"/>
  <c r="AI23" i="80"/>
  <c r="AS32" i="80"/>
  <c r="AF55" i="80"/>
  <c r="AD114" i="80"/>
  <c r="AD60" i="80"/>
  <c r="AX76" i="80"/>
  <c r="AD148" i="80"/>
  <c r="AK82" i="80"/>
  <c r="AD176" i="80"/>
  <c r="AW32" i="80"/>
  <c r="AP44" i="80"/>
  <c r="AR27" i="80"/>
  <c r="AQ92" i="80"/>
  <c r="AK93" i="80"/>
  <c r="AY19" i="80"/>
  <c r="AQ169" i="80"/>
  <c r="AD74" i="80"/>
  <c r="AD77" i="80"/>
  <c r="BB19" i="80"/>
  <c r="AI52" i="80"/>
  <c r="AG36" i="80"/>
  <c r="AZ176" i="80"/>
  <c r="AM32" i="80"/>
  <c r="AI37" i="80"/>
  <c r="AB23" i="80"/>
  <c r="AO26" i="80"/>
  <c r="AC146" i="80"/>
  <c r="AF57" i="80"/>
  <c r="AF48" i="80"/>
  <c r="AF52" i="80"/>
  <c r="AL33" i="80"/>
  <c r="AP56" i="80"/>
  <c r="AE17" i="80"/>
  <c r="AH47" i="80"/>
  <c r="AE51" i="80"/>
  <c r="AK23" i="80"/>
  <c r="AM34" i="80"/>
  <c r="BA17" i="80"/>
  <c r="AU51" i="80"/>
  <c r="AJ23" i="80"/>
  <c r="AB53" i="80"/>
  <c r="AQ16" i="80"/>
  <c r="AB42" i="80"/>
  <c r="AU24" i="80"/>
  <c r="AU26" i="80"/>
  <c r="AS25" i="80"/>
  <c r="AG24" i="80"/>
  <c r="AK41" i="80"/>
  <c r="AS22" i="80"/>
  <c r="AI86" i="80"/>
  <c r="AN49" i="80"/>
  <c r="AB51" i="80"/>
  <c r="AL47" i="80"/>
  <c r="AC110" i="80"/>
  <c r="AC116" i="80"/>
  <c r="AG153" i="80"/>
  <c r="AP72" i="80"/>
  <c r="AO17" i="80"/>
  <c r="AQ51" i="80"/>
  <c r="AT57" i="80"/>
  <c r="AI54" i="80"/>
  <c r="AZ16" i="80"/>
  <c r="AI57" i="80"/>
  <c r="AP41" i="80"/>
  <c r="AT51" i="80"/>
  <c r="AJ24" i="80"/>
  <c r="AP53" i="80"/>
  <c r="AG50" i="80"/>
  <c r="AJ27" i="80"/>
  <c r="AI20" i="80"/>
  <c r="AO49" i="80"/>
  <c r="AT35" i="80"/>
  <c r="AI56" i="80"/>
  <c r="AX41" i="80"/>
  <c r="AJ42" i="80"/>
  <c r="BB43" i="80"/>
  <c r="AC47" i="80"/>
  <c r="AO27" i="80"/>
  <c r="BB17" i="80"/>
  <c r="AG17" i="80"/>
  <c r="AG55" i="80"/>
  <c r="AT47" i="80"/>
  <c r="AB38" i="80"/>
  <c r="AQ47" i="80"/>
  <c r="AH27" i="80"/>
  <c r="AO41" i="80"/>
  <c r="AO32" i="80"/>
  <c r="AB47" i="80"/>
  <c r="BB28" i="80"/>
  <c r="AO47" i="80"/>
  <c r="AJ28" i="80"/>
  <c r="AQ118" i="80"/>
  <c r="BB46" i="80"/>
  <c r="AP42" i="80"/>
  <c r="AB45" i="80"/>
  <c r="AB44" i="80"/>
  <c r="AJ46" i="80"/>
  <c r="AG31" i="80"/>
  <c r="AT54" i="80"/>
  <c r="BB37" i="80"/>
  <c r="AY34" i="80"/>
  <c r="AV46" i="80"/>
  <c r="AM49" i="80"/>
  <c r="AT32" i="80"/>
  <c r="AX57" i="80"/>
  <c r="BB33" i="80"/>
  <c r="AK50" i="80"/>
  <c r="AT21" i="80"/>
  <c r="AR56" i="80"/>
  <c r="AR42" i="80"/>
  <c r="AX26" i="80"/>
  <c r="AT33" i="80"/>
  <c r="AB30" i="80"/>
  <c r="AI19" i="80"/>
  <c r="AJ34" i="80"/>
  <c r="AF45" i="80"/>
  <c r="AY53" i="80"/>
  <c r="AC32" i="80"/>
  <c r="AX56" i="80"/>
  <c r="AG42" i="80"/>
  <c r="AP52" i="80"/>
  <c r="AJ54" i="80"/>
  <c r="AP36" i="80"/>
  <c r="AH38" i="80"/>
  <c r="AT28" i="80"/>
  <c r="AT25" i="80"/>
  <c r="AX39" i="80"/>
  <c r="AW33" i="80"/>
  <c r="AI34" i="80"/>
  <c r="AJ25" i="80"/>
  <c r="BB56" i="80"/>
  <c r="AY56" i="80"/>
  <c r="AL21" i="80"/>
  <c r="AQ99" i="80"/>
  <c r="AI159" i="80"/>
  <c r="AB33" i="80"/>
  <c r="AB17" i="80"/>
  <c r="AH77" i="80"/>
  <c r="AJ115" i="80"/>
  <c r="AY105" i="80"/>
  <c r="AB21" i="80"/>
  <c r="AI109" i="80"/>
  <c r="AR86" i="80"/>
  <c r="AY154" i="80"/>
  <c r="AN31" i="80"/>
  <c r="AJ68" i="80"/>
  <c r="AY150" i="80"/>
  <c r="AR139" i="80"/>
  <c r="AI77" i="80"/>
  <c r="AN77" i="80"/>
  <c r="AS161" i="80"/>
  <c r="AS77" i="80"/>
  <c r="F212" i="89" l="1"/>
  <c r="AS34" i="80"/>
  <c r="AK173" i="80"/>
  <c r="AS57" i="80"/>
  <c r="AC154" i="80"/>
  <c r="AR110" i="80"/>
  <c r="AR118" i="80"/>
  <c r="AC133" i="80"/>
  <c r="AD116" i="80"/>
  <c r="AC103" i="80"/>
  <c r="AC169" i="80"/>
  <c r="AD78" i="80"/>
  <c r="AR72" i="80"/>
  <c r="AC98" i="80"/>
  <c r="BC95" i="80"/>
  <c r="BC68" i="80"/>
  <c r="AK123" i="80"/>
  <c r="AD126" i="80"/>
  <c r="AR67" i="80"/>
  <c r="AR112" i="80"/>
  <c r="AR140" i="80"/>
  <c r="AY135" i="80"/>
  <c r="AY175" i="80"/>
  <c r="AR76" i="80"/>
  <c r="AM137" i="80"/>
  <c r="BC173" i="80"/>
  <c r="BC154" i="80"/>
  <c r="BE69" i="80"/>
  <c r="AQ134" i="80"/>
  <c r="BC127" i="80"/>
  <c r="BC88" i="80"/>
  <c r="BC119" i="80"/>
  <c r="BC75" i="80"/>
  <c r="BC149" i="80"/>
  <c r="BC130" i="80"/>
  <c r="BC118" i="80"/>
  <c r="BE72" i="80"/>
  <c r="AD154" i="80"/>
  <c r="BF85" i="80"/>
  <c r="BC92" i="80"/>
  <c r="AY108" i="80"/>
  <c r="AJ69" i="80"/>
  <c r="BC144" i="80"/>
  <c r="BE143" i="80"/>
  <c r="BD160" i="80"/>
  <c r="BF101" i="80"/>
  <c r="F210" i="89"/>
  <c r="BC104" i="80"/>
  <c r="BC112" i="80"/>
  <c r="BC168" i="80"/>
  <c r="AN24" i="80"/>
  <c r="BF66" i="80"/>
  <c r="BE74" i="80"/>
  <c r="BF152" i="80"/>
  <c r="BD100" i="80"/>
  <c r="F213" i="89"/>
  <c r="AK100" i="80"/>
  <c r="AJ145" i="80"/>
  <c r="AD165" i="80"/>
  <c r="BC140" i="80"/>
  <c r="F211" i="89"/>
  <c r="AJ116" i="80"/>
  <c r="BB128" i="80"/>
  <c r="BF174" i="80"/>
  <c r="BF144" i="80"/>
  <c r="BF76" i="80"/>
  <c r="BF77" i="80"/>
  <c r="BF141" i="80"/>
  <c r="BF104" i="80"/>
  <c r="BE177" i="80"/>
  <c r="BF136" i="80"/>
  <c r="BF86" i="80"/>
  <c r="BF147" i="80"/>
  <c r="BF69" i="80"/>
  <c r="BF151" i="80"/>
  <c r="BF99" i="80"/>
  <c r="BF113" i="80"/>
  <c r="BD117" i="80"/>
  <c r="BC86" i="80"/>
  <c r="BC60" i="80"/>
  <c r="BC136" i="80"/>
  <c r="BF125" i="80"/>
  <c r="BF108" i="80"/>
  <c r="BF140" i="80"/>
  <c r="BF73" i="80"/>
  <c r="BD176" i="80"/>
  <c r="BF155" i="80"/>
  <c r="BF67" i="80"/>
  <c r="BF97" i="80"/>
  <c r="BF153" i="80"/>
  <c r="BC123" i="80"/>
  <c r="BC114" i="80"/>
  <c r="BF126" i="80"/>
  <c r="BF93" i="80"/>
  <c r="BF79" i="80"/>
  <c r="BE91" i="80"/>
  <c r="BC158" i="80"/>
  <c r="BF123" i="80"/>
  <c r="BF128" i="80"/>
  <c r="BF112" i="80"/>
  <c r="BE68" i="80"/>
  <c r="BC153" i="80"/>
  <c r="BC167" i="80"/>
  <c r="BC64" i="80"/>
  <c r="BC99" i="80"/>
  <c r="BC80" i="80"/>
  <c r="BF149" i="80"/>
  <c r="BF103" i="80"/>
  <c r="BF88" i="80"/>
  <c r="BF92" i="80"/>
  <c r="BF87" i="80"/>
  <c r="BC141" i="80"/>
  <c r="BC65" i="80"/>
  <c r="BC108" i="80"/>
  <c r="BF100" i="80"/>
  <c r="BE129" i="80"/>
  <c r="BF90" i="80"/>
  <c r="BF173" i="80"/>
  <c r="BF167" i="80"/>
  <c r="BF154" i="80"/>
  <c r="BC67" i="80"/>
  <c r="BF65" i="80"/>
  <c r="BF61" i="80"/>
  <c r="BF81" i="80"/>
  <c r="BF146" i="80"/>
  <c r="BF60" i="80"/>
  <c r="BD161" i="80"/>
  <c r="BF169" i="80"/>
  <c r="BF98" i="80"/>
  <c r="BE85" i="80"/>
  <c r="BC79" i="80"/>
  <c r="BC91" i="80"/>
  <c r="BC69" i="80"/>
  <c r="BC73" i="80"/>
  <c r="BE102" i="80"/>
  <c r="BF116" i="80"/>
  <c r="BE147" i="80"/>
  <c r="BD82" i="80"/>
  <c r="BE162" i="80"/>
  <c r="BF148" i="80"/>
  <c r="BF94" i="80"/>
  <c r="BE121" i="80"/>
  <c r="BE104" i="80"/>
  <c r="BF110" i="80"/>
  <c r="BE130" i="80"/>
  <c r="BF161" i="80"/>
  <c r="BD87" i="80"/>
  <c r="BF135" i="80"/>
  <c r="BF62" i="80"/>
  <c r="BE151" i="80"/>
  <c r="BE76" i="80"/>
  <c r="BE126" i="80"/>
  <c r="BF131" i="80"/>
  <c r="BF74" i="80"/>
  <c r="BE154" i="80"/>
  <c r="BF117" i="80"/>
  <c r="BD145" i="80"/>
  <c r="BF165" i="80"/>
  <c r="BE95" i="80"/>
  <c r="BE134" i="80"/>
  <c r="BF164" i="80"/>
  <c r="BF124" i="80"/>
  <c r="BF121" i="80"/>
  <c r="BD63" i="80"/>
  <c r="BF145" i="80"/>
  <c r="BD169" i="80"/>
  <c r="BF171" i="80"/>
  <c r="BE150" i="80"/>
  <c r="BF96" i="80"/>
  <c r="BD158" i="80"/>
  <c r="BF150" i="80"/>
  <c r="BD171" i="80"/>
  <c r="BE172" i="80"/>
  <c r="BD75" i="80"/>
  <c r="BF120" i="80"/>
  <c r="BE116" i="80"/>
  <c r="BE90" i="80"/>
  <c r="BE136" i="80"/>
  <c r="BD60" i="80"/>
  <c r="BF84" i="80"/>
  <c r="BD175" i="80"/>
  <c r="BE175" i="80"/>
  <c r="BF159" i="80"/>
  <c r="BF156" i="80"/>
  <c r="BF71" i="80"/>
  <c r="BD121" i="80"/>
  <c r="BF68" i="80"/>
  <c r="BD125" i="80"/>
  <c r="BE107" i="80"/>
  <c r="BD92" i="80"/>
  <c r="BF63" i="80"/>
  <c r="BE122" i="80"/>
  <c r="BD108" i="80"/>
  <c r="BF160" i="80"/>
  <c r="BD99" i="80"/>
  <c r="BF72" i="80"/>
  <c r="BF162" i="80"/>
  <c r="BF83" i="80"/>
  <c r="BD112" i="80"/>
  <c r="BD70" i="80"/>
  <c r="BD65" i="80"/>
  <c r="BE98" i="80"/>
  <c r="BE115" i="80"/>
  <c r="BE167" i="80"/>
  <c r="BD142" i="80"/>
  <c r="BD106" i="80"/>
  <c r="BE149" i="80"/>
  <c r="BF111" i="80"/>
  <c r="BF142" i="80"/>
  <c r="BF129" i="80"/>
  <c r="BD137" i="80"/>
  <c r="BF143" i="80"/>
  <c r="BE83" i="80"/>
  <c r="BF158" i="80"/>
  <c r="BD104" i="80"/>
  <c r="BE137" i="80"/>
  <c r="BF176" i="80"/>
  <c r="BE142" i="80"/>
  <c r="BE133" i="80"/>
  <c r="BF175" i="80"/>
  <c r="BE71" i="80"/>
  <c r="BD123" i="80"/>
  <c r="BE118" i="80"/>
  <c r="BE131" i="80"/>
  <c r="BE157" i="80"/>
  <c r="BE168" i="80"/>
  <c r="BF107" i="80"/>
  <c r="BE138" i="80"/>
  <c r="BD144" i="80"/>
  <c r="BF137" i="80"/>
  <c r="BF78" i="80"/>
  <c r="BD111" i="80"/>
  <c r="BE123" i="80"/>
  <c r="BF89" i="80"/>
  <c r="BF122" i="80"/>
  <c r="BE170" i="80"/>
  <c r="BD86" i="80"/>
  <c r="BF102" i="80"/>
  <c r="BF177" i="80"/>
  <c r="BD147" i="80"/>
  <c r="BE124" i="80"/>
  <c r="BD159" i="80"/>
  <c r="BE158" i="80"/>
  <c r="BF105" i="80"/>
  <c r="BE92" i="80"/>
  <c r="BE86" i="80"/>
  <c r="BE141" i="80"/>
  <c r="BE114" i="80"/>
  <c r="BD116" i="80"/>
  <c r="BF132" i="80"/>
  <c r="BF133" i="80"/>
  <c r="BF139" i="80"/>
  <c r="BD155" i="80"/>
  <c r="BD141" i="80"/>
  <c r="BE112" i="80"/>
  <c r="BD177" i="80"/>
  <c r="BF115" i="80"/>
  <c r="BE66" i="80"/>
  <c r="BE132" i="80"/>
  <c r="BD69" i="80"/>
  <c r="BD97" i="80"/>
  <c r="BD110" i="80"/>
  <c r="BD95" i="80"/>
  <c r="BD164" i="80"/>
  <c r="BD122" i="80"/>
  <c r="BD96" i="80"/>
  <c r="BE127" i="80"/>
  <c r="BD103" i="80"/>
  <c r="BF82" i="80"/>
  <c r="BE77" i="80"/>
  <c r="BD85" i="80"/>
  <c r="BD79" i="80"/>
  <c r="BD152" i="80"/>
  <c r="BE125" i="80"/>
  <c r="BD127" i="80"/>
  <c r="BD102" i="80"/>
  <c r="BE63" i="80"/>
  <c r="BD114" i="80"/>
  <c r="BF109" i="80"/>
  <c r="BD73" i="80"/>
  <c r="BD101" i="80"/>
  <c r="BF172" i="80"/>
  <c r="BF138" i="80"/>
  <c r="BD68" i="80"/>
  <c r="BD93" i="80"/>
  <c r="BE146" i="80"/>
  <c r="BE156" i="80"/>
  <c r="BD83" i="80"/>
  <c r="BE82" i="80"/>
  <c r="BE87" i="80"/>
  <c r="BD130" i="80"/>
  <c r="BD138" i="80"/>
  <c r="BD151" i="80"/>
  <c r="BD126" i="80"/>
  <c r="BD167" i="80"/>
  <c r="BD72" i="80"/>
  <c r="BD81" i="80"/>
  <c r="BD128" i="80"/>
  <c r="BE81" i="80"/>
  <c r="BE113" i="80"/>
  <c r="BE105" i="80"/>
  <c r="BE101" i="80"/>
  <c r="BE139" i="80"/>
  <c r="BD168" i="80"/>
  <c r="BF134" i="80"/>
  <c r="BE94" i="80"/>
  <c r="BD163" i="80"/>
  <c r="BE93" i="80"/>
  <c r="BE144" i="80"/>
  <c r="BD154" i="80"/>
  <c r="BD118" i="80"/>
  <c r="BD172" i="80"/>
  <c r="BF163" i="80"/>
  <c r="BD124" i="80"/>
  <c r="BE110" i="80"/>
  <c r="BD170" i="80"/>
  <c r="BD89" i="80"/>
  <c r="BE148" i="80"/>
  <c r="BE89" i="80"/>
  <c r="BD90" i="80"/>
  <c r="BE62" i="80"/>
  <c r="BE88" i="80"/>
  <c r="BE176" i="80"/>
  <c r="BD80" i="80"/>
  <c r="BE75" i="80"/>
  <c r="BE80" i="80"/>
  <c r="BE164" i="80"/>
  <c r="BE106" i="80"/>
  <c r="BD119" i="80"/>
  <c r="BE152" i="80"/>
  <c r="BB156" i="80"/>
  <c r="AS23" i="80"/>
  <c r="BA84" i="80"/>
  <c r="AK139" i="80"/>
  <c r="AJ121" i="80"/>
  <c r="AJ99" i="80"/>
  <c r="AZ138" i="80"/>
  <c r="AQ125" i="80"/>
  <c r="AD167" i="80"/>
  <c r="AZ92" i="80"/>
  <c r="AM142" i="80"/>
  <c r="AQ127" i="80"/>
  <c r="AG101" i="80"/>
  <c r="AK98" i="80"/>
  <c r="AL110" i="80"/>
  <c r="AJ142" i="80"/>
  <c r="AN93" i="80"/>
  <c r="AF96" i="80"/>
  <c r="AF53" i="80"/>
  <c r="AD82" i="80"/>
  <c r="AK94" i="80"/>
  <c r="AE168" i="80"/>
  <c r="AE76" i="80"/>
  <c r="AL91" i="80"/>
  <c r="AT72" i="80"/>
  <c r="AP155" i="80"/>
  <c r="AN54" i="80"/>
  <c r="AE119" i="80"/>
  <c r="AQ159" i="80"/>
  <c r="AZ67" i="80"/>
  <c r="AU60" i="80"/>
  <c r="AH102" i="80"/>
  <c r="AK63" i="80"/>
  <c r="AD155" i="80"/>
  <c r="AK106" i="80"/>
  <c r="AN98" i="80"/>
  <c r="AZ132" i="80"/>
  <c r="AZ74" i="80"/>
  <c r="AE116" i="80"/>
  <c r="AX75" i="80"/>
  <c r="AZ102" i="80"/>
  <c r="AM104" i="80"/>
  <c r="AK172" i="80"/>
  <c r="AL121" i="80"/>
  <c r="AH173" i="80"/>
  <c r="AJ73" i="80"/>
  <c r="AL153" i="80"/>
  <c r="AB158" i="80"/>
  <c r="AK61" i="80"/>
  <c r="AM83" i="80"/>
  <c r="AD119" i="80"/>
  <c r="AB79" i="80"/>
  <c r="AF126" i="80"/>
  <c r="AK85" i="80"/>
  <c r="BF114" i="80"/>
  <c r="B34" i="80"/>
  <c r="AF162" i="80"/>
  <c r="AH98" i="80"/>
  <c r="AN144" i="80"/>
  <c r="AK118" i="80"/>
  <c r="AJ126" i="80"/>
  <c r="BA57" i="80"/>
  <c r="AO143" i="80"/>
  <c r="AH116" i="80"/>
  <c r="AE173" i="80"/>
  <c r="AD62" i="80"/>
  <c r="AD122" i="80"/>
  <c r="AH122" i="80"/>
  <c r="AH139" i="80"/>
  <c r="AB147" i="80"/>
  <c r="AU30" i="80"/>
  <c r="AN65" i="80"/>
  <c r="AD91" i="80"/>
  <c r="AS157" i="80"/>
  <c r="AK156" i="80"/>
  <c r="AO75" i="80"/>
  <c r="AZ76" i="80"/>
  <c r="AJ123" i="80"/>
  <c r="AD173" i="80"/>
  <c r="AK92" i="80"/>
  <c r="BA172" i="80"/>
  <c r="AO106" i="80"/>
  <c r="AD113" i="80"/>
  <c r="AP171" i="80"/>
  <c r="AB142" i="80"/>
  <c r="AF35" i="80"/>
  <c r="AV95" i="80"/>
  <c r="AK125" i="80"/>
  <c r="AN162" i="80"/>
  <c r="AO141" i="80"/>
  <c r="AF166" i="80"/>
  <c r="AY153" i="80"/>
  <c r="AK99" i="80"/>
  <c r="AH160" i="80"/>
  <c r="AM158" i="80"/>
  <c r="AZ109" i="80"/>
  <c r="AT99" i="80"/>
  <c r="AP108" i="80"/>
  <c r="AD136" i="80"/>
  <c r="AD24" i="80"/>
  <c r="AR71" i="80"/>
  <c r="AF43" i="80"/>
  <c r="AS44" i="80"/>
  <c r="AY134" i="80"/>
  <c r="AL141" i="80"/>
  <c r="AW73" i="80"/>
  <c r="AJ109" i="80"/>
  <c r="AB130" i="80"/>
  <c r="AN150" i="80"/>
  <c r="AD76" i="80"/>
  <c r="AQ62" i="80"/>
  <c r="AQ154" i="80"/>
  <c r="AD134" i="80"/>
  <c r="AD131" i="80"/>
  <c r="AB41" i="80"/>
  <c r="B50" i="80"/>
  <c r="B48" i="80"/>
  <c r="B24" i="80"/>
  <c r="B43" i="80"/>
  <c r="B46" i="80"/>
  <c r="B31" i="80"/>
  <c r="AE170" i="80"/>
  <c r="BB66" i="80"/>
  <c r="AE117" i="80"/>
  <c r="BB91" i="80"/>
  <c r="AZ88" i="80"/>
  <c r="BA72" i="80"/>
  <c r="AX176" i="80"/>
  <c r="AF175" i="80"/>
  <c r="AE104" i="80"/>
  <c r="AF167" i="80"/>
  <c r="AF68" i="80"/>
  <c r="AL69" i="80"/>
  <c r="AK113" i="80"/>
  <c r="AZ105" i="80"/>
  <c r="AK109" i="80"/>
  <c r="AE103" i="80"/>
  <c r="AO148" i="80"/>
  <c r="AK165" i="80"/>
  <c r="AC130" i="80"/>
  <c r="AJ153" i="80"/>
  <c r="AM115" i="80"/>
  <c r="AL134" i="80"/>
  <c r="AK177" i="80"/>
  <c r="AL62" i="80"/>
  <c r="AH62" i="80"/>
  <c r="AP130" i="80"/>
  <c r="AK175" i="80"/>
  <c r="AO98" i="80"/>
  <c r="AE157" i="80"/>
  <c r="AM167" i="80"/>
  <c r="AM145" i="80"/>
  <c r="AE98" i="80"/>
  <c r="BB114" i="80"/>
  <c r="AM174" i="80"/>
  <c r="BA162" i="80"/>
  <c r="AB90" i="80"/>
  <c r="AF80" i="80"/>
  <c r="AF122" i="80"/>
  <c r="AF135" i="80"/>
  <c r="AE167" i="80"/>
  <c r="AJ60" i="80"/>
  <c r="AG170" i="80"/>
  <c r="AQ86" i="80"/>
  <c r="AE114" i="80"/>
  <c r="AC142" i="80"/>
  <c r="AD149" i="80"/>
  <c r="AK119" i="80"/>
  <c r="AE72" i="80"/>
  <c r="AE150" i="80"/>
  <c r="AE162" i="80"/>
  <c r="AZ78" i="80"/>
  <c r="AL93" i="80"/>
  <c r="AK163" i="80"/>
  <c r="AN123" i="80"/>
  <c r="AN164" i="80"/>
  <c r="AJ110" i="80"/>
  <c r="AP62" i="80"/>
  <c r="AW61" i="80"/>
  <c r="AN103" i="80"/>
  <c r="AE109" i="80"/>
  <c r="BB134" i="80"/>
  <c r="AB74" i="80"/>
  <c r="AW104" i="80"/>
  <c r="AD178" i="80"/>
  <c r="AM156" i="80"/>
  <c r="AX100" i="80"/>
  <c r="AB135" i="80"/>
  <c r="AB133" i="80"/>
  <c r="AF130" i="80"/>
  <c r="AF97" i="80"/>
  <c r="AF160" i="80"/>
  <c r="AN120" i="80"/>
  <c r="AK86" i="80"/>
  <c r="AL119" i="80"/>
  <c r="AH167" i="80"/>
  <c r="AZ124" i="80"/>
  <c r="AK151" i="80"/>
  <c r="AB141" i="80"/>
  <c r="AL135" i="80"/>
  <c r="AV146" i="80"/>
  <c r="AU92" i="80"/>
  <c r="AM143" i="80"/>
  <c r="AN173" i="80"/>
  <c r="AP138" i="80"/>
  <c r="AJ158" i="80"/>
  <c r="BB101" i="80"/>
  <c r="BA146" i="80"/>
  <c r="AM118" i="80"/>
  <c r="AM90" i="80"/>
  <c r="AF153" i="80"/>
  <c r="AE137" i="80"/>
  <c r="AF124" i="80"/>
  <c r="AB112" i="80"/>
  <c r="AB82" i="80"/>
  <c r="AF143" i="80"/>
  <c r="AP145" i="80"/>
  <c r="AH158" i="80"/>
  <c r="AP116" i="80"/>
  <c r="AF152" i="80"/>
  <c r="AL61" i="80"/>
  <c r="AM93" i="80"/>
  <c r="AM101" i="80"/>
  <c r="AM165" i="80"/>
  <c r="AL83" i="80"/>
  <c r="AL64" i="80"/>
  <c r="BA167" i="80"/>
  <c r="AF147" i="80"/>
  <c r="AB143" i="80"/>
  <c r="AE94" i="80"/>
  <c r="AE67" i="80"/>
  <c r="AL170" i="80"/>
  <c r="AJ108" i="80"/>
  <c r="AV161" i="80"/>
  <c r="AE93" i="80"/>
  <c r="AJ137" i="80"/>
  <c r="AQ167" i="80"/>
  <c r="AO89" i="80"/>
  <c r="AN125" i="80"/>
  <c r="AL105" i="80"/>
  <c r="AM121" i="80"/>
  <c r="AN132" i="80"/>
  <c r="AJ78" i="80"/>
  <c r="AG69" i="80"/>
  <c r="AM64" i="80"/>
  <c r="AB149" i="80"/>
  <c r="AM125" i="80"/>
  <c r="AB92" i="80"/>
  <c r="AL100" i="80"/>
  <c r="AM130" i="80"/>
  <c r="AM159" i="80"/>
  <c r="BB146" i="80"/>
  <c r="AK102" i="80"/>
  <c r="AM76" i="80"/>
  <c r="AM111" i="80"/>
  <c r="BA68" i="80"/>
  <c r="AB96" i="80"/>
  <c r="AF109" i="80"/>
  <c r="AT107" i="80"/>
  <c r="AJ82" i="80"/>
  <c r="AL175" i="80"/>
  <c r="AJ150" i="80"/>
  <c r="AD64" i="80"/>
  <c r="AP176" i="80"/>
  <c r="AE129" i="80"/>
  <c r="AJ83" i="80"/>
  <c r="AO166" i="80"/>
  <c r="AD117" i="80"/>
  <c r="AO83" i="80"/>
  <c r="AN139" i="80"/>
  <c r="AC160" i="80"/>
  <c r="AF100" i="80"/>
  <c r="AL109" i="80"/>
  <c r="AL139" i="80"/>
  <c r="AL80" i="80"/>
  <c r="BB85" i="80"/>
  <c r="BA159" i="80"/>
  <c r="AT67" i="80"/>
  <c r="AB60" i="80"/>
  <c r="AB121" i="80"/>
  <c r="AH156" i="80"/>
  <c r="AN70" i="80"/>
  <c r="AE124" i="80"/>
  <c r="AL81" i="80"/>
  <c r="AN116" i="80"/>
  <c r="AO153" i="80"/>
  <c r="AQ148" i="80"/>
  <c r="AJ125" i="80"/>
  <c r="AL60" i="80"/>
  <c r="AG60" i="80"/>
  <c r="AJ63" i="80"/>
  <c r="AO171" i="80"/>
  <c r="AZ91" i="80"/>
  <c r="AN96" i="80"/>
  <c r="AM62" i="80"/>
  <c r="AZ169" i="80"/>
  <c r="AZ106" i="80"/>
  <c r="AC172" i="80"/>
  <c r="AB134" i="80"/>
  <c r="BA138" i="80"/>
  <c r="BA76" i="80"/>
  <c r="BB89" i="80"/>
  <c r="BA135" i="80"/>
  <c r="AB119" i="80"/>
  <c r="AE155" i="80"/>
  <c r="AE158" i="80"/>
  <c r="AE143" i="80"/>
  <c r="AF67" i="80"/>
  <c r="AK112" i="80"/>
  <c r="AL132" i="80"/>
  <c r="AZ98" i="80"/>
  <c r="AP94" i="80"/>
  <c r="AZ129" i="80"/>
  <c r="AF74" i="80"/>
  <c r="AP169" i="80"/>
  <c r="AB101" i="80"/>
  <c r="AU93" i="80"/>
  <c r="AH113" i="80"/>
  <c r="AV76" i="80"/>
  <c r="AK140" i="80"/>
  <c r="BA127" i="80"/>
  <c r="AE123" i="80"/>
  <c r="AM95" i="80"/>
  <c r="AL156" i="80"/>
  <c r="AF170" i="80"/>
  <c r="AX134" i="80"/>
  <c r="AB120" i="80"/>
  <c r="AF164" i="80"/>
  <c r="AB64" i="80"/>
  <c r="AB95" i="80"/>
  <c r="AN130" i="80"/>
  <c r="AU88" i="80"/>
  <c r="AG99" i="80"/>
  <c r="AU147" i="80"/>
  <c r="AC123" i="80"/>
  <c r="AF111" i="80"/>
  <c r="AE127" i="80"/>
  <c r="AB104" i="80"/>
  <c r="AR137" i="80"/>
  <c r="BA134" i="80"/>
  <c r="AM113" i="80"/>
  <c r="AM72" i="80"/>
  <c r="AB110" i="80"/>
  <c r="AB115" i="80"/>
  <c r="AB118" i="80"/>
  <c r="AF120" i="80"/>
  <c r="AE106" i="80"/>
  <c r="AH66" i="80"/>
  <c r="AH106" i="80"/>
  <c r="AH95" i="80"/>
  <c r="AJ103" i="80"/>
  <c r="AB114" i="80"/>
  <c r="AP92" i="80"/>
  <c r="AJ85" i="80"/>
  <c r="AG78" i="80"/>
  <c r="AC109" i="80"/>
  <c r="AL73" i="80"/>
  <c r="AH137" i="80"/>
  <c r="AF151" i="80"/>
  <c r="AZ120" i="80"/>
  <c r="AO112" i="80"/>
  <c r="AC157" i="80"/>
  <c r="AL82" i="80"/>
  <c r="AB172" i="80"/>
  <c r="AE101" i="80"/>
  <c r="AP142" i="80"/>
  <c r="AM126" i="80"/>
  <c r="AO93" i="80"/>
  <c r="AD95" i="80"/>
  <c r="AL75" i="80"/>
  <c r="AL165" i="80"/>
  <c r="AB164" i="80"/>
  <c r="AL123" i="80"/>
  <c r="AG132" i="80"/>
  <c r="BB148" i="80"/>
  <c r="BB158" i="80"/>
  <c r="BA156" i="80"/>
  <c r="AB148" i="80"/>
  <c r="AJ100" i="80"/>
  <c r="AK104" i="80"/>
  <c r="AL144" i="80"/>
  <c r="AC122" i="80"/>
  <c r="AL169" i="80"/>
  <c r="AF125" i="80"/>
  <c r="AZ147" i="80"/>
  <c r="AG104" i="80"/>
  <c r="AJ164" i="80"/>
  <c r="AM112" i="80"/>
  <c r="AI68" i="80"/>
  <c r="AQ117" i="80"/>
  <c r="AM107" i="80"/>
  <c r="AQ136" i="80"/>
  <c r="AK138" i="80"/>
  <c r="AO137" i="80"/>
  <c r="AZ136" i="80"/>
  <c r="AE144" i="80"/>
  <c r="AF165" i="80"/>
  <c r="BB145" i="80"/>
  <c r="AX60" i="80"/>
  <c r="AL147" i="80"/>
  <c r="AK62" i="80"/>
  <c r="AL118" i="80"/>
  <c r="AB132" i="80"/>
  <c r="AT173" i="80"/>
  <c r="AB99" i="80"/>
  <c r="AF168" i="80"/>
  <c r="AB177" i="80"/>
  <c r="AF107" i="80"/>
  <c r="AE176" i="80"/>
  <c r="AE132" i="80"/>
  <c r="AY68" i="80"/>
  <c r="AL122" i="80"/>
  <c r="AE78" i="80"/>
  <c r="AX101" i="80"/>
  <c r="AF65" i="80"/>
  <c r="AK103" i="80"/>
  <c r="BB93" i="80"/>
  <c r="AX68" i="80"/>
  <c r="AM123" i="80"/>
  <c r="AT159" i="80"/>
  <c r="AE62" i="80"/>
  <c r="AF108" i="80"/>
  <c r="AE151" i="80"/>
  <c r="AF139" i="80"/>
  <c r="AB140" i="80"/>
  <c r="AM84" i="80"/>
  <c r="AW74" i="80"/>
  <c r="AB93" i="80"/>
  <c r="AL143" i="80"/>
  <c r="AB102" i="80"/>
  <c r="AB116" i="80"/>
  <c r="AL71" i="80"/>
  <c r="AL84" i="80"/>
  <c r="AV164" i="80"/>
  <c r="AL116" i="80"/>
  <c r="AW82" i="80"/>
  <c r="AW128" i="80"/>
  <c r="AF172" i="80"/>
  <c r="AF62" i="80"/>
  <c r="BB121" i="80"/>
  <c r="AM177" i="80"/>
  <c r="AE64" i="80"/>
  <c r="AB171" i="80"/>
  <c r="BB70" i="80"/>
  <c r="BA150" i="80"/>
  <c r="AB88" i="80"/>
  <c r="AT80" i="80"/>
  <c r="AB54" i="80"/>
  <c r="AU113" i="80"/>
  <c r="AF103" i="80"/>
  <c r="AU120" i="80"/>
  <c r="AE92" i="80"/>
  <c r="AL97" i="80"/>
  <c r="AM105" i="80"/>
  <c r="AF146" i="80"/>
  <c r="BA153" i="80"/>
  <c r="AB150" i="80"/>
  <c r="BB176" i="80"/>
  <c r="AB145" i="80"/>
  <c r="BA119" i="80"/>
  <c r="AD69" i="80"/>
  <c r="AE178" i="80"/>
  <c r="AL89" i="80"/>
  <c r="AB111" i="80"/>
  <c r="AS51" i="80"/>
  <c r="AE89" i="80"/>
  <c r="AL163" i="80"/>
  <c r="AM173" i="80"/>
  <c r="AF91" i="80"/>
  <c r="AG171" i="80"/>
  <c r="AV67" i="80"/>
  <c r="AW76" i="80"/>
  <c r="AL130" i="80"/>
  <c r="AB78" i="80"/>
  <c r="BB175" i="80"/>
  <c r="AB136" i="80"/>
  <c r="AY127" i="80"/>
  <c r="AL159" i="80"/>
  <c r="AW136" i="80"/>
  <c r="AB105" i="80"/>
  <c r="AB156" i="80"/>
  <c r="BB118" i="80"/>
  <c r="AU133" i="80"/>
  <c r="BB132" i="80"/>
  <c r="AX148" i="80"/>
  <c r="AF60" i="80"/>
  <c r="BB177" i="80"/>
  <c r="AE85" i="80"/>
  <c r="AF87" i="80"/>
  <c r="BA166" i="80"/>
  <c r="AB63" i="80"/>
  <c r="BB62" i="80"/>
  <c r="AY111" i="80"/>
  <c r="AE102" i="80"/>
  <c r="AF116" i="80"/>
  <c r="AT100" i="80"/>
  <c r="AU131" i="80"/>
  <c r="BB174" i="80"/>
  <c r="AX71" i="80"/>
  <c r="AF155" i="80"/>
  <c r="AL160" i="80"/>
  <c r="AE120" i="80"/>
  <c r="AE105" i="80"/>
  <c r="BA67" i="80"/>
  <c r="AX141" i="80"/>
  <c r="BA177" i="80"/>
  <c r="AF154" i="80"/>
  <c r="AB80" i="80"/>
  <c r="AE118" i="80"/>
  <c r="AB176" i="80"/>
  <c r="AF177" i="80"/>
  <c r="AB65" i="80"/>
  <c r="AF115" i="80"/>
  <c r="AB125" i="80"/>
  <c r="AF141" i="80"/>
  <c r="AG147" i="80"/>
  <c r="BB108" i="80"/>
  <c r="BB164" i="80"/>
  <c r="AE81" i="80"/>
  <c r="AX163" i="80"/>
  <c r="AV143" i="80"/>
  <c r="AX169" i="80"/>
  <c r="AF145" i="80"/>
  <c r="AF64" i="80"/>
  <c r="BB178" i="80"/>
  <c r="AT147" i="80"/>
  <c r="AY124" i="80"/>
  <c r="AF156" i="80"/>
  <c r="AF119" i="80"/>
  <c r="AF99" i="80"/>
  <c r="AB128" i="80"/>
  <c r="AF128" i="80"/>
  <c r="AB154" i="80"/>
  <c r="AL145" i="80"/>
  <c r="AX83" i="80"/>
  <c r="AE115" i="80"/>
  <c r="BA142" i="80"/>
  <c r="AM134" i="80"/>
  <c r="AL74" i="80"/>
  <c r="AX156" i="80"/>
  <c r="BA148" i="80"/>
  <c r="AE111" i="80"/>
  <c r="BA132" i="80"/>
  <c r="AR103" i="80"/>
  <c r="AQ120" i="80"/>
  <c r="AV103" i="80"/>
  <c r="AW130" i="80"/>
  <c r="AM141" i="80"/>
  <c r="AX92" i="80"/>
  <c r="BA131" i="80"/>
  <c r="BB124" i="80"/>
  <c r="AW178" i="80"/>
  <c r="AW141" i="80"/>
  <c r="AY162" i="80"/>
  <c r="AM168" i="80"/>
  <c r="AX136" i="80"/>
  <c r="AP114" i="80"/>
  <c r="AM87" i="80"/>
  <c r="AE60" i="80"/>
  <c r="AO170" i="80"/>
  <c r="BA175" i="80"/>
  <c r="AE107" i="80"/>
  <c r="AX104" i="80"/>
  <c r="AW144" i="80"/>
  <c r="AV106" i="80"/>
  <c r="AF73" i="80"/>
  <c r="AW93" i="80"/>
  <c r="AO132" i="80"/>
  <c r="BB104" i="80"/>
  <c r="AU155" i="80"/>
  <c r="AT73" i="80"/>
  <c r="BB155" i="80"/>
  <c r="AX109" i="80"/>
  <c r="AB103" i="80"/>
  <c r="AV129" i="80"/>
  <c r="AU91" i="80"/>
  <c r="AU162" i="80"/>
  <c r="AY136" i="80"/>
  <c r="AT148" i="80"/>
  <c r="AM117" i="80"/>
  <c r="AV175" i="80"/>
  <c r="AX127" i="80"/>
  <c r="AD125" i="80"/>
  <c r="AW124" i="80"/>
  <c r="AD103" i="80"/>
  <c r="BB81" i="80"/>
  <c r="AX132" i="80"/>
  <c r="AU106" i="80"/>
  <c r="AU109" i="80"/>
  <c r="AF81" i="80"/>
  <c r="AP81" i="80"/>
  <c r="AV153" i="80"/>
  <c r="AX105" i="80"/>
  <c r="AW71" i="80"/>
  <c r="AW89" i="80"/>
  <c r="AW152" i="80"/>
  <c r="AT169" i="80"/>
  <c r="AW142" i="80"/>
  <c r="AG156" i="80"/>
  <c r="AV149" i="80"/>
  <c r="AM63" i="80"/>
  <c r="AU165" i="80"/>
  <c r="AW162" i="80"/>
  <c r="AY84" i="80"/>
  <c r="BA165" i="80"/>
  <c r="AV75" i="80"/>
  <c r="AW64" i="80"/>
  <c r="AV120" i="80"/>
  <c r="AX115" i="80"/>
  <c r="AX121" i="80"/>
  <c r="BA107" i="80"/>
  <c r="BB98" i="80"/>
  <c r="AX70" i="80"/>
  <c r="AB151" i="80"/>
  <c r="AO152" i="80"/>
  <c r="AU111" i="80"/>
  <c r="AU152" i="80"/>
  <c r="AO76" i="80"/>
  <c r="AX87" i="80"/>
  <c r="AE171" i="80"/>
  <c r="AV112" i="80"/>
  <c r="AU145" i="80"/>
  <c r="BA61" i="80"/>
  <c r="AF106" i="80"/>
  <c r="AF174" i="80"/>
  <c r="AU67" i="80"/>
  <c r="AB157" i="80"/>
  <c r="BB119" i="80"/>
  <c r="AB124" i="80"/>
  <c r="BB72" i="80"/>
  <c r="AX129" i="80"/>
  <c r="BA137" i="80"/>
  <c r="AR62" i="80"/>
  <c r="BB166" i="80"/>
  <c r="AT96" i="80"/>
  <c r="AV97" i="80"/>
  <c r="AU73" i="80"/>
  <c r="BA104" i="80"/>
  <c r="AX84" i="80"/>
  <c r="BA154" i="80"/>
  <c r="AB89" i="80"/>
  <c r="AW79" i="80"/>
  <c r="AV142" i="80"/>
  <c r="AU126" i="80"/>
  <c r="AV113" i="80"/>
  <c r="BA155" i="80"/>
  <c r="BB138" i="80"/>
  <c r="BA111" i="80"/>
  <c r="AG121" i="80"/>
  <c r="BB69" i="80"/>
  <c r="AX103" i="80"/>
  <c r="BA87" i="80"/>
  <c r="AU159" i="80"/>
  <c r="AF142" i="80"/>
  <c r="BA73" i="80"/>
  <c r="AW132" i="80"/>
  <c r="BA121" i="80"/>
  <c r="AY65" i="80"/>
  <c r="AR177" i="80"/>
  <c r="AV159" i="80"/>
  <c r="AU153" i="80"/>
  <c r="AM151" i="80"/>
  <c r="AT127" i="80"/>
  <c r="BA109" i="80"/>
  <c r="AX95" i="80"/>
  <c r="BB143" i="80"/>
  <c r="AE65" i="80"/>
  <c r="AU68" i="80"/>
  <c r="BB100" i="80"/>
  <c r="AU71" i="80"/>
  <c r="AB138" i="80"/>
  <c r="AU164" i="80"/>
  <c r="AD159" i="80"/>
  <c r="AW84" i="80"/>
  <c r="AE121" i="80"/>
  <c r="AW122" i="80"/>
  <c r="AB71" i="80"/>
  <c r="BA117" i="80"/>
  <c r="BB123" i="80"/>
  <c r="AT140" i="80"/>
  <c r="AZ134" i="80"/>
  <c r="AX89" i="80"/>
  <c r="AF117" i="80"/>
  <c r="AV73" i="80"/>
  <c r="AQ113" i="80"/>
  <c r="AW99" i="80"/>
  <c r="AT155" i="80"/>
  <c r="AH83" i="80"/>
  <c r="AW175" i="80"/>
  <c r="AM136" i="80"/>
  <c r="BA93" i="80"/>
  <c r="AT120" i="80"/>
  <c r="AX146" i="80"/>
  <c r="BA178" i="80"/>
  <c r="AX112" i="80"/>
  <c r="BB102" i="80"/>
  <c r="AW101" i="80"/>
  <c r="AG178" i="80"/>
  <c r="BA161" i="80"/>
  <c r="AU138" i="80"/>
  <c r="AX166" i="80"/>
  <c r="AU132" i="80"/>
  <c r="AD170" i="80"/>
  <c r="AW137" i="80"/>
  <c r="BA91" i="80"/>
  <c r="BB131" i="80"/>
  <c r="BB96" i="80"/>
  <c r="BA80" i="80"/>
  <c r="AT84" i="80"/>
  <c r="AE125" i="80"/>
  <c r="AX124" i="80"/>
  <c r="BA99" i="80"/>
  <c r="AE126" i="80"/>
  <c r="AF113" i="80"/>
  <c r="BB116" i="80"/>
  <c r="AW109" i="80"/>
  <c r="BB169" i="80"/>
  <c r="AW112" i="80"/>
  <c r="BA151" i="80"/>
  <c r="AU72" i="80"/>
  <c r="AU141" i="80"/>
  <c r="AY104" i="80"/>
  <c r="AB175" i="80"/>
  <c r="AV172" i="80"/>
  <c r="AW134" i="80"/>
  <c r="BB126" i="80"/>
  <c r="AF92" i="80"/>
  <c r="AX120" i="80"/>
  <c r="AD141" i="80"/>
  <c r="AU157" i="80"/>
  <c r="AB167" i="80"/>
  <c r="AW110" i="80"/>
  <c r="AX65" i="80"/>
  <c r="BA147" i="80"/>
  <c r="AX93" i="80"/>
  <c r="AX96" i="80"/>
  <c r="BA65" i="80"/>
  <c r="AT152" i="80"/>
  <c r="BA169" i="80"/>
  <c r="BA130" i="80"/>
  <c r="BA85" i="80"/>
  <c r="AV167" i="80"/>
  <c r="AU139" i="80"/>
  <c r="BB103" i="80"/>
  <c r="AH94" i="80"/>
  <c r="BA106" i="80"/>
  <c r="AU142" i="80"/>
  <c r="AY149" i="80"/>
  <c r="AX122" i="80"/>
  <c r="AE99" i="80"/>
  <c r="AQ176" i="80"/>
  <c r="AX61" i="80"/>
  <c r="AX78" i="80"/>
  <c r="AX72" i="80"/>
  <c r="AF163" i="80"/>
  <c r="AX110" i="80"/>
  <c r="AV61" i="80"/>
  <c r="AB153" i="80"/>
  <c r="AD63" i="80"/>
  <c r="AC161" i="80"/>
  <c r="BA74" i="80"/>
  <c r="AB117" i="80"/>
  <c r="AF132" i="80"/>
  <c r="BA98" i="80"/>
  <c r="AV117" i="80"/>
  <c r="AE61" i="80"/>
  <c r="AB70" i="80"/>
  <c r="AX73" i="80"/>
  <c r="AB68" i="80"/>
  <c r="BA75" i="80"/>
  <c r="BA176" i="80"/>
  <c r="AH75" i="80"/>
  <c r="BB153" i="80"/>
  <c r="AH136" i="80"/>
  <c r="AX64" i="80"/>
  <c r="AW90" i="80"/>
  <c r="BB90" i="80"/>
  <c r="AD65" i="80"/>
  <c r="AW159" i="80"/>
  <c r="AX154" i="80"/>
  <c r="AT111" i="80"/>
  <c r="BB122" i="80"/>
  <c r="BB173" i="80"/>
  <c r="AW72" i="80"/>
  <c r="AR81" i="80"/>
  <c r="AU125" i="80"/>
  <c r="BB80" i="80"/>
  <c r="BA163" i="80"/>
  <c r="BB144" i="80"/>
  <c r="BA105" i="80"/>
  <c r="AX175" i="80"/>
  <c r="AX62" i="80"/>
  <c r="BB157" i="80"/>
  <c r="AT76" i="80"/>
  <c r="AH119" i="80"/>
  <c r="AF137" i="80"/>
  <c r="AU122" i="80"/>
  <c r="AV122" i="80"/>
  <c r="AW138" i="80"/>
  <c r="AX158" i="80"/>
  <c r="AX118" i="80"/>
  <c r="AT121" i="80"/>
  <c r="BB83" i="80"/>
  <c r="BA103" i="80"/>
  <c r="BB75" i="80"/>
  <c r="AW140" i="80"/>
  <c r="BA149" i="80"/>
  <c r="AU97" i="80"/>
  <c r="AM161" i="80"/>
  <c r="BB110" i="80"/>
  <c r="AY165" i="80"/>
  <c r="AU76" i="80"/>
  <c r="BA92" i="80"/>
  <c r="AK88" i="80"/>
  <c r="AT117" i="80"/>
  <c r="BB117" i="80"/>
  <c r="AW158" i="80"/>
  <c r="AW164" i="80"/>
  <c r="AZ157" i="80"/>
  <c r="AN60" i="80"/>
  <c r="AX173" i="80"/>
  <c r="AN75" i="80"/>
  <c r="AV68" i="80"/>
  <c r="AO104" i="80"/>
  <c r="AW94" i="80"/>
  <c r="AT87" i="80"/>
  <c r="AW155" i="80"/>
  <c r="AY163" i="80"/>
  <c r="AV176" i="80"/>
  <c r="AF140" i="80"/>
  <c r="AW129" i="80"/>
  <c r="AZ121" i="80"/>
  <c r="AW176" i="80"/>
  <c r="AN165" i="80"/>
  <c r="AJ171" i="80"/>
  <c r="AY120" i="80"/>
  <c r="AN113" i="80"/>
  <c r="AG103" i="80"/>
  <c r="AT97" i="80"/>
  <c r="AO119" i="80"/>
  <c r="BA120" i="80"/>
  <c r="AV69" i="80"/>
  <c r="AW149" i="80"/>
  <c r="BA70" i="80"/>
  <c r="AG152" i="80"/>
  <c r="AW126" i="80"/>
  <c r="AN89" i="80"/>
  <c r="AU148" i="80"/>
  <c r="AT144" i="80"/>
  <c r="AD108" i="80"/>
  <c r="AO64" i="80"/>
  <c r="AW121" i="80"/>
  <c r="AG105" i="80"/>
  <c r="AH85" i="80"/>
  <c r="AD138" i="80"/>
  <c r="AM119" i="80"/>
  <c r="AV130" i="80"/>
  <c r="AY96" i="80"/>
  <c r="AF149" i="80"/>
  <c r="AD129" i="80"/>
  <c r="AD120" i="80"/>
  <c r="AO66" i="80"/>
  <c r="AH69" i="80"/>
  <c r="AO130" i="80"/>
  <c r="AO139" i="80"/>
  <c r="AW145" i="80"/>
  <c r="AU140" i="80"/>
  <c r="BA168" i="80"/>
  <c r="AU154" i="80"/>
  <c r="AU79" i="80"/>
  <c r="AV126" i="80"/>
  <c r="AW116" i="80"/>
  <c r="AF94" i="80"/>
  <c r="AB73" i="80"/>
  <c r="AV94" i="80"/>
  <c r="AQ140" i="80"/>
  <c r="AO120" i="80"/>
  <c r="AT110" i="80"/>
  <c r="AF127" i="80"/>
  <c r="AG167" i="80"/>
  <c r="AM106" i="80"/>
  <c r="AR175" i="80"/>
  <c r="AT116" i="80"/>
  <c r="AM86" i="80"/>
  <c r="AW148" i="80"/>
  <c r="AN62" i="80"/>
  <c r="AV101" i="80"/>
  <c r="AW102" i="80"/>
  <c r="AT101" i="80"/>
  <c r="AP132" i="80"/>
  <c r="AW177" i="80"/>
  <c r="AX119" i="80"/>
  <c r="AW100" i="80"/>
  <c r="AY85" i="80"/>
  <c r="AD102" i="80"/>
  <c r="AN133" i="80"/>
  <c r="AX94" i="80"/>
  <c r="AT75" i="80"/>
  <c r="AG98" i="80"/>
  <c r="AN105" i="80"/>
  <c r="AO86" i="80"/>
  <c r="AB166" i="80"/>
  <c r="AU98" i="80"/>
  <c r="AB81" i="80"/>
  <c r="AV136" i="80"/>
  <c r="AX143" i="80"/>
  <c r="AW75" i="80"/>
  <c r="AN146" i="80"/>
  <c r="AW156" i="80"/>
  <c r="AX66" i="80"/>
  <c r="AP96" i="80"/>
  <c r="AT86" i="80"/>
  <c r="AY61" i="80"/>
  <c r="AU75" i="80"/>
  <c r="AU124" i="80"/>
  <c r="AU170" i="80"/>
  <c r="AT60" i="80"/>
  <c r="AV124" i="80"/>
  <c r="AO128" i="80"/>
  <c r="AE63" i="80"/>
  <c r="BB111" i="80"/>
  <c r="AU103" i="80"/>
  <c r="AV111" i="80"/>
  <c r="AG122" i="80"/>
  <c r="BA160" i="80"/>
  <c r="AO131" i="80"/>
  <c r="AW69" i="80"/>
  <c r="AY116" i="80"/>
  <c r="AD158" i="80"/>
  <c r="AT164" i="80"/>
  <c r="AT106" i="80"/>
  <c r="AD118" i="80"/>
  <c r="AW80" i="80"/>
  <c r="BB159" i="80"/>
  <c r="AT104" i="80"/>
  <c r="AX160" i="80"/>
  <c r="AR107" i="80"/>
  <c r="AQ65" i="80"/>
  <c r="BB71" i="80"/>
  <c r="AR160" i="80"/>
  <c r="AO100" i="80"/>
  <c r="BB105" i="80"/>
  <c r="AR127" i="80"/>
  <c r="AT153" i="80"/>
  <c r="AZ96" i="80"/>
  <c r="AQ103" i="80"/>
  <c r="AG79" i="80"/>
  <c r="AH174" i="80"/>
  <c r="AY89" i="80"/>
  <c r="AT145" i="80"/>
  <c r="AQ68" i="80"/>
  <c r="AG118" i="80"/>
  <c r="AU136" i="80"/>
  <c r="AU84" i="80"/>
  <c r="AU95" i="80"/>
  <c r="AU144" i="80"/>
  <c r="AT178" i="80"/>
  <c r="AW113" i="80"/>
  <c r="AE145" i="80"/>
  <c r="AO144" i="80"/>
  <c r="AD106" i="80"/>
  <c r="AV121" i="80"/>
  <c r="BA116" i="80"/>
  <c r="AT161" i="80"/>
  <c r="AT141" i="80"/>
  <c r="AF93" i="80"/>
  <c r="AW67" i="80"/>
  <c r="AT71" i="80"/>
  <c r="AN106" i="80"/>
  <c r="AQ66" i="80"/>
  <c r="AU128" i="80"/>
  <c r="AY106" i="80"/>
  <c r="AX111" i="80"/>
  <c r="AZ130" i="80"/>
  <c r="AD71" i="80"/>
  <c r="AW125" i="80"/>
  <c r="AQ78" i="80"/>
  <c r="AW60" i="80"/>
  <c r="AQ135" i="80"/>
  <c r="AX137" i="80"/>
  <c r="AV165" i="80"/>
  <c r="AE163" i="80"/>
  <c r="AU83" i="80"/>
  <c r="AJ61" i="80"/>
  <c r="AN175" i="80"/>
  <c r="AZ164" i="80"/>
  <c r="AG150" i="80"/>
  <c r="AV81" i="80"/>
  <c r="AR152" i="80"/>
  <c r="AR99" i="80"/>
  <c r="AW88" i="80"/>
  <c r="AD162" i="80"/>
  <c r="BA64" i="80"/>
  <c r="AQ73" i="80"/>
  <c r="AG130" i="80"/>
  <c r="AF89" i="80"/>
  <c r="AF86" i="80"/>
  <c r="AO62" i="80"/>
  <c r="AU66" i="80"/>
  <c r="AB75" i="80"/>
  <c r="AG76" i="80"/>
  <c r="AT146" i="80"/>
  <c r="AQ156" i="80"/>
  <c r="AP174" i="80"/>
  <c r="AX165" i="80"/>
  <c r="AV71" i="80"/>
  <c r="AX90" i="80"/>
  <c r="AR133" i="80"/>
  <c r="AZ114" i="80"/>
  <c r="AU74" i="80"/>
  <c r="AU169" i="80"/>
  <c r="AN166" i="80"/>
  <c r="AT130" i="80"/>
  <c r="AW150" i="80"/>
  <c r="AH155" i="80"/>
  <c r="AF161" i="80"/>
  <c r="AX133" i="80"/>
  <c r="AW157" i="80"/>
  <c r="AG169" i="80"/>
  <c r="AD177" i="80"/>
  <c r="AF71" i="80"/>
  <c r="BA173" i="80"/>
  <c r="AW131" i="80"/>
  <c r="AO102" i="80"/>
  <c r="AY83" i="80"/>
  <c r="AW160" i="80"/>
  <c r="AT64" i="80"/>
  <c r="AF158" i="80"/>
  <c r="AG141" i="80"/>
  <c r="AT83" i="80"/>
  <c r="AI79" i="80"/>
  <c r="AW96" i="80"/>
  <c r="AR95" i="80"/>
  <c r="AD80" i="80"/>
  <c r="AV108" i="80"/>
  <c r="BB129" i="80"/>
  <c r="AP85" i="80"/>
  <c r="AT167" i="80"/>
  <c r="AU151" i="80"/>
  <c r="AQ84" i="80"/>
  <c r="AF83" i="80"/>
  <c r="AV93" i="80"/>
  <c r="AX135" i="80"/>
  <c r="AZ123" i="80"/>
  <c r="AZ168" i="80"/>
  <c r="AP156" i="80"/>
  <c r="AU78" i="80"/>
  <c r="BB135" i="80"/>
  <c r="AU178" i="80"/>
  <c r="AW133" i="80"/>
  <c r="AB165" i="80"/>
  <c r="AO109" i="80"/>
  <c r="AH64" i="80"/>
  <c r="AR174" i="80"/>
  <c r="AY168" i="80"/>
  <c r="AT132" i="80"/>
  <c r="AY173" i="80"/>
  <c r="AX123" i="80"/>
  <c r="AT98" i="80"/>
  <c r="AV148" i="80"/>
  <c r="AT133" i="80"/>
  <c r="AG157" i="80"/>
  <c r="AN108" i="80"/>
  <c r="AD156" i="80"/>
  <c r="AO92" i="80"/>
  <c r="AF123" i="80"/>
  <c r="AW163" i="80"/>
  <c r="AP137" i="80"/>
  <c r="BA101" i="80"/>
  <c r="AT103" i="80"/>
  <c r="AV151" i="80"/>
  <c r="AU116" i="80"/>
  <c r="AE113" i="80"/>
  <c r="AE95" i="80"/>
  <c r="AE112" i="80"/>
  <c r="AU143" i="80"/>
  <c r="AQ107" i="80"/>
  <c r="AX69" i="80"/>
  <c r="AE165" i="80"/>
  <c r="AU163" i="80"/>
  <c r="AR93" i="80"/>
  <c r="AU175" i="80"/>
  <c r="AO72" i="80"/>
  <c r="AT129" i="80"/>
  <c r="AH97" i="80"/>
  <c r="AT128" i="80"/>
  <c r="AW85" i="80"/>
  <c r="AX153" i="80"/>
  <c r="AT166" i="80"/>
  <c r="AT158" i="80"/>
  <c r="AP63" i="80"/>
  <c r="AV90" i="80"/>
  <c r="AW106" i="80"/>
  <c r="AX171" i="80"/>
  <c r="AX108" i="80"/>
  <c r="AZ108" i="80"/>
  <c r="AG133" i="80"/>
  <c r="AV102" i="80"/>
  <c r="AP163" i="80"/>
  <c r="AR102" i="80"/>
  <c r="AW139" i="80"/>
  <c r="AV114" i="80"/>
  <c r="AF84" i="80"/>
  <c r="AU137" i="80"/>
  <c r="AT150" i="80"/>
  <c r="AW70" i="80"/>
  <c r="AD137" i="80"/>
  <c r="AV133" i="80"/>
  <c r="AR115" i="80"/>
  <c r="AV116" i="80"/>
  <c r="AQ123" i="80"/>
  <c r="AD161" i="80"/>
  <c r="AX99" i="80"/>
  <c r="AD98" i="80"/>
  <c r="AU123" i="80"/>
  <c r="AW123" i="80"/>
  <c r="AU149" i="80"/>
  <c r="AU160" i="80"/>
  <c r="AX174" i="80"/>
  <c r="AV79" i="80"/>
  <c r="AE154" i="80"/>
  <c r="AW147" i="80"/>
  <c r="AQ151" i="80"/>
  <c r="AX74" i="80"/>
  <c r="AO142" i="80"/>
  <c r="AW154" i="80"/>
  <c r="AP113" i="80"/>
  <c r="AO167" i="80"/>
  <c r="AN117" i="80"/>
  <c r="AY87" i="80"/>
  <c r="AR82" i="80"/>
  <c r="AW63" i="80"/>
  <c r="AV66" i="80"/>
  <c r="AD172" i="80"/>
  <c r="AW114" i="80"/>
  <c r="AR159" i="80"/>
  <c r="AY144" i="80"/>
  <c r="AO156" i="80"/>
  <c r="AH150" i="80"/>
  <c r="AF95" i="80"/>
  <c r="AH71" i="80"/>
  <c r="AP168" i="80"/>
  <c r="AG117" i="80"/>
  <c r="AL128" i="80"/>
  <c r="AB127" i="80"/>
  <c r="AY95" i="80"/>
  <c r="AY178" i="80"/>
  <c r="AP68" i="80"/>
  <c r="AD61" i="80"/>
  <c r="AB86" i="80"/>
  <c r="BA114" i="80"/>
  <c r="AP103" i="80"/>
  <c r="AT125" i="80"/>
  <c r="AV154" i="80"/>
  <c r="AQ153" i="80"/>
  <c r="AV85" i="80"/>
  <c r="AV156" i="80"/>
  <c r="AN158" i="80"/>
  <c r="AU121" i="80"/>
  <c r="AU64" i="80"/>
  <c r="AT62" i="80"/>
  <c r="AO151" i="80"/>
  <c r="AW91" i="80"/>
  <c r="AV157" i="80"/>
  <c r="AW95" i="80"/>
  <c r="AX81" i="80"/>
  <c r="AQ131" i="80"/>
  <c r="AR85" i="80"/>
  <c r="AD85" i="80"/>
  <c r="AW68" i="80"/>
  <c r="AZ153" i="80"/>
  <c r="AU161" i="80"/>
  <c r="AW161" i="80"/>
  <c r="AI96" i="80"/>
  <c r="AY140" i="80"/>
  <c r="BA157" i="80"/>
  <c r="AW143" i="80"/>
  <c r="AX131" i="80"/>
  <c r="AR168" i="80"/>
  <c r="AZ107" i="80"/>
  <c r="AD83" i="80"/>
  <c r="AD94" i="80"/>
  <c r="AE174" i="80"/>
  <c r="AW168" i="80"/>
  <c r="AP106" i="80"/>
  <c r="AG140" i="80"/>
  <c r="AU96" i="80"/>
  <c r="AU94" i="80"/>
  <c r="AJ111" i="80"/>
  <c r="AE147" i="80"/>
  <c r="BA69" i="80"/>
  <c r="AV166" i="80"/>
  <c r="AN154" i="80"/>
  <c r="AT149" i="80"/>
  <c r="AX155" i="80"/>
  <c r="AO124" i="80"/>
  <c r="AD87" i="80"/>
  <c r="AZ112" i="80"/>
  <c r="AX67" i="80"/>
  <c r="AG109" i="80"/>
  <c r="AV127" i="80"/>
  <c r="AY118" i="80"/>
  <c r="AT139" i="80"/>
  <c r="AZ69" i="80"/>
  <c r="AH143" i="80"/>
  <c r="AX85" i="80"/>
  <c r="AT68" i="80"/>
  <c r="AN82" i="80"/>
  <c r="AX152" i="80"/>
  <c r="AW83" i="80"/>
  <c r="AV169" i="80"/>
  <c r="AP160" i="80"/>
  <c r="AX145" i="80"/>
  <c r="AW172" i="80"/>
  <c r="BA126" i="80"/>
  <c r="AB169" i="80"/>
  <c r="AV155" i="80"/>
  <c r="AT90" i="80"/>
  <c r="AF76" i="80"/>
  <c r="AK155" i="80"/>
  <c r="AT88" i="80"/>
  <c r="AU101" i="80"/>
  <c r="AF75" i="80"/>
  <c r="AR61" i="80"/>
  <c r="AB152" i="80"/>
  <c r="AF110" i="80"/>
  <c r="AO126" i="80"/>
  <c r="AV178" i="80"/>
  <c r="AB162" i="80"/>
  <c r="AE141" i="80"/>
  <c r="AT135" i="80"/>
  <c r="AG84" i="80"/>
  <c r="BB127" i="80"/>
  <c r="AW115" i="80"/>
  <c r="AZ178" i="80"/>
  <c r="BB171" i="80"/>
  <c r="AX178" i="80"/>
  <c r="AB129" i="80"/>
  <c r="AP127" i="80"/>
  <c r="AD160" i="80"/>
  <c r="AR119" i="80"/>
  <c r="AV132" i="80"/>
  <c r="AV80" i="80"/>
  <c r="AW146" i="80"/>
  <c r="AY137" i="80"/>
  <c r="AX170" i="80"/>
  <c r="AH93" i="80"/>
  <c r="AT142" i="80"/>
  <c r="AR116" i="80"/>
  <c r="AQ104" i="80"/>
  <c r="AQ160" i="80"/>
  <c r="AH142" i="80"/>
  <c r="BB84" i="80"/>
  <c r="AB76" i="80"/>
  <c r="AZ110" i="80"/>
  <c r="AY102" i="80"/>
  <c r="AP75" i="80"/>
  <c r="AW117" i="80"/>
  <c r="AP89" i="80"/>
  <c r="AF118" i="80"/>
  <c r="AQ116" i="80"/>
  <c r="AT115" i="80"/>
  <c r="AW135" i="80"/>
  <c r="AZ126" i="80"/>
  <c r="AX114" i="80"/>
  <c r="AX162" i="80"/>
  <c r="AU110" i="80"/>
  <c r="AV163" i="80"/>
  <c r="BA171" i="80"/>
  <c r="AT177" i="80"/>
  <c r="AP140" i="80"/>
  <c r="AG80" i="80"/>
  <c r="AT162" i="80"/>
  <c r="AQ88" i="80"/>
  <c r="AB170" i="80"/>
  <c r="AW98" i="80"/>
  <c r="AT143" i="80"/>
  <c r="AB108" i="80"/>
  <c r="AT113" i="80"/>
  <c r="AX138" i="80"/>
  <c r="AR111" i="80"/>
  <c r="BB88" i="80"/>
  <c r="AX177" i="80"/>
  <c r="AU129" i="80"/>
  <c r="AZ141" i="80"/>
  <c r="AP167" i="80"/>
  <c r="AF138" i="80"/>
  <c r="AT63" i="80"/>
  <c r="AT157" i="80"/>
  <c r="AU69" i="80"/>
  <c r="AX128" i="80"/>
  <c r="AF82" i="80"/>
  <c r="AS137" i="80"/>
  <c r="AL124" i="80"/>
  <c r="AP91" i="80"/>
  <c r="AU177" i="80"/>
  <c r="AW92" i="80"/>
  <c r="AV119" i="80"/>
  <c r="AT122" i="80"/>
  <c r="AY123" i="80"/>
  <c r="BB94" i="80"/>
  <c r="AV65" i="80"/>
  <c r="AZ148" i="80"/>
  <c r="AV138" i="80"/>
  <c r="AX164" i="80"/>
  <c r="AU158" i="80"/>
  <c r="AU61" i="80"/>
  <c r="AD99" i="80"/>
  <c r="AD163" i="80"/>
  <c r="BB99" i="80"/>
  <c r="AO163" i="80"/>
  <c r="AY72" i="80"/>
  <c r="AQ174" i="80"/>
  <c r="AV60" i="80"/>
  <c r="AU115" i="80"/>
  <c r="AG91" i="80"/>
  <c r="AZ151" i="80"/>
  <c r="AT119" i="80"/>
  <c r="AQ98" i="80"/>
  <c r="AN64" i="80"/>
  <c r="AZ175" i="80"/>
  <c r="AV162" i="80"/>
  <c r="AW127" i="80"/>
  <c r="AF178" i="80"/>
  <c r="AI137" i="80"/>
  <c r="BB107" i="80"/>
  <c r="AR173" i="80"/>
  <c r="AT134" i="80"/>
  <c r="AH112" i="80"/>
  <c r="AQ147" i="80"/>
  <c r="AJ161" i="80"/>
  <c r="AN148" i="80"/>
  <c r="AH124" i="80"/>
  <c r="AE97" i="80"/>
  <c r="AX116" i="80"/>
  <c r="AP97" i="80"/>
  <c r="AO175" i="80"/>
  <c r="AJ165" i="80"/>
  <c r="AN68" i="80"/>
  <c r="AQ130" i="80"/>
  <c r="AP118" i="80"/>
  <c r="AD121" i="80"/>
  <c r="AZ82" i="80"/>
  <c r="AV171" i="80"/>
  <c r="AQ91" i="80"/>
  <c r="AT151" i="80"/>
  <c r="AR63" i="80"/>
  <c r="AC137" i="80"/>
  <c r="AM80" i="80"/>
  <c r="AB159" i="80"/>
  <c r="AO122" i="80"/>
  <c r="AP109" i="80"/>
  <c r="AE149" i="80"/>
  <c r="AT126" i="80"/>
  <c r="AO105" i="80"/>
  <c r="AT163" i="80"/>
  <c r="AV64" i="80"/>
  <c r="AB139" i="80"/>
  <c r="AZ97" i="80"/>
  <c r="AP99" i="80"/>
  <c r="AR166" i="80"/>
  <c r="AW81" i="80"/>
  <c r="AD96" i="80"/>
  <c r="AI136" i="80"/>
  <c r="AG71" i="80"/>
  <c r="AG63" i="80"/>
  <c r="AQ72" i="80"/>
  <c r="AV125" i="80"/>
  <c r="AF131" i="80"/>
  <c r="AX107" i="80"/>
  <c r="AN124" i="80"/>
  <c r="AZ68" i="80"/>
  <c r="AG85" i="80"/>
  <c r="AU172" i="80"/>
  <c r="AO121" i="80"/>
  <c r="AP147" i="80"/>
  <c r="AL172" i="80"/>
  <c r="AT170" i="80"/>
  <c r="AP135" i="80"/>
  <c r="AF171" i="80"/>
  <c r="AC174" i="80"/>
  <c r="AU85" i="80"/>
  <c r="AJ124" i="80"/>
  <c r="AN83" i="80"/>
  <c r="AP90" i="80"/>
  <c r="AZ100" i="80"/>
  <c r="AJ104" i="80"/>
  <c r="AO147" i="80"/>
  <c r="AO176" i="80"/>
  <c r="AZ103" i="80"/>
  <c r="AO169" i="80"/>
  <c r="AJ134" i="80"/>
  <c r="AP69" i="80"/>
  <c r="AJ159" i="80"/>
  <c r="AQ124" i="80"/>
  <c r="AV82" i="80"/>
  <c r="AO172" i="80"/>
  <c r="AW174" i="80"/>
  <c r="AO107" i="80"/>
  <c r="AU100" i="80"/>
  <c r="AW167" i="80"/>
  <c r="AG94" i="80"/>
  <c r="AN140" i="80"/>
  <c r="AZ152" i="80"/>
  <c r="AR105" i="80"/>
  <c r="AP151" i="80"/>
  <c r="AK71" i="80"/>
  <c r="AG163" i="80"/>
  <c r="AU173" i="80"/>
  <c r="AH132" i="80"/>
  <c r="AG159" i="80"/>
  <c r="AB84" i="80"/>
  <c r="AW173" i="80"/>
  <c r="AQ83" i="80"/>
  <c r="AP133" i="80"/>
  <c r="AT154" i="80"/>
  <c r="AT66" i="80"/>
  <c r="AG155" i="80"/>
  <c r="AZ135" i="80"/>
  <c r="BA164" i="80"/>
  <c r="AP105" i="80"/>
  <c r="AV91" i="80"/>
  <c r="AH70" i="80"/>
  <c r="AO67" i="80"/>
  <c r="AV173" i="80"/>
  <c r="AN78" i="80"/>
  <c r="AU89" i="80"/>
  <c r="AZ143" i="80"/>
  <c r="AG93" i="80"/>
  <c r="AD107" i="80"/>
  <c r="BA97" i="80"/>
  <c r="BB113" i="80"/>
  <c r="AW62" i="80"/>
  <c r="AI146" i="80"/>
  <c r="AZ66" i="80"/>
  <c r="AG166" i="80"/>
  <c r="AU166" i="80"/>
  <c r="AN114" i="80"/>
  <c r="AZ131" i="80"/>
  <c r="AG88" i="80"/>
  <c r="AP139" i="80"/>
  <c r="AD84" i="80"/>
  <c r="AG149" i="80"/>
  <c r="AC139" i="80"/>
  <c r="AN172" i="80"/>
  <c r="AQ173" i="80"/>
  <c r="AQ85" i="80"/>
  <c r="AF66" i="80"/>
  <c r="AF102" i="80"/>
  <c r="AU70" i="80"/>
  <c r="AG102" i="80"/>
  <c r="AN131" i="80"/>
  <c r="AZ167" i="80"/>
  <c r="AT81" i="80"/>
  <c r="AN170" i="80"/>
  <c r="AK108" i="80"/>
  <c r="AQ143" i="80"/>
  <c r="AO108" i="80"/>
  <c r="AZ75" i="80"/>
  <c r="AF104" i="80"/>
  <c r="AT118" i="80"/>
  <c r="AU150" i="80"/>
  <c r="AJ72" i="80"/>
  <c r="AD115" i="80"/>
  <c r="AQ115" i="80"/>
  <c r="AE74" i="80"/>
  <c r="AR156" i="80"/>
  <c r="AV63" i="80"/>
  <c r="AR163" i="80"/>
  <c r="AC112" i="80"/>
  <c r="AT175" i="80"/>
  <c r="AH138" i="80"/>
  <c r="AP173" i="80"/>
  <c r="AX142" i="80"/>
  <c r="AG158" i="80"/>
  <c r="AE84" i="80"/>
  <c r="AR125" i="80"/>
  <c r="AV70" i="80"/>
  <c r="AB113" i="80"/>
  <c r="AP149" i="80"/>
  <c r="AG144" i="80"/>
  <c r="AQ162" i="80"/>
  <c r="AY69" i="80"/>
  <c r="AE135" i="80"/>
  <c r="AH169" i="80"/>
  <c r="AN84" i="80"/>
  <c r="AV145" i="80"/>
  <c r="AJ152" i="80"/>
  <c r="AZ159" i="80"/>
  <c r="AK80" i="80"/>
  <c r="AU102" i="80"/>
  <c r="AZ154" i="80"/>
  <c r="AL65" i="80"/>
  <c r="AD101" i="80"/>
  <c r="AD72" i="80"/>
  <c r="AX139" i="80"/>
  <c r="AC165" i="80"/>
  <c r="AT93" i="80"/>
  <c r="AB109" i="80"/>
  <c r="BA118" i="80"/>
  <c r="AL108" i="80"/>
  <c r="AM92" i="80"/>
  <c r="AV88" i="80"/>
  <c r="AQ110" i="80"/>
  <c r="AI67" i="80"/>
  <c r="AQ138" i="80"/>
  <c r="AU176" i="80"/>
  <c r="AG87" i="80"/>
  <c r="AE152" i="80"/>
  <c r="AH123" i="80"/>
  <c r="AC66" i="80"/>
  <c r="AN66" i="80"/>
  <c r="AE83" i="80"/>
  <c r="AF98" i="80"/>
  <c r="AD146" i="80"/>
  <c r="AH159" i="80"/>
  <c r="AD150" i="80"/>
  <c r="AS96" i="80"/>
  <c r="AZ71" i="80"/>
  <c r="AH145" i="80"/>
  <c r="AL72" i="80"/>
  <c r="AJ98" i="80"/>
  <c r="AD124" i="80"/>
  <c r="AV107" i="80"/>
  <c r="AV137" i="80"/>
  <c r="AZ84" i="80"/>
  <c r="AO135" i="80"/>
  <c r="AE177" i="80"/>
  <c r="AQ155" i="80"/>
  <c r="AY159" i="80"/>
  <c r="AF70" i="80"/>
  <c r="AC167" i="80"/>
  <c r="AG113" i="80"/>
  <c r="AG97" i="80"/>
  <c r="AF133" i="80"/>
  <c r="AZ171" i="80"/>
  <c r="AP66" i="80"/>
  <c r="AG174" i="80"/>
  <c r="AR114" i="80"/>
  <c r="AH99" i="80"/>
  <c r="AC131" i="80"/>
  <c r="AG134" i="80"/>
  <c r="AU81" i="80"/>
  <c r="AR157" i="80"/>
  <c r="AP98" i="80"/>
  <c r="AU156" i="80"/>
  <c r="AP102" i="80"/>
  <c r="AP101" i="80"/>
  <c r="AG173" i="80"/>
  <c r="AQ139" i="80"/>
  <c r="AZ115" i="80"/>
  <c r="AK134" i="80"/>
  <c r="AV139" i="80"/>
  <c r="AL103" i="80"/>
  <c r="AM171" i="80"/>
  <c r="AD109" i="80"/>
  <c r="AP164" i="80"/>
  <c r="AH109" i="80"/>
  <c r="AP111" i="80"/>
  <c r="AK152" i="80"/>
  <c r="AP80" i="80"/>
  <c r="AE88" i="80"/>
  <c r="AO99" i="80"/>
  <c r="AT85" i="80"/>
  <c r="AD140" i="80"/>
  <c r="AD104" i="80"/>
  <c r="AX147" i="80"/>
  <c r="AQ93" i="80"/>
  <c r="AE164" i="80"/>
  <c r="AB137" i="80"/>
  <c r="AU105" i="80"/>
  <c r="AU99" i="80"/>
  <c r="AP121" i="80"/>
  <c r="AZ145" i="80"/>
  <c r="AP144" i="80"/>
  <c r="AU107" i="80"/>
  <c r="AO87" i="80"/>
  <c r="AZ162" i="80"/>
  <c r="AJ94" i="80"/>
  <c r="AZ161" i="80"/>
  <c r="AV89" i="80"/>
  <c r="AV84" i="80"/>
  <c r="AD175" i="80"/>
  <c r="AM66" i="80"/>
  <c r="AL174" i="80"/>
  <c r="AZ104" i="80"/>
  <c r="AX82" i="80"/>
  <c r="AG138" i="80"/>
  <c r="AQ79" i="80"/>
  <c r="AQ80" i="80"/>
  <c r="AM99" i="80"/>
  <c r="AP112" i="80"/>
  <c r="AQ90" i="80"/>
  <c r="AZ137" i="80"/>
  <c r="AP166" i="80"/>
  <c r="AV174" i="80"/>
  <c r="AT156" i="80"/>
  <c r="AK135" i="80"/>
  <c r="AR96" i="80"/>
  <c r="AO158" i="80"/>
  <c r="AP67" i="80"/>
  <c r="AD166" i="80"/>
  <c r="AE136" i="80"/>
  <c r="AJ112" i="80"/>
  <c r="AO177" i="80"/>
  <c r="AZ163" i="80"/>
  <c r="AK67" i="80"/>
  <c r="AN72" i="80"/>
  <c r="AU87" i="80"/>
  <c r="AP172" i="80"/>
  <c r="AP117" i="80"/>
  <c r="AP86" i="80"/>
  <c r="AD128" i="80"/>
  <c r="AP178" i="80"/>
  <c r="AV123" i="80"/>
  <c r="AO79" i="80"/>
  <c r="AJ84" i="80"/>
  <c r="AO146" i="80"/>
  <c r="AX86" i="80"/>
  <c r="AE161" i="80"/>
  <c r="AO162" i="80"/>
  <c r="AE128" i="80"/>
  <c r="AN87" i="80"/>
  <c r="AC106" i="80"/>
  <c r="AG64" i="80"/>
  <c r="AP157" i="80"/>
  <c r="AN109" i="80"/>
  <c r="AP158" i="80"/>
  <c r="AN86" i="80"/>
  <c r="AD66" i="80"/>
  <c r="AQ71" i="80"/>
  <c r="AG114" i="80"/>
  <c r="AZ133" i="80"/>
  <c r="AW171" i="80"/>
  <c r="AZ165" i="80"/>
  <c r="AW166" i="80"/>
  <c r="AB72" i="80"/>
  <c r="AU168" i="80"/>
  <c r="AZ177" i="80"/>
  <c r="AV131" i="80"/>
  <c r="AK157" i="80"/>
  <c r="AJ96" i="80"/>
  <c r="AZ87" i="80"/>
  <c r="AW151" i="80"/>
  <c r="AJ143" i="80"/>
  <c r="AN141" i="80"/>
  <c r="AK164" i="80"/>
  <c r="AG148" i="80"/>
  <c r="AH89" i="80"/>
  <c r="AR169" i="80"/>
  <c r="AV110" i="80"/>
  <c r="AD75" i="80"/>
  <c r="AO60" i="80"/>
  <c r="AP83" i="80"/>
  <c r="AZ125" i="80"/>
  <c r="AU171" i="80"/>
  <c r="AQ166" i="80"/>
  <c r="AF69" i="80"/>
  <c r="AI152" i="80"/>
  <c r="AG142" i="80"/>
  <c r="AR83" i="80"/>
  <c r="AM164" i="80"/>
  <c r="AP110" i="80"/>
  <c r="AY138" i="80"/>
  <c r="AL167" i="80"/>
  <c r="AD100" i="80"/>
  <c r="AO140" i="80"/>
  <c r="AF129" i="80"/>
  <c r="AP104" i="80"/>
  <c r="AD151" i="80"/>
  <c r="BB137" i="80"/>
  <c r="AP79" i="80"/>
  <c r="AP100" i="80"/>
  <c r="AI94" i="80"/>
  <c r="AN171" i="80"/>
  <c r="AW86" i="80"/>
  <c r="AP78" i="80"/>
  <c r="AF121" i="80"/>
  <c r="AO110" i="80"/>
  <c r="AX161" i="80"/>
  <c r="AF169" i="80"/>
  <c r="AB85" i="80"/>
  <c r="AH140" i="80"/>
  <c r="AZ155" i="80"/>
  <c r="AQ94" i="80"/>
  <c r="AQ149" i="80"/>
  <c r="AG86" i="80"/>
  <c r="AU135" i="80"/>
  <c r="AK143" i="80"/>
  <c r="AV96" i="80"/>
  <c r="AO149" i="80"/>
  <c r="AF63" i="80"/>
  <c r="AP64" i="80"/>
  <c r="AU130" i="80"/>
  <c r="AO84" i="80"/>
  <c r="AF79" i="80"/>
  <c r="AP119" i="80"/>
  <c r="AO178" i="80"/>
  <c r="AH149" i="80"/>
  <c r="AD135" i="80"/>
  <c r="AH147" i="80"/>
  <c r="AQ76" i="80"/>
  <c r="AO118" i="80"/>
  <c r="AI82" i="80"/>
  <c r="AO127" i="80"/>
  <c r="AX151" i="80"/>
  <c r="AN81" i="80"/>
  <c r="AZ146" i="80"/>
  <c r="AE82" i="80"/>
  <c r="AQ163" i="80"/>
  <c r="AZ140" i="80"/>
  <c r="AH163" i="80"/>
  <c r="AN119" i="80"/>
  <c r="AL178" i="80"/>
  <c r="AU167" i="80"/>
  <c r="AB16" i="80"/>
  <c r="AD144" i="80"/>
  <c r="AK153" i="80"/>
  <c r="AK160" i="80"/>
  <c r="AZ128" i="80"/>
  <c r="AQ133" i="80"/>
  <c r="AU146" i="80"/>
  <c r="AK136" i="80"/>
  <c r="AJ89" i="80"/>
  <c r="AO78" i="80"/>
  <c r="AK111" i="80"/>
  <c r="AO95" i="80"/>
  <c r="AZ99" i="80"/>
  <c r="AK78" i="80"/>
  <c r="AZ142" i="80"/>
  <c r="AZ160" i="80"/>
  <c r="AL151" i="80"/>
  <c r="AZ64" i="80"/>
  <c r="AP60" i="80"/>
  <c r="AJ101" i="80"/>
  <c r="AH81" i="80"/>
  <c r="BB63" i="80"/>
  <c r="AD169" i="80"/>
  <c r="AN122" i="80"/>
  <c r="AD67" i="80"/>
  <c r="AL142" i="80"/>
  <c r="AG65" i="80"/>
  <c r="AM60" i="80"/>
  <c r="AE148" i="80"/>
  <c r="AL125" i="80"/>
  <c r="AE66" i="80"/>
  <c r="AT89" i="80"/>
  <c r="AO70" i="80"/>
  <c r="AG131" i="80"/>
  <c r="AK116" i="80"/>
  <c r="AD130" i="80"/>
  <c r="AD142" i="80"/>
  <c r="AI66" i="80"/>
  <c r="AU117" i="80"/>
  <c r="AM140" i="80"/>
  <c r="AC87" i="80"/>
  <c r="AG62" i="80"/>
  <c r="AO125" i="80"/>
  <c r="AN104" i="80"/>
  <c r="AN101" i="80"/>
  <c r="AK122" i="80"/>
  <c r="AK95" i="80"/>
  <c r="AP88" i="80"/>
  <c r="AE16" i="80"/>
  <c r="AL112" i="80"/>
  <c r="AM68" i="80"/>
  <c r="AK77" i="80"/>
  <c r="BA144" i="80"/>
  <c r="AY167" i="80"/>
  <c r="AL92" i="80"/>
  <c r="AL99" i="80"/>
  <c r="BB125" i="80"/>
  <c r="AY171" i="80"/>
  <c r="AL77" i="80"/>
  <c r="AM138" i="80"/>
  <c r="AK105" i="80"/>
  <c r="AM61" i="80"/>
  <c r="AL166" i="80"/>
  <c r="AM74" i="80"/>
  <c r="BA83" i="80"/>
  <c r="AW119" i="80"/>
  <c r="AM22" i="80"/>
  <c r="AN37" i="80"/>
  <c r="AK170" i="80" l="1"/>
  <c r="B69" i="80"/>
  <c r="BD76" i="80"/>
  <c r="B171" i="80"/>
  <c r="BC174" i="80"/>
  <c r="C148" i="80"/>
  <c r="C142" i="80"/>
  <c r="C127" i="80"/>
  <c r="AK66" i="80"/>
  <c r="AB28" i="80"/>
  <c r="C114" i="80"/>
  <c r="C157" i="80"/>
  <c r="AC138" i="80"/>
  <c r="AI139" i="80"/>
  <c r="AR132" i="80"/>
  <c r="AN178" i="80"/>
  <c r="AN69" i="80"/>
  <c r="AR149" i="80"/>
  <c r="AP125" i="80"/>
  <c r="AK83" i="80"/>
  <c r="AH67" i="80"/>
  <c r="AC92" i="80"/>
  <c r="AZ116" i="80"/>
  <c r="AR171" i="80"/>
  <c r="AS107" i="80"/>
  <c r="AI72" i="80"/>
  <c r="AG89" i="80"/>
  <c r="AJ91" i="80"/>
  <c r="C167" i="80"/>
  <c r="AJ170" i="80"/>
  <c r="AS75" i="80"/>
  <c r="AC111" i="80"/>
  <c r="AI117" i="80"/>
  <c r="AS175" i="80"/>
  <c r="AJ90" i="80"/>
  <c r="AH151" i="80"/>
  <c r="AJ107" i="80"/>
  <c r="AC125" i="80"/>
  <c r="AC102" i="80"/>
  <c r="AS134" i="80"/>
  <c r="AI64" i="80"/>
  <c r="AG124" i="80"/>
  <c r="AN147" i="80"/>
  <c r="AK90" i="80"/>
  <c r="AI83" i="80"/>
  <c r="AI69" i="80"/>
  <c r="AP87" i="80"/>
  <c r="AI160" i="80"/>
  <c r="AS93" i="80"/>
  <c r="AD157" i="80"/>
  <c r="AC120" i="80"/>
  <c r="AC149" i="80"/>
  <c r="AI157" i="80"/>
  <c r="AC177" i="80"/>
  <c r="AK114" i="80"/>
  <c r="AI144" i="80"/>
  <c r="AR66" i="80"/>
  <c r="AC164" i="80"/>
  <c r="AO116" i="80"/>
  <c r="AH88" i="80"/>
  <c r="AR141" i="80"/>
  <c r="AI135" i="80"/>
  <c r="AI151" i="80"/>
  <c r="AC108" i="80"/>
  <c r="AS139" i="80"/>
  <c r="AS71" i="80"/>
  <c r="AN74" i="80"/>
  <c r="AR136" i="80"/>
  <c r="AD79" i="80"/>
  <c r="AC60" i="80"/>
  <c r="AJ157" i="80"/>
  <c r="AS146" i="80"/>
  <c r="AJ74" i="80"/>
  <c r="AP129" i="80"/>
  <c r="AH118" i="80"/>
  <c r="AS78" i="80"/>
  <c r="AC158" i="80"/>
  <c r="AI138" i="80"/>
  <c r="AN159" i="80"/>
  <c r="AQ177" i="80"/>
  <c r="AC175" i="80"/>
  <c r="AR80" i="80"/>
  <c r="AN76" i="80"/>
  <c r="AH117" i="80"/>
  <c r="AI74" i="80"/>
  <c r="AR146" i="80"/>
  <c r="AI127" i="80"/>
  <c r="AI161" i="80"/>
  <c r="AI169" i="80"/>
  <c r="AS154" i="80"/>
  <c r="AI97" i="80"/>
  <c r="AI100" i="80"/>
  <c r="AR143" i="80"/>
  <c r="AP165" i="80"/>
  <c r="AS124" i="80"/>
  <c r="AH115" i="80"/>
  <c r="AI140" i="80"/>
  <c r="AH176" i="80"/>
  <c r="AJ144" i="80"/>
  <c r="AI154" i="80"/>
  <c r="AK124" i="80"/>
  <c r="AS92" i="80"/>
  <c r="AK96" i="80"/>
  <c r="AI76" i="80"/>
  <c r="AG135" i="80"/>
  <c r="AS108" i="80"/>
  <c r="AR70" i="80"/>
  <c r="AR129" i="80"/>
  <c r="AO94" i="80"/>
  <c r="AJ64" i="80"/>
  <c r="AK161" i="80"/>
  <c r="AC151" i="80"/>
  <c r="AI107" i="80"/>
  <c r="AI65" i="80"/>
  <c r="AK126" i="80"/>
  <c r="AH110" i="80"/>
  <c r="AJ154" i="80"/>
  <c r="AR90" i="80"/>
  <c r="AC72" i="80"/>
  <c r="AR153" i="80"/>
  <c r="AI87" i="80"/>
  <c r="AK81" i="80"/>
  <c r="AC88" i="80"/>
  <c r="AS153" i="80"/>
  <c r="AQ89" i="80"/>
  <c r="AD139" i="80"/>
  <c r="AI112" i="80"/>
  <c r="AJ88" i="80"/>
  <c r="AH153" i="80"/>
  <c r="AS101" i="80"/>
  <c r="AI155" i="80"/>
  <c r="AD86" i="80"/>
  <c r="AC155" i="80"/>
  <c r="AS159" i="80"/>
  <c r="AR104" i="80"/>
  <c r="AC73" i="80"/>
  <c r="AG115" i="80"/>
  <c r="AY88" i="80"/>
  <c r="AR97" i="80"/>
  <c r="AI88" i="80"/>
  <c r="C149" i="80"/>
  <c r="AR106" i="80"/>
  <c r="AR130" i="80"/>
  <c r="AR128" i="80"/>
  <c r="AC94" i="80"/>
  <c r="AS170" i="80"/>
  <c r="AH100" i="80"/>
  <c r="AS126" i="80"/>
  <c r="AP107" i="80"/>
  <c r="AJ178" i="80"/>
  <c r="AY117" i="80"/>
  <c r="AP143" i="80"/>
  <c r="AH133" i="80"/>
  <c r="AY71" i="80"/>
  <c r="AC127" i="80"/>
  <c r="AS63" i="80"/>
  <c r="AG66" i="80"/>
  <c r="AP128" i="80"/>
  <c r="AH107" i="80"/>
  <c r="AS178" i="80"/>
  <c r="AC147" i="80"/>
  <c r="BE100" i="80"/>
  <c r="B95" i="80"/>
  <c r="B114" i="80"/>
  <c r="AR98" i="80"/>
  <c r="AS150" i="80"/>
  <c r="AN92" i="80"/>
  <c r="AI162" i="80"/>
  <c r="AS70" i="80"/>
  <c r="BC157" i="80"/>
  <c r="AO161" i="80"/>
  <c r="AG116" i="80"/>
  <c r="AQ150" i="80"/>
  <c r="AS111" i="80"/>
  <c r="AH141" i="80"/>
  <c r="AS138" i="80"/>
  <c r="AH175" i="80"/>
  <c r="AH72" i="80"/>
  <c r="AR172" i="80"/>
  <c r="AC86" i="80"/>
  <c r="AG111" i="80"/>
  <c r="AC144" i="80"/>
  <c r="AC136" i="80"/>
  <c r="AC91" i="80"/>
  <c r="AQ60" i="80"/>
  <c r="AI167" i="80"/>
  <c r="AL164" i="80"/>
  <c r="AH120" i="80"/>
  <c r="AH86" i="80"/>
  <c r="AC61" i="80"/>
  <c r="AS90" i="80"/>
  <c r="AS65" i="80"/>
  <c r="AP150" i="80"/>
  <c r="AO165" i="80"/>
  <c r="AS104" i="80"/>
  <c r="AK84" i="80"/>
  <c r="AS81" i="80"/>
  <c r="AP134" i="80"/>
  <c r="AS121" i="80"/>
  <c r="AC117" i="80"/>
  <c r="AS79" i="80"/>
  <c r="AC115" i="80"/>
  <c r="AR113" i="80"/>
  <c r="AS116" i="80"/>
  <c r="AR147" i="80"/>
  <c r="AN61" i="80"/>
  <c r="AQ74" i="80"/>
  <c r="AS168" i="80"/>
  <c r="AS177" i="80"/>
  <c r="AR150" i="80"/>
  <c r="AG168" i="80"/>
  <c r="AC171" i="80"/>
  <c r="AR131" i="80"/>
  <c r="AQ165" i="80"/>
  <c r="AI95" i="80"/>
  <c r="AC90" i="80"/>
  <c r="AS133" i="80"/>
  <c r="AJ106" i="80"/>
  <c r="AS140" i="80"/>
  <c r="AC76" i="80"/>
  <c r="AS114" i="80"/>
  <c r="AD133" i="80"/>
  <c r="AC128" i="80"/>
  <c r="AS144" i="80"/>
  <c r="AI113" i="80"/>
  <c r="AR121" i="80"/>
  <c r="AI106" i="80"/>
  <c r="AH90" i="80"/>
  <c r="AY67" i="80"/>
  <c r="AI163" i="80"/>
  <c r="AQ70" i="80"/>
  <c r="AC113" i="80"/>
  <c r="AR68" i="80"/>
  <c r="AN152" i="80"/>
  <c r="AN126" i="80"/>
  <c r="B97" i="80"/>
  <c r="C60" i="80"/>
  <c r="C176" i="80"/>
  <c r="C107" i="80"/>
  <c r="C136" i="80"/>
  <c r="C144" i="80"/>
  <c r="C113" i="80"/>
  <c r="AY62" i="80"/>
  <c r="AS162" i="80"/>
  <c r="AY70" i="80"/>
  <c r="AS160" i="80"/>
  <c r="BC171" i="80"/>
  <c r="AS122" i="80"/>
  <c r="B151" i="80"/>
  <c r="B111" i="80"/>
  <c r="B89" i="80"/>
  <c r="B75" i="80"/>
  <c r="C152" i="80"/>
  <c r="AS62" i="80"/>
  <c r="AY74" i="80"/>
  <c r="BC82" i="80"/>
  <c r="AS145" i="80"/>
  <c r="BC143" i="80"/>
  <c r="AS127" i="80"/>
  <c r="AS67" i="80"/>
  <c r="AS112" i="80"/>
  <c r="BC155" i="80"/>
  <c r="AY131" i="80"/>
  <c r="BB162" i="80"/>
  <c r="AS105" i="80"/>
  <c r="AQ157" i="80"/>
  <c r="AQ144" i="80"/>
  <c r="BA140" i="80"/>
  <c r="AS87" i="80"/>
  <c r="AH105" i="80"/>
  <c r="AC118" i="80"/>
  <c r="B158" i="80"/>
  <c r="B164" i="80"/>
  <c r="B112" i="80"/>
  <c r="AG73" i="80"/>
  <c r="AD90" i="80"/>
  <c r="AS68" i="80"/>
  <c r="AS169" i="80"/>
  <c r="AI147" i="80"/>
  <c r="AS147" i="80"/>
  <c r="BC177" i="80"/>
  <c r="C70" i="80"/>
  <c r="B126" i="80"/>
  <c r="B84" i="80"/>
  <c r="C69" i="80"/>
  <c r="AH135" i="80"/>
  <c r="B92" i="80"/>
  <c r="B176" i="80"/>
  <c r="C124" i="80"/>
  <c r="C118" i="80"/>
  <c r="C108" i="80"/>
  <c r="AN94" i="80"/>
  <c r="AY64" i="80"/>
  <c r="AO164" i="80"/>
  <c r="AC114" i="80"/>
  <c r="AP141" i="80"/>
  <c r="AS95" i="80"/>
  <c r="AQ122" i="80"/>
  <c r="AS88" i="80"/>
  <c r="AH168" i="80"/>
  <c r="AY156" i="80"/>
  <c r="BC159" i="80"/>
  <c r="AS84" i="80"/>
  <c r="AC124" i="80"/>
  <c r="AS141" i="80"/>
  <c r="AC126" i="80"/>
  <c r="AR151" i="80"/>
  <c r="C78" i="80"/>
  <c r="BC139" i="80"/>
  <c r="C97" i="80"/>
  <c r="AS119" i="80"/>
  <c r="BC163" i="80"/>
  <c r="AS152" i="80"/>
  <c r="AS165" i="80"/>
  <c r="AS83" i="80"/>
  <c r="C177" i="80"/>
  <c r="B108" i="80"/>
  <c r="C120" i="80"/>
  <c r="B68" i="80"/>
  <c r="C117" i="80"/>
  <c r="C131" i="80"/>
  <c r="C143" i="80"/>
  <c r="AZ117" i="80"/>
  <c r="B63" i="80"/>
  <c r="B86" i="80"/>
  <c r="B77" i="80"/>
  <c r="B160" i="80"/>
  <c r="C168" i="80"/>
  <c r="C80" i="80"/>
  <c r="AQ69" i="80"/>
  <c r="B88" i="80"/>
  <c r="C104" i="80"/>
  <c r="B107" i="80"/>
  <c r="BC72" i="80"/>
  <c r="AS118" i="80"/>
  <c r="AY91" i="80"/>
  <c r="AC100" i="80"/>
  <c r="AS102" i="80"/>
  <c r="AS98" i="80"/>
  <c r="AS61" i="80"/>
  <c r="BC110" i="80"/>
  <c r="AY174" i="80"/>
  <c r="AN138" i="80"/>
  <c r="AO160" i="80"/>
  <c r="BC61" i="80"/>
  <c r="AR79" i="80"/>
  <c r="BA81" i="80"/>
  <c r="AS69" i="80"/>
  <c r="AR122" i="80"/>
  <c r="AY76" i="80"/>
  <c r="AS135" i="80"/>
  <c r="BC70" i="80"/>
  <c r="AH166" i="80"/>
  <c r="AS86" i="80"/>
  <c r="AR155" i="80"/>
  <c r="AD132" i="80"/>
  <c r="AR108" i="80"/>
  <c r="BB67" i="80"/>
  <c r="AS136" i="80"/>
  <c r="AS85" i="80"/>
  <c r="BB168" i="80"/>
  <c r="AR148" i="80"/>
  <c r="AH92" i="80"/>
  <c r="BC134" i="80"/>
  <c r="AS130" i="80"/>
  <c r="AO168" i="80"/>
  <c r="BC172" i="80"/>
  <c r="BC105" i="80"/>
  <c r="AC107" i="80"/>
  <c r="AS172" i="80"/>
  <c r="AH68" i="80"/>
  <c r="AG119" i="80"/>
  <c r="AR135" i="80"/>
  <c r="AS76" i="80"/>
  <c r="AO91" i="80"/>
  <c r="AY63" i="80"/>
  <c r="AY97" i="80"/>
  <c r="BC83" i="80"/>
  <c r="AS149" i="80"/>
  <c r="AY141" i="80"/>
  <c r="AS143" i="80"/>
  <c r="BC94" i="80"/>
  <c r="AS129" i="80"/>
  <c r="AC80" i="80"/>
  <c r="AN79" i="80"/>
  <c r="AN155" i="80"/>
  <c r="AN95" i="80"/>
  <c r="AH144" i="80"/>
  <c r="AR74" i="80"/>
  <c r="AH152" i="80"/>
  <c r="BC156" i="80"/>
  <c r="AO117" i="80"/>
  <c r="AS131" i="80"/>
  <c r="AW169" i="80"/>
  <c r="AC162" i="80"/>
  <c r="AS123" i="80"/>
  <c r="AY122" i="80"/>
  <c r="BA108" i="80"/>
  <c r="AY143" i="80"/>
  <c r="AG72" i="80"/>
  <c r="AN149" i="80"/>
  <c r="AS166" i="80"/>
  <c r="AS109" i="80"/>
  <c r="AY60" i="80"/>
  <c r="AS167" i="80"/>
  <c r="AS97" i="80"/>
  <c r="AY119" i="80"/>
  <c r="AG129" i="80"/>
  <c r="BC84" i="80"/>
  <c r="AH76" i="80"/>
  <c r="AR75" i="80"/>
  <c r="AY80" i="80"/>
  <c r="BC175" i="80"/>
  <c r="AG126" i="80"/>
  <c r="BB139" i="80"/>
  <c r="BB65" i="80"/>
  <c r="AS115" i="80"/>
  <c r="BC129" i="80"/>
  <c r="AG136" i="80"/>
  <c r="AY99" i="80"/>
  <c r="AH134" i="80"/>
  <c r="AY152" i="80"/>
  <c r="AI177" i="80"/>
  <c r="AS113" i="80"/>
  <c r="BC85" i="80"/>
  <c r="AR162" i="80"/>
  <c r="BB68" i="80"/>
  <c r="BC145" i="80"/>
  <c r="AS176" i="80"/>
  <c r="AH79" i="80"/>
  <c r="BC121" i="80"/>
  <c r="AY164" i="80"/>
  <c r="AT102" i="80"/>
  <c r="AG74" i="80"/>
  <c r="BC165" i="80"/>
  <c r="AS110" i="80"/>
  <c r="AY86" i="80"/>
  <c r="AY93" i="80"/>
  <c r="AO173" i="80"/>
  <c r="AY172" i="80"/>
  <c r="AG143" i="80"/>
  <c r="AS106" i="80"/>
  <c r="AN153" i="80"/>
  <c r="AI173" i="80"/>
  <c r="AY101" i="80"/>
  <c r="AY98" i="80"/>
  <c r="AY103" i="80"/>
  <c r="AH127" i="80"/>
  <c r="AT136" i="80"/>
  <c r="AY132" i="80"/>
  <c r="AR176" i="80"/>
  <c r="AH171" i="80"/>
  <c r="BC101" i="80"/>
  <c r="AY107" i="80"/>
  <c r="BC160" i="80"/>
  <c r="AK168" i="80"/>
  <c r="BA136" i="80"/>
  <c r="AK101" i="80"/>
  <c r="AS132" i="80"/>
  <c r="AD152" i="80"/>
  <c r="AR138" i="80"/>
  <c r="AY155" i="80"/>
  <c r="BC148" i="80"/>
  <c r="AC74" i="80"/>
  <c r="AY170" i="80"/>
  <c r="BB76" i="80"/>
  <c r="BB74" i="80"/>
  <c r="AY177" i="80"/>
  <c r="AR167" i="80"/>
  <c r="BC71" i="80"/>
  <c r="AL177" i="80"/>
  <c r="AS99" i="80"/>
  <c r="AS142" i="80"/>
  <c r="BC78" i="80"/>
  <c r="AY166" i="80"/>
  <c r="BC138" i="80"/>
  <c r="AY92" i="80"/>
  <c r="AH96" i="80"/>
  <c r="AY75" i="80"/>
  <c r="AQ145" i="80"/>
  <c r="AS155" i="80"/>
  <c r="BC176" i="80"/>
  <c r="AY121" i="80"/>
  <c r="AH157" i="80"/>
  <c r="AN143" i="80"/>
  <c r="AP152" i="80"/>
  <c r="AY151" i="80"/>
  <c r="AR78" i="80"/>
  <c r="AS128" i="80"/>
  <c r="AY128" i="80"/>
  <c r="AG123" i="80"/>
  <c r="AY73" i="80"/>
  <c r="C73" i="80"/>
  <c r="AH129" i="80"/>
  <c r="BC117" i="80"/>
  <c r="AJ129" i="80"/>
  <c r="AS174" i="80"/>
  <c r="BC102" i="80"/>
  <c r="B79" i="80"/>
  <c r="AB173" i="80"/>
  <c r="BC62" i="80"/>
  <c r="AS73" i="80"/>
  <c r="AH154" i="80"/>
  <c r="AS64" i="80"/>
  <c r="AJ167" i="80"/>
  <c r="AC140" i="80"/>
  <c r="C99" i="80"/>
  <c r="BC98" i="80"/>
  <c r="C94" i="80"/>
  <c r="BC93" i="80"/>
  <c r="BD140" i="80"/>
  <c r="C174" i="80"/>
  <c r="BD173" i="80"/>
  <c r="C128" i="80"/>
  <c r="BF127" i="80"/>
  <c r="BD146" i="80"/>
  <c r="C140" i="80"/>
  <c r="BD139" i="80"/>
  <c r="BD71" i="80"/>
  <c r="C96" i="80"/>
  <c r="BF95" i="80"/>
  <c r="BE155" i="80"/>
  <c r="BE78" i="80"/>
  <c r="BE65" i="80"/>
  <c r="BD74" i="80"/>
  <c r="BC115" i="80"/>
  <c r="BC161" i="80"/>
  <c r="BC133" i="80"/>
  <c r="BC124" i="80"/>
  <c r="BC90" i="80"/>
  <c r="BC146" i="80"/>
  <c r="BC111" i="80"/>
  <c r="BC87" i="80"/>
  <c r="BC137" i="80"/>
  <c r="BC164" i="80"/>
  <c r="BC96" i="80"/>
  <c r="BC63" i="80"/>
  <c r="BC107" i="80"/>
  <c r="BC162" i="80"/>
  <c r="BC142" i="80"/>
  <c r="BC122" i="80"/>
  <c r="BC135" i="80"/>
  <c r="AS120" i="80"/>
  <c r="BB79" i="80"/>
  <c r="AJ81" i="80"/>
  <c r="AC89" i="80"/>
  <c r="AC68" i="80"/>
  <c r="AL148" i="80"/>
  <c r="BB112" i="80"/>
  <c r="AR145" i="80"/>
  <c r="AY115" i="80"/>
  <c r="BB120" i="80"/>
  <c r="BA152" i="80"/>
  <c r="AI118" i="80"/>
  <c r="AO145" i="80"/>
  <c r="AM139" i="80"/>
  <c r="AR158" i="80"/>
  <c r="BB97" i="80"/>
  <c r="AN176" i="80"/>
  <c r="AJ117" i="80"/>
  <c r="AC75" i="80"/>
  <c r="AM153" i="80"/>
  <c r="AJ163" i="80"/>
  <c r="AS173" i="80"/>
  <c r="AR170" i="80"/>
  <c r="AQ114" i="80"/>
  <c r="AQ81" i="80"/>
  <c r="BA102" i="80"/>
  <c r="BA158" i="80"/>
  <c r="AS100" i="80"/>
  <c r="AI105" i="80"/>
  <c r="AI141" i="80"/>
  <c r="AR126" i="80"/>
  <c r="AN168" i="80"/>
  <c r="AK117" i="80"/>
  <c r="AY158" i="80"/>
  <c r="AJ140" i="80"/>
  <c r="AH164" i="80"/>
  <c r="AC84" i="80"/>
  <c r="AK91" i="80"/>
  <c r="AI102" i="80"/>
  <c r="AR142" i="80"/>
  <c r="BB86" i="80"/>
  <c r="AH161" i="80"/>
  <c r="AK148" i="80"/>
  <c r="AI63" i="80"/>
  <c r="AS60" i="80"/>
  <c r="AK167" i="80"/>
  <c r="AF157" i="80"/>
  <c r="AD70" i="80"/>
  <c r="AI98" i="80"/>
  <c r="AS163" i="80"/>
  <c r="AI175" i="80"/>
  <c r="AQ108" i="80"/>
  <c r="AQ101" i="80"/>
  <c r="AY81" i="80"/>
  <c r="AI91" i="80"/>
  <c r="AD97" i="80"/>
  <c r="AS89" i="80"/>
  <c r="BA110" i="80"/>
  <c r="AJ174" i="80"/>
  <c r="AC129" i="80"/>
  <c r="AS125" i="80"/>
  <c r="AY125" i="80"/>
  <c r="AC95" i="80"/>
  <c r="AM148" i="80"/>
  <c r="AJ156" i="80"/>
  <c r="AN127" i="80"/>
  <c r="AJ122" i="80"/>
  <c r="AG165" i="80"/>
  <c r="AI126" i="80"/>
  <c r="BB140" i="80"/>
  <c r="AK87" i="80"/>
  <c r="AS156" i="80"/>
  <c r="B139" i="80"/>
  <c r="AI130" i="80"/>
  <c r="AP61" i="80"/>
  <c r="AK64" i="80"/>
  <c r="AI129" i="80"/>
  <c r="AZ172" i="80"/>
  <c r="AI71" i="80"/>
  <c r="AS164" i="80"/>
  <c r="AJ136" i="80"/>
  <c r="AR100" i="80"/>
  <c r="AK178" i="80"/>
  <c r="AK75" i="80"/>
  <c r="AO81" i="80"/>
  <c r="AJ114" i="80"/>
  <c r="AI149" i="80"/>
  <c r="AC134" i="80"/>
  <c r="AC143" i="80"/>
  <c r="AS103" i="80"/>
  <c r="AK69" i="80"/>
  <c r="AZ166" i="80"/>
  <c r="AN121" i="80"/>
  <c r="AI166" i="80"/>
  <c r="AU119" i="80"/>
  <c r="AI81" i="80"/>
  <c r="AJ141" i="80"/>
  <c r="AK147" i="80"/>
  <c r="AC82" i="80"/>
  <c r="AC67" i="80"/>
  <c r="AI108" i="80"/>
  <c r="AQ82" i="80"/>
  <c r="AY94" i="80"/>
  <c r="AG67" i="80"/>
  <c r="AI121" i="80"/>
  <c r="C71" i="80"/>
  <c r="AL149" i="80"/>
  <c r="AS72" i="80"/>
  <c r="AP131" i="80"/>
  <c r="AY148" i="80"/>
  <c r="AD112" i="80"/>
  <c r="AZ170" i="80"/>
  <c r="AC152" i="80"/>
  <c r="AY79" i="80"/>
  <c r="AZ93" i="80"/>
  <c r="AC105" i="80"/>
  <c r="AJ155" i="80"/>
  <c r="AP120" i="80"/>
  <c r="AI174" i="80"/>
  <c r="AR101" i="80"/>
  <c r="AZ62" i="80"/>
  <c r="AL78" i="80"/>
  <c r="AG175" i="80"/>
  <c r="AC83" i="80"/>
  <c r="B134" i="80"/>
  <c r="AN97" i="80"/>
  <c r="AH108" i="80"/>
  <c r="AC63" i="80"/>
  <c r="AN145" i="80"/>
  <c r="AE122" i="80"/>
  <c r="AS91" i="80"/>
  <c r="AO71" i="80"/>
  <c r="AK110" i="80"/>
  <c r="AI128" i="80"/>
  <c r="AK128" i="80"/>
  <c r="AO68" i="80"/>
  <c r="BB133" i="80"/>
  <c r="AZ158" i="80"/>
  <c r="BA82" i="80"/>
  <c r="AI134" i="80"/>
  <c r="AJ151" i="80"/>
  <c r="AI92" i="80"/>
  <c r="AH63" i="80"/>
  <c r="AQ75" i="80"/>
  <c r="AS94" i="80"/>
  <c r="AP95" i="80"/>
  <c r="AC70" i="80"/>
  <c r="AI104" i="80"/>
  <c r="AC121" i="80"/>
  <c r="AU134" i="80"/>
  <c r="AG164" i="80"/>
  <c r="AN134" i="80"/>
  <c r="AZ119" i="80"/>
  <c r="AI119" i="80"/>
  <c r="AH104" i="80"/>
  <c r="AI78" i="80"/>
  <c r="AI124" i="80"/>
  <c r="AC166" i="80"/>
  <c r="AH60" i="80"/>
  <c r="B104" i="80"/>
  <c r="AL98" i="80"/>
  <c r="AL152" i="80"/>
  <c r="AM133" i="80"/>
  <c r="AI110" i="80"/>
  <c r="AS80" i="80"/>
  <c r="AR60" i="80"/>
  <c r="AL126" i="80"/>
  <c r="AP93" i="80"/>
  <c r="AI153" i="80"/>
  <c r="AI101" i="80"/>
  <c r="AL114" i="80"/>
  <c r="AJ177" i="80"/>
  <c r="AI93" i="80"/>
  <c r="AI170" i="80"/>
  <c r="AH103" i="80"/>
  <c r="AC64" i="80"/>
  <c r="AK74" i="80"/>
  <c r="AO111" i="80"/>
  <c r="AD164" i="80"/>
  <c r="AG90" i="80"/>
  <c r="AR94" i="80"/>
  <c r="AR92" i="80"/>
  <c r="AK154" i="80"/>
  <c r="AD143" i="80"/>
  <c r="AX91" i="80"/>
  <c r="AR65" i="80"/>
  <c r="AN100" i="80"/>
  <c r="AG82" i="80"/>
  <c r="AL68" i="80"/>
  <c r="AN73" i="80"/>
  <c r="AQ67" i="80"/>
  <c r="AL96" i="80"/>
  <c r="AU90" i="80"/>
  <c r="AI75" i="80"/>
  <c r="AL107" i="80"/>
  <c r="AM166" i="80"/>
  <c r="AK115" i="80"/>
  <c r="BB165" i="80"/>
  <c r="AO82" i="80"/>
  <c r="AG107" i="80"/>
  <c r="AQ106" i="80"/>
  <c r="AC176" i="80"/>
  <c r="AZ118" i="80"/>
  <c r="AK171" i="80"/>
  <c r="AI103" i="80"/>
  <c r="AO134" i="80"/>
  <c r="AI148" i="80"/>
  <c r="AK158" i="80"/>
  <c r="AU114" i="80"/>
  <c r="AY113" i="80"/>
  <c r="AR109" i="80"/>
  <c r="AM149" i="80"/>
  <c r="AZ101" i="80"/>
  <c r="AI133" i="80"/>
  <c r="B148" i="80"/>
  <c r="AQ164" i="80"/>
  <c r="AL176" i="80"/>
  <c r="AJ95" i="80"/>
  <c r="AQ63" i="80"/>
  <c r="AI90" i="80"/>
  <c r="AM78" i="80"/>
  <c r="AI85" i="80"/>
  <c r="AC153" i="80"/>
  <c r="AG112" i="80"/>
  <c r="AL133" i="80"/>
  <c r="AG92" i="80"/>
  <c r="AM75" i="80"/>
  <c r="AI80" i="80"/>
  <c r="C156" i="80"/>
  <c r="AH73" i="80"/>
  <c r="AK73" i="80"/>
  <c r="AI99" i="80"/>
  <c r="BB109" i="80"/>
  <c r="AJ62" i="80"/>
  <c r="AP74" i="80"/>
  <c r="AT70" i="80"/>
  <c r="AV74" i="80"/>
  <c r="AC78" i="80"/>
  <c r="AH126" i="80"/>
  <c r="AJ172" i="80"/>
  <c r="AM132" i="80"/>
  <c r="AB98" i="80"/>
  <c r="AK132" i="80"/>
  <c r="AU112" i="80"/>
  <c r="AN112" i="80"/>
  <c r="AL66" i="80"/>
  <c r="AE110" i="80"/>
  <c r="AJ70" i="80"/>
  <c r="AK65" i="80"/>
  <c r="AD171" i="80"/>
  <c r="AF112" i="80"/>
  <c r="B156" i="80"/>
  <c r="C109" i="80"/>
  <c r="AI114" i="80"/>
  <c r="AM79" i="80"/>
  <c r="AM85" i="80"/>
  <c r="AC65" i="80"/>
  <c r="AN90" i="80"/>
  <c r="AJ169" i="80"/>
  <c r="AI172" i="80"/>
  <c r="AR178" i="80"/>
  <c r="AJ173" i="80"/>
  <c r="AI125" i="80"/>
  <c r="AC71" i="80"/>
  <c r="AI122" i="80"/>
  <c r="AH74" i="80"/>
  <c r="AC119" i="80"/>
  <c r="AC148" i="80"/>
  <c r="BA124" i="80"/>
  <c r="B143" i="80"/>
  <c r="AM89" i="80"/>
  <c r="AG162" i="80"/>
  <c r="AI150" i="80"/>
  <c r="BA174" i="80"/>
  <c r="AP122" i="80"/>
  <c r="AL88" i="80"/>
  <c r="AM150" i="80"/>
  <c r="AS158" i="80"/>
  <c r="AZ144" i="80"/>
  <c r="AH111" i="80"/>
  <c r="AL104" i="80"/>
  <c r="AY82" i="80"/>
  <c r="AI84" i="80"/>
  <c r="AM108" i="80"/>
  <c r="AI178" i="80"/>
  <c r="AK120" i="80"/>
  <c r="AN99" i="80"/>
  <c r="AN110" i="80"/>
  <c r="AZ85" i="80"/>
  <c r="AN151" i="80"/>
  <c r="AO138" i="80"/>
  <c r="AS148" i="80"/>
  <c r="AI164" i="80"/>
  <c r="AI131" i="80"/>
  <c r="AZ89" i="80"/>
  <c r="AW65" i="80"/>
  <c r="AK145" i="80"/>
  <c r="AP115" i="80"/>
  <c r="AO113" i="80"/>
  <c r="AQ96" i="80"/>
  <c r="AI111" i="80"/>
  <c r="AK97" i="80"/>
  <c r="AL137" i="80"/>
  <c r="AJ66" i="80"/>
  <c r="AS171" i="80"/>
  <c r="AL67" i="80"/>
  <c r="AD89" i="80"/>
  <c r="AH170" i="80"/>
  <c r="AG110" i="80"/>
  <c r="AN163" i="80"/>
  <c r="AJ120" i="80"/>
  <c r="AP82" i="80"/>
  <c r="AK133" i="80"/>
  <c r="AI176" i="80"/>
  <c r="AF72" i="80"/>
  <c r="AH65" i="80"/>
  <c r="AH177" i="80"/>
  <c r="AK121" i="80"/>
  <c r="AI145" i="80"/>
  <c r="AE91" i="80"/>
  <c r="AH165" i="80"/>
  <c r="B115" i="80"/>
  <c r="C115" i="80"/>
  <c r="B147" i="80"/>
  <c r="C74" i="80"/>
  <c r="AO155" i="80"/>
  <c r="C141" i="80"/>
  <c r="B169" i="80"/>
  <c r="C110" i="80"/>
  <c r="AH61" i="80"/>
  <c r="AV104" i="80"/>
  <c r="C132" i="80"/>
  <c r="C145" i="80"/>
  <c r="B132" i="80"/>
  <c r="B173" i="80"/>
  <c r="C173" i="80"/>
  <c r="AZ72" i="80"/>
  <c r="B140" i="80"/>
  <c r="C91" i="80"/>
  <c r="B66" i="80"/>
  <c r="B61" i="80"/>
  <c r="C79" i="80"/>
  <c r="B145" i="80"/>
  <c r="B127" i="80"/>
  <c r="C101" i="80"/>
  <c r="B93" i="80"/>
  <c r="B99" i="80"/>
  <c r="C72" i="80"/>
  <c r="B131" i="80"/>
  <c r="B162" i="80"/>
  <c r="B142" i="80"/>
  <c r="B168" i="80"/>
  <c r="B161" i="80"/>
  <c r="B174" i="80"/>
  <c r="B117" i="80"/>
  <c r="C65" i="80"/>
  <c r="B172" i="80"/>
  <c r="B85" i="80"/>
  <c r="B155" i="80"/>
  <c r="B80" i="80"/>
  <c r="B141" i="80"/>
  <c r="B133" i="80"/>
  <c r="B157" i="80"/>
  <c r="B71" i="80"/>
  <c r="B73" i="80"/>
  <c r="C147" i="80"/>
  <c r="B74" i="80"/>
  <c r="B91" i="80"/>
  <c r="B129" i="80"/>
  <c r="B110" i="80"/>
  <c r="B146" i="80"/>
  <c r="B101" i="80"/>
  <c r="B102" i="80"/>
  <c r="B65" i="80"/>
  <c r="AV29" i="80"/>
  <c r="B29" i="80"/>
  <c r="B26" i="80"/>
  <c r="BE37" i="80"/>
  <c r="AZ173" i="80"/>
  <c r="AJ127" i="80"/>
  <c r="AY145" i="80"/>
  <c r="AS74" i="80"/>
  <c r="AD110" i="80"/>
  <c r="AS117" i="80"/>
  <c r="AI73" i="80"/>
  <c r="AC93" i="80"/>
  <c r="AP146" i="80"/>
  <c r="AY110" i="80"/>
  <c r="BB115" i="80"/>
  <c r="AJ132" i="80"/>
  <c r="AI142" i="80"/>
  <c r="AN177" i="80"/>
  <c r="AL102" i="80"/>
  <c r="AF134" i="80"/>
  <c r="AL131" i="80"/>
  <c r="AH148" i="80"/>
  <c r="AT168" i="80"/>
  <c r="AK129" i="80"/>
  <c r="AC156" i="80"/>
  <c r="AE133" i="80"/>
  <c r="AN169" i="80"/>
  <c r="AJ80" i="80"/>
  <c r="AS66" i="80"/>
  <c r="AU62" i="80"/>
  <c r="AQ132" i="80"/>
  <c r="AQ172" i="80"/>
  <c r="AZ156" i="80"/>
  <c r="AI143" i="80"/>
  <c r="AJ162" i="80"/>
  <c r="AK141" i="80"/>
  <c r="AN91" i="80"/>
  <c r="AC145" i="80"/>
  <c r="AC85" i="80"/>
  <c r="AC104" i="80"/>
  <c r="AZ73" i="80"/>
  <c r="AC173" i="80"/>
  <c r="AR91" i="80"/>
  <c r="AQ161" i="80"/>
  <c r="AB56" i="80"/>
  <c r="AB49" i="80"/>
  <c r="AB29" i="80"/>
  <c r="AB26" i="80"/>
  <c r="AB39" i="80"/>
  <c r="AB46" i="80"/>
  <c r="AB18" i="80"/>
  <c r="AB55" i="80"/>
  <c r="AF50" i="80"/>
  <c r="AB35" i="80"/>
  <c r="AB31" i="80"/>
  <c r="AH43" i="80"/>
  <c r="AB50" i="80"/>
  <c r="AB37" i="80"/>
  <c r="AS52" i="80"/>
  <c r="AM23" i="80"/>
  <c r="AB24" i="80"/>
  <c r="BC16" i="80"/>
  <c r="F171" i="89"/>
  <c r="AQ128" i="80" l="1"/>
  <c r="AK137" i="80"/>
  <c r="AL115" i="80"/>
  <c r="AW97" i="80"/>
  <c r="AH82" i="80"/>
  <c r="AZ111" i="80"/>
  <c r="AL117" i="80"/>
  <c r="AQ158" i="80"/>
  <c r="BC169" i="80"/>
  <c r="BE166" i="80"/>
  <c r="AZ90" i="80"/>
  <c r="BC120" i="80"/>
  <c r="AC101" i="80"/>
  <c r="AJ79" i="80"/>
  <c r="AL154" i="80"/>
  <c r="AV134" i="80"/>
  <c r="AT171" i="80"/>
  <c r="AL85" i="80"/>
  <c r="AF176" i="80"/>
  <c r="AE87" i="80"/>
  <c r="BC66" i="80"/>
  <c r="AF85" i="80"/>
  <c r="AV100" i="80"/>
  <c r="AM65" i="80"/>
  <c r="AD145" i="80"/>
  <c r="AN157" i="80"/>
  <c r="AP154" i="80"/>
  <c r="AB160" i="80"/>
  <c r="AP73" i="80"/>
  <c r="AY109" i="80"/>
  <c r="AZ113" i="80"/>
  <c r="BA133" i="80"/>
  <c r="AN111" i="80"/>
  <c r="AJ130" i="80"/>
  <c r="AO154" i="80"/>
  <c r="AV150" i="80"/>
  <c r="AQ175" i="80"/>
  <c r="AV78" i="80"/>
  <c r="AN67" i="80"/>
  <c r="AQ95" i="80"/>
  <c r="BE145" i="80"/>
  <c r="AM67" i="80"/>
  <c r="AI156" i="80"/>
  <c r="AH91" i="80"/>
  <c r="AZ70" i="80"/>
  <c r="BE160" i="80"/>
  <c r="BE174" i="80"/>
  <c r="AR144" i="80"/>
  <c r="C75" i="80"/>
  <c r="AE75" i="80"/>
  <c r="AJ92" i="80"/>
  <c r="AF105" i="80"/>
  <c r="AM155" i="80"/>
  <c r="AR69" i="80"/>
  <c r="AP124" i="80"/>
  <c r="AO101" i="80"/>
  <c r="AF101" i="80"/>
  <c r="AC150" i="80"/>
  <c r="AJ148" i="80"/>
  <c r="AT61" i="80"/>
  <c r="AG146" i="80"/>
  <c r="C133" i="80"/>
  <c r="AG108" i="80"/>
  <c r="AQ126" i="80"/>
  <c r="AV141" i="80"/>
  <c r="AR117" i="80"/>
  <c r="AU86" i="80"/>
  <c r="AQ112" i="80"/>
  <c r="AL138" i="80"/>
  <c r="AG125" i="80"/>
  <c r="AO115" i="80"/>
  <c r="AE140" i="80"/>
  <c r="AZ61" i="80"/>
  <c r="AM116" i="80"/>
  <c r="BA71" i="80"/>
  <c r="AE130" i="80"/>
  <c r="AP159" i="80"/>
  <c r="AG177" i="80"/>
  <c r="AK166" i="80"/>
  <c r="AW108" i="80"/>
  <c r="AL158" i="80"/>
  <c r="AJ135" i="80"/>
  <c r="AF78" i="80"/>
  <c r="AV118" i="80"/>
  <c r="AW120" i="80"/>
  <c r="AK150" i="80"/>
  <c r="AV72" i="80"/>
  <c r="AQ87" i="80"/>
  <c r="AT105" i="80"/>
  <c r="AW78" i="80"/>
  <c r="AQ141" i="80"/>
  <c r="AJ93" i="80"/>
  <c r="AO90" i="80"/>
  <c r="AT108" i="80"/>
  <c r="AI123" i="80"/>
  <c r="AC141" i="80"/>
  <c r="AJ131" i="80"/>
  <c r="AG151" i="80"/>
  <c r="AV177" i="80"/>
  <c r="AZ80" i="80"/>
  <c r="AC79" i="80"/>
  <c r="AU63" i="80"/>
  <c r="AB123" i="80"/>
  <c r="AT92" i="80"/>
  <c r="BE135" i="80"/>
  <c r="AZ122" i="80"/>
  <c r="AH146" i="80"/>
  <c r="AO123" i="80"/>
  <c r="AE86" i="80"/>
  <c r="AN135" i="80"/>
  <c r="AK169" i="80"/>
  <c r="AO174" i="80"/>
  <c r="AJ102" i="80"/>
  <c r="AO88" i="80"/>
  <c r="AL161" i="80"/>
  <c r="AZ95" i="80"/>
  <c r="AL162" i="80"/>
  <c r="AJ105" i="80"/>
  <c r="AM109" i="80"/>
  <c r="AQ121" i="80"/>
  <c r="AJ113" i="80"/>
  <c r="AO74" i="80"/>
  <c r="AT91" i="80"/>
  <c r="BA86" i="80"/>
  <c r="AJ166" i="80"/>
  <c r="AQ61" i="80"/>
  <c r="AF61" i="80"/>
  <c r="AX144" i="80"/>
  <c r="BE73" i="80"/>
  <c r="AG106" i="80"/>
  <c r="AQ102" i="80"/>
  <c r="AB61" i="80"/>
  <c r="AL79" i="80"/>
  <c r="AZ174" i="80"/>
  <c r="AZ79" i="80"/>
  <c r="AH131" i="80"/>
  <c r="AK79" i="80"/>
  <c r="BE61" i="80"/>
  <c r="AR88" i="80"/>
  <c r="BC126" i="80"/>
  <c r="AJ146" i="80"/>
  <c r="AL94" i="80"/>
  <c r="AP153" i="80"/>
  <c r="BB172" i="80"/>
  <c r="AG128" i="80"/>
  <c r="AV147" i="80"/>
  <c r="BC113" i="80"/>
  <c r="AX106" i="80"/>
  <c r="AW103" i="80"/>
  <c r="AU127" i="80"/>
  <c r="AJ149" i="80"/>
  <c r="AE146" i="80"/>
  <c r="AG172" i="80"/>
  <c r="AM102" i="80"/>
  <c r="AH121" i="80"/>
  <c r="AQ105" i="80"/>
  <c r="AK89" i="80"/>
  <c r="C119" i="80"/>
  <c r="AJ119" i="80"/>
  <c r="AN136" i="80"/>
  <c r="AD81" i="80"/>
  <c r="BD64" i="80"/>
  <c r="AG81" i="80"/>
  <c r="AH130" i="80"/>
  <c r="AX149" i="80"/>
  <c r="AQ168" i="80"/>
  <c r="AK176" i="80"/>
  <c r="AT174" i="80"/>
  <c r="AN129" i="80"/>
  <c r="AE160" i="80"/>
  <c r="AI165" i="80"/>
  <c r="AG95" i="80"/>
  <c r="AZ86" i="80"/>
  <c r="AO69" i="80"/>
  <c r="AL113" i="80"/>
  <c r="AK72" i="80"/>
  <c r="AG70" i="80"/>
  <c r="AO114" i="80"/>
  <c r="AC168" i="80"/>
  <c r="AQ119" i="80"/>
  <c r="AE79" i="80"/>
  <c r="AP65" i="80"/>
  <c r="AH114" i="80"/>
  <c r="AN118" i="80"/>
  <c r="AL157" i="80"/>
  <c r="AJ139" i="80"/>
  <c r="AG96" i="80"/>
  <c r="AP170" i="80"/>
  <c r="AC81" i="80"/>
  <c r="AB94" i="80"/>
  <c r="AC96" i="80"/>
  <c r="AI168" i="80"/>
  <c r="AK130" i="80"/>
  <c r="AV170" i="80"/>
  <c r="AE68" i="80"/>
  <c r="AB144" i="80"/>
  <c r="AR165" i="80"/>
  <c r="AX117" i="80"/>
  <c r="AD68" i="80"/>
  <c r="AZ149" i="80"/>
  <c r="B149" i="80"/>
  <c r="AX98" i="80"/>
  <c r="AB66" i="80"/>
  <c r="AR161" i="80"/>
  <c r="AQ97" i="80"/>
  <c r="AJ138" i="80"/>
  <c r="AK70" i="80"/>
  <c r="AV99" i="80"/>
  <c r="AT69" i="80"/>
  <c r="AD127" i="80"/>
  <c r="AM122" i="80"/>
  <c r="AN174" i="80"/>
  <c r="AI89" i="80"/>
  <c r="B119" i="80"/>
  <c r="AQ64" i="80"/>
  <c r="AZ127" i="80"/>
  <c r="AV160" i="80"/>
  <c r="AO73" i="80"/>
  <c r="AN115" i="80"/>
  <c r="AH178" i="80"/>
  <c r="AF114" i="80"/>
  <c r="AI70" i="80"/>
  <c r="AD93" i="80"/>
  <c r="AE153" i="80"/>
  <c r="AC159" i="80"/>
  <c r="AV115" i="80"/>
  <c r="B72" i="80"/>
  <c r="AZ150" i="80"/>
  <c r="AN161" i="80"/>
  <c r="AP70" i="80"/>
  <c r="AT109" i="80"/>
  <c r="AJ86" i="80"/>
  <c r="AG154" i="80"/>
  <c r="BA100" i="80"/>
  <c r="C122" i="80"/>
  <c r="AB122" i="80"/>
  <c r="AK142" i="80"/>
  <c r="AT114" i="80"/>
  <c r="AG83" i="80"/>
  <c r="AU65" i="80"/>
  <c r="AQ111" i="80"/>
  <c r="AM152" i="80"/>
  <c r="AM88" i="80"/>
  <c r="AV92" i="80"/>
  <c r="AB126" i="80"/>
  <c r="AO61" i="80"/>
  <c r="AP162" i="80"/>
  <c r="BA170" i="80"/>
  <c r="AC99" i="80"/>
  <c r="BC116" i="80"/>
  <c r="AD92" i="80"/>
  <c r="AW87" i="80"/>
  <c r="AI171" i="80"/>
  <c r="AM128" i="80"/>
  <c r="AC163" i="80"/>
  <c r="AF150" i="80"/>
  <c r="AP161" i="80"/>
  <c r="AG120" i="80"/>
  <c r="BD78" i="80"/>
  <c r="AK174" i="80"/>
  <c r="AM127" i="80"/>
  <c r="AM73" i="80"/>
  <c r="AR73" i="80"/>
  <c r="AC178" i="80"/>
  <c r="AB178" i="80"/>
  <c r="AK144" i="80"/>
  <c r="AL155" i="80"/>
  <c r="AN167" i="80"/>
  <c r="AJ75" i="80"/>
  <c r="AI61" i="80"/>
  <c r="BE103" i="80"/>
  <c r="AV152" i="80"/>
  <c r="AR154" i="80"/>
  <c r="AU104" i="80"/>
  <c r="AU82" i="80"/>
  <c r="AI115" i="80"/>
  <c r="BC132" i="80"/>
  <c r="AH78" i="80"/>
  <c r="AC69" i="80"/>
  <c r="AH87" i="80"/>
  <c r="AP177" i="80"/>
  <c r="AJ71" i="80"/>
  <c r="AQ178" i="80"/>
  <c r="AB87" i="80"/>
  <c r="AO150" i="80"/>
  <c r="AS151" i="80"/>
  <c r="BE153" i="80"/>
  <c r="BE96" i="80"/>
  <c r="AO65" i="80"/>
  <c r="BD77" i="80"/>
  <c r="BA139" i="80"/>
  <c r="AK162" i="80"/>
  <c r="AY160" i="80"/>
  <c r="B122" i="80"/>
  <c r="AT137" i="80"/>
  <c r="AO133" i="80"/>
  <c r="AM176" i="80"/>
  <c r="AI132" i="80"/>
  <c r="AK68" i="80"/>
  <c r="AF173" i="80"/>
  <c r="AM110" i="80"/>
  <c r="AY142" i="80"/>
  <c r="AG160" i="80"/>
  <c r="AO80" i="80"/>
  <c r="AD168" i="80"/>
  <c r="AU174" i="80"/>
  <c r="AB100" i="80"/>
  <c r="BE67" i="80"/>
  <c r="AG137" i="80"/>
  <c r="BD113" i="80"/>
  <c r="AC135" i="80"/>
  <c r="AB107" i="80"/>
  <c r="AD123" i="80"/>
  <c r="AY169" i="80"/>
  <c r="BA79" i="80"/>
  <c r="AO97" i="80"/>
  <c r="AD111" i="80"/>
  <c r="AE69" i="80"/>
  <c r="AJ76" i="80"/>
  <c r="AJ65" i="80"/>
  <c r="BE165" i="80"/>
  <c r="BD107" i="80"/>
  <c r="BD148" i="80"/>
  <c r="AQ100" i="80"/>
  <c r="BB152" i="80"/>
  <c r="AG100" i="80"/>
  <c r="AP123" i="80"/>
  <c r="AO136" i="80"/>
  <c r="BA115" i="80"/>
  <c r="BD61" i="80"/>
  <c r="AD105" i="80"/>
  <c r="AK131" i="80"/>
  <c r="AB83" i="80"/>
  <c r="AZ94" i="80"/>
  <c r="AY129" i="80"/>
  <c r="AT79" i="80"/>
  <c r="AK60" i="80"/>
  <c r="AN142" i="80"/>
  <c r="AL171" i="80"/>
  <c r="AX63" i="80"/>
  <c r="AE96" i="80"/>
  <c r="BB78" i="80"/>
  <c r="AH128" i="80"/>
  <c r="AJ87" i="80"/>
  <c r="AG61" i="80"/>
  <c r="BE60" i="80"/>
  <c r="AK146" i="80"/>
  <c r="AX97" i="80"/>
  <c r="AM160" i="80"/>
  <c r="AK159" i="80"/>
  <c r="BB82" i="80"/>
  <c r="AQ142" i="80"/>
  <c r="AK76" i="80"/>
  <c r="AJ133" i="80"/>
  <c r="AH80" i="80"/>
  <c r="AN107" i="80"/>
  <c r="AX130" i="80"/>
  <c r="BB136" i="80"/>
  <c r="AV98" i="80"/>
  <c r="AQ137" i="80"/>
  <c r="BA122" i="80"/>
  <c r="AG161" i="80"/>
  <c r="B177" i="80"/>
  <c r="AM69" i="80"/>
  <c r="AB69" i="80"/>
  <c r="AF136" i="80"/>
  <c r="AN80" i="80"/>
  <c r="AI120" i="80"/>
  <c r="AG75" i="80"/>
  <c r="AV105" i="80"/>
  <c r="AO85" i="80"/>
  <c r="AR120" i="80"/>
  <c r="AQ152" i="80"/>
  <c r="AQ170" i="80"/>
  <c r="AP84" i="80"/>
  <c r="AJ175" i="80"/>
  <c r="AX167" i="80"/>
  <c r="AN88" i="80"/>
  <c r="AO157" i="80"/>
  <c r="BC106" i="80"/>
  <c r="AU118" i="80"/>
  <c r="AK149" i="80"/>
  <c r="AB161" i="80"/>
  <c r="AG145" i="80"/>
  <c r="AD153" i="80"/>
  <c r="AL136" i="80"/>
  <c r="AX150" i="80"/>
  <c r="AB106" i="80"/>
  <c r="AM157" i="80"/>
  <c r="BD109" i="80"/>
  <c r="AJ128" i="80"/>
  <c r="AJ118" i="80"/>
  <c r="AC97" i="80"/>
  <c r="AJ97" i="80"/>
  <c r="AI62" i="80"/>
  <c r="BD135" i="80"/>
  <c r="AM71" i="80"/>
  <c r="AP71" i="80"/>
  <c r="AH101" i="80"/>
  <c r="AG139" i="80"/>
  <c r="BB149" i="80"/>
  <c r="AT138" i="80"/>
  <c r="BC103" i="80"/>
  <c r="AV86" i="80"/>
  <c r="AO159" i="80"/>
  <c r="AC170" i="80"/>
  <c r="AZ83" i="80"/>
  <c r="AY130" i="80"/>
  <c r="C93" i="80"/>
  <c r="AL87" i="80"/>
  <c r="BD131" i="80"/>
  <c r="BC76" i="80"/>
  <c r="BA112" i="80"/>
  <c r="BC89" i="80"/>
  <c r="BE99" i="80"/>
  <c r="AN85" i="80"/>
  <c r="BB95" i="80"/>
  <c r="BD88" i="80"/>
  <c r="AG176" i="80"/>
  <c r="B137" i="80"/>
  <c r="AZ65" i="80"/>
  <c r="B121" i="80"/>
  <c r="BE140" i="80"/>
  <c r="BA113" i="80"/>
  <c r="BE79" i="80"/>
  <c r="AJ168" i="80"/>
  <c r="AT172" i="80"/>
  <c r="AM120" i="80"/>
  <c r="AI116" i="80"/>
  <c r="C116" i="80"/>
  <c r="BB61" i="80"/>
  <c r="C61" i="80"/>
  <c r="BD105" i="80"/>
  <c r="AL101" i="80"/>
  <c r="AX102" i="80"/>
  <c r="AP136" i="80"/>
  <c r="BD94" i="80"/>
  <c r="BE108" i="80"/>
  <c r="BC147" i="80"/>
  <c r="AQ109" i="80"/>
  <c r="AR123" i="80"/>
  <c r="C137" i="80"/>
  <c r="AN137" i="80"/>
  <c r="C166" i="80"/>
  <c r="AE166" i="80"/>
  <c r="BD115" i="80"/>
  <c r="AB146" i="80"/>
  <c r="C121" i="80"/>
  <c r="BD120" i="80"/>
  <c r="AE71" i="80"/>
  <c r="AL173" i="80"/>
  <c r="BA123" i="80"/>
  <c r="BA90" i="80"/>
  <c r="BD150" i="80"/>
  <c r="AH162" i="80"/>
  <c r="B116" i="80"/>
  <c r="B130" i="80"/>
  <c r="AN102" i="80"/>
  <c r="BD62" i="80"/>
  <c r="BC77" i="80"/>
  <c r="AR87" i="80"/>
  <c r="AT160" i="80"/>
  <c r="BE128" i="80"/>
  <c r="AL146" i="80"/>
  <c r="BA125" i="80"/>
  <c r="B136" i="80"/>
  <c r="AY133" i="80"/>
  <c r="AY146" i="80"/>
  <c r="BD129" i="80"/>
  <c r="AS82" i="80"/>
  <c r="C106" i="80"/>
  <c r="AL106" i="80"/>
  <c r="BE120" i="80"/>
  <c r="B166" i="80"/>
  <c r="C130" i="80"/>
  <c r="BB130" i="80"/>
  <c r="BC74" i="80"/>
  <c r="AM129" i="80"/>
  <c r="AB163" i="80"/>
  <c r="BC131" i="80"/>
  <c r="AT176" i="80"/>
  <c r="BB167" i="80"/>
  <c r="BC125" i="80"/>
  <c r="AM175" i="80"/>
  <c r="AE70" i="80"/>
  <c r="B96" i="80"/>
  <c r="AB67" i="80"/>
  <c r="AM170" i="80"/>
  <c r="AM147" i="80"/>
  <c r="BA94" i="80"/>
  <c r="BD174" i="80"/>
  <c r="AY126" i="80"/>
  <c r="AM91" i="80"/>
  <c r="B178" i="80"/>
  <c r="AM97" i="80"/>
  <c r="BB154" i="80"/>
  <c r="B106" i="80"/>
  <c r="AG127" i="80"/>
  <c r="AL120" i="80"/>
  <c r="AL111" i="80"/>
  <c r="AX172" i="80"/>
  <c r="AO103" i="80"/>
  <c r="BA60" i="80"/>
  <c r="AM114" i="80"/>
  <c r="BB142" i="80"/>
  <c r="AM146" i="80"/>
  <c r="AM96" i="80"/>
  <c r="AY100" i="80"/>
  <c r="AP148" i="80"/>
  <c r="C85" i="80"/>
  <c r="C112" i="80"/>
  <c r="AW107" i="80"/>
  <c r="BA78" i="80"/>
  <c r="BD165" i="80"/>
  <c r="BD143" i="80"/>
  <c r="AM124" i="80"/>
  <c r="BD133" i="80"/>
  <c r="AE169" i="80"/>
  <c r="AK127" i="80"/>
  <c r="C178" i="80"/>
  <c r="AM178" i="80"/>
  <c r="AJ67" i="80"/>
  <c r="AF88" i="80"/>
  <c r="AY161" i="80"/>
  <c r="BE111" i="80"/>
  <c r="BA63" i="80"/>
  <c r="AM98" i="80"/>
  <c r="BD66" i="80"/>
  <c r="AP175" i="80"/>
  <c r="BA128" i="80"/>
  <c r="AM100" i="80"/>
  <c r="AL70" i="80"/>
  <c r="BB106" i="80"/>
  <c r="C102" i="80"/>
  <c r="AI158" i="80"/>
  <c r="AX125" i="80"/>
  <c r="AV168" i="80"/>
  <c r="BA88" i="80"/>
  <c r="AB168" i="80"/>
  <c r="BA95" i="80"/>
  <c r="BC97" i="80"/>
  <c r="AO129" i="80"/>
  <c r="BD132" i="80"/>
  <c r="AM131" i="80"/>
  <c r="BA145" i="80"/>
  <c r="BC100" i="80"/>
  <c r="BE163" i="80"/>
  <c r="BD134" i="80"/>
  <c r="AT82" i="80"/>
  <c r="BD98" i="80"/>
  <c r="BA89" i="80"/>
  <c r="BC109" i="80"/>
  <c r="B120" i="80"/>
  <c r="BE159" i="80"/>
  <c r="BE119" i="80"/>
  <c r="AX140" i="80"/>
  <c r="C151" i="80"/>
  <c r="BB151" i="80"/>
  <c r="BB147" i="80"/>
  <c r="AK107" i="80"/>
  <c r="C77" i="80"/>
  <c r="AL76" i="80"/>
  <c r="AN63" i="80"/>
  <c r="AM144" i="80"/>
  <c r="AM82" i="80"/>
  <c r="AE142" i="80"/>
  <c r="AF148" i="80"/>
  <c r="AZ63" i="80"/>
  <c r="AY176" i="80"/>
  <c r="BB60" i="80"/>
  <c r="B103" i="80"/>
  <c r="AM70" i="80"/>
  <c r="AL140" i="80"/>
  <c r="AT65" i="80"/>
  <c r="AX79" i="80"/>
  <c r="AQ171" i="80"/>
  <c r="C171" i="80"/>
  <c r="BD136" i="80"/>
  <c r="AE90" i="80"/>
  <c r="BA141" i="80"/>
  <c r="AN156" i="80"/>
  <c r="BE84" i="80"/>
  <c r="BC170" i="80"/>
  <c r="AI60" i="80"/>
  <c r="BA66" i="80"/>
  <c r="AO96" i="80"/>
  <c r="AM162" i="80"/>
  <c r="C86" i="80"/>
  <c r="AL86" i="80"/>
  <c r="AB131" i="80"/>
  <c r="AY66" i="80"/>
  <c r="AY78" i="80"/>
  <c r="BA96" i="80"/>
  <c r="AL90" i="80"/>
  <c r="AL63" i="80"/>
  <c r="AL127" i="80"/>
  <c r="C103" i="80"/>
  <c r="AM103" i="80"/>
  <c r="AM135" i="80"/>
  <c r="AM163" i="80"/>
  <c r="AY157" i="80"/>
  <c r="BB150" i="80"/>
  <c r="BD156" i="80"/>
  <c r="BD153" i="80"/>
  <c r="AN160" i="80"/>
  <c r="AC132" i="80"/>
  <c r="BE64" i="80"/>
  <c r="C172" i="80"/>
  <c r="AW24" i="80"/>
  <c r="AK33" i="80"/>
  <c r="D70" i="80"/>
  <c r="BE173" i="80"/>
  <c r="BE70" i="80"/>
  <c r="BC151" i="80"/>
  <c r="B60" i="80"/>
  <c r="AX80" i="80"/>
  <c r="C164" i="80"/>
  <c r="AR164" i="80"/>
  <c r="AN71" i="80"/>
  <c r="C64" i="80"/>
  <c r="AR64" i="80"/>
  <c r="BB170" i="80"/>
  <c r="AB155" i="80"/>
  <c r="B125" i="80"/>
  <c r="AZ81" i="80"/>
  <c r="C68" i="80"/>
  <c r="AG68" i="80"/>
  <c r="C160" i="80"/>
  <c r="AJ160" i="80"/>
  <c r="C139" i="80"/>
  <c r="AE139" i="80"/>
  <c r="B78" i="80"/>
  <c r="AY139" i="80"/>
  <c r="BE161" i="80"/>
  <c r="B70" i="80"/>
  <c r="AZ60" i="80"/>
  <c r="C138" i="80"/>
  <c r="AE138" i="80"/>
  <c r="AJ176" i="80"/>
  <c r="AV144" i="80"/>
  <c r="AT131" i="80"/>
  <c r="AY147" i="80"/>
  <c r="AW66" i="80"/>
  <c r="BD162" i="80"/>
  <c r="C88" i="80"/>
  <c r="AD88" i="80"/>
  <c r="C125" i="80"/>
  <c r="AH125" i="80"/>
  <c r="B109" i="80"/>
  <c r="B135" i="80"/>
  <c r="BE109" i="80"/>
  <c r="C92" i="80"/>
  <c r="BB92" i="80"/>
  <c r="AU80" i="80"/>
  <c r="B105" i="80"/>
  <c r="C146" i="80"/>
  <c r="B67" i="80"/>
  <c r="C154" i="80"/>
  <c r="AM154" i="80"/>
  <c r="BB64" i="80"/>
  <c r="AN128" i="80"/>
  <c r="B138" i="80"/>
  <c r="AV128" i="80"/>
  <c r="B167" i="80"/>
  <c r="AT165" i="80"/>
  <c r="C165" i="80"/>
  <c r="B170" i="80"/>
  <c r="AL129" i="80"/>
  <c r="AM172" i="80"/>
  <c r="BC152" i="80"/>
  <c r="AF144" i="80"/>
  <c r="AB174" i="80"/>
  <c r="AE156" i="80"/>
  <c r="C158" i="80"/>
  <c r="AV158" i="80"/>
  <c r="AX168" i="80"/>
  <c r="C105" i="80"/>
  <c r="AW105" i="80"/>
  <c r="C162" i="80"/>
  <c r="D96" i="80"/>
  <c r="C67" i="80"/>
  <c r="BD67" i="80"/>
  <c r="B154" i="80"/>
  <c r="AT124" i="80"/>
  <c r="AU108" i="80"/>
  <c r="B128" i="80"/>
  <c r="AR84" i="80"/>
  <c r="B163" i="80"/>
  <c r="BD166" i="80"/>
  <c r="BC166" i="80"/>
  <c r="B165" i="80"/>
  <c r="C170" i="80"/>
  <c r="AW170" i="80"/>
  <c r="AQ146" i="80"/>
  <c r="B81" i="80"/>
  <c r="AD147" i="80"/>
  <c r="C150" i="80"/>
  <c r="AL150" i="80"/>
  <c r="C63" i="80"/>
  <c r="AO63" i="80"/>
  <c r="B144" i="80"/>
  <c r="AL168" i="80"/>
  <c r="B159" i="80"/>
  <c r="C123" i="80"/>
  <c r="AT123" i="80"/>
  <c r="B94" i="80"/>
  <c r="C66" i="80"/>
  <c r="B62" i="80"/>
  <c r="AX157" i="80"/>
  <c r="BD91" i="80"/>
  <c r="AY90" i="80"/>
  <c r="C163" i="80"/>
  <c r="BB163" i="80"/>
  <c r="AC62" i="80"/>
  <c r="C153" i="80"/>
  <c r="AW153" i="80"/>
  <c r="AT94" i="80"/>
  <c r="BB161" i="80"/>
  <c r="AT74" i="80"/>
  <c r="AR134" i="80"/>
  <c r="AX88" i="80"/>
  <c r="C83" i="80"/>
  <c r="AV83" i="80"/>
  <c r="C81" i="80"/>
  <c r="AM81" i="80"/>
  <c r="B150" i="80"/>
  <c r="AF159" i="80"/>
  <c r="C100" i="80"/>
  <c r="AE100" i="80"/>
  <c r="C159" i="80"/>
  <c r="AE159" i="80"/>
  <c r="B123" i="80"/>
  <c r="BA129" i="80"/>
  <c r="AF30" i="80"/>
  <c r="C134" i="80"/>
  <c r="C129" i="80"/>
  <c r="D90" i="80"/>
  <c r="AX126" i="80"/>
  <c r="C126" i="80"/>
  <c r="AP126" i="80"/>
  <c r="AR124" i="80"/>
  <c r="B118" i="80"/>
  <c r="AT95" i="80"/>
  <c r="AX113" i="80"/>
  <c r="B153" i="80"/>
  <c r="AE73" i="80"/>
  <c r="C111" i="80"/>
  <c r="AW111" i="80"/>
  <c r="BA143" i="80"/>
  <c r="BB160" i="80"/>
  <c r="B82" i="80"/>
  <c r="AE134" i="80"/>
  <c r="AM169" i="80"/>
  <c r="AE108" i="80"/>
  <c r="B100" i="80"/>
  <c r="AZ139" i="80"/>
  <c r="BD157" i="80"/>
  <c r="BB87" i="80"/>
  <c r="BB73" i="80"/>
  <c r="AY112" i="80"/>
  <c r="BC128" i="80"/>
  <c r="AE172" i="80"/>
  <c r="C155" i="80"/>
  <c r="C169" i="80"/>
  <c r="D88" i="80"/>
  <c r="D133" i="80"/>
  <c r="AD73" i="80"/>
  <c r="AE80" i="80"/>
  <c r="AQ129" i="80"/>
  <c r="B124" i="80"/>
  <c r="AW118" i="80"/>
  <c r="BE97" i="80"/>
  <c r="C98" i="80"/>
  <c r="AB62" i="80"/>
  <c r="AV140" i="80"/>
  <c r="B113" i="80"/>
  <c r="B87" i="80"/>
  <c r="B83" i="80"/>
  <c r="AV62" i="80"/>
  <c r="BC81" i="80"/>
  <c r="C82" i="80"/>
  <c r="BA62" i="80"/>
  <c r="AE131" i="80"/>
  <c r="C89" i="80"/>
  <c r="AR89" i="80"/>
  <c r="C90" i="80"/>
  <c r="AF90" i="80"/>
  <c r="AH172" i="80"/>
  <c r="B175" i="80"/>
  <c r="AV135" i="80"/>
  <c r="C135" i="80"/>
  <c r="C84" i="80"/>
  <c r="AH84" i="80"/>
  <c r="C161" i="80"/>
  <c r="D84" i="80"/>
  <c r="D78" i="80"/>
  <c r="BD84" i="80"/>
  <c r="BD149" i="80"/>
  <c r="B152" i="80"/>
  <c r="AJ147" i="80"/>
  <c r="B64" i="80"/>
  <c r="B98" i="80"/>
  <c r="BE171" i="80"/>
  <c r="AX159" i="80"/>
  <c r="C87" i="80"/>
  <c r="AV87" i="80"/>
  <c r="AW165" i="80"/>
  <c r="C95" i="80"/>
  <c r="AL95" i="80"/>
  <c r="AM94" i="80"/>
  <c r="AB91" i="80"/>
  <c r="BB141" i="80"/>
  <c r="AV109" i="80"/>
  <c r="B90" i="80"/>
  <c r="AE175" i="80"/>
  <c r="C175" i="80"/>
  <c r="BE117" i="80"/>
  <c r="AT112" i="80"/>
  <c r="BE169" i="80"/>
  <c r="AT78" i="80"/>
  <c r="AD174" i="80"/>
  <c r="C62" i="80"/>
  <c r="AY114" i="80"/>
  <c r="AK27" i="80"/>
  <c r="D66" i="80"/>
  <c r="D162" i="80"/>
  <c r="D68" i="80"/>
  <c r="D97" i="80"/>
  <c r="D112" i="80"/>
  <c r="D111" i="80"/>
  <c r="D172" i="80"/>
  <c r="D161" i="80"/>
  <c r="D134" i="80"/>
  <c r="D174" i="80"/>
  <c r="D157" i="80"/>
  <c r="D169" i="80"/>
  <c r="D164" i="80"/>
  <c r="D178" i="80"/>
  <c r="D146" i="80"/>
  <c r="D158" i="80"/>
  <c r="D75" i="80"/>
  <c r="D129" i="80"/>
  <c r="D122" i="80"/>
  <c r="D144" i="80"/>
  <c r="D61" i="80"/>
  <c r="D155" i="80"/>
  <c r="D101" i="80"/>
  <c r="D109" i="80"/>
  <c r="D103" i="80"/>
  <c r="D125" i="80"/>
  <c r="D145" i="80"/>
  <c r="D131" i="80"/>
  <c r="D69" i="80"/>
  <c r="D104" i="80"/>
  <c r="BD21" i="80"/>
  <c r="BD51" i="80"/>
  <c r="BE49" i="80"/>
  <c r="BE33" i="80"/>
  <c r="BC38" i="80"/>
  <c r="BD20" i="80"/>
  <c r="BD28" i="80"/>
  <c r="BE18" i="80"/>
  <c r="BE21" i="80"/>
  <c r="BD22" i="80"/>
  <c r="C20" i="80"/>
  <c r="BD26" i="80"/>
  <c r="BE30" i="80"/>
  <c r="BD52" i="80"/>
  <c r="BD38" i="80"/>
  <c r="BE42" i="80"/>
  <c r="B54" i="80"/>
  <c r="BD34" i="80"/>
  <c r="BD50" i="80"/>
  <c r="BE54" i="80"/>
  <c r="BC32" i="80"/>
  <c r="C32" i="80"/>
  <c r="BD40" i="80"/>
  <c r="BE23" i="80"/>
  <c r="BF27" i="80"/>
  <c r="BF42" i="80"/>
  <c r="BD46" i="80"/>
  <c r="BE20" i="80"/>
  <c r="BE35" i="80"/>
  <c r="BE32" i="80"/>
  <c r="BE47" i="80"/>
  <c r="C34" i="80"/>
  <c r="BD27" i="80"/>
  <c r="BD56" i="80"/>
  <c r="BD54" i="80"/>
  <c r="BE44" i="80"/>
  <c r="BE28" i="80"/>
  <c r="BD23" i="80"/>
  <c r="BE40" i="80"/>
  <c r="BC51" i="80"/>
  <c r="BD39" i="80"/>
  <c r="BE25" i="80"/>
  <c r="BE52" i="80"/>
  <c r="BE57" i="80"/>
  <c r="B45" i="80"/>
  <c r="BE45" i="80"/>
  <c r="D71" i="80"/>
  <c r="B33" i="80"/>
  <c r="BD33" i="80"/>
  <c r="C55" i="80"/>
  <c r="BC55" i="80"/>
  <c r="BC30" i="80"/>
  <c r="BC27" i="80"/>
  <c r="C24" i="80"/>
  <c r="BC24" i="80"/>
  <c r="C36" i="80"/>
  <c r="BC36" i="80"/>
  <c r="C42" i="80"/>
  <c r="BC42" i="80"/>
  <c r="C19" i="80"/>
  <c r="BC19" i="80"/>
  <c r="C48" i="80"/>
  <c r="BC48" i="80"/>
  <c r="BC54" i="80"/>
  <c r="C45" i="80"/>
  <c r="BC45" i="80"/>
  <c r="C23" i="80"/>
  <c r="BC23" i="80"/>
  <c r="C17" i="80"/>
  <c r="BC17" i="80"/>
  <c r="BC20" i="80"/>
  <c r="C35" i="80"/>
  <c r="BC35" i="80"/>
  <c r="C29" i="80"/>
  <c r="BC29" i="80"/>
  <c r="C41" i="80"/>
  <c r="BC41" i="80"/>
  <c r="BC44" i="80"/>
  <c r="C47" i="80"/>
  <c r="BC47" i="80"/>
  <c r="C26" i="80"/>
  <c r="BC26" i="80"/>
  <c r="C31" i="80"/>
  <c r="BC31" i="80"/>
  <c r="BC46" i="80"/>
  <c r="BC43" i="80"/>
  <c r="BC49" i="80"/>
  <c r="BC18" i="80"/>
  <c r="C40" i="80"/>
  <c r="BC40" i="80"/>
  <c r="BC50" i="80"/>
  <c r="C52" i="80"/>
  <c r="BC52" i="80"/>
  <c r="C28" i="80"/>
  <c r="BC28" i="80"/>
  <c r="BC25" i="80"/>
  <c r="BD35" i="80"/>
  <c r="BF22" i="80"/>
  <c r="BF34" i="80"/>
  <c r="BF46" i="80"/>
  <c r="BF51" i="80"/>
  <c r="BF44" i="80"/>
  <c r="BF56" i="80"/>
  <c r="BF49" i="80"/>
  <c r="BF54" i="80"/>
  <c r="BF18" i="80"/>
  <c r="BF20" i="80"/>
  <c r="BF30" i="80"/>
  <c r="C16" i="80"/>
  <c r="D110" i="80"/>
  <c r="D115" i="80"/>
  <c r="D141" i="80"/>
  <c r="D147" i="80"/>
  <c r="B21" i="80"/>
  <c r="B35" i="80"/>
  <c r="D140" i="80"/>
  <c r="B32" i="80"/>
  <c r="D72" i="80"/>
  <c r="D74" i="80"/>
  <c r="D156" i="80"/>
  <c r="B44" i="80"/>
  <c r="D173" i="80"/>
  <c r="B49" i="80"/>
  <c r="F169" i="89"/>
  <c r="F170" i="89"/>
  <c r="F168" i="89"/>
  <c r="F167" i="89"/>
  <c r="D107" i="80" l="1"/>
  <c r="D93" i="80"/>
  <c r="D114" i="80"/>
  <c r="D177" i="80"/>
  <c r="D166" i="80"/>
  <c r="D106" i="80"/>
  <c r="D100" i="80"/>
  <c r="D105" i="80"/>
  <c r="D119" i="80"/>
  <c r="D148" i="80"/>
  <c r="D149" i="80"/>
  <c r="D154" i="80"/>
  <c r="D86" i="80"/>
  <c r="BD18" i="80"/>
  <c r="C49" i="80"/>
  <c r="D135" i="80"/>
  <c r="D136" i="80"/>
  <c r="D63" i="80"/>
  <c r="D152" i="80"/>
  <c r="D130" i="80"/>
  <c r="BD49" i="80"/>
  <c r="D79" i="80"/>
  <c r="D171" i="80"/>
  <c r="D142" i="80"/>
  <c r="D83" i="80"/>
  <c r="D120" i="80"/>
  <c r="D151" i="80"/>
  <c r="D132" i="80"/>
  <c r="D82" i="80"/>
  <c r="D127" i="80"/>
  <c r="D99" i="80"/>
  <c r="D65" i="80"/>
  <c r="D137" i="80"/>
  <c r="D102" i="80"/>
  <c r="C30" i="80"/>
  <c r="B42" i="80"/>
  <c r="D117" i="80"/>
  <c r="D77" i="80"/>
  <c r="D67" i="80"/>
  <c r="D121" i="80"/>
  <c r="D123" i="80"/>
  <c r="D116" i="80"/>
  <c r="B20" i="80"/>
  <c r="BD44" i="80"/>
  <c r="C43" i="80"/>
  <c r="BD42" i="80"/>
  <c r="BD30" i="80"/>
  <c r="C50" i="80"/>
  <c r="C44" i="80"/>
  <c r="D108" i="80"/>
  <c r="D153" i="80"/>
  <c r="D64" i="80"/>
  <c r="D92" i="80"/>
  <c r="D160" i="80"/>
  <c r="D80" i="80"/>
  <c r="D163" i="80"/>
  <c r="D168" i="80"/>
  <c r="D138" i="80"/>
  <c r="D95" i="80"/>
  <c r="D113" i="80"/>
  <c r="D87" i="80"/>
  <c r="D126" i="80"/>
  <c r="D175" i="80"/>
  <c r="D60" i="80"/>
  <c r="D62" i="80"/>
  <c r="D118" i="80"/>
  <c r="D143" i="80"/>
  <c r="D128" i="80"/>
  <c r="D124" i="80"/>
  <c r="D139" i="80"/>
  <c r="D94" i="80"/>
  <c r="D91" i="80"/>
  <c r="D150" i="80"/>
  <c r="D81" i="80"/>
  <c r="D167" i="80"/>
  <c r="D98" i="80"/>
  <c r="D73" i="80"/>
  <c r="D89" i="80"/>
  <c r="C37" i="80"/>
  <c r="C38" i="80"/>
  <c r="D159" i="80"/>
  <c r="D85" i="80"/>
  <c r="BD32" i="80"/>
  <c r="D176" i="80"/>
  <c r="D170" i="80"/>
  <c r="B30" i="80"/>
  <c r="C18" i="80"/>
  <c r="AU44" i="80"/>
  <c r="BC56" i="80"/>
  <c r="C56" i="80"/>
  <c r="AN30" i="80"/>
  <c r="AB36" i="80"/>
  <c r="BC34" i="80"/>
  <c r="B27" i="80"/>
  <c r="AB48" i="80"/>
  <c r="AB27" i="80"/>
  <c r="BA35" i="80"/>
  <c r="AK53" i="80"/>
  <c r="D165" i="80"/>
  <c r="AI53" i="80"/>
  <c r="B53" i="80"/>
  <c r="C21" i="80"/>
  <c r="B57" i="80"/>
  <c r="BC33" i="80"/>
  <c r="BC53" i="80"/>
  <c r="C53" i="80"/>
  <c r="BC22" i="80"/>
  <c r="C39" i="80"/>
  <c r="B40" i="80"/>
  <c r="B16" i="80"/>
  <c r="BC21" i="80"/>
  <c r="C33" i="80"/>
  <c r="B18" i="80"/>
  <c r="C51" i="80"/>
  <c r="BC37" i="80"/>
  <c r="BD16" i="80"/>
  <c r="B28" i="80"/>
  <c r="B37" i="80"/>
  <c r="BF39" i="80"/>
  <c r="BD47" i="80"/>
  <c r="BD37" i="80"/>
  <c r="BC57" i="80"/>
  <c r="BC39" i="80"/>
  <c r="B47" i="80"/>
  <c r="B52" i="80"/>
  <c r="C57" i="80"/>
  <c r="C46" i="80"/>
  <c r="C54" i="80"/>
  <c r="C27" i="80"/>
  <c r="BE56" i="80"/>
  <c r="BF37" i="80"/>
  <c r="BD25" i="80"/>
  <c r="B56" i="80"/>
  <c r="D21" i="80"/>
  <c r="B25" i="80"/>
  <c r="BF25" i="80"/>
  <c r="B23" i="80"/>
  <c r="C22" i="80"/>
  <c r="C25" i="80"/>
  <c r="D20" i="80"/>
  <c r="D31" i="80"/>
  <c r="D18" i="80"/>
  <c r="D29" i="80"/>
  <c r="D16" i="80"/>
  <c r="D30" i="80"/>
  <c r="D45" i="80"/>
  <c r="D17" i="80"/>
  <c r="D42" i="80"/>
  <c r="D54" i="80"/>
  <c r="D44" i="80"/>
  <c r="D25" i="80"/>
  <c r="D22" i="80"/>
  <c r="D55" i="80"/>
  <c r="D26" i="80"/>
  <c r="D50" i="80"/>
  <c r="D19" i="80"/>
  <c r="D43" i="80"/>
  <c r="D49" i="80"/>
  <c r="D37" i="80"/>
  <c r="D52" i="80"/>
  <c r="D41" i="80"/>
  <c r="D24" i="80"/>
  <c r="D51" i="80" l="1"/>
  <c r="D28" i="80"/>
  <c r="D46" i="80"/>
  <c r="D23" i="80"/>
  <c r="D53" i="80"/>
  <c r="D38" i="80"/>
  <c r="D40" i="80"/>
  <c r="D48" i="80"/>
  <c r="D34" i="80"/>
  <c r="D47" i="80"/>
  <c r="D36" i="80"/>
  <c r="D27" i="80"/>
  <c r="D57" i="80"/>
  <c r="D35" i="80"/>
  <c r="D56" i="80"/>
  <c r="D33" i="80"/>
  <c r="D32" i="80"/>
  <c r="AJ6" i="83" l="1"/>
  <c r="M51" i="84"/>
  <c r="M53" i="84"/>
  <c r="M56" i="84" l="1"/>
  <c r="M49" i="84"/>
  <c r="AF6" i="83"/>
  <c r="AI6" i="83"/>
  <c r="AG6" i="83"/>
  <c r="M55" i="84"/>
  <c r="AC6" i="83"/>
  <c r="AD6" i="83"/>
  <c r="M50" i="84"/>
  <c r="M54" i="84"/>
  <c r="M52" i="84"/>
  <c r="AE6" i="83"/>
  <c r="AH6" i="83"/>
  <c r="F217" i="89" l="1"/>
  <c r="F220" i="89"/>
  <c r="F219" i="89"/>
  <c r="F221" i="89"/>
  <c r="F218" i="89"/>
  <c r="K1473" i="89"/>
  <c r="K1496" i="89"/>
  <c r="N1502" i="89" s="1"/>
  <c r="K1475" i="89"/>
  <c r="K1468" i="89"/>
  <c r="K1476" i="89"/>
  <c r="L1488" i="89"/>
  <c r="H220" i="89"/>
  <c r="K1479" i="89"/>
  <c r="K1474" i="89"/>
  <c r="L1468" i="89"/>
  <c r="K1483" i="89"/>
  <c r="K1470" i="89"/>
  <c r="K1472" i="89"/>
  <c r="K1491" i="89"/>
  <c r="L1479" i="89"/>
  <c r="K1492" i="89"/>
  <c r="K1484" i="89"/>
  <c r="K1487" i="89"/>
  <c r="L1490" i="89"/>
  <c r="L1489" i="89"/>
  <c r="K1469" i="89"/>
  <c r="K1467" i="89"/>
  <c r="K1480" i="89"/>
  <c r="J1475" i="89"/>
  <c r="K1471" i="89"/>
  <c r="K1485" i="89"/>
  <c r="K1489" i="89"/>
  <c r="K1482" i="89"/>
  <c r="H217" i="89"/>
  <c r="L1493" i="89"/>
  <c r="J1470" i="89"/>
  <c r="K1490" i="89"/>
  <c r="K1486" i="89"/>
  <c r="K1481" i="89"/>
  <c r="G217" i="89"/>
  <c r="K1477" i="89"/>
  <c r="K1488" i="89"/>
  <c r="G221" i="89"/>
  <c r="K1494" i="89"/>
  <c r="N1500" i="89" s="1"/>
  <c r="K1478" i="89"/>
  <c r="K1493" i="89"/>
  <c r="J1473" i="89"/>
  <c r="L1480" i="89"/>
  <c r="G219" i="89"/>
  <c r="H218" i="89"/>
  <c r="G220" i="89"/>
  <c r="H219" i="89"/>
  <c r="G218" i="89"/>
  <c r="H221" i="89"/>
  <c r="B1494" i="89"/>
  <c r="C1500" i="89" s="1"/>
  <c r="B1484" i="89"/>
  <c r="K1456" i="89"/>
  <c r="K1455" i="89"/>
  <c r="K1461" i="89"/>
  <c r="K1446" i="89"/>
  <c r="L1455" i="89"/>
  <c r="K1436" i="89"/>
  <c r="K1454" i="89"/>
  <c r="K1451" i="89"/>
  <c r="H213" i="89"/>
  <c r="K1444" i="89"/>
  <c r="K1457" i="89"/>
  <c r="K1462" i="89"/>
  <c r="N1468" i="89" s="1"/>
  <c r="G213" i="89"/>
  <c r="K1438" i="89"/>
  <c r="G211" i="89"/>
  <c r="K1450" i="89"/>
  <c r="K1441" i="89"/>
  <c r="H211" i="89"/>
  <c r="L1461" i="89"/>
  <c r="K1445" i="89"/>
  <c r="K1449" i="89"/>
  <c r="K1459" i="89"/>
  <c r="K1453" i="89"/>
  <c r="J1444" i="89"/>
  <c r="J1454" i="89"/>
  <c r="K1435" i="89"/>
  <c r="L1454" i="89"/>
  <c r="K1448" i="89"/>
  <c r="L1441" i="89"/>
  <c r="L1437" i="89"/>
  <c r="J1450" i="89"/>
  <c r="K1442" i="89"/>
  <c r="L1435" i="89"/>
  <c r="K1439" i="89"/>
  <c r="K1443" i="89"/>
  <c r="K1447" i="89"/>
  <c r="K1460" i="89"/>
  <c r="L1439" i="89"/>
  <c r="K1452" i="89"/>
  <c r="K1440" i="89"/>
  <c r="K1437" i="89"/>
  <c r="L1462" i="89"/>
  <c r="O1468" i="89" s="1"/>
  <c r="G212" i="89"/>
  <c r="B1451" i="89"/>
  <c r="H212" i="89"/>
  <c r="B1453" i="89"/>
  <c r="B1438" i="89"/>
  <c r="K1419" i="89"/>
  <c r="BF12" i="80"/>
  <c r="BF10" i="80"/>
  <c r="BF7" i="80"/>
  <c r="BF6" i="80"/>
  <c r="BF11" i="80"/>
  <c r="K1407" i="89"/>
  <c r="K1420" i="89"/>
  <c r="K1421" i="89"/>
  <c r="K1406" i="89"/>
  <c r="K1430" i="89"/>
  <c r="L1408" i="89"/>
  <c r="K1417" i="89"/>
  <c r="G210" i="89"/>
  <c r="K1409" i="89"/>
  <c r="K1414" i="89"/>
  <c r="H208" i="89"/>
  <c r="K1431" i="89"/>
  <c r="K1415" i="89"/>
  <c r="H206" i="89"/>
  <c r="K1412" i="89"/>
  <c r="K1416" i="89"/>
  <c r="G206" i="89"/>
  <c r="H209" i="89"/>
  <c r="K1405" i="89"/>
  <c r="G209" i="89"/>
  <c r="K1413" i="89"/>
  <c r="K1410" i="89"/>
  <c r="K1434" i="89"/>
  <c r="K1429" i="89"/>
  <c r="K1427" i="89"/>
  <c r="K1418" i="89"/>
  <c r="K1408" i="89"/>
  <c r="B1405" i="89"/>
  <c r="K1428" i="89"/>
  <c r="J1406" i="89"/>
  <c r="J1424" i="89"/>
  <c r="H207" i="89"/>
  <c r="G207" i="89"/>
  <c r="J1410" i="89"/>
  <c r="K1422" i="89"/>
  <c r="H210" i="89"/>
  <c r="K1433" i="89"/>
  <c r="K1426" i="89"/>
  <c r="J1422" i="89"/>
  <c r="B1429" i="89"/>
  <c r="L1405" i="89"/>
  <c r="J1416" i="89"/>
  <c r="B1409" i="89"/>
  <c r="B1412" i="89"/>
  <c r="G208" i="89"/>
  <c r="K1423" i="89"/>
  <c r="B1421" i="89"/>
  <c r="J1431" i="89"/>
  <c r="B1413" i="89"/>
  <c r="B1419" i="89"/>
  <c r="K1411" i="89"/>
  <c r="B1427" i="89"/>
  <c r="B1408" i="89"/>
  <c r="J1421" i="89"/>
  <c r="K1425" i="89"/>
  <c r="J1405" i="89"/>
  <c r="J1418" i="89"/>
  <c r="J1425" i="89"/>
  <c r="K1424" i="89"/>
  <c r="J1415" i="89"/>
  <c r="B1430" i="89"/>
  <c r="J1414" i="89"/>
  <c r="J1430" i="89"/>
  <c r="J1408" i="89"/>
  <c r="J1426" i="89"/>
  <c r="F205" i="89"/>
  <c r="F198" i="89"/>
  <c r="K1393" i="89"/>
  <c r="K1392" i="89"/>
  <c r="K1374" i="89"/>
  <c r="K1384" i="89"/>
  <c r="H198" i="89"/>
  <c r="G205" i="89"/>
  <c r="K1382" i="89"/>
  <c r="K1403" i="89"/>
  <c r="K1394" i="89"/>
  <c r="K1376" i="89"/>
  <c r="K1389" i="89"/>
  <c r="K1381" i="89"/>
  <c r="K1387" i="89"/>
  <c r="G198" i="89"/>
  <c r="K1398" i="89"/>
  <c r="K1390" i="89"/>
  <c r="H205" i="89"/>
  <c r="K1388" i="89"/>
  <c r="K1402" i="89"/>
  <c r="K1396" i="89"/>
  <c r="K1401" i="89"/>
  <c r="K1399" i="89"/>
  <c r="K1375" i="89"/>
  <c r="K1397" i="89"/>
  <c r="J1387" i="89"/>
  <c r="K1379" i="89"/>
  <c r="K1377" i="89"/>
  <c r="K1391" i="89"/>
  <c r="L1380" i="89"/>
  <c r="K1385" i="89"/>
  <c r="K1400" i="89"/>
  <c r="K1380" i="89"/>
  <c r="K1386" i="89"/>
  <c r="L1383" i="89"/>
  <c r="K1383" i="89"/>
  <c r="K1378" i="89"/>
  <c r="B1388" i="89"/>
  <c r="F197" i="89"/>
  <c r="F195" i="89"/>
  <c r="F196" i="89"/>
  <c r="F194" i="89"/>
  <c r="H197" i="89"/>
  <c r="G197" i="89"/>
  <c r="G195" i="89"/>
  <c r="G196" i="89"/>
  <c r="H196" i="89"/>
  <c r="G194" i="89"/>
  <c r="H195" i="89"/>
  <c r="H194" i="89"/>
  <c r="G190" i="89"/>
  <c r="H191" i="89"/>
  <c r="K1365" i="89"/>
  <c r="G192" i="89"/>
  <c r="K1343" i="89"/>
  <c r="K1324" i="89"/>
  <c r="H190" i="89"/>
  <c r="K1326" i="89"/>
  <c r="K1357" i="89"/>
  <c r="K1325" i="89"/>
  <c r="K1314" i="89"/>
  <c r="K1328" i="89"/>
  <c r="K1347" i="89"/>
  <c r="K1350" i="89"/>
  <c r="B1329" i="89"/>
  <c r="K1316" i="89"/>
  <c r="H193" i="89"/>
  <c r="L1320" i="89"/>
  <c r="K1370" i="89"/>
  <c r="K1351" i="89"/>
  <c r="B1324" i="89"/>
  <c r="L1334" i="89"/>
  <c r="K1368" i="89"/>
  <c r="K1332" i="89"/>
  <c r="B1338" i="89"/>
  <c r="K1327" i="89"/>
  <c r="B1347" i="89"/>
  <c r="K1367" i="89"/>
  <c r="K1354" i="89"/>
  <c r="B1328" i="89"/>
  <c r="K1346" i="89"/>
  <c r="K1339" i="89"/>
  <c r="L1371" i="89"/>
  <c r="B1313" i="89"/>
  <c r="K1353" i="89"/>
  <c r="K1330" i="89"/>
  <c r="K1315" i="89"/>
  <c r="K1321" i="89"/>
  <c r="B1358" i="89"/>
  <c r="B1336" i="89"/>
  <c r="K1335" i="89"/>
  <c r="K1322" i="89"/>
  <c r="L1331" i="89"/>
  <c r="B1350" i="89"/>
  <c r="B1333" i="89"/>
  <c r="B1352" i="89"/>
  <c r="B1368" i="89"/>
  <c r="K1320" i="89"/>
  <c r="K1319" i="89"/>
  <c r="B1351" i="89"/>
  <c r="B1323" i="89"/>
  <c r="L1343" i="89"/>
  <c r="K1358" i="89"/>
  <c r="K1337" i="89"/>
  <c r="K1313" i="89"/>
  <c r="L1348" i="89"/>
  <c r="B1365" i="89"/>
  <c r="B1316" i="89"/>
  <c r="L1355" i="89"/>
  <c r="B1345" i="89"/>
  <c r="K1366" i="89"/>
  <c r="K1318" i="89"/>
  <c r="K1364" i="89"/>
  <c r="K1336" i="89"/>
  <c r="B1359" i="89"/>
  <c r="J1317" i="89"/>
  <c r="K1361" i="89"/>
  <c r="L1316" i="89"/>
  <c r="K1344" i="89"/>
  <c r="L1314" i="89"/>
  <c r="J1330" i="89"/>
  <c r="B1327" i="89"/>
  <c r="K1349" i="89"/>
  <c r="L1328" i="89"/>
  <c r="B1321" i="89"/>
  <c r="G191" i="89"/>
  <c r="L1322" i="89"/>
  <c r="J1318" i="89"/>
  <c r="B1331" i="89"/>
  <c r="B1332" i="89"/>
  <c r="J1328" i="89"/>
  <c r="K1331" i="89"/>
  <c r="K1363" i="89"/>
  <c r="J1319" i="89"/>
  <c r="J1362" i="89"/>
  <c r="K1360" i="89"/>
  <c r="L1367" i="89"/>
  <c r="K1340" i="89"/>
  <c r="K1333" i="89"/>
  <c r="L1313" i="89"/>
  <c r="K1323" i="89"/>
  <c r="J1360" i="89"/>
  <c r="G193" i="89"/>
  <c r="K1348" i="89"/>
  <c r="L1368" i="89"/>
  <c r="L1364" i="89"/>
  <c r="B1344" i="89"/>
  <c r="L1337" i="89"/>
  <c r="K1355" i="89"/>
  <c r="L1330" i="89"/>
  <c r="B1325" i="89"/>
  <c r="K1329" i="89"/>
  <c r="K1371" i="89"/>
  <c r="K1359" i="89"/>
  <c r="L1360" i="89"/>
  <c r="B1355" i="89"/>
  <c r="K1356" i="89"/>
  <c r="K1317" i="89"/>
  <c r="L1332" i="89"/>
  <c r="L1350" i="89"/>
  <c r="K1352" i="89"/>
  <c r="H192" i="89"/>
  <c r="B1312" i="89"/>
  <c r="L1333" i="89"/>
  <c r="K1334" i="89"/>
  <c r="L1362" i="89"/>
  <c r="K1338" i="89"/>
  <c r="L1354" i="89"/>
  <c r="J1314" i="89"/>
  <c r="J1335" i="89"/>
  <c r="L1318" i="89"/>
  <c r="J1338" i="89"/>
  <c r="L1370" i="89"/>
  <c r="L1340" i="89"/>
  <c r="K1369" i="89"/>
  <c r="J1357" i="89"/>
  <c r="K1288" i="89"/>
  <c r="K1307" i="89"/>
  <c r="K1282" i="89"/>
  <c r="K1297" i="89"/>
  <c r="K1306" i="89"/>
  <c r="K1283" i="89"/>
  <c r="K1293" i="89"/>
  <c r="K1302" i="89"/>
  <c r="K1299" i="89"/>
  <c r="K1290" i="89"/>
  <c r="K1296" i="89"/>
  <c r="K1289" i="89"/>
  <c r="K1309" i="89"/>
  <c r="K1305" i="89"/>
  <c r="K1286" i="89"/>
  <c r="B1303" i="89"/>
  <c r="L1286" i="89"/>
  <c r="K1294" i="89"/>
  <c r="K1308" i="89"/>
  <c r="B1296" i="89"/>
  <c r="L1296" i="89"/>
  <c r="K1292" i="89"/>
  <c r="K1303" i="89"/>
  <c r="K1298" i="89"/>
  <c r="K1287" i="89"/>
  <c r="B1306" i="89"/>
  <c r="K1311" i="89"/>
  <c r="K1291" i="89"/>
  <c r="L1283" i="89"/>
  <c r="K1304" i="89"/>
  <c r="K1300" i="89"/>
  <c r="K1285" i="89"/>
  <c r="K1310" i="89"/>
  <c r="B1297" i="89"/>
  <c r="K1301" i="89"/>
  <c r="K1295" i="89"/>
  <c r="G186" i="89"/>
  <c r="H188" i="89"/>
  <c r="G189" i="89"/>
  <c r="H186" i="89"/>
  <c r="G188" i="89"/>
  <c r="G187" i="89"/>
  <c r="H187" i="89"/>
  <c r="H189" i="89"/>
  <c r="F189" i="89"/>
  <c r="F187" i="89"/>
  <c r="F185" i="89"/>
  <c r="F186" i="89"/>
  <c r="F188" i="89"/>
  <c r="K1262" i="89"/>
  <c r="K1277" i="89"/>
  <c r="K1261" i="89"/>
  <c r="K1268" i="89"/>
  <c r="K1260" i="89"/>
  <c r="K1266" i="89"/>
  <c r="K1255" i="89"/>
  <c r="K1264" i="89"/>
  <c r="K1269" i="89"/>
  <c r="K1278" i="89"/>
  <c r="K1256" i="89"/>
  <c r="K1270" i="89"/>
  <c r="K1271" i="89"/>
  <c r="K1273" i="89"/>
  <c r="K1257" i="89"/>
  <c r="L1272" i="89"/>
  <c r="K1272" i="89"/>
  <c r="K1279" i="89"/>
  <c r="K1274" i="89"/>
  <c r="K1267" i="89"/>
  <c r="K1280" i="89"/>
  <c r="K1263" i="89"/>
  <c r="K1275" i="89"/>
  <c r="K1258" i="89"/>
  <c r="K1259" i="89"/>
  <c r="K1265" i="89"/>
  <c r="L1277" i="89"/>
  <c r="K1276" i="89"/>
  <c r="K1252" i="89"/>
  <c r="B1265" i="89"/>
  <c r="K1254" i="89"/>
  <c r="K1251" i="89"/>
  <c r="B1259" i="89"/>
  <c r="B1280" i="89"/>
  <c r="B1270" i="89"/>
  <c r="B1252" i="89"/>
  <c r="B1253" i="89"/>
  <c r="K1253" i="89"/>
  <c r="L1253" i="89"/>
  <c r="G176" i="89"/>
  <c r="H180" i="89"/>
  <c r="H178" i="89"/>
  <c r="K1250" i="89"/>
  <c r="K1223" i="89"/>
  <c r="K1222" i="89"/>
  <c r="G180" i="89"/>
  <c r="K1228" i="89"/>
  <c r="K1221" i="89"/>
  <c r="K1232" i="89"/>
  <c r="K1240" i="89"/>
  <c r="K1224" i="89"/>
  <c r="K1247" i="89"/>
  <c r="K1244" i="89"/>
  <c r="K1246" i="89"/>
  <c r="K1242" i="89"/>
  <c r="K1225" i="89"/>
  <c r="K1237" i="89"/>
  <c r="K1230" i="89"/>
  <c r="K1233" i="89"/>
  <c r="K1248" i="89"/>
  <c r="L1237" i="89"/>
  <c r="K1229" i="89"/>
  <c r="G179" i="89"/>
  <c r="K1243" i="89"/>
  <c r="K1245" i="89"/>
  <c r="H179" i="89"/>
  <c r="K1234" i="89"/>
  <c r="K1235" i="89"/>
  <c r="K1236" i="89"/>
  <c r="H177" i="89"/>
  <c r="K1241" i="89"/>
  <c r="K1227" i="89"/>
  <c r="B1222" i="89"/>
  <c r="K1249" i="89"/>
  <c r="K1231" i="89"/>
  <c r="K1239" i="89"/>
  <c r="G178" i="89"/>
  <c r="K1238" i="89"/>
  <c r="G177" i="89"/>
  <c r="L1239" i="89"/>
  <c r="B1233" i="89"/>
  <c r="B39" i="80"/>
  <c r="B1243" i="89"/>
  <c r="B1230" i="89"/>
  <c r="F180" i="89"/>
  <c r="B6" i="81"/>
  <c r="F178" i="89"/>
  <c r="F179" i="89"/>
  <c r="F177" i="89"/>
  <c r="K1189" i="89"/>
  <c r="G172" i="89"/>
  <c r="G175" i="89"/>
  <c r="K1211" i="89"/>
  <c r="K1197" i="89"/>
  <c r="G174" i="89"/>
  <c r="K1204" i="89"/>
  <c r="H173" i="89"/>
  <c r="K1192" i="89"/>
  <c r="K1216" i="89"/>
  <c r="K1199" i="89"/>
  <c r="H176" i="89"/>
  <c r="K1215" i="89"/>
  <c r="K1193" i="89"/>
  <c r="K1213" i="89"/>
  <c r="K1218" i="89"/>
  <c r="K1203" i="89"/>
  <c r="K1201" i="89"/>
  <c r="K1196" i="89"/>
  <c r="K1190" i="89"/>
  <c r="K1217" i="89"/>
  <c r="K1214" i="89"/>
  <c r="K1208" i="89"/>
  <c r="K1209" i="89"/>
  <c r="B1210" i="89"/>
  <c r="H174" i="89"/>
  <c r="K1207" i="89"/>
  <c r="G173" i="89"/>
  <c r="K1200" i="89"/>
  <c r="H172" i="89"/>
  <c r="L1203" i="89"/>
  <c r="B1216" i="89"/>
  <c r="K1206" i="89"/>
  <c r="B1211" i="89"/>
  <c r="H175" i="89"/>
  <c r="K1195" i="89"/>
  <c r="K1205" i="89"/>
  <c r="K1202" i="89"/>
  <c r="K1212" i="89"/>
  <c r="L1189" i="89"/>
  <c r="K1219" i="89"/>
  <c r="B1190" i="89"/>
  <c r="K1191" i="89"/>
  <c r="K1194" i="89"/>
  <c r="J1203" i="89"/>
  <c r="K1210" i="89"/>
  <c r="L1195" i="89"/>
  <c r="K1198" i="89"/>
  <c r="L1205" i="89"/>
  <c r="B1196" i="89"/>
  <c r="J1209" i="89"/>
  <c r="B1192" i="89"/>
  <c r="B1201" i="89"/>
  <c r="F172" i="89"/>
  <c r="F173" i="89"/>
  <c r="F175" i="89"/>
  <c r="F176" i="89"/>
  <c r="F174" i="89"/>
  <c r="H171" i="89"/>
  <c r="K1156" i="89"/>
  <c r="K1154" i="89"/>
  <c r="L1157" i="89"/>
  <c r="K1158" i="89"/>
  <c r="K1157" i="89"/>
  <c r="G170" i="89"/>
  <c r="K1155" i="89"/>
  <c r="G167" i="89"/>
  <c r="G171" i="89"/>
  <c r="H167" i="89"/>
  <c r="H170" i="89"/>
  <c r="G169" i="89"/>
  <c r="G168" i="89"/>
  <c r="H169" i="89"/>
  <c r="B1180" i="89"/>
  <c r="B1160" i="89"/>
  <c r="D11" i="81"/>
  <c r="C8" i="81"/>
  <c r="B1473" i="89" l="1"/>
  <c r="D10" i="81"/>
  <c r="BD13" i="80"/>
  <c r="J1489" i="89"/>
  <c r="C11" i="81"/>
  <c r="L1486" i="89"/>
  <c r="B1492" i="89"/>
  <c r="C1498" i="89" s="1"/>
  <c r="L1476" i="89"/>
  <c r="BE8" i="80"/>
  <c r="B1493" i="89"/>
  <c r="L1487" i="89"/>
  <c r="L1467" i="89"/>
  <c r="J1477" i="89"/>
  <c r="B1478" i="89"/>
  <c r="J1476" i="89"/>
  <c r="L1469" i="89"/>
  <c r="C9" i="81"/>
  <c r="B1491" i="89"/>
  <c r="C1497" i="89" s="1"/>
  <c r="C10" i="81"/>
  <c r="B1466" i="89"/>
  <c r="B1467" i="89"/>
  <c r="BD7" i="80"/>
  <c r="B1489" i="89"/>
  <c r="J1483" i="89"/>
  <c r="L1473" i="89"/>
  <c r="J1471" i="89"/>
  <c r="L1478" i="89"/>
  <c r="L1492" i="89"/>
  <c r="B1482" i="89"/>
  <c r="C12" i="81"/>
  <c r="B1486" i="89"/>
  <c r="B1480" i="89"/>
  <c r="B1496" i="89"/>
  <c r="C1502" i="89" s="1"/>
  <c r="B1468" i="89"/>
  <c r="N1499" i="89"/>
  <c r="N1483" i="89"/>
  <c r="L1472" i="89"/>
  <c r="L1491" i="89"/>
  <c r="L1483" i="89"/>
  <c r="J1467" i="89"/>
  <c r="B1475" i="89"/>
  <c r="D8" i="81"/>
  <c r="B1483" i="89"/>
  <c r="J1468" i="89"/>
  <c r="B10" i="81"/>
  <c r="B8" i="81"/>
  <c r="J1478" i="89"/>
  <c r="L1466" i="89"/>
  <c r="N1477" i="89"/>
  <c r="N1475" i="89"/>
  <c r="L1474" i="89"/>
  <c r="L1471" i="89"/>
  <c r="J1487" i="89"/>
  <c r="N1474" i="89"/>
  <c r="B12" i="81"/>
  <c r="BD6" i="80"/>
  <c r="B1485" i="89"/>
  <c r="N1491" i="89"/>
  <c r="N1497" i="89"/>
  <c r="N1480" i="89"/>
  <c r="J1490" i="89"/>
  <c r="J1472" i="89"/>
  <c r="L1494" i="89"/>
  <c r="O1500" i="89" s="1"/>
  <c r="J1482" i="89"/>
  <c r="L1470" i="89"/>
  <c r="B7" i="81"/>
  <c r="C1499" i="89"/>
  <c r="B1481" i="89"/>
  <c r="N1496" i="89"/>
  <c r="J1485" i="89"/>
  <c r="J1492" i="89"/>
  <c r="N1485" i="89"/>
  <c r="J1466" i="89"/>
  <c r="C7" i="81"/>
  <c r="L1484" i="89"/>
  <c r="J1488" i="89"/>
  <c r="L1485" i="89"/>
  <c r="J1486" i="89"/>
  <c r="D13" i="81"/>
  <c r="B1471" i="89"/>
  <c r="B1487" i="89"/>
  <c r="B1470" i="89"/>
  <c r="N1478" i="89"/>
  <c r="N1484" i="89"/>
  <c r="J1474" i="89"/>
  <c r="N1487" i="89"/>
  <c r="L1475" i="89"/>
  <c r="J1494" i="89"/>
  <c r="M1500" i="89" s="1"/>
  <c r="J1481" i="89"/>
  <c r="L1496" i="89"/>
  <c r="O1502" i="89" s="1"/>
  <c r="N1482" i="89"/>
  <c r="B11" i="81"/>
  <c r="D9" i="81"/>
  <c r="B9" i="81"/>
  <c r="B1469" i="89"/>
  <c r="B1476" i="89"/>
  <c r="B1490" i="89"/>
  <c r="N1473" i="89"/>
  <c r="N1493" i="89"/>
  <c r="N1476" i="89"/>
  <c r="N1481" i="89"/>
  <c r="B1479" i="89"/>
  <c r="D7" i="81"/>
  <c r="C13" i="81"/>
  <c r="D12" i="81"/>
  <c r="D6" i="81"/>
  <c r="H6" i="81" s="1"/>
  <c r="C6" i="81"/>
  <c r="G6" i="81" s="1"/>
  <c r="B1472" i="89"/>
  <c r="B1477" i="89"/>
  <c r="N1494" i="89"/>
  <c r="J1491" i="89"/>
  <c r="N1488" i="89"/>
  <c r="K1466" i="89"/>
  <c r="N1472" i="89" s="1"/>
  <c r="N1498" i="89"/>
  <c r="L1482" i="89"/>
  <c r="N1489" i="89"/>
  <c r="B1488" i="89"/>
  <c r="J1484" i="89"/>
  <c r="B13" i="81"/>
  <c r="B1474" i="89"/>
  <c r="N1486" i="89"/>
  <c r="N1492" i="89"/>
  <c r="N1495" i="89"/>
  <c r="J1496" i="89"/>
  <c r="M1502" i="89" s="1"/>
  <c r="N1490" i="89"/>
  <c r="J1493" i="89"/>
  <c r="N1479" i="89"/>
  <c r="L1448" i="89"/>
  <c r="BE12" i="80"/>
  <c r="BD10" i="80"/>
  <c r="BC10" i="80"/>
  <c r="BD9" i="80"/>
  <c r="BE11" i="80"/>
  <c r="BE7" i="80"/>
  <c r="L1447" i="89"/>
  <c r="BD11" i="80"/>
  <c r="J1457" i="89"/>
  <c r="BF13" i="80"/>
  <c r="BF8" i="80"/>
  <c r="BF9" i="80"/>
  <c r="BC11" i="80"/>
  <c r="BD8" i="80"/>
  <c r="B1435" i="89"/>
  <c r="L1450" i="89"/>
  <c r="BC13" i="80"/>
  <c r="BC8" i="80"/>
  <c r="BC12" i="80"/>
  <c r="BC7" i="80"/>
  <c r="BC9" i="80"/>
  <c r="BD12" i="80"/>
  <c r="BE13" i="80"/>
  <c r="BE9" i="80"/>
  <c r="BE10" i="80"/>
  <c r="BE6" i="80"/>
  <c r="BC6" i="80"/>
  <c r="N1466" i="89"/>
  <c r="B1462" i="89"/>
  <c r="C1468" i="89" s="1"/>
  <c r="N1448" i="89"/>
  <c r="B1442" i="89"/>
  <c r="J1436" i="89"/>
  <c r="B1458" i="89"/>
  <c r="J1461" i="89"/>
  <c r="B1439" i="89"/>
  <c r="L1446" i="89"/>
  <c r="L1453" i="89"/>
  <c r="B1440" i="89"/>
  <c r="J1438" i="89"/>
  <c r="N1441" i="89"/>
  <c r="N1453" i="89"/>
  <c r="J1433" i="89"/>
  <c r="B1437" i="89"/>
  <c r="J1453" i="89"/>
  <c r="L1442" i="89"/>
  <c r="N1443" i="89"/>
  <c r="B1454" i="89"/>
  <c r="N1446" i="89"/>
  <c r="J1441" i="89"/>
  <c r="O1467" i="89"/>
  <c r="N1444" i="89"/>
  <c r="L1443" i="89"/>
  <c r="L1444" i="89"/>
  <c r="J1442" i="89"/>
  <c r="N1442" i="89"/>
  <c r="J1439" i="89"/>
  <c r="N1456" i="89"/>
  <c r="B1441" i="89"/>
  <c r="J1448" i="89"/>
  <c r="J1435" i="89"/>
  <c r="N1455" i="89"/>
  <c r="L1440" i="89"/>
  <c r="N1451" i="89"/>
  <c r="N1457" i="89"/>
  <c r="K1458" i="89"/>
  <c r="N1464" i="89" s="1"/>
  <c r="L1458" i="89"/>
  <c r="L1459" i="89"/>
  <c r="B1460" i="89"/>
  <c r="B1461" i="89"/>
  <c r="C1467" i="89" s="1"/>
  <c r="B1446" i="89"/>
  <c r="B1444" i="89"/>
  <c r="B1436" i="89"/>
  <c r="N1452" i="89"/>
  <c r="N1465" i="89"/>
  <c r="B1456" i="89"/>
  <c r="N1450" i="89"/>
  <c r="J1462" i="89"/>
  <c r="M1467" i="89" s="1"/>
  <c r="N1467" i="89"/>
  <c r="J1456" i="89"/>
  <c r="N1440" i="89"/>
  <c r="B1447" i="89"/>
  <c r="L1452" i="89"/>
  <c r="N1445" i="89"/>
  <c r="N1447" i="89"/>
  <c r="L1445" i="89"/>
  <c r="J1437" i="89"/>
  <c r="J1447" i="89"/>
  <c r="B1450" i="89"/>
  <c r="L1451" i="89"/>
  <c r="J1449" i="89"/>
  <c r="J1446" i="89"/>
  <c r="J1451" i="89"/>
  <c r="B1457" i="89"/>
  <c r="L1436" i="89"/>
  <c r="J1445" i="89"/>
  <c r="B1452" i="89"/>
  <c r="B1443" i="89"/>
  <c r="C1443" i="89" s="1"/>
  <c r="N1449" i="89"/>
  <c r="B1445" i="89"/>
  <c r="L1457" i="89"/>
  <c r="B1448" i="89"/>
  <c r="J1455" i="89"/>
  <c r="B1449" i="89"/>
  <c r="N1454" i="89"/>
  <c r="J1440" i="89"/>
  <c r="L1460" i="89"/>
  <c r="O1466" i="89" s="1"/>
  <c r="L1449" i="89"/>
  <c r="J1443" i="89"/>
  <c r="B1455" i="89"/>
  <c r="J1452" i="89"/>
  <c r="L1456" i="89"/>
  <c r="J1459" i="89"/>
  <c r="B1459" i="89"/>
  <c r="C8" i="80"/>
  <c r="B9" i="80"/>
  <c r="B10" i="80"/>
  <c r="B8" i="80"/>
  <c r="C6" i="80"/>
  <c r="G6" i="80" s="1"/>
  <c r="J1432" i="89"/>
  <c r="K1432" i="89"/>
  <c r="N1437" i="89" s="1"/>
  <c r="J1434" i="89"/>
  <c r="B1434" i="89"/>
  <c r="N1439" i="89"/>
  <c r="J1412" i="89"/>
  <c r="J1428" i="89"/>
  <c r="N1424" i="89"/>
  <c r="L1431" i="89"/>
  <c r="L1413" i="89"/>
  <c r="J1407" i="89"/>
  <c r="J1420" i="89"/>
  <c r="J1399" i="89"/>
  <c r="N1430" i="89"/>
  <c r="J1429" i="89"/>
  <c r="N1428" i="89"/>
  <c r="L1429" i="89"/>
  <c r="N1418" i="89"/>
  <c r="B1418" i="89"/>
  <c r="N1420" i="89"/>
  <c r="J1417" i="89"/>
  <c r="K1404" i="89"/>
  <c r="N1410" i="89" s="1"/>
  <c r="B1433" i="89"/>
  <c r="J1413" i="89"/>
  <c r="B1428" i="89"/>
  <c r="N1419" i="89"/>
  <c r="L1419" i="89"/>
  <c r="J1423" i="89"/>
  <c r="B1410" i="89"/>
  <c r="B1406" i="89"/>
  <c r="L1434" i="89"/>
  <c r="B1425" i="89"/>
  <c r="L1424" i="89"/>
  <c r="L1428" i="89"/>
  <c r="L1430" i="89"/>
  <c r="L1417" i="89"/>
  <c r="L1409" i="89"/>
  <c r="N1431" i="89"/>
  <c r="B1416" i="89"/>
  <c r="B1431" i="89"/>
  <c r="N1414" i="89"/>
  <c r="L1422" i="89"/>
  <c r="L1433" i="89"/>
  <c r="L1404" i="89"/>
  <c r="N1426" i="89"/>
  <c r="B1404" i="89"/>
  <c r="B1426" i="89"/>
  <c r="L1421" i="89"/>
  <c r="L1414" i="89"/>
  <c r="N1427" i="89"/>
  <c r="N1413" i="89"/>
  <c r="B1411" i="89"/>
  <c r="L1412" i="89"/>
  <c r="L1427" i="89"/>
  <c r="N1411" i="89"/>
  <c r="L1420" i="89"/>
  <c r="L1432" i="89"/>
  <c r="N1415" i="89"/>
  <c r="N1425" i="89"/>
  <c r="B1420" i="89"/>
  <c r="B1414" i="89"/>
  <c r="L1410" i="89"/>
  <c r="L1407" i="89"/>
  <c r="J1411" i="89"/>
  <c r="J1427" i="89"/>
  <c r="J1419" i="89"/>
  <c r="B1415" i="89"/>
  <c r="B1424" i="89"/>
  <c r="B1422" i="89"/>
  <c r="L1423" i="89"/>
  <c r="B1417" i="89"/>
  <c r="N1417" i="89"/>
  <c r="J1404" i="89"/>
  <c r="J1409" i="89"/>
  <c r="L1416" i="89"/>
  <c r="N1416" i="89"/>
  <c r="N1421" i="89"/>
  <c r="L1406" i="89"/>
  <c r="L1418" i="89"/>
  <c r="M1430" i="89"/>
  <c r="N1422" i="89"/>
  <c r="N1423" i="89"/>
  <c r="L1411" i="89"/>
  <c r="N1429" i="89"/>
  <c r="B1407" i="89"/>
  <c r="B1423" i="89"/>
  <c r="L1426" i="89"/>
  <c r="L1415" i="89"/>
  <c r="N1412" i="89"/>
  <c r="L1425" i="89"/>
  <c r="L1387" i="89"/>
  <c r="B1393" i="89"/>
  <c r="L1386" i="89"/>
  <c r="J1393" i="89"/>
  <c r="L1388" i="89"/>
  <c r="N1408" i="89"/>
  <c r="L1397" i="89"/>
  <c r="J1396" i="89"/>
  <c r="J1381" i="89"/>
  <c r="L1399" i="89"/>
  <c r="L1382" i="89"/>
  <c r="B1382" i="89"/>
  <c r="L1377" i="89"/>
  <c r="B1390" i="89"/>
  <c r="B1373" i="89"/>
  <c r="L1375" i="89"/>
  <c r="B1384" i="89"/>
  <c r="B1392" i="89"/>
  <c r="L1400" i="89"/>
  <c r="B1401" i="89"/>
  <c r="J1390" i="89"/>
  <c r="N1385" i="89"/>
  <c r="L1378" i="89"/>
  <c r="J1376" i="89"/>
  <c r="B1395" i="89"/>
  <c r="B1400" i="89"/>
  <c r="J1379" i="89"/>
  <c r="J1385" i="89"/>
  <c r="J1388" i="89"/>
  <c r="L1374" i="89"/>
  <c r="B1389" i="89"/>
  <c r="B1394" i="89"/>
  <c r="J1386" i="89"/>
  <c r="N1387" i="89"/>
  <c r="J1398" i="89"/>
  <c r="L1403" i="89"/>
  <c r="J1403" i="89"/>
  <c r="J1392" i="89"/>
  <c r="N1384" i="89"/>
  <c r="L1402" i="89"/>
  <c r="N1394" i="89"/>
  <c r="J1394" i="89"/>
  <c r="J1384" i="89"/>
  <c r="L1398" i="89"/>
  <c r="J1391" i="89"/>
  <c r="L1393" i="89"/>
  <c r="F200" i="89"/>
  <c r="F203" i="89"/>
  <c r="G200" i="89"/>
  <c r="G203" i="89"/>
  <c r="N1389" i="89"/>
  <c r="B1396" i="89"/>
  <c r="B1378" i="89"/>
  <c r="J1383" i="89"/>
  <c r="K1373" i="89"/>
  <c r="N1379" i="89" s="1"/>
  <c r="J1397" i="89"/>
  <c r="J1374" i="89"/>
  <c r="N1382" i="89"/>
  <c r="B1377" i="89"/>
  <c r="L1392" i="89"/>
  <c r="B1387" i="89"/>
  <c r="G199" i="89"/>
  <c r="G202" i="89"/>
  <c r="N1392" i="89"/>
  <c r="N1403" i="89"/>
  <c r="J1373" i="89"/>
  <c r="L1384" i="89"/>
  <c r="L1394" i="89"/>
  <c r="J1402" i="89"/>
  <c r="B1375" i="89"/>
  <c r="N1380" i="89"/>
  <c r="B1385" i="89"/>
  <c r="B1386" i="89"/>
  <c r="N1386" i="89"/>
  <c r="L1381" i="89"/>
  <c r="N1381" i="89"/>
  <c r="N1405" i="89"/>
  <c r="N1402" i="89"/>
  <c r="J1401" i="89"/>
  <c r="L1395" i="89"/>
  <c r="K1395" i="89"/>
  <c r="N1401" i="89" s="1"/>
  <c r="B1398" i="89"/>
  <c r="B1403" i="89"/>
  <c r="N1391" i="89"/>
  <c r="B1374" i="89"/>
  <c r="J1382" i="89"/>
  <c r="J1389" i="89"/>
  <c r="J1378" i="89"/>
  <c r="N1390" i="89"/>
  <c r="L1391" i="89"/>
  <c r="L1385" i="89"/>
  <c r="B1380" i="89"/>
  <c r="L1389" i="89"/>
  <c r="B1376" i="89"/>
  <c r="G201" i="89"/>
  <c r="G204" i="89"/>
  <c r="F201" i="89"/>
  <c r="F204" i="89"/>
  <c r="F199" i="89"/>
  <c r="F202" i="89"/>
  <c r="H201" i="89"/>
  <c r="H204" i="89"/>
  <c r="H200" i="89"/>
  <c r="H203" i="89"/>
  <c r="B1391" i="89"/>
  <c r="L1379" i="89"/>
  <c r="N1388" i="89"/>
  <c r="J1377" i="89"/>
  <c r="L1390" i="89"/>
  <c r="B1383" i="89"/>
  <c r="H199" i="89"/>
  <c r="H202" i="89"/>
  <c r="B1381" i="89"/>
  <c r="N1383" i="89"/>
  <c r="L1401" i="89"/>
  <c r="B1402" i="89"/>
  <c r="J1375" i="89"/>
  <c r="B1379" i="89"/>
  <c r="L1373" i="89"/>
  <c r="L1376" i="89"/>
  <c r="N1393" i="89"/>
  <c r="N1335" i="89"/>
  <c r="L1361" i="89"/>
  <c r="L1369" i="89"/>
  <c r="L1357" i="89"/>
  <c r="L1347" i="89"/>
  <c r="L1372" i="89"/>
  <c r="B1348" i="89"/>
  <c r="B1342" i="89"/>
  <c r="B1361" i="89"/>
  <c r="B1356" i="89"/>
  <c r="B1349" i="89"/>
  <c r="J1345" i="89"/>
  <c r="B1346" i="89"/>
  <c r="L1366" i="89"/>
  <c r="B1354" i="89"/>
  <c r="J1358" i="89"/>
  <c r="L1342" i="89"/>
  <c r="K1342" i="89"/>
  <c r="J1347" i="89"/>
  <c r="L1341" i="89"/>
  <c r="K1372" i="89"/>
  <c r="N1372" i="89" s="1"/>
  <c r="K1341" i="89"/>
  <c r="N1341" i="89" s="1"/>
  <c r="N1369" i="89"/>
  <c r="K1362" i="89"/>
  <c r="N1365" i="89" s="1"/>
  <c r="N1352" i="89"/>
  <c r="K1345" i="89"/>
  <c r="N1351" i="89" s="1"/>
  <c r="B1372" i="89"/>
  <c r="J1371" i="89"/>
  <c r="B1367" i="89"/>
  <c r="J1353" i="89"/>
  <c r="J1331" i="89"/>
  <c r="L1352" i="89"/>
  <c r="J1352" i="89"/>
  <c r="J1337" i="89"/>
  <c r="L1351" i="89"/>
  <c r="B1334" i="89"/>
  <c r="J1323" i="89"/>
  <c r="L1349" i="89"/>
  <c r="L1346" i="89"/>
  <c r="J1369" i="89"/>
  <c r="N1332" i="89"/>
  <c r="B1337" i="89"/>
  <c r="N1329" i="89"/>
  <c r="L1358" i="89"/>
  <c r="N1324" i="89"/>
  <c r="B1364" i="89"/>
  <c r="B1362" i="89"/>
  <c r="J1324" i="89"/>
  <c r="N1326" i="89"/>
  <c r="N1321" i="89"/>
  <c r="J1364" i="89"/>
  <c r="J1321" i="89"/>
  <c r="L1338" i="89"/>
  <c r="B1363" i="89"/>
  <c r="L1335" i="89"/>
  <c r="N1331" i="89"/>
  <c r="J1355" i="89"/>
  <c r="J1366" i="89"/>
  <c r="B1322" i="89"/>
  <c r="J1327" i="89"/>
  <c r="L1339" i="89"/>
  <c r="N1322" i="89"/>
  <c r="N1354" i="89"/>
  <c r="N1334" i="89"/>
  <c r="L1327" i="89"/>
  <c r="N1340" i="89"/>
  <c r="N1323" i="89"/>
  <c r="J1365" i="89"/>
  <c r="L1325" i="89"/>
  <c r="J1329" i="89"/>
  <c r="L1329" i="89"/>
  <c r="B1366" i="89"/>
  <c r="B1360" i="89"/>
  <c r="N1336" i="89"/>
  <c r="L1324" i="89"/>
  <c r="L1356" i="89"/>
  <c r="N1338" i="89"/>
  <c r="L1344" i="89"/>
  <c r="L1317" i="89"/>
  <c r="B1315" i="89"/>
  <c r="L1319" i="89"/>
  <c r="L1326" i="89"/>
  <c r="N1361" i="89"/>
  <c r="J1333" i="89"/>
  <c r="J1346" i="89"/>
  <c r="N1320" i="89"/>
  <c r="N1330" i="89"/>
  <c r="J1322" i="89"/>
  <c r="N1370" i="89"/>
  <c r="J1368" i="89"/>
  <c r="N1319" i="89"/>
  <c r="N1360" i="89"/>
  <c r="J1359" i="89"/>
  <c r="N1358" i="89"/>
  <c r="J1349" i="89"/>
  <c r="B1340" i="89"/>
  <c r="N1357" i="89"/>
  <c r="J1356" i="89"/>
  <c r="B1353" i="89"/>
  <c r="J1332" i="89"/>
  <c r="J1344" i="89"/>
  <c r="B1330" i="89"/>
  <c r="B1335" i="89"/>
  <c r="J1354" i="89"/>
  <c r="B1320" i="89"/>
  <c r="J1313" i="89"/>
  <c r="J1343" i="89"/>
  <c r="J1363" i="89"/>
  <c r="B1339" i="89"/>
  <c r="B1319" i="89"/>
  <c r="N1355" i="89"/>
  <c r="N1339" i="89"/>
  <c r="J1326" i="89"/>
  <c r="L1359" i="89"/>
  <c r="J1339" i="89"/>
  <c r="L1363" i="89"/>
  <c r="J1315" i="89"/>
  <c r="N1325" i="89"/>
  <c r="N1353" i="89"/>
  <c r="J1367" i="89"/>
  <c r="N1337" i="89"/>
  <c r="J1350" i="89"/>
  <c r="N1356" i="89"/>
  <c r="J1342" i="89"/>
  <c r="N1371" i="89"/>
  <c r="L1321" i="89"/>
  <c r="J1340" i="89"/>
  <c r="N1327" i="89"/>
  <c r="B1326" i="89"/>
  <c r="C1329" i="89" s="1"/>
  <c r="L1315" i="89"/>
  <c r="J1320" i="89"/>
  <c r="L1336" i="89"/>
  <c r="N1359" i="89"/>
  <c r="B1318" i="89"/>
  <c r="N1333" i="89"/>
  <c r="J1325" i="89"/>
  <c r="J1370" i="89"/>
  <c r="J1348" i="89"/>
  <c r="B1357" i="89"/>
  <c r="J1336" i="89"/>
  <c r="B1317" i="89"/>
  <c r="J1334" i="89"/>
  <c r="J1361" i="89"/>
  <c r="J1316" i="89"/>
  <c r="L1323" i="89"/>
  <c r="N1328" i="89"/>
  <c r="J1351" i="89"/>
  <c r="B1314" i="89"/>
  <c r="B1371" i="89"/>
  <c r="L1312" i="89"/>
  <c r="K1312" i="89"/>
  <c r="N1318" i="89" s="1"/>
  <c r="J1312" i="89"/>
  <c r="J1286" i="89"/>
  <c r="J1304" i="89"/>
  <c r="J1297" i="89"/>
  <c r="L1299" i="89"/>
  <c r="L1305" i="89"/>
  <c r="J1310" i="89"/>
  <c r="L1289" i="89"/>
  <c r="B1289" i="89"/>
  <c r="J1287" i="89"/>
  <c r="B1290" i="89"/>
  <c r="J1295" i="89"/>
  <c r="B1295" i="89"/>
  <c r="L1301" i="89"/>
  <c r="B1287" i="89"/>
  <c r="N1307" i="89"/>
  <c r="B1282" i="89"/>
  <c r="B1300" i="89"/>
  <c r="L1306" i="89"/>
  <c r="L1290" i="89"/>
  <c r="L1311" i="89"/>
  <c r="L1307" i="89"/>
  <c r="L1298" i="89"/>
  <c r="J1294" i="89"/>
  <c r="B1302" i="89"/>
  <c r="B1288" i="89"/>
  <c r="N1299" i="89"/>
  <c r="L1294" i="89"/>
  <c r="B1283" i="89"/>
  <c r="B1284" i="89"/>
  <c r="N1291" i="89"/>
  <c r="L1297" i="89"/>
  <c r="L1300" i="89"/>
  <c r="L1302" i="89"/>
  <c r="B1294" i="89"/>
  <c r="B1285" i="89"/>
  <c r="L1284" i="89"/>
  <c r="K1284" i="89"/>
  <c r="N1290" i="89" s="1"/>
  <c r="L1285" i="89"/>
  <c r="B1286" i="89"/>
  <c r="H185" i="89"/>
  <c r="G185" i="89"/>
  <c r="J1296" i="89"/>
  <c r="L1282" i="89"/>
  <c r="J1303" i="89"/>
  <c r="L1293" i="89"/>
  <c r="L1295" i="89"/>
  <c r="B1307" i="89"/>
  <c r="B1311" i="89"/>
  <c r="J1285" i="89"/>
  <c r="J1306" i="89"/>
  <c r="B1292" i="89"/>
  <c r="B1308" i="89"/>
  <c r="J1308" i="89"/>
  <c r="B1301" i="89"/>
  <c r="J1311" i="89"/>
  <c r="N1308" i="89"/>
  <c r="N1303" i="89"/>
  <c r="J1309" i="89"/>
  <c r="J1293" i="89"/>
  <c r="B1310" i="89"/>
  <c r="J1305" i="89"/>
  <c r="J1288" i="89"/>
  <c r="J1298" i="89"/>
  <c r="J1302" i="89"/>
  <c r="L1310" i="89"/>
  <c r="L1309" i="89"/>
  <c r="J1301" i="89"/>
  <c r="J1299" i="89"/>
  <c r="J1291" i="89"/>
  <c r="N1296" i="89"/>
  <c r="L1292" i="89"/>
  <c r="B1299" i="89"/>
  <c r="N1301" i="89"/>
  <c r="J1292" i="89"/>
  <c r="N1315" i="89"/>
  <c r="N1305" i="89"/>
  <c r="B1291" i="89"/>
  <c r="J1283" i="89"/>
  <c r="B1304" i="89"/>
  <c r="J1282" i="89"/>
  <c r="N1306" i="89"/>
  <c r="N1295" i="89"/>
  <c r="L1304" i="89"/>
  <c r="B1293" i="89"/>
  <c r="N1304" i="89"/>
  <c r="N1310" i="89"/>
  <c r="N1302" i="89"/>
  <c r="L1287" i="89"/>
  <c r="B1305" i="89"/>
  <c r="B1298" i="89"/>
  <c r="L1288" i="89"/>
  <c r="N1293" i="89"/>
  <c r="N1292" i="89"/>
  <c r="L1291" i="89"/>
  <c r="B1309" i="89"/>
  <c r="J1307" i="89"/>
  <c r="N1297" i="89"/>
  <c r="N1309" i="89"/>
  <c r="N1294" i="89"/>
  <c r="N1300" i="89"/>
  <c r="N1311" i="89"/>
  <c r="J1290" i="89"/>
  <c r="J1300" i="89"/>
  <c r="L1303" i="89"/>
  <c r="N1298" i="89"/>
  <c r="L1308" i="89"/>
  <c r="J1289" i="89"/>
  <c r="L1281" i="89"/>
  <c r="K1281" i="89"/>
  <c r="AL13" i="83"/>
  <c r="M13" i="83"/>
  <c r="AA10" i="83"/>
  <c r="AG13" i="83"/>
  <c r="V13" i="83"/>
  <c r="I11" i="83"/>
  <c r="AA8" i="83"/>
  <c r="AF11" i="83"/>
  <c r="AJ11" i="83"/>
  <c r="AL9" i="83"/>
  <c r="AD10" i="83"/>
  <c r="I12" i="83"/>
  <c r="Y9" i="83"/>
  <c r="W9" i="83"/>
  <c r="P9" i="83"/>
  <c r="AI9" i="83"/>
  <c r="T12" i="83"/>
  <c r="U8" i="83"/>
  <c r="AE12" i="83"/>
  <c r="AB9" i="83"/>
  <c r="AB8" i="83"/>
  <c r="Z7" i="83"/>
  <c r="T7" i="83"/>
  <c r="W11" i="83"/>
  <c r="B11" i="83"/>
  <c r="AE11" i="83"/>
  <c r="AK11" i="83"/>
  <c r="AB13" i="83"/>
  <c r="V10" i="83"/>
  <c r="AA11" i="83"/>
  <c r="AL7" i="83"/>
  <c r="Y7" i="83"/>
  <c r="AI12" i="83"/>
  <c r="AC13" i="83"/>
  <c r="AI10" i="83"/>
  <c r="AD13" i="83"/>
  <c r="Z8" i="83"/>
  <c r="P10" i="83"/>
  <c r="AE10" i="83"/>
  <c r="Z11" i="83"/>
  <c r="AF10" i="83"/>
  <c r="AK13" i="83"/>
  <c r="U11" i="83"/>
  <c r="V7" i="83"/>
  <c r="AD12" i="83"/>
  <c r="AJ9" i="83"/>
  <c r="AJ12" i="83"/>
  <c r="AH12" i="83"/>
  <c r="U10" i="83"/>
  <c r="AF8" i="83"/>
  <c r="AH13" i="83"/>
  <c r="AI11" i="83"/>
  <c r="AA7" i="83"/>
  <c r="AK10" i="83"/>
  <c r="AG10" i="83"/>
  <c r="AK9" i="83"/>
  <c r="AG12" i="83"/>
  <c r="X9" i="83"/>
  <c r="AG7" i="83"/>
  <c r="T9" i="83"/>
  <c r="AI7" i="83"/>
  <c r="AD7" i="83"/>
  <c r="AD9" i="83"/>
  <c r="B10" i="83"/>
  <c r="AG11" i="83"/>
  <c r="AH8" i="83"/>
  <c r="T8" i="83"/>
  <c r="X10" i="83"/>
  <c r="AC8" i="83"/>
  <c r="M8" i="83"/>
  <c r="W8" i="83"/>
  <c r="AA12" i="83"/>
  <c r="I9" i="83"/>
  <c r="Y10" i="83"/>
  <c r="AC9" i="83"/>
  <c r="AG8" i="83"/>
  <c r="J1270" i="89"/>
  <c r="AE8" i="83"/>
  <c r="Y13" i="83"/>
  <c r="AE13" i="83"/>
  <c r="X12" i="83"/>
  <c r="T13" i="83"/>
  <c r="AH10" i="83"/>
  <c r="X7" i="83"/>
  <c r="P11" i="83"/>
  <c r="V12" i="83"/>
  <c r="AH7" i="83"/>
  <c r="AE9" i="83"/>
  <c r="I13" i="83"/>
  <c r="P7" i="83"/>
  <c r="AK8" i="83"/>
  <c r="AA9" i="83"/>
  <c r="L1264" i="89"/>
  <c r="AK12" i="83"/>
  <c r="AB11" i="83"/>
  <c r="Y11" i="83"/>
  <c r="B8" i="83"/>
  <c r="B9" i="83"/>
  <c r="P12" i="83"/>
  <c r="M7" i="83"/>
  <c r="X8" i="83"/>
  <c r="M9" i="83"/>
  <c r="Y12" i="83"/>
  <c r="Z12" i="83"/>
  <c r="AI8" i="83"/>
  <c r="AG9" i="83"/>
  <c r="I8" i="83"/>
  <c r="AF9" i="83"/>
  <c r="AB7" i="83"/>
  <c r="B12" i="83"/>
  <c r="AD11" i="83"/>
  <c r="B1275" i="89"/>
  <c r="M12" i="83"/>
  <c r="AH9" i="83"/>
  <c r="AK7" i="83"/>
  <c r="U9" i="83"/>
  <c r="M10" i="83"/>
  <c r="V11" i="83"/>
  <c r="I10" i="83"/>
  <c r="AJ13" i="83"/>
  <c r="AF7" i="83"/>
  <c r="AJ8" i="83"/>
  <c r="Z13" i="83"/>
  <c r="AE7" i="83"/>
  <c r="P8" i="83"/>
  <c r="W13" i="83"/>
  <c r="AF13" i="83"/>
  <c r="V8" i="83"/>
  <c r="U12" i="83"/>
  <c r="AC11" i="83"/>
  <c r="AJ7" i="83"/>
  <c r="AI13" i="83"/>
  <c r="W10" i="83"/>
  <c r="M11" i="83"/>
  <c r="AL10" i="83"/>
  <c r="Z9" i="83"/>
  <c r="T10" i="83"/>
  <c r="U7" i="83"/>
  <c r="B7" i="83"/>
  <c r="X11" i="83"/>
  <c r="Z10" i="83"/>
  <c r="AL12" i="83"/>
  <c r="AA13" i="83"/>
  <c r="V9" i="83"/>
  <c r="I7" i="83"/>
  <c r="AB12" i="83"/>
  <c r="P13" i="83"/>
  <c r="W12" i="83"/>
  <c r="AB10" i="83"/>
  <c r="AC10" i="83"/>
  <c r="Y8" i="83"/>
  <c r="AL8" i="83"/>
  <c r="B13" i="83"/>
  <c r="AC12" i="83"/>
  <c r="AF12" i="83"/>
  <c r="W7" i="83"/>
  <c r="AH11" i="83"/>
  <c r="AD8" i="83"/>
  <c r="U13" i="83"/>
  <c r="AL11" i="83"/>
  <c r="AJ10" i="83"/>
  <c r="X13" i="83"/>
  <c r="T11" i="83"/>
  <c r="AC7" i="83"/>
  <c r="L1244" i="89"/>
  <c r="B1273" i="89"/>
  <c r="L1225" i="89"/>
  <c r="J1276" i="89"/>
  <c r="L1276" i="89"/>
  <c r="B1272" i="89"/>
  <c r="L1249" i="89"/>
  <c r="B1220" i="89"/>
  <c r="L1273" i="89"/>
  <c r="L1247" i="89"/>
  <c r="L1229" i="89"/>
  <c r="L1268" i="89"/>
  <c r="J1237" i="89"/>
  <c r="N1255" i="89"/>
  <c r="L1254" i="89"/>
  <c r="L1265" i="89"/>
  <c r="N1271" i="89"/>
  <c r="J1273" i="89"/>
  <c r="L1252" i="89"/>
  <c r="N1260" i="89"/>
  <c r="B1262" i="89"/>
  <c r="L1255" i="89"/>
  <c r="N1259" i="89"/>
  <c r="L1261" i="89"/>
  <c r="J1257" i="89"/>
  <c r="L1251" i="89"/>
  <c r="J1267" i="89"/>
  <c r="L1242" i="89"/>
  <c r="J1265" i="89"/>
  <c r="L1257" i="89"/>
  <c r="B1274" i="89"/>
  <c r="J1256" i="89"/>
  <c r="N1279" i="89"/>
  <c r="L1280" i="89"/>
  <c r="L1269" i="89"/>
  <c r="L1262" i="89"/>
  <c r="N1268" i="89"/>
  <c r="J1254" i="89"/>
  <c r="B1278" i="89"/>
  <c r="N1264" i="89"/>
  <c r="N1278" i="89"/>
  <c r="J1277" i="89"/>
  <c r="L1266" i="89"/>
  <c r="L1278" i="89"/>
  <c r="B1239" i="89"/>
  <c r="N1257" i="89"/>
  <c r="B1267" i="89"/>
  <c r="B1261" i="89"/>
  <c r="L1259" i="89"/>
  <c r="N1269" i="89"/>
  <c r="B1256" i="89"/>
  <c r="N1277" i="89"/>
  <c r="J1278" i="89"/>
  <c r="L1223" i="89"/>
  <c r="B1276" i="89"/>
  <c r="L1275" i="89"/>
  <c r="N1280" i="89"/>
  <c r="J1268" i="89"/>
  <c r="L1256" i="89"/>
  <c r="J1275" i="89"/>
  <c r="N1275" i="89"/>
  <c r="N1261" i="89"/>
  <c r="B1254" i="89"/>
  <c r="N1258" i="89"/>
  <c r="J1269" i="89"/>
  <c r="J1271" i="89"/>
  <c r="J1264" i="89"/>
  <c r="N1272" i="89"/>
  <c r="N1274" i="89"/>
  <c r="L1279" i="89"/>
  <c r="L1243" i="89"/>
  <c r="B1271" i="89"/>
  <c r="J1251" i="89"/>
  <c r="B1258" i="89"/>
  <c r="B1268" i="89"/>
  <c r="N1273" i="89"/>
  <c r="N1276" i="89"/>
  <c r="L1270" i="89"/>
  <c r="J1274" i="89"/>
  <c r="J1260" i="89"/>
  <c r="J1262" i="89"/>
  <c r="N1256" i="89"/>
  <c r="N1263" i="89"/>
  <c r="L1234" i="89"/>
  <c r="J1253" i="89"/>
  <c r="B1269" i="89"/>
  <c r="J1280" i="89"/>
  <c r="J1261" i="89"/>
  <c r="L1274" i="89"/>
  <c r="N1270" i="89"/>
  <c r="J1272" i="89"/>
  <c r="B1281" i="89"/>
  <c r="B1266" i="89"/>
  <c r="J1258" i="89"/>
  <c r="J1259" i="89"/>
  <c r="N1262" i="89"/>
  <c r="J1266" i="89"/>
  <c r="J1250" i="89"/>
  <c r="J1252" i="89"/>
  <c r="B1251" i="89"/>
  <c r="B1263" i="89"/>
  <c r="J1281" i="89"/>
  <c r="N1266" i="89"/>
  <c r="N1267" i="89"/>
  <c r="L1263" i="89"/>
  <c r="B1241" i="89"/>
  <c r="B1277" i="89"/>
  <c r="B1260" i="89"/>
  <c r="N1265" i="89"/>
  <c r="B1255" i="89"/>
  <c r="L1267" i="89"/>
  <c r="J1279" i="89"/>
  <c r="J1263" i="89"/>
  <c r="B1264" i="89"/>
  <c r="B1279" i="89"/>
  <c r="L1271" i="89"/>
  <c r="J1255" i="89"/>
  <c r="L1258" i="89"/>
  <c r="L1260" i="89"/>
  <c r="B1257" i="89"/>
  <c r="B1246" i="89"/>
  <c r="B1235" i="89"/>
  <c r="L1245" i="89"/>
  <c r="B1247" i="89"/>
  <c r="B1231" i="89"/>
  <c r="L1240" i="89"/>
  <c r="B1245" i="89"/>
  <c r="B1223" i="89"/>
  <c r="J1224" i="89"/>
  <c r="L1235" i="89"/>
  <c r="N1233" i="89"/>
  <c r="J1230" i="89"/>
  <c r="L1222" i="89"/>
  <c r="B1249" i="89"/>
  <c r="J1222" i="89"/>
  <c r="F6" i="81"/>
  <c r="J1235" i="89"/>
  <c r="J1221" i="89"/>
  <c r="N1247" i="89"/>
  <c r="B1250" i="89"/>
  <c r="J1243" i="89"/>
  <c r="J1197" i="89"/>
  <c r="L1250" i="89"/>
  <c r="B1234" i="89"/>
  <c r="J1249" i="89"/>
  <c r="N1245" i="89"/>
  <c r="B1232" i="89"/>
  <c r="L1236" i="89"/>
  <c r="N1236" i="89"/>
  <c r="J1229" i="89"/>
  <c r="J1225" i="89"/>
  <c r="N1234" i="89"/>
  <c r="J1239" i="89"/>
  <c r="J1228" i="89"/>
  <c r="N1237" i="89"/>
  <c r="J1232" i="89"/>
  <c r="N1241" i="89"/>
  <c r="N1248" i="89"/>
  <c r="N1238" i="89"/>
  <c r="B1224" i="89"/>
  <c r="L1248" i="89"/>
  <c r="B1225" i="89"/>
  <c r="J1227" i="89"/>
  <c r="N1251" i="89"/>
  <c r="N1253" i="89"/>
  <c r="B1203" i="89"/>
  <c r="J1234" i="89"/>
  <c r="J1233" i="89"/>
  <c r="N1235" i="89"/>
  <c r="N1243" i="89"/>
  <c r="L1204" i="89"/>
  <c r="B1240" i="89"/>
  <c r="J1246" i="89"/>
  <c r="B1242" i="89"/>
  <c r="B1244" i="89"/>
  <c r="N1249" i="89"/>
  <c r="L1246" i="89"/>
  <c r="J1231" i="89"/>
  <c r="J1241" i="89"/>
  <c r="J1245" i="89"/>
  <c r="J1244" i="89"/>
  <c r="N1252" i="89"/>
  <c r="L1224" i="89"/>
  <c r="B1200" i="89"/>
  <c r="N1242" i="89"/>
  <c r="N1250" i="89"/>
  <c r="L1233" i="89"/>
  <c r="B1248" i="89"/>
  <c r="L1208" i="89"/>
  <c r="B1236" i="89"/>
  <c r="N1244" i="89"/>
  <c r="J1242" i="89"/>
  <c r="J1238" i="89"/>
  <c r="L1232" i="89"/>
  <c r="N1254" i="89"/>
  <c r="L1221" i="89"/>
  <c r="N1240" i="89"/>
  <c r="L1238" i="89"/>
  <c r="J1223" i="89"/>
  <c r="B1238" i="89"/>
  <c r="B1221" i="89"/>
  <c r="J1240" i="89"/>
  <c r="L1241" i="89"/>
  <c r="N1239" i="89"/>
  <c r="J1247" i="89"/>
  <c r="J1248" i="89"/>
  <c r="B1237" i="89"/>
  <c r="L1231" i="89"/>
  <c r="B1229" i="89"/>
  <c r="J1236" i="89"/>
  <c r="L1230" i="89"/>
  <c r="N1246" i="89"/>
  <c r="B1226" i="89"/>
  <c r="K1226" i="89"/>
  <c r="N1232" i="89" s="1"/>
  <c r="L1226" i="89"/>
  <c r="B1228" i="89"/>
  <c r="B1227" i="89"/>
  <c r="L1228" i="89"/>
  <c r="AD39" i="80"/>
  <c r="D39" i="80"/>
  <c r="J1220" i="89"/>
  <c r="K1220" i="89"/>
  <c r="N1221" i="89" s="1"/>
  <c r="L1220" i="89"/>
  <c r="Y6" i="83"/>
  <c r="AK6" i="83"/>
  <c r="V6" i="83"/>
  <c r="X6" i="83"/>
  <c r="Z6" i="83"/>
  <c r="T6" i="83"/>
  <c r="AB6" i="83"/>
  <c r="P6" i="83"/>
  <c r="W6" i="83"/>
  <c r="AA6" i="83"/>
  <c r="I6" i="83"/>
  <c r="U6" i="83"/>
  <c r="AL6" i="83"/>
  <c r="M6" i="83"/>
  <c r="E6" i="83"/>
  <c r="B6" i="83"/>
  <c r="F6" i="83"/>
  <c r="D6" i="83"/>
  <c r="J1194" i="89"/>
  <c r="B1206" i="89"/>
  <c r="J1208" i="89"/>
  <c r="L1210" i="89"/>
  <c r="B1208" i="89"/>
  <c r="J1199" i="89"/>
  <c r="J1198" i="89"/>
  <c r="L1209" i="89"/>
  <c r="B1215" i="89"/>
  <c r="B1214" i="89"/>
  <c r="B1195" i="89"/>
  <c r="B1205" i="89"/>
  <c r="B1189" i="89"/>
  <c r="L1213" i="89"/>
  <c r="J1219" i="89"/>
  <c r="B1217" i="89"/>
  <c r="N1204" i="89"/>
  <c r="J1191" i="89"/>
  <c r="L1214" i="89"/>
  <c r="L1194" i="89"/>
  <c r="N1208" i="89"/>
  <c r="L1211" i="89"/>
  <c r="J1214" i="89"/>
  <c r="J1195" i="89"/>
  <c r="J1212" i="89"/>
  <c r="N1216" i="89"/>
  <c r="B1204" i="89"/>
  <c r="B1213" i="89"/>
  <c r="N1202" i="89"/>
  <c r="J1204" i="89"/>
  <c r="L1218" i="89"/>
  <c r="N1218" i="89"/>
  <c r="B1218" i="89"/>
  <c r="L1206" i="89"/>
  <c r="J1213" i="89"/>
  <c r="B1207" i="89"/>
  <c r="B1219" i="89"/>
  <c r="J1210" i="89"/>
  <c r="L1217" i="89"/>
  <c r="J1190" i="89"/>
  <c r="J1211" i="89"/>
  <c r="B1198" i="89"/>
  <c r="L1219" i="89"/>
  <c r="N1210" i="89"/>
  <c r="N1203" i="89"/>
  <c r="L1212" i="89"/>
  <c r="N1211" i="89"/>
  <c r="L1215" i="89"/>
  <c r="L1207" i="89"/>
  <c r="L1198" i="89"/>
  <c r="N1207" i="89"/>
  <c r="L1199" i="89"/>
  <c r="B1209" i="89"/>
  <c r="J1207" i="89"/>
  <c r="N1201" i="89"/>
  <c r="N1214" i="89"/>
  <c r="J1200" i="89"/>
  <c r="B1194" i="89"/>
  <c r="O1189" i="89"/>
  <c r="J1216" i="89"/>
  <c r="J1192" i="89"/>
  <c r="L1216" i="89"/>
  <c r="L1192" i="89"/>
  <c r="L1191" i="89"/>
  <c r="N1219" i="89"/>
  <c r="N1199" i="89"/>
  <c r="B1193" i="89"/>
  <c r="J1189" i="89"/>
  <c r="N1217" i="89"/>
  <c r="N1206" i="89"/>
  <c r="N1213" i="89"/>
  <c r="B1212" i="89"/>
  <c r="B1202" i="89"/>
  <c r="B1197" i="89"/>
  <c r="N1212" i="89"/>
  <c r="J1218" i="89"/>
  <c r="L1193" i="89"/>
  <c r="J1217" i="89"/>
  <c r="L1190" i="89"/>
  <c r="N1200" i="89"/>
  <c r="B1191" i="89"/>
  <c r="L1201" i="89"/>
  <c r="J1202" i="89"/>
  <c r="J1215" i="89"/>
  <c r="J1193" i="89"/>
  <c r="J1206" i="89"/>
  <c r="L1196" i="89"/>
  <c r="N1215" i="89"/>
  <c r="N1209" i="89"/>
  <c r="B1199" i="89"/>
  <c r="L1200" i="89"/>
  <c r="N1197" i="89"/>
  <c r="J1201" i="89"/>
  <c r="L1197" i="89"/>
  <c r="N1205" i="89"/>
  <c r="J1196" i="89"/>
  <c r="N1191" i="89"/>
  <c r="N1195" i="89"/>
  <c r="N1192" i="89"/>
  <c r="N1189" i="89"/>
  <c r="N1193" i="89"/>
  <c r="N1190" i="89"/>
  <c r="N1194" i="89"/>
  <c r="L1202" i="89"/>
  <c r="J1205" i="89"/>
  <c r="N1196" i="89"/>
  <c r="N1198" i="89"/>
  <c r="B1168" i="89"/>
  <c r="J9" i="83"/>
  <c r="N10" i="83"/>
  <c r="Q12" i="83"/>
  <c r="S12" i="83"/>
  <c r="R12" i="83"/>
  <c r="L8" i="83"/>
  <c r="O6" i="83"/>
  <c r="K10" i="83"/>
  <c r="R7" i="83"/>
  <c r="H10" i="83"/>
  <c r="L10" i="83"/>
  <c r="H12" i="83"/>
  <c r="J6" i="83"/>
  <c r="H11" i="83"/>
  <c r="E10" i="83"/>
  <c r="C9" i="83"/>
  <c r="F8" i="83"/>
  <c r="D8" i="83"/>
  <c r="G11" i="83"/>
  <c r="C11" i="83"/>
  <c r="E13" i="83"/>
  <c r="J7" i="83"/>
  <c r="S7" i="83"/>
  <c r="S8" i="83"/>
  <c r="C10" i="83"/>
  <c r="S9" i="83"/>
  <c r="H6" i="83"/>
  <c r="Q6" i="83"/>
  <c r="L13" i="83"/>
  <c r="Q11" i="83"/>
  <c r="K9" i="83"/>
  <c r="G10" i="83"/>
  <c r="F7" i="83"/>
  <c r="G9" i="83"/>
  <c r="C13" i="83"/>
  <c r="D10" i="83"/>
  <c r="F13" i="83"/>
  <c r="G8" i="83"/>
  <c r="H8" i="83"/>
  <c r="N9" i="83"/>
  <c r="D9" i="83"/>
  <c r="E12" i="83"/>
  <c r="R9" i="83"/>
  <c r="Q9" i="83"/>
  <c r="G6" i="83"/>
  <c r="R8" i="83"/>
  <c r="L9" i="83"/>
  <c r="D7" i="83"/>
  <c r="S10" i="83"/>
  <c r="G13" i="83"/>
  <c r="J10" i="83"/>
  <c r="O7" i="83"/>
  <c r="Q10" i="83"/>
  <c r="H13" i="83"/>
  <c r="H9" i="83"/>
  <c r="K11" i="83"/>
  <c r="O11" i="83"/>
  <c r="D13" i="83"/>
  <c r="J13" i="83"/>
  <c r="J12" i="83"/>
  <c r="R11" i="83"/>
  <c r="E9" i="83"/>
  <c r="H7" i="83"/>
  <c r="K6" i="83"/>
  <c r="J8" i="83"/>
  <c r="K8" i="83"/>
  <c r="E7" i="83"/>
  <c r="F11" i="83"/>
  <c r="D11" i="83"/>
  <c r="E8" i="83"/>
  <c r="K12" i="83"/>
  <c r="K7" i="83"/>
  <c r="L12" i="83"/>
  <c r="C12" i="83"/>
  <c r="O13" i="83"/>
  <c r="F10" i="83"/>
  <c r="R10" i="83"/>
  <c r="N12" i="83"/>
  <c r="O10" i="83"/>
  <c r="L7" i="83"/>
  <c r="G12" i="83"/>
  <c r="K13" i="83"/>
  <c r="D12" i="83"/>
  <c r="G7" i="83"/>
  <c r="Q7" i="83"/>
  <c r="S13" i="83"/>
  <c r="J11" i="83"/>
  <c r="F9" i="83"/>
  <c r="N11" i="83"/>
  <c r="N8" i="83"/>
  <c r="L6" i="83"/>
  <c r="O9" i="83"/>
  <c r="Q8" i="83"/>
  <c r="N13" i="83"/>
  <c r="S11" i="83"/>
  <c r="Q13" i="83"/>
  <c r="C8" i="83"/>
  <c r="R6" i="83"/>
  <c r="C7" i="83"/>
  <c r="R13" i="83"/>
  <c r="O12" i="83"/>
  <c r="N7" i="83"/>
  <c r="N6" i="83"/>
  <c r="E11" i="83"/>
  <c r="L11" i="83"/>
  <c r="O8" i="83"/>
  <c r="F12" i="83"/>
  <c r="S6" i="83"/>
  <c r="B1184" i="89"/>
  <c r="B1165" i="89"/>
  <c r="B1170" i="89"/>
  <c r="B1179" i="89"/>
  <c r="B1163" i="89"/>
  <c r="B1182" i="89"/>
  <c r="B1174" i="89"/>
  <c r="B1176" i="89"/>
  <c r="B1175" i="89"/>
  <c r="B1169" i="89"/>
  <c r="J1155" i="89"/>
  <c r="B1188" i="89"/>
  <c r="B1159" i="89"/>
  <c r="C1159" i="89" s="1"/>
  <c r="J1156" i="89"/>
  <c r="L1154" i="89"/>
  <c r="J1154" i="89"/>
  <c r="B1161" i="89"/>
  <c r="B1177" i="89"/>
  <c r="B1187" i="89"/>
  <c r="B1186" i="89"/>
  <c r="B1181" i="89"/>
  <c r="B1162" i="89"/>
  <c r="L1158" i="89"/>
  <c r="B1173" i="89"/>
  <c r="J1157" i="89"/>
  <c r="B1172" i="89"/>
  <c r="B1171" i="89"/>
  <c r="B1185" i="89"/>
  <c r="L1156" i="89"/>
  <c r="B1183" i="89"/>
  <c r="B1178" i="89"/>
  <c r="J1158" i="89"/>
  <c r="L1155" i="89"/>
  <c r="B1164" i="89"/>
  <c r="B1166" i="89"/>
  <c r="B6" i="80"/>
  <c r="H168" i="89"/>
  <c r="B1167" i="89"/>
  <c r="AN6" i="80"/>
  <c r="AQ6" i="80"/>
  <c r="AR6" i="80"/>
  <c r="AF6" i="80"/>
  <c r="BA6" i="80"/>
  <c r="AS6" i="80"/>
  <c r="AZ6" i="80"/>
  <c r="AT6" i="80"/>
  <c r="M25" i="84"/>
  <c r="AD6" i="80"/>
  <c r="M22" i="84"/>
  <c r="AW6" i="80"/>
  <c r="AK6" i="80"/>
  <c r="AB6" i="80"/>
  <c r="AY6" i="80"/>
  <c r="AI6" i="80"/>
  <c r="AV6" i="80"/>
  <c r="AL6" i="80"/>
  <c r="AU6" i="80"/>
  <c r="BB6" i="80"/>
  <c r="AM6" i="80"/>
  <c r="M26" i="84"/>
  <c r="AG6" i="80"/>
  <c r="AP6" i="80"/>
  <c r="AE6" i="80"/>
  <c r="AO6" i="80"/>
  <c r="AH6" i="80"/>
  <c r="M24" i="84"/>
  <c r="AC6" i="80"/>
  <c r="AX6" i="80"/>
  <c r="AW10" i="80"/>
  <c r="M37" i="84"/>
  <c r="AG13" i="80"/>
  <c r="AV11" i="80"/>
  <c r="AL13" i="80"/>
  <c r="AU13" i="80"/>
  <c r="AZ13" i="80"/>
  <c r="AO13" i="80"/>
  <c r="M36" i="84"/>
  <c r="AX12" i="80"/>
  <c r="AP11" i="80"/>
  <c r="AH12" i="80"/>
  <c r="AJ11" i="80"/>
  <c r="AW9" i="80"/>
  <c r="M41" i="84"/>
  <c r="AS9" i="80"/>
  <c r="AL10" i="80"/>
  <c r="AL11" i="80"/>
  <c r="AM11" i="80"/>
  <c r="AJ9" i="80"/>
  <c r="AP9" i="80"/>
  <c r="AT12" i="80"/>
  <c r="AU9" i="80"/>
  <c r="AG11" i="80"/>
  <c r="AU7" i="80"/>
  <c r="AJ10" i="80"/>
  <c r="AV9" i="80"/>
  <c r="AB10" i="80"/>
  <c r="M29" i="84"/>
  <c r="AL12" i="80"/>
  <c r="M33" i="84"/>
  <c r="M42" i="84"/>
  <c r="AT11" i="80"/>
  <c r="AH13" i="80"/>
  <c r="AO10" i="80"/>
  <c r="AB12" i="80"/>
  <c r="AG9" i="80"/>
  <c r="AL9" i="80"/>
  <c r="AR9" i="80"/>
  <c r="BB13" i="80"/>
  <c r="AO7" i="80"/>
  <c r="AI13" i="80"/>
  <c r="AY10" i="80"/>
  <c r="BA10" i="80"/>
  <c r="BA7" i="80"/>
  <c r="BB7" i="80"/>
  <c r="AT13" i="80"/>
  <c r="AP10" i="80"/>
  <c r="AR13" i="80"/>
  <c r="AQ10" i="80"/>
  <c r="M46" i="84"/>
  <c r="AT10" i="80"/>
  <c r="AZ12" i="80"/>
  <c r="AY9" i="80"/>
  <c r="AF9" i="80"/>
  <c r="AI7" i="80"/>
  <c r="AH9" i="80"/>
  <c r="M27" i="84"/>
  <c r="AQ11" i="80"/>
  <c r="AQ9" i="80"/>
  <c r="AN13" i="80"/>
  <c r="AS11" i="80"/>
  <c r="AV7" i="80"/>
  <c r="AZ11" i="80"/>
  <c r="BA9" i="80"/>
  <c r="AF7" i="80"/>
  <c r="BA11" i="80"/>
  <c r="M35" i="84"/>
  <c r="M57" i="84"/>
  <c r="AK11" i="80"/>
  <c r="AJ13" i="80"/>
  <c r="AX10" i="80"/>
  <c r="AG10" i="80"/>
  <c r="AM7" i="80"/>
  <c r="AS12" i="80"/>
  <c r="AB9" i="80"/>
  <c r="AD9" i="80"/>
  <c r="BA12" i="80"/>
  <c r="M38" i="84"/>
  <c r="AV12" i="80"/>
  <c r="AW12" i="80"/>
  <c r="AY13" i="80"/>
  <c r="AM9" i="80"/>
  <c r="AO12" i="80"/>
  <c r="AG12" i="80"/>
  <c r="AV10" i="80"/>
  <c r="AV13" i="80"/>
  <c r="M31" i="84"/>
  <c r="AK12" i="80"/>
  <c r="AI9" i="80"/>
  <c r="AQ13" i="80"/>
  <c r="AW7" i="80"/>
  <c r="AY12" i="80"/>
  <c r="AZ7" i="80"/>
  <c r="BB9" i="80"/>
  <c r="AI11" i="80"/>
  <c r="M39" i="84"/>
  <c r="AP12" i="80"/>
  <c r="M48" i="84"/>
  <c r="AR12" i="80"/>
  <c r="BA13" i="80"/>
  <c r="AS13" i="80"/>
  <c r="AM10" i="80"/>
  <c r="AR7" i="80"/>
  <c r="AU12" i="80"/>
  <c r="AN10" i="80"/>
  <c r="AK7" i="80"/>
  <c r="AJ12" i="80"/>
  <c r="M34" i="84"/>
  <c r="AY11" i="80"/>
  <c r="AS7" i="80"/>
  <c r="AS10" i="80"/>
  <c r="AF13" i="80"/>
  <c r="AT7" i="80"/>
  <c r="AO11" i="80"/>
  <c r="AQ12" i="80"/>
  <c r="AE10" i="80"/>
  <c r="AH7" i="80"/>
  <c r="AR11" i="80"/>
  <c r="BB10" i="80"/>
  <c r="AF11" i="80"/>
  <c r="BB12" i="80"/>
  <c r="M45" i="84"/>
  <c r="M44" i="84"/>
  <c r="AM12" i="80"/>
  <c r="AT9" i="80"/>
  <c r="AX9" i="80"/>
  <c r="AW13" i="80"/>
  <c r="AN11" i="80"/>
  <c r="M43" i="84"/>
  <c r="AU10" i="80"/>
  <c r="M47" i="84"/>
  <c r="AM13" i="80"/>
  <c r="AX11" i="80"/>
  <c r="AI10" i="80"/>
  <c r="AX7" i="80"/>
  <c r="AN12" i="80"/>
  <c r="M40" i="84"/>
  <c r="AE9" i="80"/>
  <c r="AZ10" i="80"/>
  <c r="AI12" i="80"/>
  <c r="AK9" i="80"/>
  <c r="AQ7" i="80"/>
  <c r="AN9" i="80"/>
  <c r="AU11" i="80"/>
  <c r="AH10" i="80"/>
  <c r="AZ9" i="80"/>
  <c r="M32" i="84"/>
  <c r="M30" i="84"/>
  <c r="AH11" i="80"/>
  <c r="M28" i="84"/>
  <c r="AR10" i="80"/>
  <c r="AX13" i="80"/>
  <c r="AK10" i="80"/>
  <c r="AO9" i="80"/>
  <c r="AY7" i="80"/>
  <c r="AB13" i="80"/>
  <c r="AE11" i="80"/>
  <c r="AE13" i="80"/>
  <c r="AL7" i="80"/>
  <c r="AP13" i="80"/>
  <c r="AN7" i="80"/>
  <c r="AE12" i="80"/>
  <c r="AF12" i="80"/>
  <c r="AK13" i="80"/>
  <c r="M58" i="84"/>
  <c r="BB11" i="80"/>
  <c r="AJ7" i="80"/>
  <c r="AD13" i="80"/>
  <c r="AP7" i="80"/>
  <c r="AF10" i="80"/>
  <c r="AW11" i="80"/>
  <c r="AD10" i="80"/>
  <c r="AB7" i="80"/>
  <c r="AJ8" i="80"/>
  <c r="AW8" i="80"/>
  <c r="AK8" i="80"/>
  <c r="AF8" i="80"/>
  <c r="AP8" i="80"/>
  <c r="AR8" i="80"/>
  <c r="AO8" i="80"/>
  <c r="BA8" i="80"/>
  <c r="AN8" i="80"/>
  <c r="AD8" i="80"/>
  <c r="AC8" i="80"/>
  <c r="AH8" i="80"/>
  <c r="AM8" i="80"/>
  <c r="AT8" i="80"/>
  <c r="AX8" i="80"/>
  <c r="AG8" i="80"/>
  <c r="AY8" i="80"/>
  <c r="AU8" i="80"/>
  <c r="BB8" i="80"/>
  <c r="AS8" i="80"/>
  <c r="AB8" i="80"/>
  <c r="AQ8" i="80"/>
  <c r="AE8" i="80"/>
  <c r="AV8" i="80"/>
  <c r="AI8" i="80"/>
  <c r="AL8" i="80"/>
  <c r="AZ8" i="80"/>
  <c r="O1473" i="89" l="1"/>
  <c r="O1488" i="89"/>
  <c r="O1492" i="89"/>
  <c r="M1499" i="89"/>
  <c r="C1486" i="89"/>
  <c r="O1493" i="89"/>
  <c r="O1496" i="89"/>
  <c r="C1484" i="89"/>
  <c r="C1478" i="89"/>
  <c r="O1495" i="89"/>
  <c r="O1489" i="89"/>
  <c r="M1489" i="89"/>
  <c r="C1494" i="89"/>
  <c r="C1479" i="89"/>
  <c r="O1497" i="89"/>
  <c r="O1491" i="89"/>
  <c r="C1474" i="89"/>
  <c r="M1497" i="89"/>
  <c r="C1480" i="89"/>
  <c r="O1474" i="89"/>
  <c r="C1487" i="89"/>
  <c r="M1496" i="89"/>
  <c r="M1495" i="89"/>
  <c r="M1487" i="89"/>
  <c r="O1475" i="89"/>
  <c r="M1494" i="89"/>
  <c r="M1498" i="89"/>
  <c r="C1489" i="89"/>
  <c r="C1483" i="89"/>
  <c r="M1478" i="89"/>
  <c r="J1479" i="89"/>
  <c r="M1477" i="89"/>
  <c r="L1481" i="89"/>
  <c r="C1485" i="89"/>
  <c r="C1493" i="89"/>
  <c r="M1492" i="89"/>
  <c r="O1490" i="89"/>
  <c r="C1492" i="89"/>
  <c r="M1493" i="89"/>
  <c r="C1473" i="89"/>
  <c r="M1476" i="89"/>
  <c r="C1490" i="89"/>
  <c r="C1496" i="89"/>
  <c r="C1477" i="89"/>
  <c r="M1491" i="89"/>
  <c r="O1498" i="89"/>
  <c r="C1476" i="89"/>
  <c r="C1482" i="89"/>
  <c r="C1481" i="89"/>
  <c r="O1494" i="89"/>
  <c r="O1499" i="89"/>
  <c r="L1477" i="89"/>
  <c r="O1478" i="89" s="1"/>
  <c r="C1495" i="89"/>
  <c r="M1490" i="89"/>
  <c r="C1475" i="89"/>
  <c r="C1472" i="89"/>
  <c r="O1476" i="89"/>
  <c r="C1491" i="89"/>
  <c r="J1480" i="89"/>
  <c r="M1486" i="89" s="1"/>
  <c r="M1488" i="89"/>
  <c r="C1488" i="89"/>
  <c r="J1469" i="89"/>
  <c r="M1472" i="89" s="1"/>
  <c r="O1472" i="89"/>
  <c r="O1448" i="89"/>
  <c r="C1442" i="89"/>
  <c r="M1433" i="89"/>
  <c r="C1413" i="89"/>
  <c r="M1440" i="89"/>
  <c r="G64" i="84"/>
  <c r="M1421" i="89"/>
  <c r="O1446" i="89"/>
  <c r="N1435" i="89"/>
  <c r="N1463" i="89"/>
  <c r="C1445" i="89"/>
  <c r="C1444" i="89"/>
  <c r="N1460" i="89"/>
  <c r="N1436" i="89"/>
  <c r="O1465" i="89"/>
  <c r="C1454" i="89"/>
  <c r="M1450" i="89"/>
  <c r="O1453" i="89"/>
  <c r="N1432" i="89"/>
  <c r="J1458" i="89"/>
  <c r="M1459" i="89" s="1"/>
  <c r="N1438" i="89"/>
  <c r="N1434" i="89"/>
  <c r="M1437" i="89"/>
  <c r="M1456" i="89"/>
  <c r="N1433" i="89"/>
  <c r="O1445" i="89"/>
  <c r="M1453" i="89"/>
  <c r="M1443" i="89"/>
  <c r="C1440" i="89"/>
  <c r="O1452" i="89"/>
  <c r="M1452" i="89"/>
  <c r="C1446" i="89"/>
  <c r="N1459" i="89"/>
  <c r="M1436" i="89"/>
  <c r="N1458" i="89"/>
  <c r="M1434" i="89"/>
  <c r="M1444" i="89"/>
  <c r="O1461" i="89"/>
  <c r="O1460" i="89"/>
  <c r="C1466" i="89"/>
  <c r="C1464" i="89"/>
  <c r="C10" i="80"/>
  <c r="C12" i="80"/>
  <c r="M1449" i="89"/>
  <c r="O1457" i="89"/>
  <c r="O1459" i="89"/>
  <c r="M1439" i="89"/>
  <c r="C1461" i="89"/>
  <c r="O1464" i="89"/>
  <c r="M1448" i="89"/>
  <c r="B13" i="80"/>
  <c r="L1438" i="89"/>
  <c r="O1442" i="89" s="1"/>
  <c r="O1455" i="89"/>
  <c r="C1449" i="89"/>
  <c r="O1447" i="89"/>
  <c r="C1459" i="89"/>
  <c r="C1462" i="89"/>
  <c r="M1447" i="89"/>
  <c r="C1458" i="89"/>
  <c r="C1456" i="89"/>
  <c r="C1447" i="89"/>
  <c r="C1453" i="89"/>
  <c r="M1442" i="89"/>
  <c r="O1463" i="89"/>
  <c r="M1445" i="89"/>
  <c r="M1451" i="89"/>
  <c r="C7" i="80"/>
  <c r="C9" i="80"/>
  <c r="B12" i="80"/>
  <c r="C1465" i="89"/>
  <c r="M1438" i="89"/>
  <c r="M1435" i="89"/>
  <c r="M1446" i="89"/>
  <c r="M1441" i="89"/>
  <c r="O1454" i="89"/>
  <c r="B7" i="80"/>
  <c r="O1456" i="89"/>
  <c r="J1460" i="89"/>
  <c r="C1448" i="89"/>
  <c r="M1454" i="89"/>
  <c r="C1460" i="89"/>
  <c r="B11" i="80"/>
  <c r="C13" i="80"/>
  <c r="M1455" i="89"/>
  <c r="O1451" i="89"/>
  <c r="O1462" i="89"/>
  <c r="C1441" i="89"/>
  <c r="C1455" i="89"/>
  <c r="C1463" i="89"/>
  <c r="N1461" i="89"/>
  <c r="C1450" i="89"/>
  <c r="N1462" i="89"/>
  <c r="O1450" i="89"/>
  <c r="C1457" i="89"/>
  <c r="M1457" i="89"/>
  <c r="C1452" i="89"/>
  <c r="O1449" i="89"/>
  <c r="C1451" i="89"/>
  <c r="O1458" i="89"/>
  <c r="M1468" i="89"/>
  <c r="D8" i="80"/>
  <c r="C11" i="80"/>
  <c r="B96" i="84"/>
  <c r="C96" i="84"/>
  <c r="B1432" i="89"/>
  <c r="C1437" i="89" s="1"/>
  <c r="M1411" i="89"/>
  <c r="O1419" i="89"/>
  <c r="N1407" i="89"/>
  <c r="O1412" i="89"/>
  <c r="N1409" i="89"/>
  <c r="M1424" i="89"/>
  <c r="C1415" i="89"/>
  <c r="O1428" i="89"/>
  <c r="C1409" i="89"/>
  <c r="N1406" i="89"/>
  <c r="M1415" i="89"/>
  <c r="C1394" i="89"/>
  <c r="N1404" i="89"/>
  <c r="O1317" i="89"/>
  <c r="C1439" i="89"/>
  <c r="O1437" i="89"/>
  <c r="C1350" i="89"/>
  <c r="O1432" i="89"/>
  <c r="C1414" i="89"/>
  <c r="M1429" i="89"/>
  <c r="C1161" i="89"/>
  <c r="C1425" i="89"/>
  <c r="M1413" i="89"/>
  <c r="M1410" i="89"/>
  <c r="O1426" i="89"/>
  <c r="M1409" i="89"/>
  <c r="O1431" i="89"/>
  <c r="C1353" i="89"/>
  <c r="M1417" i="89"/>
  <c r="C1430" i="89"/>
  <c r="C1317" i="89"/>
  <c r="O1335" i="89"/>
  <c r="C1418" i="89"/>
  <c r="C1160" i="89"/>
  <c r="C1408" i="89"/>
  <c r="O1422" i="89"/>
  <c r="O1413" i="89"/>
  <c r="O1434" i="89"/>
  <c r="M1416" i="89"/>
  <c r="O1433" i="89"/>
  <c r="C1422" i="89"/>
  <c r="M1428" i="89"/>
  <c r="C1411" i="89"/>
  <c r="O1407" i="89"/>
  <c r="O1411" i="89"/>
  <c r="C1423" i="89"/>
  <c r="M1425" i="89"/>
  <c r="O1416" i="89"/>
  <c r="O1418" i="89"/>
  <c r="O1420" i="89"/>
  <c r="O1430" i="89"/>
  <c r="M1419" i="89"/>
  <c r="O1435" i="89"/>
  <c r="O1414" i="89"/>
  <c r="O1417" i="89"/>
  <c r="O1429" i="89"/>
  <c r="M1414" i="89"/>
  <c r="C1431" i="89"/>
  <c r="M1431" i="89"/>
  <c r="O1421" i="89"/>
  <c r="O1424" i="89"/>
  <c r="C1420" i="89"/>
  <c r="M1418" i="89"/>
  <c r="C1438" i="89"/>
  <c r="C1428" i="89"/>
  <c r="C1426" i="89"/>
  <c r="C1417" i="89"/>
  <c r="O1410" i="89"/>
  <c r="O1415" i="89"/>
  <c r="O1427" i="89"/>
  <c r="O1423" i="89"/>
  <c r="C1416" i="89"/>
  <c r="M1427" i="89"/>
  <c r="C1424" i="89"/>
  <c r="M1422" i="89"/>
  <c r="O1425" i="89"/>
  <c r="M1423" i="89"/>
  <c r="C1429" i="89"/>
  <c r="C1427" i="89"/>
  <c r="M1432" i="89"/>
  <c r="C1410" i="89"/>
  <c r="M1412" i="89"/>
  <c r="M1420" i="89"/>
  <c r="M1426" i="89"/>
  <c r="C1421" i="89"/>
  <c r="C1419" i="89"/>
  <c r="O1436" i="89"/>
  <c r="C1412" i="89"/>
  <c r="B1399" i="89"/>
  <c r="C1405" i="89" s="1"/>
  <c r="M1394" i="89"/>
  <c r="M1388" i="89"/>
  <c r="O1383" i="89"/>
  <c r="F6" i="80"/>
  <c r="Z6" i="80" s="1"/>
  <c r="C1407" i="89"/>
  <c r="O1392" i="89"/>
  <c r="M1408" i="89"/>
  <c r="O1403" i="89"/>
  <c r="O1379" i="89"/>
  <c r="M1387" i="89"/>
  <c r="C1391" i="89"/>
  <c r="C1396" i="89"/>
  <c r="O1406" i="89"/>
  <c r="O1395" i="89"/>
  <c r="M1379" i="89"/>
  <c r="C1385" i="89"/>
  <c r="N1397" i="89"/>
  <c r="M1390" i="89"/>
  <c r="C1406" i="89"/>
  <c r="O1391" i="89"/>
  <c r="O1394" i="89"/>
  <c r="N1373" i="89"/>
  <c r="N1376" i="89"/>
  <c r="C1389" i="89"/>
  <c r="O1385" i="89"/>
  <c r="C1380" i="89"/>
  <c r="J1380" i="89"/>
  <c r="M1383" i="89" s="1"/>
  <c r="L1396" i="89"/>
  <c r="O1402" i="89" s="1"/>
  <c r="N1375" i="89"/>
  <c r="C1384" i="89"/>
  <c r="M1392" i="89"/>
  <c r="N1396" i="89"/>
  <c r="M1391" i="89"/>
  <c r="M1393" i="89"/>
  <c r="C1379" i="89"/>
  <c r="C1378" i="89"/>
  <c r="O1382" i="89"/>
  <c r="J1400" i="89"/>
  <c r="M1403" i="89" s="1"/>
  <c r="N1399" i="89"/>
  <c r="O1387" i="89"/>
  <c r="O1386" i="89"/>
  <c r="O1384" i="89"/>
  <c r="N1398" i="89"/>
  <c r="C1383" i="89"/>
  <c r="O1393" i="89"/>
  <c r="O1408" i="89"/>
  <c r="O1409" i="89"/>
  <c r="C1395" i="89"/>
  <c r="C1386" i="89"/>
  <c r="M1407" i="89"/>
  <c r="C1381" i="89"/>
  <c r="O1405" i="89"/>
  <c r="N1400" i="89"/>
  <c r="O1388" i="89"/>
  <c r="M1389" i="89"/>
  <c r="N1377" i="89"/>
  <c r="O1389" i="89"/>
  <c r="O1380" i="89"/>
  <c r="J1395" i="89"/>
  <c r="M1395" i="89" s="1"/>
  <c r="O1381" i="89"/>
  <c r="N1395" i="89"/>
  <c r="O1404" i="89"/>
  <c r="C1388" i="89"/>
  <c r="E64" i="84"/>
  <c r="N1378" i="89"/>
  <c r="C1387" i="89"/>
  <c r="C1382" i="89"/>
  <c r="C1390" i="89"/>
  <c r="C1392" i="89"/>
  <c r="O1390" i="89"/>
  <c r="C1393" i="89"/>
  <c r="B1397" i="89"/>
  <c r="C1351" i="89"/>
  <c r="C1337" i="89"/>
  <c r="C1352" i="89"/>
  <c r="O1337" i="89"/>
  <c r="N1343" i="89"/>
  <c r="O1320" i="89"/>
  <c r="O1378" i="89"/>
  <c r="O1374" i="89"/>
  <c r="O1373" i="89"/>
  <c r="O1376" i="89"/>
  <c r="O1377" i="89"/>
  <c r="O1375" i="89"/>
  <c r="C1368" i="89"/>
  <c r="N1342" i="89"/>
  <c r="M1317" i="89"/>
  <c r="N1364" i="89"/>
  <c r="N1367" i="89"/>
  <c r="C1334" i="89"/>
  <c r="N1344" i="89"/>
  <c r="N1363" i="89"/>
  <c r="N1362" i="89"/>
  <c r="M1319" i="89"/>
  <c r="C1356" i="89"/>
  <c r="N1366" i="89"/>
  <c r="N1316" i="89"/>
  <c r="N1368" i="89"/>
  <c r="O1343" i="89"/>
  <c r="N1314" i="89"/>
  <c r="N1312" i="89"/>
  <c r="N1374" i="89"/>
  <c r="O1316" i="89"/>
  <c r="N1313" i="89"/>
  <c r="M1323" i="89"/>
  <c r="N1349" i="89"/>
  <c r="O1330" i="89"/>
  <c r="N1348" i="89"/>
  <c r="M1332" i="89"/>
  <c r="O1342" i="89"/>
  <c r="N1345" i="89"/>
  <c r="M1326" i="89"/>
  <c r="N1350" i="89"/>
  <c r="N1347" i="89"/>
  <c r="N1346" i="89"/>
  <c r="M1348" i="89"/>
  <c r="O1333" i="89"/>
  <c r="C1377" i="89"/>
  <c r="B1370" i="89"/>
  <c r="C1376" i="89" s="1"/>
  <c r="L1353" i="89"/>
  <c r="O1353" i="89" s="1"/>
  <c r="B1341" i="89"/>
  <c r="C1342" i="89" s="1"/>
  <c r="J1341" i="89"/>
  <c r="M1346" i="89" s="1"/>
  <c r="O1372" i="89"/>
  <c r="L1365" i="89"/>
  <c r="O1366" i="89" s="1"/>
  <c r="O1352" i="89"/>
  <c r="L1345" i="89"/>
  <c r="O1345" i="89" s="1"/>
  <c r="J1372" i="89"/>
  <c r="M1372" i="89" s="1"/>
  <c r="B1369" i="89"/>
  <c r="C1369" i="89" s="1"/>
  <c r="B1343" i="89"/>
  <c r="C1348" i="89" s="1"/>
  <c r="O1334" i="89"/>
  <c r="C1338" i="89"/>
  <c r="O1332" i="89"/>
  <c r="O1328" i="89"/>
  <c r="M1371" i="89"/>
  <c r="M1336" i="89"/>
  <c r="M1367" i="89"/>
  <c r="M1361" i="89"/>
  <c r="M1362" i="89"/>
  <c r="M1324" i="89"/>
  <c r="C1318" i="89"/>
  <c r="C1321" i="89"/>
  <c r="C1365" i="89"/>
  <c r="C1367" i="89"/>
  <c r="O1336" i="89"/>
  <c r="O1338" i="89"/>
  <c r="C1364" i="89"/>
  <c r="O1324" i="89"/>
  <c r="M1349" i="89"/>
  <c r="C1335" i="89"/>
  <c r="M1363" i="89"/>
  <c r="M1358" i="89"/>
  <c r="M1353" i="89"/>
  <c r="C1333" i="89"/>
  <c r="M1360" i="89"/>
  <c r="M1370" i="89"/>
  <c r="C1336" i="89"/>
  <c r="C1366" i="89"/>
  <c r="M1328" i="89"/>
  <c r="O1325" i="89"/>
  <c r="M1368" i="89"/>
  <c r="M1334" i="89"/>
  <c r="O1340" i="89"/>
  <c r="M1350" i="89"/>
  <c r="O1339" i="89"/>
  <c r="M1322" i="89"/>
  <c r="M1351" i="89"/>
  <c r="C1322" i="89"/>
  <c r="M1335" i="89"/>
  <c r="C1363" i="89"/>
  <c r="C1362" i="89"/>
  <c r="C1340" i="89"/>
  <c r="M1321" i="89"/>
  <c r="O1322" i="89"/>
  <c r="O1321" i="89"/>
  <c r="O1326" i="89"/>
  <c r="C1339" i="89"/>
  <c r="C1319" i="89"/>
  <c r="C1320" i="89"/>
  <c r="M1354" i="89"/>
  <c r="O1350" i="89"/>
  <c r="M1333" i="89"/>
  <c r="O1361" i="89"/>
  <c r="M1318" i="89"/>
  <c r="C1332" i="89"/>
  <c r="M1359" i="89"/>
  <c r="O1318" i="89"/>
  <c r="M1369" i="89"/>
  <c r="M1327" i="89"/>
  <c r="O1319" i="89"/>
  <c r="M1366" i="89"/>
  <c r="M1320" i="89"/>
  <c r="M1364" i="89"/>
  <c r="M1331" i="89"/>
  <c r="M1339" i="89"/>
  <c r="O1364" i="89"/>
  <c r="M1338" i="89"/>
  <c r="M1325" i="89"/>
  <c r="O1329" i="89"/>
  <c r="M1365" i="89"/>
  <c r="C1324" i="89"/>
  <c r="C1359" i="89"/>
  <c r="O1327" i="89"/>
  <c r="M1337" i="89"/>
  <c r="C1327" i="89"/>
  <c r="C1328" i="89"/>
  <c r="M1329" i="89"/>
  <c r="C1326" i="89"/>
  <c r="C1361" i="89"/>
  <c r="C1360" i="89"/>
  <c r="O1341" i="89"/>
  <c r="M1330" i="89"/>
  <c r="C1355" i="89"/>
  <c r="O1323" i="89"/>
  <c r="M1352" i="89"/>
  <c r="M1340" i="89"/>
  <c r="C1325" i="89"/>
  <c r="C1358" i="89"/>
  <c r="O1344" i="89"/>
  <c r="O1363" i="89"/>
  <c r="O1331" i="89"/>
  <c r="O1360" i="89"/>
  <c r="M1356" i="89"/>
  <c r="C1331" i="89"/>
  <c r="C1357" i="89"/>
  <c r="O1362" i="89"/>
  <c r="M1357" i="89"/>
  <c r="C1330" i="89"/>
  <c r="M1355" i="89"/>
  <c r="C1323" i="89"/>
  <c r="C1354" i="89"/>
  <c r="O1302" i="89"/>
  <c r="N1317" i="89"/>
  <c r="C1233" i="89"/>
  <c r="O1234" i="89"/>
  <c r="C1234" i="89"/>
  <c r="C1300" i="89"/>
  <c r="C1225" i="89"/>
  <c r="N1287" i="89"/>
  <c r="M1315" i="89"/>
  <c r="C1298" i="89"/>
  <c r="O1301" i="89"/>
  <c r="C1288" i="89"/>
  <c r="M1303" i="89"/>
  <c r="C1293" i="89"/>
  <c r="O1303" i="89"/>
  <c r="N1283" i="89"/>
  <c r="N1289" i="89"/>
  <c r="C1303" i="89"/>
  <c r="N1281" i="89"/>
  <c r="N1285" i="89"/>
  <c r="C1312" i="89"/>
  <c r="O1298" i="89"/>
  <c r="O1312" i="89"/>
  <c r="C1306" i="89"/>
  <c r="C1290" i="89"/>
  <c r="O1300" i="89"/>
  <c r="C1314" i="89"/>
  <c r="M1296" i="89"/>
  <c r="O1295" i="89"/>
  <c r="C1308" i="89"/>
  <c r="M1297" i="89"/>
  <c r="M1308" i="89"/>
  <c r="M1310" i="89"/>
  <c r="M1301" i="89"/>
  <c r="O1291" i="89"/>
  <c r="C1295" i="89"/>
  <c r="O1307" i="89"/>
  <c r="O1305" i="89"/>
  <c r="O1289" i="89"/>
  <c r="N1284" i="89"/>
  <c r="N1282" i="89"/>
  <c r="M1305" i="89"/>
  <c r="M1304" i="89"/>
  <c r="O1299" i="89"/>
  <c r="M1295" i="89"/>
  <c r="O1308" i="89"/>
  <c r="C1299" i="89"/>
  <c r="M1294" i="89"/>
  <c r="C1294" i="89"/>
  <c r="O1304" i="89"/>
  <c r="O1288" i="89"/>
  <c r="N1286" i="89"/>
  <c r="O1314" i="89"/>
  <c r="C1304" i="89"/>
  <c r="M1298" i="89"/>
  <c r="M1307" i="89"/>
  <c r="M1311" i="89"/>
  <c r="C1302" i="89"/>
  <c r="N1288" i="89"/>
  <c r="O1287" i="89"/>
  <c r="C1311" i="89"/>
  <c r="O1310" i="89"/>
  <c r="C1316" i="89"/>
  <c r="C1296" i="89"/>
  <c r="M1309" i="89"/>
  <c r="M1302" i="89"/>
  <c r="J1284" i="89"/>
  <c r="M1290" i="89" s="1"/>
  <c r="O1286" i="89"/>
  <c r="O1309" i="89"/>
  <c r="O1306" i="89"/>
  <c r="O1294" i="89"/>
  <c r="O1293" i="89"/>
  <c r="M1316" i="89"/>
  <c r="M1293" i="89"/>
  <c r="M1299" i="89"/>
  <c r="C1301" i="89"/>
  <c r="C1307" i="89"/>
  <c r="C1292" i="89"/>
  <c r="O1311" i="89"/>
  <c r="M1300" i="89"/>
  <c r="M1306" i="89"/>
  <c r="C1305" i="89"/>
  <c r="M1314" i="89"/>
  <c r="C1310" i="89"/>
  <c r="O1296" i="89"/>
  <c r="M1292" i="89"/>
  <c r="O1292" i="89"/>
  <c r="M1313" i="89"/>
  <c r="O1315" i="89"/>
  <c r="M1312" i="89"/>
  <c r="M1291" i="89"/>
  <c r="C1309" i="89"/>
  <c r="C1315" i="89"/>
  <c r="C1297" i="89"/>
  <c r="C1291" i="89"/>
  <c r="O1290" i="89"/>
  <c r="O1297" i="89"/>
  <c r="C1289" i="89"/>
  <c r="C1313" i="89"/>
  <c r="O1313" i="89"/>
  <c r="O1277" i="89"/>
  <c r="O1255" i="89"/>
  <c r="O1268" i="89"/>
  <c r="O1225" i="89"/>
  <c r="O1254" i="89"/>
  <c r="O1266" i="89"/>
  <c r="O1282" i="89"/>
  <c r="O1275" i="89"/>
  <c r="O1253" i="89"/>
  <c r="C1271" i="89"/>
  <c r="O1252" i="89"/>
  <c r="C1261" i="89"/>
  <c r="C1265" i="89"/>
  <c r="M1279" i="89"/>
  <c r="O1285" i="89"/>
  <c r="C1275" i="89"/>
  <c r="O1256" i="89"/>
  <c r="M1261" i="89"/>
  <c r="O1280" i="89"/>
  <c r="C1259" i="89"/>
  <c r="C1258" i="89"/>
  <c r="C1283" i="89"/>
  <c r="O1276" i="89"/>
  <c r="O1257" i="89"/>
  <c r="O1247" i="89"/>
  <c r="M1262" i="89"/>
  <c r="O1283" i="89"/>
  <c r="C1263" i="89"/>
  <c r="C1256" i="89"/>
  <c r="C1272" i="89"/>
  <c r="C1268" i="89"/>
  <c r="M1255" i="89"/>
  <c r="O1264" i="89"/>
  <c r="M1278" i="89"/>
  <c r="O1265" i="89"/>
  <c r="O1260" i="89"/>
  <c r="O1263" i="89"/>
  <c r="C1279" i="89"/>
  <c r="M1266" i="89"/>
  <c r="M1275" i="89"/>
  <c r="C1282" i="89"/>
  <c r="O1259" i="89"/>
  <c r="O1273" i="89"/>
  <c r="M1272" i="89"/>
  <c r="C1286" i="89"/>
  <c r="C1287" i="89"/>
  <c r="M1280" i="89"/>
  <c r="C1277" i="89"/>
  <c r="C1281" i="89"/>
  <c r="C1267" i="89"/>
  <c r="O1272" i="89"/>
  <c r="O1274" i="89"/>
  <c r="M1283" i="89"/>
  <c r="C1260" i="89"/>
  <c r="C1266" i="89"/>
  <c r="C1269" i="89"/>
  <c r="M1265" i="89"/>
  <c r="O1267" i="89"/>
  <c r="M1271" i="89"/>
  <c r="C1257" i="89"/>
  <c r="O1278" i="89"/>
  <c r="C1273" i="89"/>
  <c r="M1276" i="89"/>
  <c r="M1281" i="89"/>
  <c r="O1271" i="89"/>
  <c r="M1258" i="89"/>
  <c r="M1267" i="89"/>
  <c r="M1273" i="89"/>
  <c r="M1270" i="89"/>
  <c r="O1262" i="89"/>
  <c r="M1282" i="89"/>
  <c r="C1270" i="89"/>
  <c r="M1259" i="89"/>
  <c r="M1264" i="89"/>
  <c r="O1279" i="89"/>
  <c r="C1274" i="89"/>
  <c r="M1274" i="89"/>
  <c r="C1285" i="89"/>
  <c r="C1280" i="89"/>
  <c r="O1261" i="89"/>
  <c r="C1276" i="89"/>
  <c r="C1264" i="89"/>
  <c r="M1277" i="89"/>
  <c r="M1263" i="89"/>
  <c r="O1258" i="89"/>
  <c r="M1269" i="89"/>
  <c r="O1269" i="89"/>
  <c r="M1256" i="89"/>
  <c r="O1270" i="89"/>
  <c r="M1257" i="89"/>
  <c r="O1281" i="89"/>
  <c r="C1284" i="89"/>
  <c r="M1268" i="89"/>
  <c r="C1278" i="89"/>
  <c r="C1262" i="89"/>
  <c r="O1284" i="89"/>
  <c r="M1260" i="89"/>
  <c r="N1226" i="89"/>
  <c r="M1225" i="89"/>
  <c r="C1251" i="89"/>
  <c r="AJ6" i="80"/>
  <c r="Z9" i="80" s="1"/>
  <c r="M1254" i="89"/>
  <c r="M1253" i="89"/>
  <c r="C1218" i="89"/>
  <c r="C1223" i="89"/>
  <c r="M1224" i="89"/>
  <c r="C1235" i="89"/>
  <c r="C1244" i="89"/>
  <c r="N1222" i="89"/>
  <c r="C1243" i="89"/>
  <c r="C1242" i="89"/>
  <c r="O1243" i="89"/>
  <c r="C1253" i="89"/>
  <c r="C1254" i="89"/>
  <c r="C1255" i="89"/>
  <c r="O1208" i="89"/>
  <c r="N1220" i="89"/>
  <c r="M1240" i="89"/>
  <c r="C1222" i="89"/>
  <c r="M1245" i="89"/>
  <c r="C1232" i="89"/>
  <c r="C1229" i="89"/>
  <c r="N1230" i="89"/>
  <c r="N1223" i="89"/>
  <c r="L1227" i="89"/>
  <c r="O1233" i="89" s="1"/>
  <c r="O1240" i="89"/>
  <c r="C1239" i="89"/>
  <c r="N1227" i="89"/>
  <c r="N1229" i="89"/>
  <c r="M1249" i="89"/>
  <c r="M1233" i="89"/>
  <c r="M1238" i="89"/>
  <c r="J1226" i="89"/>
  <c r="M1231" i="89" s="1"/>
  <c r="C1240" i="89"/>
  <c r="O1238" i="89"/>
  <c r="O1239" i="89"/>
  <c r="C1231" i="89"/>
  <c r="O1236" i="89"/>
  <c r="M1244" i="89"/>
  <c r="M1250" i="89"/>
  <c r="O1251" i="89"/>
  <c r="M1235" i="89"/>
  <c r="M1236" i="89"/>
  <c r="M1242" i="89"/>
  <c r="O1244" i="89"/>
  <c r="M1248" i="89"/>
  <c r="M1251" i="89"/>
  <c r="C1250" i="89"/>
  <c r="N1228" i="89"/>
  <c r="C1228" i="89"/>
  <c r="M1246" i="89"/>
  <c r="O1246" i="89"/>
  <c r="M1247" i="89"/>
  <c r="O1226" i="89"/>
  <c r="N1231" i="89"/>
  <c r="C1227" i="89"/>
  <c r="C1236" i="89"/>
  <c r="O1248" i="89"/>
  <c r="C1248" i="89"/>
  <c r="C1230" i="89"/>
  <c r="M1234" i="89"/>
  <c r="O1242" i="89"/>
  <c r="C1245" i="89"/>
  <c r="O1237" i="89"/>
  <c r="C1252" i="89"/>
  <c r="C1247" i="89"/>
  <c r="C1237" i="89"/>
  <c r="M1243" i="89"/>
  <c r="C1226" i="89"/>
  <c r="C1238" i="89"/>
  <c r="N1224" i="89"/>
  <c r="O1241" i="89"/>
  <c r="C1249" i="89"/>
  <c r="N1225" i="89"/>
  <c r="O1235" i="89"/>
  <c r="O1245" i="89"/>
  <c r="M1252" i="89"/>
  <c r="M1239" i="89"/>
  <c r="O1249" i="89"/>
  <c r="C1241" i="89"/>
  <c r="O1250" i="89"/>
  <c r="M1237" i="89"/>
  <c r="C1246" i="89"/>
  <c r="M1241" i="89"/>
  <c r="O1210" i="89"/>
  <c r="R6" i="81"/>
  <c r="V6" i="81" s="1"/>
  <c r="C1205" i="89"/>
  <c r="C1206" i="89"/>
  <c r="M1223" i="89"/>
  <c r="O1222" i="89"/>
  <c r="C1216" i="89"/>
  <c r="C1209" i="89"/>
  <c r="C1210" i="89"/>
  <c r="O1217" i="89"/>
  <c r="M1220" i="89"/>
  <c r="M1199" i="89"/>
  <c r="C1208" i="89"/>
  <c r="M1214" i="89"/>
  <c r="M1213" i="89"/>
  <c r="C1202" i="89"/>
  <c r="O1200" i="89"/>
  <c r="O1223" i="89"/>
  <c r="C1198" i="89"/>
  <c r="O1207" i="89"/>
  <c r="M1211" i="89"/>
  <c r="C1195" i="89"/>
  <c r="C1215" i="89"/>
  <c r="C1200" i="89"/>
  <c r="C1220" i="89"/>
  <c r="C1196" i="89"/>
  <c r="O1214" i="89"/>
  <c r="C1214" i="89"/>
  <c r="C1217" i="89"/>
  <c r="M1205" i="89"/>
  <c r="O1213" i="89"/>
  <c r="C1201" i="89"/>
  <c r="M1222" i="89"/>
  <c r="C1224" i="89"/>
  <c r="C1194" i="89"/>
  <c r="C1221" i="89"/>
  <c r="O1196" i="89"/>
  <c r="O1211" i="89"/>
  <c r="M1210" i="89"/>
  <c r="O1206" i="89"/>
  <c r="M1208" i="89"/>
  <c r="O1221" i="89"/>
  <c r="C1204" i="89"/>
  <c r="C1213" i="89"/>
  <c r="M1218" i="89"/>
  <c r="M1202" i="89"/>
  <c r="M1201" i="89"/>
  <c r="M1198" i="89"/>
  <c r="M1209" i="89"/>
  <c r="M1217" i="89"/>
  <c r="M1219" i="89"/>
  <c r="M1204" i="89"/>
  <c r="O1209" i="89"/>
  <c r="O1212" i="89"/>
  <c r="O1203" i="89"/>
  <c r="C1197" i="89"/>
  <c r="C1203" i="89"/>
  <c r="O1195" i="89"/>
  <c r="C1207" i="89"/>
  <c r="M1196" i="89"/>
  <c r="O1220" i="89"/>
  <c r="M1193" i="89"/>
  <c r="M1190" i="89"/>
  <c r="M1194" i="89"/>
  <c r="M1191" i="89"/>
  <c r="M1195" i="89"/>
  <c r="M1192" i="89"/>
  <c r="M1189" i="89"/>
  <c r="O1191" i="89"/>
  <c r="M1200" i="89"/>
  <c r="O1202" i="89"/>
  <c r="C1199" i="89"/>
  <c r="O1194" i="89"/>
  <c r="M1206" i="89"/>
  <c r="M1216" i="89"/>
  <c r="M1197" i="89"/>
  <c r="O1216" i="89"/>
  <c r="M1212" i="89"/>
  <c r="C1211" i="89"/>
  <c r="O1190" i="89"/>
  <c r="O1205" i="89"/>
  <c r="O1218" i="89"/>
  <c r="M1215" i="89"/>
  <c r="C1219" i="89"/>
  <c r="O1193" i="89"/>
  <c r="M1203" i="89"/>
  <c r="O1201" i="89"/>
  <c r="M1207" i="89"/>
  <c r="O1199" i="89"/>
  <c r="O1215" i="89"/>
  <c r="O1204" i="89"/>
  <c r="M1221" i="89"/>
  <c r="O1197" i="89"/>
  <c r="O1192" i="89"/>
  <c r="C1212" i="89"/>
  <c r="O1219" i="89"/>
  <c r="O1198" i="89"/>
  <c r="O1224" i="89"/>
  <c r="AE24" i="84"/>
  <c r="AF24" i="84" s="1"/>
  <c r="AE26" i="84"/>
  <c r="AF26" i="84" s="1"/>
  <c r="AE25" i="84"/>
  <c r="AF25" i="84" s="1"/>
  <c r="A89" i="84" s="1"/>
  <c r="AE23" i="84"/>
  <c r="AF23" i="84" s="1"/>
  <c r="C1162" i="89"/>
  <c r="C1173" i="89"/>
  <c r="C6" i="83"/>
  <c r="AD24" i="84"/>
  <c r="C85" i="84" s="1"/>
  <c r="AD26" i="84"/>
  <c r="E85" i="84" s="1"/>
  <c r="AC11" i="80"/>
  <c r="C1163" i="89"/>
  <c r="AD25" i="84"/>
  <c r="D85" i="84" s="1"/>
  <c r="AD23" i="84"/>
  <c r="B85" i="84" s="1"/>
  <c r="AG7" i="80"/>
  <c r="C1180" i="89"/>
  <c r="C1190" i="89"/>
  <c r="AD12" i="80"/>
  <c r="C1182" i="89"/>
  <c r="C1181" i="89"/>
  <c r="C1178" i="89"/>
  <c r="C1191" i="89"/>
  <c r="C1177" i="89"/>
  <c r="C1174" i="89"/>
  <c r="C1193" i="89"/>
  <c r="C1179" i="89"/>
  <c r="C1171" i="89"/>
  <c r="C1170" i="89"/>
  <c r="C1169" i="89"/>
  <c r="C1164" i="89"/>
  <c r="C1165" i="89"/>
  <c r="C1189" i="89"/>
  <c r="C1168" i="89"/>
  <c r="C1167" i="89"/>
  <c r="C1188" i="89"/>
  <c r="C1185" i="89"/>
  <c r="C1166" i="89"/>
  <c r="C1176" i="89"/>
  <c r="C1183" i="89"/>
  <c r="C1175" i="89"/>
  <c r="C1187" i="89"/>
  <c r="C1192" i="89"/>
  <c r="C1186" i="89"/>
  <c r="C1172" i="89"/>
  <c r="C1184" i="89"/>
  <c r="S6" i="81"/>
  <c r="W6" i="81" s="1"/>
  <c r="T6" i="81"/>
  <c r="D96" i="84"/>
  <c r="S6" i="80"/>
  <c r="C71" i="84"/>
  <c r="B6" i="82"/>
  <c r="L10" i="84"/>
  <c r="G6" i="82"/>
  <c r="L15" i="84"/>
  <c r="O12" i="84" s="1"/>
  <c r="C78" i="84" s="1"/>
  <c r="L12" i="84"/>
  <c r="D6" i="82"/>
  <c r="L13" i="84"/>
  <c r="E6" i="82"/>
  <c r="C6" i="82"/>
  <c r="L11" i="84"/>
  <c r="L14" i="84"/>
  <c r="F6" i="82"/>
  <c r="H6" i="82"/>
  <c r="L16" i="84"/>
  <c r="I6" i="82"/>
  <c r="L17" i="84"/>
  <c r="M23" i="84"/>
  <c r="AE22" i="84" s="1"/>
  <c r="AF22" i="84" s="1"/>
  <c r="A87" i="84" s="1"/>
  <c r="D6" i="80"/>
  <c r="F13" i="82"/>
  <c r="F7" i="82"/>
  <c r="I10" i="82"/>
  <c r="I12" i="82"/>
  <c r="D13" i="82"/>
  <c r="E11" i="82"/>
  <c r="H7" i="82"/>
  <c r="B12" i="82"/>
  <c r="C12" i="82"/>
  <c r="I11" i="82"/>
  <c r="AD7" i="80"/>
  <c r="D7" i="82"/>
  <c r="B9" i="82"/>
  <c r="B10" i="82"/>
  <c r="G12" i="82"/>
  <c r="E10" i="82"/>
  <c r="G13" i="82"/>
  <c r="G10" i="82"/>
  <c r="D9" i="82"/>
  <c r="C9" i="82"/>
  <c r="AD11" i="80"/>
  <c r="B8" i="82"/>
  <c r="E12" i="82"/>
  <c r="B7" i="82"/>
  <c r="B13" i="82"/>
  <c r="AC13" i="80"/>
  <c r="AC12" i="80"/>
  <c r="H9" i="82"/>
  <c r="C11" i="82"/>
  <c r="H10" i="82"/>
  <c r="C10" i="82"/>
  <c r="I13" i="82"/>
  <c r="AE7" i="80"/>
  <c r="I7" i="82"/>
  <c r="G9" i="82"/>
  <c r="C13" i="82"/>
  <c r="F11" i="82"/>
  <c r="F9" i="82"/>
  <c r="B11" i="82"/>
  <c r="AC10" i="80"/>
  <c r="F8" i="82"/>
  <c r="C7" i="82"/>
  <c r="F12" i="82"/>
  <c r="I9" i="82"/>
  <c r="E8" i="82"/>
  <c r="F10" i="82"/>
  <c r="C8" i="82"/>
  <c r="G11" i="82"/>
  <c r="D8" i="82"/>
  <c r="D10" i="82"/>
  <c r="AB11" i="80"/>
  <c r="G7" i="82"/>
  <c r="E13" i="82"/>
  <c r="H12" i="82"/>
  <c r="H13" i="82"/>
  <c r="AC9" i="80"/>
  <c r="AC7" i="80"/>
  <c r="D11" i="82"/>
  <c r="E9" i="82"/>
  <c r="H11" i="82"/>
  <c r="D12" i="82"/>
  <c r="H8" i="82"/>
  <c r="I8" i="82"/>
  <c r="G8" i="82"/>
  <c r="E7" i="82"/>
  <c r="M1480" i="89" l="1"/>
  <c r="O1480" i="89"/>
  <c r="O1477" i="89"/>
  <c r="M1479" i="89"/>
  <c r="O1487" i="89"/>
  <c r="O1484" i="89"/>
  <c r="O1485" i="89"/>
  <c r="O1486" i="89"/>
  <c r="M1484" i="89"/>
  <c r="M1475" i="89"/>
  <c r="M1473" i="89"/>
  <c r="M1474" i="89"/>
  <c r="O1483" i="89"/>
  <c r="O1482" i="89"/>
  <c r="O1481" i="89"/>
  <c r="M1485" i="89"/>
  <c r="M1483" i="89"/>
  <c r="M1482" i="89"/>
  <c r="M1481" i="89"/>
  <c r="O1479" i="89"/>
  <c r="M1458" i="89"/>
  <c r="M1463" i="89"/>
  <c r="M1461" i="89"/>
  <c r="M1464" i="89"/>
  <c r="O1439" i="89"/>
  <c r="M1462" i="89"/>
  <c r="O1440" i="89"/>
  <c r="M1465" i="89"/>
  <c r="M1466" i="89"/>
  <c r="O1444" i="89"/>
  <c r="M1460" i="89"/>
  <c r="D12" i="80"/>
  <c r="D7" i="80"/>
  <c r="D13" i="80"/>
  <c r="C1436" i="89"/>
  <c r="C1435" i="89"/>
  <c r="D9" i="80"/>
  <c r="C1432" i="89"/>
  <c r="C1434" i="89"/>
  <c r="C1433" i="89"/>
  <c r="O1441" i="89"/>
  <c r="O1443" i="89"/>
  <c r="D10" i="80"/>
  <c r="O1438" i="89"/>
  <c r="D11" i="80"/>
  <c r="M1342" i="89"/>
  <c r="M1343" i="89"/>
  <c r="C1404" i="89"/>
  <c r="M1345" i="89"/>
  <c r="O1349" i="89"/>
  <c r="O1369" i="89"/>
  <c r="M1341" i="89"/>
  <c r="O1368" i="89"/>
  <c r="O1367" i="89"/>
  <c r="H6" i="80"/>
  <c r="M1397" i="89"/>
  <c r="M1396" i="89"/>
  <c r="M1380" i="89"/>
  <c r="M1400" i="89"/>
  <c r="M1382" i="89"/>
  <c r="O1398" i="89"/>
  <c r="M1404" i="89"/>
  <c r="M1381" i="89"/>
  <c r="C1403" i="89"/>
  <c r="C1399" i="89"/>
  <c r="C1398" i="89"/>
  <c r="C1401" i="89"/>
  <c r="C1402" i="89"/>
  <c r="M1386" i="89"/>
  <c r="M1385" i="89"/>
  <c r="C1397" i="89"/>
  <c r="M1401" i="89"/>
  <c r="O1396" i="89"/>
  <c r="O1401" i="89"/>
  <c r="M1406" i="89"/>
  <c r="M1405" i="89"/>
  <c r="O1400" i="89"/>
  <c r="O1399" i="89"/>
  <c r="M1398" i="89"/>
  <c r="M1384" i="89"/>
  <c r="O1397" i="89"/>
  <c r="M1402" i="89"/>
  <c r="C1400" i="89"/>
  <c r="M1399" i="89"/>
  <c r="C1373" i="89"/>
  <c r="M1374" i="89"/>
  <c r="M1376" i="89"/>
  <c r="O1351" i="89"/>
  <c r="M1347" i="89"/>
  <c r="M1344" i="89"/>
  <c r="M1377" i="89"/>
  <c r="O1371" i="89"/>
  <c r="O1365" i="89"/>
  <c r="O1370" i="89"/>
  <c r="M1378" i="89"/>
  <c r="C1372" i="89"/>
  <c r="M1373" i="89"/>
  <c r="M1375" i="89"/>
  <c r="O1354" i="89"/>
  <c r="C1344" i="89"/>
  <c r="C1370" i="89"/>
  <c r="O1359" i="89"/>
  <c r="C1343" i="89"/>
  <c r="C1371" i="89"/>
  <c r="O1358" i="89"/>
  <c r="C1345" i="89"/>
  <c r="C1341" i="89"/>
  <c r="C1347" i="89"/>
  <c r="O1357" i="89"/>
  <c r="C1349" i="89"/>
  <c r="O1348" i="89"/>
  <c r="O1355" i="89"/>
  <c r="O1356" i="89"/>
  <c r="C1374" i="89"/>
  <c r="C1375" i="89"/>
  <c r="C1346" i="89"/>
  <c r="O1346" i="89"/>
  <c r="O1347" i="89"/>
  <c r="M1284" i="89"/>
  <c r="M1285" i="89"/>
  <c r="M1288" i="89"/>
  <c r="M1287" i="89"/>
  <c r="R6" i="80"/>
  <c r="B71" i="84"/>
  <c r="M1286" i="89"/>
  <c r="M1289" i="89"/>
  <c r="AD22" i="84"/>
  <c r="A85" i="84" s="1"/>
  <c r="M1226" i="89"/>
  <c r="O1230" i="89"/>
  <c r="M1229" i="89"/>
  <c r="M1228" i="89"/>
  <c r="O1227" i="89"/>
  <c r="O1228" i="89"/>
  <c r="M1232" i="89"/>
  <c r="M1230" i="89"/>
  <c r="M1227" i="89"/>
  <c r="O1229" i="89"/>
  <c r="O1232" i="89"/>
  <c r="O1231" i="89"/>
  <c r="A88" i="84"/>
  <c r="P22" i="84"/>
  <c r="Q36" i="84" s="1"/>
  <c r="R22" i="84"/>
  <c r="S22" i="84" s="1"/>
  <c r="O13" i="84"/>
  <c r="D78" i="84" s="1"/>
  <c r="O11" i="84"/>
  <c r="B78" i="84" s="1"/>
  <c r="O10" i="84"/>
  <c r="A78" i="84" s="1"/>
  <c r="O14" i="84"/>
  <c r="P12" i="84" s="1"/>
  <c r="X6" i="81"/>
  <c r="T8" i="81"/>
  <c r="A100" i="84" l="1"/>
  <c r="Q49" i="84"/>
  <c r="Q26" i="84"/>
  <c r="Q53" i="84"/>
  <c r="T6" i="80"/>
  <c r="X6" i="80" s="1"/>
  <c r="D71" i="84"/>
  <c r="B64" i="84" s="1"/>
  <c r="D64" i="84" s="1"/>
  <c r="A92" i="84"/>
  <c r="Q30" i="84"/>
  <c r="Q46" i="84"/>
  <c r="Q32" i="84"/>
  <c r="Q40" i="84"/>
  <c r="Q45" i="84"/>
  <c r="Q38" i="84"/>
  <c r="Q28" i="84"/>
  <c r="Q48" i="84"/>
  <c r="Q24" i="84"/>
  <c r="Q41" i="84"/>
  <c r="Q23" i="84"/>
  <c r="Q52" i="84"/>
  <c r="Q35" i="84"/>
  <c r="Q25" i="84"/>
  <c r="Q47" i="84"/>
  <c r="Y22" i="84"/>
  <c r="Q57" i="84"/>
  <c r="Q37" i="84"/>
  <c r="Q29" i="84"/>
  <c r="Q27" i="84"/>
  <c r="Q34" i="84"/>
  <c r="Q22" i="84"/>
  <c r="Q43" i="84"/>
  <c r="Q50" i="84"/>
  <c r="Q51" i="84"/>
  <c r="Q58" i="84"/>
  <c r="Q39" i="84"/>
  <c r="Q54" i="84"/>
  <c r="Q31" i="84"/>
  <c r="Q56" i="84"/>
  <c r="Q44" i="84"/>
  <c r="Q55" i="84"/>
  <c r="Q42" i="84"/>
  <c r="Q33" i="84"/>
  <c r="X22" i="84"/>
  <c r="Z22" i="84"/>
  <c r="P13" i="84"/>
  <c r="P11" i="84"/>
  <c r="A98" i="84"/>
  <c r="P10" i="84"/>
  <c r="A80" i="84" s="1"/>
  <c r="T8" i="80" l="1"/>
  <c r="A73" i="84" s="1"/>
  <c r="C64" i="84"/>
  <c r="AA22" i="84"/>
  <c r="A102" i="84" l="1"/>
  <c r="A90" i="84"/>
  <c r="H3" i="76"/>
  <c r="K3" i="76" s="1"/>
  <c r="N3" i="76" s="1"/>
  <c r="Q3" i="76" s="1"/>
  <c r="T3" i="76" s="1"/>
  <c r="W3" i="76" s="1"/>
  <c r="Z3" i="76" s="1"/>
  <c r="AC3" i="76" s="1"/>
  <c r="AF3" i="76" s="1"/>
  <c r="AI3" i="76" s="1"/>
  <c r="AL3" i="76" s="1"/>
  <c r="AO3" i="76" s="1"/>
  <c r="AR3" i="76" s="1"/>
  <c r="AU3" i="76" s="1"/>
  <c r="AX3" i="76" s="1"/>
  <c r="BA3" i="76" s="1"/>
  <c r="BD3" i="76" s="1"/>
  <c r="BG3" i="76" s="1"/>
  <c r="BJ3" i="76" s="1"/>
  <c r="BM3" i="76" s="1"/>
  <c r="BP3" i="76" s="1"/>
  <c r="BS3" i="76" s="1"/>
  <c r="BV3" i="76" s="1"/>
  <c r="BY3" i="76" s="1"/>
  <c r="CB3" i="76" s="1"/>
  <c r="CE3" i="76" s="1"/>
  <c r="CH3" i="76" s="1"/>
  <c r="CK3" i="76" s="1"/>
  <c r="CN3" i="76" s="1"/>
  <c r="CQ3" i="76" s="1"/>
</calcChain>
</file>

<file path=xl/sharedStrings.xml><?xml version="1.0" encoding="utf-8"?>
<sst xmlns="http://schemas.openxmlformats.org/spreadsheetml/2006/main" count="5734" uniqueCount="537">
  <si>
    <t>-</t>
  </si>
  <si>
    <t>Region</t>
  </si>
  <si>
    <t>ICB Code</t>
  </si>
  <si>
    <t>QHG</t>
  </si>
  <si>
    <t>RC9</t>
  </si>
  <si>
    <t>NHS BEDFORDSHIRE, LUTON AND MILTON KEYNES INTEGRATED CARE BOARD</t>
  </si>
  <si>
    <t>QOP</t>
  </si>
  <si>
    <t>QUE</t>
  </si>
  <si>
    <t>NHS CAMBRIDGESHIRE AND PETERBOROUGH INTEGRATED CARE BOARD</t>
  </si>
  <si>
    <t>RD8</t>
  </si>
  <si>
    <t>QMM</t>
  </si>
  <si>
    <t>NHS NORFOLK AND WAVENEY INTEGRATED CARE BOARD</t>
  </si>
  <si>
    <t>QJG</t>
  </si>
  <si>
    <t>NHS SUFFOLK AND NORTH EAST ESSEX INTEGRATED CARE BOARD</t>
  </si>
  <si>
    <t>RGN</t>
  </si>
  <si>
    <t>RGT</t>
  </si>
  <si>
    <t>QM7</t>
  </si>
  <si>
    <t>RQW</t>
  </si>
  <si>
    <t>NHS HERTFORDSHIRE AND WEST ESSEX INTEGRATED CARE BOARD</t>
  </si>
  <si>
    <t>RWG</t>
  </si>
  <si>
    <t>RWH</t>
  </si>
  <si>
    <t>QH8</t>
  </si>
  <si>
    <t>NHS MID AND SOUTH ESSEX INTEGRATED CARE BOARD</t>
  </si>
  <si>
    <t>RAJ</t>
  </si>
  <si>
    <t>QRV</t>
  </si>
  <si>
    <t>NHS NORTH WEST LONDON INTEGRATED CARE BOARD</t>
  </si>
  <si>
    <t>RCX</t>
  </si>
  <si>
    <t>QMJ</t>
  </si>
  <si>
    <t>NHS NORTH CENTRAL LONDON INTEGRATED CARE BOARD</t>
  </si>
  <si>
    <t>RGP</t>
  </si>
  <si>
    <t>QYG</t>
  </si>
  <si>
    <t>QMF</t>
  </si>
  <si>
    <t>NHS NORTH EAST LONDON INTEGRATED CARE BOARD</t>
  </si>
  <si>
    <t>RM1</t>
  </si>
  <si>
    <t>QKK</t>
  </si>
  <si>
    <t>NHS SOUTH EAST LONDON INTEGRATED CARE BOARD</t>
  </si>
  <si>
    <t>RDE</t>
  </si>
  <si>
    <t>QWE</t>
  </si>
  <si>
    <t>NHS SOUTH WEST LONDON INTEGRATED CARE BOARD</t>
  </si>
  <si>
    <t>RGR</t>
  </si>
  <si>
    <t>QNC</t>
  </si>
  <si>
    <t>NHS STAFFORDSHIRE AND STOKE-ON-TRENT INTEGRATED CARE BOARD</t>
  </si>
  <si>
    <t>R1H</t>
  </si>
  <si>
    <t>QOC</t>
  </si>
  <si>
    <t>NHS SHROPSHIRE, TELFORD AND WREKIN INTEGRATED CARE BOARD</t>
  </si>
  <si>
    <t>RF4</t>
  </si>
  <si>
    <t>QJ2</t>
  </si>
  <si>
    <t>NHS DERBY AND DERBYSHIRE INTEGRATED CARE BOARD</t>
  </si>
  <si>
    <t>RQX</t>
  </si>
  <si>
    <t>QJM</t>
  </si>
  <si>
    <t>NHS LINCOLNSHIRE INTEGRATED CARE BOARD</t>
  </si>
  <si>
    <t>RAL</t>
  </si>
  <si>
    <t>QT1</t>
  </si>
  <si>
    <t>NHS NOTTINGHAM AND NOTTINGHAMSHIRE INTEGRATED CARE BOARD</t>
  </si>
  <si>
    <t>QF7</t>
  </si>
  <si>
    <t>QK1</t>
  </si>
  <si>
    <t>NHS LEICESTER, LEICESTERSHIRE AND RUTLAND INTEGRATED CARE BOARD</t>
  </si>
  <si>
    <t>RKE</t>
  </si>
  <si>
    <t>QUA</t>
  </si>
  <si>
    <t>NHS BLACK COUNTRY INTEGRATED CARE BOARD</t>
  </si>
  <si>
    <t>QHL</t>
  </si>
  <si>
    <t>NHS BIRMINGHAM AND SOLIHULL INTEGRATED CARE BOARD</t>
  </si>
  <si>
    <t>QWU</t>
  </si>
  <si>
    <t>NHS COVENTRY AND WARWICKSHIRE INTEGRATED CARE BOARD</t>
  </si>
  <si>
    <t>RRV</t>
  </si>
  <si>
    <t>QGH</t>
  </si>
  <si>
    <t>NHS HEREFORDSHIRE AND WORCESTERSHIRE INTEGRATED CARE BOARD</t>
  </si>
  <si>
    <t>R1K</t>
  </si>
  <si>
    <t>QPM</t>
  </si>
  <si>
    <t>NHS NORTHAMPTONSHIRE INTEGRATED CARE BOARD</t>
  </si>
  <si>
    <t>RAS</t>
  </si>
  <si>
    <t>QHM</t>
  </si>
  <si>
    <t>NHS NORTH EAST AND NORTH CUMBRIA INTEGRATED CARE BOARD</t>
  </si>
  <si>
    <t>RQM</t>
  </si>
  <si>
    <t>RYJ</t>
  </si>
  <si>
    <t>QWO</t>
  </si>
  <si>
    <t>NHS WEST YORKSHIRE INTEGRATED CARE BOARD</t>
  </si>
  <si>
    <t>RJ1</t>
  </si>
  <si>
    <t>QOQ</t>
  </si>
  <si>
    <t>NHS HUMBER AND NORTH YORKSHIRE INTEGRATED CARE BOARD</t>
  </si>
  <si>
    <t>RJ2</t>
  </si>
  <si>
    <t>RJZ</t>
  </si>
  <si>
    <t>NHS SOUTH YORKSHIRE INTEGRATED CARE BOARD</t>
  </si>
  <si>
    <t>RAX</t>
  </si>
  <si>
    <t>QE1</t>
  </si>
  <si>
    <t>NHS LANCASHIRE AND SOUTH CUMBRIA INTEGRATED CARE BOARD</t>
  </si>
  <si>
    <t>RJ6</t>
  </si>
  <si>
    <t>NHS GREATER MANCHESTER INTEGRATED CARE BOARD</t>
  </si>
  <si>
    <t>RJ7</t>
  </si>
  <si>
    <t>NHS CHESHIRE AND MERSEYSIDE INTEGRATED CARE BOARD</t>
  </si>
  <si>
    <t>QKS</t>
  </si>
  <si>
    <t>NHS KENT AND MEDWAY INTEGRATED CARE BOARD</t>
  </si>
  <si>
    <t>RVR</t>
  </si>
  <si>
    <t>QNX</t>
  </si>
  <si>
    <t>NHS SUSSEX INTEGRATED CARE BOARD</t>
  </si>
  <si>
    <t>QNQ</t>
  </si>
  <si>
    <t>NHS FRIMLEY INTEGRATED CARE BOARD</t>
  </si>
  <si>
    <t>RRK</t>
  </si>
  <si>
    <t>QXU</t>
  </si>
  <si>
    <t>NHS SURREY HEARTLANDS INTEGRATED CARE BOARD</t>
  </si>
  <si>
    <t>RJC</t>
  </si>
  <si>
    <t>QRL</t>
  </si>
  <si>
    <t>NHS HAMPSHIRE AND ISLE OF WIGHT INTEGRATED CARE BOARD</t>
  </si>
  <si>
    <t>RKB</t>
  </si>
  <si>
    <t>RLT</t>
  </si>
  <si>
    <t>QU9</t>
  </si>
  <si>
    <t>NHS BUCKINGHAMSHIRE, OXFORDSHIRE AND BERKSHIRE WEST INTEGRATED CARE BOARD</t>
  </si>
  <si>
    <t>RLQ</t>
  </si>
  <si>
    <t>QT6</t>
  </si>
  <si>
    <t>NHS CORNWALL AND THE ISLES OF SCILLY INTEGRATED CARE BOARD</t>
  </si>
  <si>
    <t>RWP</t>
  </si>
  <si>
    <t>QJK</t>
  </si>
  <si>
    <t>NHS DEVON INTEGRATED CARE BOARD</t>
  </si>
  <si>
    <t>RFS</t>
  </si>
  <si>
    <t>QSL</t>
  </si>
  <si>
    <t>NHS SOMERSET INTEGRATED CARE BOARD</t>
  </si>
  <si>
    <t>RTG</t>
  </si>
  <si>
    <t>QUY</t>
  </si>
  <si>
    <t>NHS BRISTOL, NORTH SOMERSET AND SOUTH GLOUCESTERSHIRE INTEGRATED CARE BOARD</t>
  </si>
  <si>
    <t>RWE</t>
  </si>
  <si>
    <t>QOX</t>
  </si>
  <si>
    <t>NHS BATH AND NORTH EAST SOMERSET, SWINDON AND WILTSHIRE INTEGRATED CARE BOARD</t>
  </si>
  <si>
    <t>RWD</t>
  </si>
  <si>
    <t>QVV</t>
  </si>
  <si>
    <t>NHS DORSET INTEGRATED CARE BOARD</t>
  </si>
  <si>
    <t>RNQ</t>
  </si>
  <si>
    <t>QR1</t>
  </si>
  <si>
    <t>NHS GLOUCESTERSHIRE INTEGRATED CARE BOARD</t>
  </si>
  <si>
    <t>RNS</t>
  </si>
  <si>
    <t>RK5</t>
  </si>
  <si>
    <t>RX1</t>
  </si>
  <si>
    <t>RXW</t>
  </si>
  <si>
    <t>RJE</t>
  </si>
  <si>
    <t>RBK</t>
  </si>
  <si>
    <t>RL4</t>
  </si>
  <si>
    <t>RNA</t>
  </si>
  <si>
    <t>RXK</t>
  </si>
  <si>
    <t>R0B</t>
  </si>
  <si>
    <t>RNN</t>
  </si>
  <si>
    <t>RR7</t>
  </si>
  <si>
    <t>RTD</t>
  </si>
  <si>
    <t>RTF</t>
  </si>
  <si>
    <t>RTR</t>
  </si>
  <si>
    <t>RVW</t>
  </si>
  <si>
    <t>RXP</t>
  </si>
  <si>
    <t>RCB</t>
  </si>
  <si>
    <t>RCD</t>
  </si>
  <si>
    <t>RJL</t>
  </si>
  <si>
    <t>RWA</t>
  </si>
  <si>
    <t>RFF</t>
  </si>
  <si>
    <t>RFR</t>
  </si>
  <si>
    <t>RHQ</t>
  </si>
  <si>
    <t>RP5</t>
  </si>
  <si>
    <t>RAE</t>
  </si>
  <si>
    <t>RCF</t>
  </si>
  <si>
    <t>RR8</t>
  </si>
  <si>
    <t>RWY</t>
  </si>
  <si>
    <t>RXF</t>
  </si>
  <si>
    <t>RBL</t>
  </si>
  <si>
    <t>RBN</t>
  </si>
  <si>
    <t>RBT</t>
  </si>
  <si>
    <t>REM</t>
  </si>
  <si>
    <t>RJN</t>
  </si>
  <si>
    <t>RJR</t>
  </si>
  <si>
    <t>RWW</t>
  </si>
  <si>
    <t>R0A</t>
  </si>
  <si>
    <t>RM3</t>
  </si>
  <si>
    <t>RMC</t>
  </si>
  <si>
    <t>RMP</t>
  </si>
  <si>
    <t>RRF</t>
  </si>
  <si>
    <t>RWJ</t>
  </si>
  <si>
    <t>RTX</t>
  </si>
  <si>
    <t>RXL</t>
  </si>
  <si>
    <t>RXN</t>
  </si>
  <si>
    <t>RXR</t>
  </si>
  <si>
    <t>RHW</t>
  </si>
  <si>
    <t>RTH</t>
  </si>
  <si>
    <t>RXQ</t>
  </si>
  <si>
    <t>RDU</t>
  </si>
  <si>
    <t>R1F</t>
  </si>
  <si>
    <t>RHM</t>
  </si>
  <si>
    <t>RHU</t>
  </si>
  <si>
    <t>RN5</t>
  </si>
  <si>
    <t>RN7</t>
  </si>
  <si>
    <t>RPA</t>
  </si>
  <si>
    <t>RVV</t>
  </si>
  <si>
    <t>RWF</t>
  </si>
  <si>
    <t>RA2</t>
  </si>
  <si>
    <t>RTK</t>
  </si>
  <si>
    <t>RTP</t>
  </si>
  <si>
    <t>RXC</t>
  </si>
  <si>
    <t>RYR</t>
  </si>
  <si>
    <t>RD1</t>
  </si>
  <si>
    <t>RN3</t>
  </si>
  <si>
    <t>RNZ</t>
  </si>
  <si>
    <t>RA7</t>
  </si>
  <si>
    <t>RVJ</t>
  </si>
  <si>
    <t>REF</t>
  </si>
  <si>
    <t>RA9</t>
  </si>
  <si>
    <t>RH8</t>
  </si>
  <si>
    <t>RK9</t>
  </si>
  <si>
    <t>R0D</t>
  </si>
  <si>
    <t>RBD</t>
  </si>
  <si>
    <t>RTE</t>
  </si>
  <si>
    <t>RH5</t>
  </si>
  <si>
    <t>Total</t>
  </si>
  <si>
    <t>Awaiting a medical decision/intervention including writing the discharge summary</t>
  </si>
  <si>
    <t>Awaiting therapy decision to discharge</t>
  </si>
  <si>
    <t>Awaiting referral to community single point of access</t>
  </si>
  <si>
    <t xml:space="preserve">Awaiting medicines to take home </t>
  </si>
  <si>
    <t>Awaiting transport</t>
  </si>
  <si>
    <t>Awaiting confirmation from community hub/single point of access that referral received and actioned</t>
  </si>
  <si>
    <t>Pathway 1 (total): awaiting availability of resource for assessment and start of care at home</t>
  </si>
  <si>
    <t>Pathway 2: awaiting availability of rehabilitation bed in community hospital or other bedded setting</t>
  </si>
  <si>
    <t>Pathway 3: awaiting availability of a bed in a residential or nursing home that is likely to be a permanent placement</t>
  </si>
  <si>
    <t>Awaiting community equipment and adaptations to housing</t>
  </si>
  <si>
    <t>Individual/family not in agreement with discharge plans</t>
  </si>
  <si>
    <t>Homeless/no right of recourse to public funds/no place to discharge to</t>
  </si>
  <si>
    <t>Safeguarding concern preventing discharge or Court of protection</t>
  </si>
  <si>
    <t>Repatriation/Transfer to another acute trust for specialist treatment or ongoing treatment</t>
  </si>
  <si>
    <t>Pathway 0: Discharge to a domestic home, hotel, or other temporary accommodation without the need for new/increased care or support from health and social care</t>
  </si>
  <si>
    <t>No Plan</t>
  </si>
  <si>
    <t>Pathway 0: Discharge back to an original care home placement when the care home has confirmed they can continue to meet the person’s needs with the same level of support</t>
  </si>
  <si>
    <t>Awaiting Diagnostic test</t>
  </si>
  <si>
    <t>Pathway 1: Discharge to a domestic home, hotel, or other temporary accommodation, or hospice at home with rehabilitation, reablement and recovery</t>
  </si>
  <si>
    <t>Remains in hospital to avoid spread of (non-Covid 19) infectious disease and because there is no other suitable location to discharge to</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</si>
  <si>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</si>
  <si>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</si>
  <si>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</si>
  <si>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 xml:space="preserve">Declared as not meeting the criteria to reside at morning board round and then later in day meets the criteria to reside so discharge stopped </t>
  </si>
  <si>
    <t>Pathway 3: Discharge to a care home as a new admission</t>
  </si>
  <si>
    <t>Pathway 3: Discharge to a care home/hospice as a new admission for end-of-life care</t>
  </si>
  <si>
    <t>Number of patients who no longer meet the criteria to reside</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</si>
  <si>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</si>
  <si>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</si>
  <si>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</si>
  <si>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</si>
  <si>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</si>
  <si>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</si>
  <si>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</si>
  <si>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</si>
  <si>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</si>
  <si>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</si>
  <si>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</si>
  <si>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</si>
  <si>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</si>
  <si>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</si>
  <si>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</si>
  <si>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</si>
  <si>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</si>
  <si>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</si>
  <si>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</si>
  <si>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</si>
  <si>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</si>
  <si>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</si>
  <si>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</si>
  <si>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</si>
  <si>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</si>
  <si>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</si>
  <si>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</si>
  <si>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</si>
  <si>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</si>
  <si>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</si>
  <si>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</si>
  <si>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</si>
  <si>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</si>
  <si>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</si>
  <si>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</si>
  <si>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</si>
  <si>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</si>
  <si>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Date</t>
  </si>
  <si>
    <t>ENGLAND (Type 1 Trusts)</t>
  </si>
  <si>
    <t>EAST OF ENGLAND</t>
  </si>
  <si>
    <t>LONDON</t>
  </si>
  <si>
    <t>MIDLANDS</t>
  </si>
  <si>
    <t>NORTH EAST AND YORKSHIRE</t>
  </si>
  <si>
    <t>NORTH WEST</t>
  </si>
  <si>
    <t>SOUTH EAST</t>
  </si>
  <si>
    <t>SOUTH WEST</t>
  </si>
  <si>
    <t>MANCHESTER UNIVERSITY NHS FOUNDATION TRUST</t>
  </si>
  <si>
    <t>Provider</t>
  </si>
  <si>
    <t>SOUTH TYNESIDE AND SUNDERLAND NHS FOUNDATION TRUST</t>
  </si>
  <si>
    <t>UNIVERSITY HOSPITALS DORSET NHS FOUNDATION TRUST</t>
  </si>
  <si>
    <t>ISLE OF WIGHT NHS TRUST</t>
  </si>
  <si>
    <t>BARTS HEALTH NHS TRUST</t>
  </si>
  <si>
    <t>LONDON NORTH WEST UNIVERSITY HEALTHCARE NHS TRUST</t>
  </si>
  <si>
    <t>ROYAL SURREY COUNTY HOSPITAL NHS FOUNDATION TRUST</t>
  </si>
  <si>
    <t>UNIVERSITY HOSPITALS BRISTOL AND WESTON NHS FOUNDATION TRUST</t>
  </si>
  <si>
    <t>TORBAY AND SOUTH DEVON NHS FOUNDATION TRUST</t>
  </si>
  <si>
    <t>BRADFORD TEACHING HOSPITALS NHS FOUNDATION TRUST</t>
  </si>
  <si>
    <t>MID AND SOUTH ESSEX NHS FOUNDATION TRUST</t>
  </si>
  <si>
    <t>ROYAL FREE LONDON NHS FOUNDATION TRUST</t>
  </si>
  <si>
    <t>NORTH MIDDLESEX UNIVERSITY HOSPITAL NHS TRUST</t>
  </si>
  <si>
    <t>THE HILLINGDON HOSPITALS NHS FOUNDATION TRUST</t>
  </si>
  <si>
    <t>KINGSTON HOSPITAL NHS FOUNDATION TRUST</t>
  </si>
  <si>
    <t>DORSET COUNTY HOSPITAL NHS FOUNDATION TRUST</t>
  </si>
  <si>
    <t>WALSALL HEALTHCARE NHS TRUST</t>
  </si>
  <si>
    <t>WIRRAL UNIVERSITY TEACHING HOSPITAL NHS FOUNDATION TRUST</t>
  </si>
  <si>
    <t>MERSEY AND WEST LANCASHIRE TEACHING HOSPITALS NHS TRUST</t>
  </si>
  <si>
    <t>MID CHESHIRE HOSPITALS NHS FOUNDATION TRUST</t>
  </si>
  <si>
    <t>BEDFORDSHIRE HOSPITALS NHS FOUNDATION TRUST</t>
  </si>
  <si>
    <t>YORK AND SCARBOROUGH TEACHING HOSPITALS NHS FOUNDATION TRUST</t>
  </si>
  <si>
    <t>HARROGATE AND DISTRICT NHS FOUNDATION TRUST</t>
  </si>
  <si>
    <t>AIREDALE NHS FOUNDATION TRUST</t>
  </si>
  <si>
    <t>THE QUEEN ELIZABETH HOSPITAL, KING'S LYNN, NHS FOUNDATION TRUST</t>
  </si>
  <si>
    <t>ROYAL UNITED HOSPITALS BATH NHS FOUNDATION TRUST</t>
  </si>
  <si>
    <t>MILTON KEYNES UNIVERSITY HOSPITAL NHS FOUNDATION TRUST</t>
  </si>
  <si>
    <t>EAST SUFFOLK AND NORTH ESSEX NHS FOUNDATION TRUST</t>
  </si>
  <si>
    <t>FRIMLEY HEALTH NHS FOUNDATION TRUST</t>
  </si>
  <si>
    <t>ROYAL CORNWALL HOSPITALS NHS TRUST</t>
  </si>
  <si>
    <t>LIVERPOOL UNIVERSITY HOSPITALS NHS FOUNDATION TRUST</t>
  </si>
  <si>
    <t>BARKING, HAVERING AND REDBRIDGE UNIVERSITY HOSPITALS NHS TRUST</t>
  </si>
  <si>
    <t>BARNSLEY HOSPITAL NHS FOUNDATION TRUST</t>
  </si>
  <si>
    <t>THE ROTHERHAM NHS FOUNDATION TRUST</t>
  </si>
  <si>
    <t>CHESTERFIELD ROYAL HOSPITAL NHS FOUNDATION TRUST</t>
  </si>
  <si>
    <t>NORTH WEST ANGLIA NHS FOUNDATION TRUST</t>
  </si>
  <si>
    <t>JAMES PAGET UNIVERSITY HOSPITALS NHS FOUNDATION TRUST</t>
  </si>
  <si>
    <t>WEST SUFFOLK NHS FOUNDATION TRUST</t>
  </si>
  <si>
    <t>CAMBRIDGE UNIVERSITY HOSPITALS NHS FOUNDATION TRUST</t>
  </si>
  <si>
    <t>SOMERSET NHS FOUNDATION TRUST</t>
  </si>
  <si>
    <t>ROYAL DEVON UNIVERSITY HEALTHCARE NHS FOUNDATION TRUST</t>
  </si>
  <si>
    <t>UNIVERSITY HOSPITAL SOUTHAMPTON NHS FOUNDATION TRUST</t>
  </si>
  <si>
    <t>SHEFFIELD TEACHING HOSPITALS NHS FOUNDATION TRUST</t>
  </si>
  <si>
    <t>PORTSMOUTH HOSPITALS UNIVERSITY NATIONAL HEALTH SERVICE TRUST</t>
  </si>
  <si>
    <t>ROYAL BERKSHIRE NHS FOUNDATION TRUST</t>
  </si>
  <si>
    <t>GUY'S AND ST THOMAS' NHS FOUNDATION TRUST</t>
  </si>
  <si>
    <t>LEWISHAM AND GREENWICH NHS TRUST</t>
  </si>
  <si>
    <t>CROYDON HEALTH SERVICES NHS TRUST</t>
  </si>
  <si>
    <t>ST GEORGE'S UNIVERSITY HOSPITALS NHS FOUNDATION TRUST</t>
  </si>
  <si>
    <t>UNIVERSITY HOSPITALS OF NORTH MIDLANDS NHS TRUST</t>
  </si>
  <si>
    <t>NORTHERN LINCOLNSHIRE AND GOOLE NHS FOUNDATION TRUST</t>
  </si>
  <si>
    <t>COUNTESS OF CHESTER HOSPITAL NHS FOUNDATION TRUST</t>
  </si>
  <si>
    <t>KING'S COLLEGE HOSPITAL NHS FOUNDATION TRUST</t>
  </si>
  <si>
    <t>SHERWOOD FOREST HOSPITALS NHS FOUNDATION TRUST</t>
  </si>
  <si>
    <t>UNIVERSITY HOSPITALS PLYMOUTH NHS TRUST</t>
  </si>
  <si>
    <t>UNIVERSITY HOSPITALS COVENTRY AND WARWICKSHIRE NHS TRUST</t>
  </si>
  <si>
    <t>WHITTINGTON HEALTH NHS TRUST</t>
  </si>
  <si>
    <t>THE ROYAL WOLVERHAMPTON NHS TRUST</t>
  </si>
  <si>
    <t>WYE VALLEY NHS TRUST</t>
  </si>
  <si>
    <t>GEORGE ELIOT HOSPITAL NHS TRUST</t>
  </si>
  <si>
    <t>NORFOLK AND NORWICH UNIVERSITY HOSPITALS NHS FOUNDATION TRUST</t>
  </si>
  <si>
    <t>NORTHERN CARE ALLIANCE NHS FOUNDATION TRUST</t>
  </si>
  <si>
    <t>BOLTON NHS FOUNDATION TRUST</t>
  </si>
  <si>
    <t>TAMESIDE AND GLOSSOP INTEGRATED CARE NHS FOUNDATION TRUST</t>
  </si>
  <si>
    <t>GREAT WESTERN HOSPITALS NHS FOUNDATION TRUST</t>
  </si>
  <si>
    <t>HAMPSHIRE HOSPITALS NHS FOUNDATION TRUST</t>
  </si>
  <si>
    <t>DARTFORD AND GRAVESHAM NHS TRUST</t>
  </si>
  <si>
    <t>THE DUDLEY GROUP NHS FOUNDATION TRUST</t>
  </si>
  <si>
    <t>NORTH CUMBRIA INTEGRATED CARE NHS FOUNDATION TRUST</t>
  </si>
  <si>
    <t>KETTERING GENERAL HOSPITAL NHS FOUNDATION TRUST</t>
  </si>
  <si>
    <t>NORTHAMPTON GENERAL HOSPITAL NHS TRUST</t>
  </si>
  <si>
    <t>SALISBURY NHS FOUNDATION TRUST</t>
  </si>
  <si>
    <t>DONCASTER AND BASSETLAW TEACHING HOSPITALS NHS FOUNDATION TRUST</t>
  </si>
  <si>
    <t>MEDWAY NHS FOUNDATION TRUST</t>
  </si>
  <si>
    <t>CHELSEA AND WESTMINSTER HOSPITAL NHS FOUNDATION TRUST</t>
  </si>
  <si>
    <t>THE PRINCESS ALEXANDRA HOSPITAL NHS TRUST</t>
  </si>
  <si>
    <t>GATESHEAD HEALTH NHS FOUNDATION TRUST</t>
  </si>
  <si>
    <t>LEEDS TEACHING HOSPITALS NHS TRUST</t>
  </si>
  <si>
    <t>WRIGHTINGTON, WIGAN AND LEIGH NHS FOUNDATION TRUST</t>
  </si>
  <si>
    <t>UNIVERSITY HOSPITALS BIRMINGHAM NHS FOUNDATION TRUST</t>
  </si>
  <si>
    <t>UNIVERSITY COLLEGE LONDON HOSPITALS NHS FOUNDATION TRUST</t>
  </si>
  <si>
    <t>THE NEWCASTLE UPON TYNE HOSPITALS NHS FOUNDATION TRUST</t>
  </si>
  <si>
    <t>GLOUCESTERSHIRE HOSPITALS NHS FOUNDATION TRUST</t>
  </si>
  <si>
    <t>NORTHUMBRIA HEALTHCARE NHS FOUNDATION TRUST</t>
  </si>
  <si>
    <t>UNIVERSITY HOSPITALS OF DERBY AND BURTON NHS FOUNDATION TRUST</t>
  </si>
  <si>
    <t>OXFORD UNIVERSITY HOSPITALS NHS FOUNDATION TRUST</t>
  </si>
  <si>
    <t>ASHFORD AND ST PETER'S HOSPITALS NHS FOUNDATION TRUST</t>
  </si>
  <si>
    <t>SURREY AND SUSSEX HEALTHCARE NHS TRUST</t>
  </si>
  <si>
    <t>SOUTH TEES HOSPITALS NHS FOUNDATION TRUST</t>
  </si>
  <si>
    <t>UNIVERSITY HOSPITALS OF MORECAMBE BAY NHS FOUNDATION TRUST</t>
  </si>
  <si>
    <t>NORTH BRISTOL NHS TRUST</t>
  </si>
  <si>
    <t>EPSOM AND ST HELIER UNIVERSITY HOSPITALS NHS TRUST</t>
  </si>
  <si>
    <t>EAST KENT HOSPITALS UNIVERSITY NHS FOUNDATION TRUST</t>
  </si>
  <si>
    <t>NORTH TEES AND HARTLEPOOL NHS FOUNDATION TRUST</t>
  </si>
  <si>
    <t>HULL UNIVERSITY TEACHING HOSPITALS NHS TRUST</t>
  </si>
  <si>
    <t>UNITED LINCOLNSHIRE HOSPITALS NHS TRUST</t>
  </si>
  <si>
    <t>UNIVERSITY HOSPITALS OF LEICESTER NHS TRUST</t>
  </si>
  <si>
    <t>MAIDSTONE AND TUNBRIDGE WELLS NHS TRUST</t>
  </si>
  <si>
    <t>WEST HERTFORDSHIRE TEACHING HOSPITALS NHS TRUST</t>
  </si>
  <si>
    <t>EAST AND NORTH HERTFORDSHIRE NHS TRUST</t>
  </si>
  <si>
    <t>STOCKPORT NHS FOUNDATION TRUST</t>
  </si>
  <si>
    <t>WORCESTERSHIRE ACUTE HOSPITALS NHS TRUST</t>
  </si>
  <si>
    <t>WARRINGTON AND HALTON TEACHING HOSPITALS NHS FOUNDATION TRUST</t>
  </si>
  <si>
    <t>CALDERDALE AND HUDDERSFIELD NHS FOUNDATION TRUST</t>
  </si>
  <si>
    <t>NOTTINGHAM UNIVERSITY HOSPITALS NHS TRUST</t>
  </si>
  <si>
    <t>EAST SUSSEX HEALTHCARE NHS TRUST</t>
  </si>
  <si>
    <t>SANDWELL AND WEST BIRMINGHAM HOSPITALS NHS TRUST</t>
  </si>
  <si>
    <t>BLACKPOOL TEACHING HOSPITALS NHS FOUNDATION TRUST</t>
  </si>
  <si>
    <t>LANCASHIRE TEACHING HOSPITALS NHS FOUNDATION TRUST</t>
  </si>
  <si>
    <t>COUNTY DURHAM AND DARLINGTON NHS FOUNDATION TRUST</t>
  </si>
  <si>
    <t>BUCKINGHAMSHIRE HEALTHCARE NHS TRUST</t>
  </si>
  <si>
    <t>EAST LANCASHIRE HOSPITALS NHS TRUST</t>
  </si>
  <si>
    <t>IMPERIAL COLLEGE HEALTHCARE NHS TRUST</t>
  </si>
  <si>
    <t>UNIVERSITY HOSPITALS SUSSEX NHS FOUNDATION TRUST</t>
  </si>
  <si>
    <t>Org Code</t>
  </si>
  <si>
    <t>Org Name</t>
  </si>
  <si>
    <t>HOMERTON UNIVERSITY HOSPITAL NHS FOUNDATION TRUST</t>
  </si>
  <si>
    <t>SOUTH WARWICKSHIRE NHS FOUNDATION TRUST</t>
  </si>
  <si>
    <t>SHREWSBURY AND TELFORD HOSPITAL NHS TRUST</t>
  </si>
  <si>
    <t>MID YORKSHIRE HOSPITALS NHS TRUST</t>
  </si>
  <si>
    <t>ST HELENS AND KNOWSLEY TEACHING HOSPITALS NHS TRUST</t>
  </si>
  <si>
    <t>EAST CHESHIRE NHS TRUST</t>
  </si>
  <si>
    <t>Table 2: Number of patients who no longer meet criteria to reside and number of patients who were / were not discharged</t>
  </si>
  <si>
    <t>Contents</t>
  </si>
  <si>
    <t xml:space="preserve">Notes: </t>
  </si>
  <si>
    <t>Number of patients discharged</t>
  </si>
  <si>
    <t>Number of patients remaining in hospital who no longer meet the criteria to reside</t>
  </si>
  <si>
    <t>ICB Name</t>
  </si>
  <si>
    <t>Table 3: Number of additional days in total patients have remained in hospital since the criteria to be discharged decision was made</t>
  </si>
  <si>
    <t>Notes: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The 21 days or over cohort is a subset of the 14 days or over cohort, which is a subset of the 7 days or over cohort - these are not mutually exclusive. 
3. Variation in ICB, regional and national daily totals may be due to variation in the number of submitters. A dash indicate the organisation did not submit data on that date.</t>
  </si>
  <si>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</si>
  <si>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</si>
  <si>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</si>
  <si>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</si>
  <si>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t>Notes: 
1. There were 30 days in the publication this month and providers may not have submitted data for every day. Please see Table 2, where there are dashes against each day for which an organisation did not provide data.</t>
  </si>
  <si>
    <t>Pathway 0 Total</t>
  </si>
  <si>
    <t>Pathway 1 Total</t>
  </si>
  <si>
    <t>Pathway 2 Total</t>
  </si>
  <si>
    <t>Pathway 3 Total</t>
  </si>
  <si>
    <t>Error</t>
  </si>
  <si>
    <t>Match</t>
  </si>
  <si>
    <t>Table 5: Weekly snapshot average of the total number of people per day with a length of stay of 14 days or over who no longer meet the criteria to reside but were not discharged, broken down by the reasons why they continued to reside</t>
  </si>
  <si>
    <t>Notes: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</si>
  <si>
    <t>Hospital process</t>
  </si>
  <si>
    <t>Well being concerns</t>
  </si>
  <si>
    <t>Care transfer hub process</t>
  </si>
  <si>
    <t>Interface process</t>
  </si>
  <si>
    <t>Capacity</t>
  </si>
  <si>
    <t>IMPORTANT TO CHECK THE DATE RANGES IN FORMULA ARE EXACTLY WHAT IS NEEDED AND NOT TOO BIG / SMALL.</t>
  </si>
  <si>
    <t>Current month in table 2</t>
  </si>
  <si>
    <t>Previous month in table 2</t>
  </si>
  <si>
    <t>Current month</t>
  </si>
  <si>
    <t>Previous month</t>
  </si>
  <si>
    <t>Comparison</t>
  </si>
  <si>
    <t>Average for month</t>
  </si>
  <si>
    <t>Monthly average</t>
  </si>
  <si>
    <t>max</t>
  </si>
  <si>
    <t>Current month in table 3</t>
  </si>
  <si>
    <t>Previous month in table 3</t>
  </si>
  <si>
    <t>Number of additional bed days, patients with length of stay of 7+ days</t>
  </si>
  <si>
    <t>Number of additional bed days, patients with length of stay of 14+ days</t>
  </si>
  <si>
    <t>Number of additional bed days, patients with length of stay of 21+ days</t>
  </si>
  <si>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</si>
  <si>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</si>
  <si>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</si>
  <si>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</si>
  <si>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</si>
  <si>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Source:</t>
  </si>
  <si>
    <t>Basis:</t>
  </si>
  <si>
    <t>Published:</t>
  </si>
  <si>
    <t>Revised:</t>
  </si>
  <si>
    <t>Status:</t>
  </si>
  <si>
    <t>Published</t>
  </si>
  <si>
    <t>Contact:</t>
  </si>
  <si>
    <t>england.nhsdata@nhs.net</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</si>
  <si>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</si>
  <si>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</si>
  <si>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</si>
  <si>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</si>
  <si>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</si>
  <si>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</si>
  <si>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</si>
  <si>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</si>
  <si>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</si>
  <si>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</si>
  <si>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Missing organisations (Acute Trust with Type 1)</t>
  </si>
  <si>
    <r>
      <rPr>
        <b/>
        <u/>
        <sz val="10"/>
        <rFont val="Verdana"/>
        <family val="2"/>
        <scheme val="minor"/>
      </rPr>
      <t xml:space="preserve">Notes: </t>
    </r>
    <r>
      <rPr>
        <sz val="10"/>
        <rFont val="Verdana"/>
        <family val="2"/>
        <scheme val="minor"/>
      </rPr>
      <t xml:space="preserve">
</t>
    </r>
    <r>
      <rPr>
        <b/>
        <sz val="10"/>
        <rFont val="Verdana"/>
        <family val="2"/>
        <scheme val="minor"/>
      </rPr>
      <t xml:space="preserve">1. </t>
    </r>
    <r>
      <rPr>
        <sz val="10"/>
        <rFont val="Verdana"/>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Verdana"/>
        <family val="2"/>
        <scheme val="minor"/>
      </rPr>
      <t xml:space="preserve">2. </t>
    </r>
    <r>
      <rPr>
        <sz val="10"/>
        <rFont val="Verdana"/>
        <family val="2"/>
        <scheme val="minor"/>
      </rPr>
      <t xml:space="preserve">The 21 days or over cohort is a subset of the 14 days or over cohort, which is a subset of the 7 days or over cohort - these are not mutually exclusive. 
</t>
    </r>
    <r>
      <rPr>
        <b/>
        <sz val="10"/>
        <rFont val="Verdana"/>
        <family val="2"/>
        <scheme val="minor"/>
      </rPr>
      <t xml:space="preserve">3. </t>
    </r>
    <r>
      <rPr>
        <sz val="10"/>
        <rFont val="Verdana"/>
        <family val="2"/>
        <scheme val="minor"/>
      </rPr>
      <t>Variation in ICB, regional and national daily totals may be due to variation in the number of submitters. A dash indicate the organisation did not submit data on that date.</t>
    </r>
  </si>
  <si>
    <r>
      <rPr>
        <u/>
        <sz val="10"/>
        <rFont val="Verdana"/>
        <family val="2"/>
        <scheme val="major"/>
      </rPr>
      <t xml:space="preserve">Notes: 
</t>
    </r>
    <r>
      <rPr>
        <sz val="10"/>
        <rFont val="Verdana"/>
        <family val="2"/>
        <scheme val="major"/>
      </rPr>
      <t>1. There were 31 days in the publication this month and providers may not have submitted data for every day. Please see Table 2, where there are dashes against each day for which an organisation did not provide data.</t>
    </r>
  </si>
  <si>
    <r>
      <rPr>
        <u/>
        <sz val="10"/>
        <rFont val="Verdana"/>
        <family val="2"/>
        <scheme val="minor"/>
      </rPr>
      <t xml:space="preserve">Notes: </t>
    </r>
    <r>
      <rPr>
        <sz val="10"/>
        <rFont val="Verdana"/>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</si>
  <si>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Wellbeing concerns</t>
  </si>
  <si>
    <t>Month Date</t>
  </si>
  <si>
    <t>Month Number</t>
  </si>
  <si>
    <t>Month Name</t>
  </si>
  <si>
    <t>Previous month number</t>
  </si>
  <si>
    <t>Previous mont name</t>
  </si>
  <si>
    <t>Year</t>
  </si>
  <si>
    <t>Total number of patients discharged by location - June 23</t>
  </si>
  <si>
    <t>Type 1 Acute Trusts</t>
  </si>
  <si>
    <t>Total by pathway</t>
  </si>
  <si>
    <t>Current month %</t>
  </si>
  <si>
    <t>Previous month %</t>
  </si>
  <si>
    <t>P0</t>
  </si>
  <si>
    <t>P1</t>
  </si>
  <si>
    <t>P2</t>
  </si>
  <si>
    <t>P3</t>
  </si>
  <si>
    <t>Weekly snapshot average of the total number of people per day with 14+ days length of stay by the reason they continue to reside despite not meeting the criteria to reside</t>
  </si>
  <si>
    <t>Current month max</t>
  </si>
  <si>
    <t>Current month max reason</t>
  </si>
  <si>
    <t>Previous month max</t>
  </si>
  <si>
    <t>Previous month max reason</t>
  </si>
  <si>
    <t>Max</t>
  </si>
  <si>
    <t>Interface process</t>
  </si>
  <si>
    <t>TEXT FOR SUPERSTATS WORD DOCUMENT</t>
  </si>
  <si>
    <t xml:space="preserve">Discharge: remaining in hospital </t>
  </si>
  <si>
    <t>Acute Discharges</t>
  </si>
  <si>
    <r>
      <t xml:space="preserve">·         </t>
    </r>
    <r>
      <rPr>
        <sz val="11"/>
        <color theme="1"/>
        <rFont val="Calibri"/>
        <family val="2"/>
      </rPr>
      <t xml:space="preserve">•	The acute discharge sitrep measures the number of patients who no longer meet the criteria to reside (i.e. are medically optimised for discharge) on a given day, the number of those patients discharged that day, the number remaining in hospital at the end of the day and the ‘pathway’ on which patients are discharged. For patients with an overall hospital stay of 14 or more days, it also shows the reason for their delayed discharge. </t>
    </r>
  </si>
  <si>
    <t xml:space="preserve">England </t>
  </si>
  <si>
    <t>Pathway 0 – Home/Other – No support needed from health and social care</t>
  </si>
  <si>
    <t>Pathway 1 – Home/Hotel/Other – support for reablement, rehab, end of life care</t>
  </si>
  <si>
    <t>Pathway 2 – not usual residence – rehab / short-term care in 24-hour bed-based setting</t>
  </si>
  <si>
    <t>Pathway 3 – admission to a care home which is likely to be permanent</t>
  </si>
  <si>
    <t>Patients delayed and the reason</t>
  </si>
  <si>
    <t>Number of patients discharged - Pathway 1</t>
  </si>
  <si>
    <t>Number of patients discharged - Pathway 2</t>
  </si>
  <si>
    <t>Number of patients discharged - Pathway 3</t>
  </si>
  <si>
    <t>Current</t>
  </si>
  <si>
    <t>Prev month</t>
  </si>
  <si>
    <t>Prev year</t>
  </si>
  <si>
    <t>12 months to end of current</t>
  </si>
  <si>
    <t>12 months to end of June 24</t>
  </si>
  <si>
    <t>Previous Year</t>
  </si>
  <si>
    <t>December 2024 - Total number of patients discharged</t>
  </si>
  <si>
    <t>December 2024 - Average number of people per day with a length of stay of 14 days or over who no longer meet the criteria to reside but were not discharged</t>
  </si>
  <si>
    <t>Table 1: Number of organisations for whom no data was submitted per day (total organisations in scope=118)</t>
  </si>
  <si>
    <t>NHS England data collection</t>
  </si>
  <si>
    <t>Current:</t>
  </si>
  <si>
    <t>July 2024 to</t>
  </si>
  <si>
    <t>end Feb 2025</t>
  </si>
  <si>
    <t>Baseline:</t>
  </si>
  <si>
    <t>July 2023 to</t>
  </si>
  <si>
    <t>end Feb 2024</t>
  </si>
  <si>
    <t>just done averages for now but need more automation at some point (MB - 11/03/25)</t>
  </si>
  <si>
    <t>w/c 03/02/2025 (daily snapshot)</t>
  </si>
  <si>
    <t>w/c 10/02/2025 (daily snapshot)</t>
  </si>
  <si>
    <t>w/c 17/02/2025 (daily snapshot)</t>
  </si>
  <si>
    <t>w/c 24/02/2025 (daily snapshot)</t>
  </si>
  <si>
    <t>w/c 31/03/2025 (daily snapshot)</t>
  </si>
  <si>
    <t>w/c 07/04/2025 (daily snapshot)</t>
  </si>
  <si>
    <t>w/c 14/04/2025 (daily snapshot)</t>
  </si>
  <si>
    <t>w/c 21/04/2025 (daily snapshot)</t>
  </si>
  <si>
    <t>w/c 28/04/2025 (daily snapshot)</t>
  </si>
  <si>
    <t>April 2025 - Total number of patients discharged</t>
  </si>
  <si>
    <t>April 2025 - Average number of people per day with a length of stay of 14 days or over who no longer meet the criteria to reside but were not discharged</t>
  </si>
  <si>
    <t>April 2025 - Average number of people per day with a length of stay of 7 days or over who no longer meet the criteria to reside but were not discharged</t>
  </si>
  <si>
    <t>Table 6: Weekly snapshot average of the total number of people per day with a length of stay of 7 days or over who no longer meet the criteria to reside but were not discharged, broken down by the reasons why they continued to reside</t>
  </si>
  <si>
    <t>Table 6</t>
  </si>
  <si>
    <t>Weekly snapshot average of the total number of people per day with length of stay 7 days or over who no longer meet the criteria to reside but were not discharged, broken down by the reasons why they continued to reside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</si>
</sst>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F800]dddd\,\ mmmm\ dd\,\ yyyy"/>
    <numFmt numFmtId="165" formatCode="0.0%"/>
    <numFmt numFmtId="166" formatCode="_-* #,##0_-;\-* #,##0_-;_-* &quot;-&quot;??_-;_-@_-"/>
  </numFmts>
  <fonts count="70" x14ac:knownFonts="1">
    <font>
      <sz val="11"/>
      <color theme="1"/>
      <name val="Verdana"/>
      <family val="2"/>
      <scheme val="minor"/>
    </font>
    <font>
      <sz val="11"/>
      <color theme="1"/>
      <name val="Verdana"/>
      <family val="2"/>
      <scheme val="minor"/>
    </font>
    <font>
      <sz val="18"/>
      <color theme="3"/>
      <name val="Verdana"/>
      <family val="2"/>
      <scheme val="major"/>
    </font>
    <font>
      <b/>
      <sz val="15"/>
      <color theme="3"/>
      <name val="Verdana"/>
      <family val="2"/>
      <scheme val="minor"/>
    </font>
    <font>
      <b/>
      <sz val="13"/>
      <color theme="3"/>
      <name val="Verdana"/>
      <family val="2"/>
      <scheme val="minor"/>
    </font>
    <font>
      <b/>
      <sz val="11"/>
      <color theme="3"/>
      <name val="Verdana"/>
      <family val="2"/>
      <scheme val="minor"/>
    </font>
    <font>
      <sz val="11"/>
      <color rgb="FF006100"/>
      <name val="Verdana"/>
      <family val="2"/>
      <scheme val="minor"/>
    </font>
    <font>
      <sz val="11"/>
      <color rgb="FF9C0006"/>
      <name val="Verdana"/>
      <family val="2"/>
      <scheme val="minor"/>
    </font>
    <font>
      <sz val="11"/>
      <color rgb="FF9C5700"/>
      <name val="Verdana"/>
      <family val="2"/>
      <scheme val="minor"/>
    </font>
    <font>
      <sz val="11"/>
      <color rgb="FF3F3F76"/>
      <name val="Verdana"/>
      <family val="2"/>
      <scheme val="minor"/>
    </font>
    <font>
      <b/>
      <sz val="11"/>
      <color rgb="FF3F3F3F"/>
      <name val="Verdana"/>
      <family val="2"/>
      <scheme val="minor"/>
    </font>
    <font>
      <b/>
      <sz val="11"/>
      <color rgb="FFFA7D00"/>
      <name val="Verdana"/>
      <family val="2"/>
      <scheme val="minor"/>
    </font>
    <font>
      <sz val="11"/>
      <color rgb="FFFA7D00"/>
      <name val="Verdana"/>
      <family val="2"/>
      <scheme val="minor"/>
    </font>
    <font>
      <b/>
      <sz val="11"/>
      <color theme="0"/>
      <name val="Verdana"/>
      <family val="2"/>
      <scheme val="minor"/>
    </font>
    <font>
      <sz val="11"/>
      <color rgb="FFFF0000"/>
      <name val="Verdana"/>
      <family val="2"/>
      <scheme val="minor"/>
    </font>
    <font>
      <i/>
      <sz val="11"/>
      <color rgb="FF7F7F7F"/>
      <name val="Verdana"/>
      <family val="2"/>
      <scheme val="minor"/>
    </font>
    <font>
      <b/>
      <sz val="11"/>
      <color theme="1"/>
      <name val="Verdana"/>
      <family val="2"/>
      <scheme val="minor"/>
    </font>
    <font>
      <sz val="11"/>
      <color theme="0"/>
      <name val="Verdana"/>
      <family val="2"/>
      <scheme val="minor"/>
    </font>
    <font>
      <u/>
      <sz val="11"/>
      <color theme="10"/>
      <name val="Verdana"/>
      <family val="2"/>
      <scheme val="minor"/>
    </font>
    <font>
      <sz val="12"/>
      <name val="Arial"/>
      <family val="2"/>
    </font>
    <font>
      <sz val="12"/>
      <color rgb="FFFFFFFF"/>
      <name val="Arial"/>
      <family val="2"/>
    </font>
    <font>
      <sz val="12"/>
      <color theme="1"/>
      <name val="Arial"/>
      <family val="2"/>
    </font>
    <font>
      <b/>
      <sz val="12"/>
      <color rgb="FF095BA6"/>
      <name val="Arial"/>
      <family val="2"/>
    </font>
    <font>
      <sz val="11"/>
      <color theme="1"/>
      <name val="Arial"/>
      <family val="2"/>
    </font>
    <font>
      <sz val="10"/>
      <color theme="1"/>
      <name val="Arial"/>
      <family val="2"/>
    </font>
    <font>
      <sz val="8"/>
      <name val="Verdana"/>
      <family val="2"/>
      <scheme val="minor"/>
    </font>
    <font>
      <sz val="11"/>
      <color theme="1"/>
      <name val="Verdana"/>
      <family val="2"/>
      <scheme val="major"/>
    </font>
    <font>
      <b/>
      <sz val="10"/>
      <color rgb="FF095BA6"/>
      <name val="Verdana"/>
      <family val="2"/>
      <scheme val="major"/>
    </font>
    <font>
      <b/>
      <sz val="11"/>
      <name val="Verdana"/>
      <family val="2"/>
      <scheme val="major"/>
    </font>
    <font>
      <sz val="11"/>
      <name val="Verdana"/>
      <family val="2"/>
      <scheme val="major"/>
    </font>
    <font>
      <sz val="10"/>
      <color theme="1"/>
      <name val="Verdana"/>
      <family val="2"/>
      <scheme val="major"/>
    </font>
    <font>
      <b/>
      <sz val="10"/>
      <color theme="1"/>
      <name val="Verdana"/>
      <family val="2"/>
      <scheme val="major"/>
    </font>
    <font>
      <b/>
      <sz val="10"/>
      <name val="Verdana"/>
      <family val="2"/>
      <scheme val="major"/>
    </font>
    <font>
      <sz val="10"/>
      <name val="Verdana"/>
      <family val="2"/>
      <scheme val="major"/>
    </font>
    <font>
      <b/>
      <sz val="12"/>
      <color theme="4"/>
      <name val="Verdana"/>
      <family val="2"/>
      <scheme val="major"/>
    </font>
    <font>
      <sz val="10"/>
      <color theme="1"/>
      <name val="Verdana"/>
      <family val="2"/>
      <scheme val="minor"/>
    </font>
    <font>
      <b/>
      <sz val="12"/>
      <color theme="4"/>
      <name val="Verdana"/>
      <family val="2"/>
      <scheme val="minor"/>
    </font>
    <font>
      <b/>
      <sz val="10"/>
      <color theme="1"/>
      <name val="Verdana"/>
      <family val="2"/>
      <scheme val="minor"/>
    </font>
    <font>
      <u/>
      <sz val="10"/>
      <color theme="10"/>
      <name val="Verdana"/>
      <family val="2"/>
      <scheme val="minor"/>
    </font>
    <font>
      <b/>
      <sz val="10"/>
      <name val="Verdana"/>
      <family val="2"/>
      <scheme val="minor"/>
    </font>
    <font>
      <u/>
      <sz val="10"/>
      <color theme="10"/>
      <name val="Verdana"/>
      <family val="2"/>
      <scheme val="major"/>
    </font>
    <font>
      <sz val="10"/>
      <name val="Verdana"/>
      <family val="2"/>
      <scheme val="minor"/>
    </font>
    <font>
      <u/>
      <sz val="10"/>
      <color theme="4"/>
      <name val="Verdana"/>
      <family val="2"/>
      <scheme val="major"/>
    </font>
    <font>
      <b/>
      <sz val="11"/>
      <color theme="4"/>
      <name val="Verdana"/>
      <family val="2"/>
      <scheme val="major"/>
    </font>
    <font>
      <sz val="11"/>
      <color theme="0" tint="-4.9989318521683403E-2"/>
      <name val="Verdana"/>
      <family val="2"/>
      <scheme val="major"/>
    </font>
    <font>
      <sz val="11"/>
      <color rgb="FFFF0000"/>
      <name val="Verdana"/>
      <family val="2"/>
      <scheme val="major"/>
    </font>
    <font>
      <sz val="11"/>
      <name val="Verdana"/>
      <family val="2"/>
      <scheme val="minor"/>
    </font>
    <font>
      <sz val="10"/>
      <color rgb="FFFF0000"/>
      <name val="Verdana"/>
      <family val="2"/>
      <scheme val="major"/>
    </font>
    <font>
      <b/>
      <u/>
      <sz val="10"/>
      <color theme="1" tint="0.14999847407452621"/>
      <name val="Verdana"/>
      <family val="2"/>
      <scheme val="major"/>
    </font>
    <font>
      <b/>
      <u/>
      <sz val="10"/>
      <name val="Verdana"/>
      <family val="2"/>
      <scheme val="minor"/>
    </font>
    <font>
      <sz val="10"/>
      <color theme="1" tint="0.14999847407452621"/>
      <name val="Verdana"/>
      <family val="2"/>
      <scheme val="major"/>
    </font>
    <font>
      <sz val="10"/>
      <name val="Arial"/>
      <family val="2"/>
    </font>
    <font>
      <sz val="20"/>
      <color rgb="FFFF0000"/>
      <name val="Verdana"/>
      <family val="2"/>
      <scheme val="minor"/>
    </font>
    <font>
      <sz val="11"/>
      <color theme="1"/>
      <name val="Calibri"/>
      <family val="2"/>
    </font>
    <font>
      <sz val="11"/>
      <color rgb="FF000000"/>
      <name val="Calibri"/>
      <family val="2"/>
    </font>
    <font>
      <sz val="11"/>
      <color rgb="FF0070C0"/>
      <name val="Verdana"/>
      <family val="2"/>
      <scheme val="minor"/>
    </font>
    <font>
      <b/>
      <sz val="9"/>
      <color rgb="FF095BA6"/>
      <name val="Verdana"/>
      <family val="2"/>
    </font>
    <font>
      <b/>
      <sz val="9"/>
      <color rgb="FF095BA6"/>
      <name val="Verdana"/>
      <family val="2"/>
      <scheme val="major"/>
    </font>
    <font>
      <sz val="11"/>
      <name val="Calibri"/>
      <family val="2"/>
    </font>
    <font>
      <sz val="11"/>
      <color rgb="FFFF0000"/>
      <name val="Calibri"/>
      <family val="2"/>
    </font>
    <font>
      <b/>
      <sz val="11"/>
      <color theme="1"/>
      <name val="Calibri"/>
      <family val="2"/>
    </font>
    <font>
      <b/>
      <sz val="11"/>
      <name val="Calibri"/>
      <family val="2"/>
    </font>
    <font>
      <b/>
      <u/>
      <sz val="11"/>
      <color theme="1"/>
      <name val="Calibri"/>
      <family val="2"/>
    </font>
    <font>
      <b/>
      <sz val="11"/>
      <color rgb="FF000000"/>
      <name val="Calibri"/>
      <family val="2"/>
    </font>
    <font>
      <sz val="11"/>
      <color theme="0"/>
      <name val="Calibri"/>
      <family val="2"/>
    </font>
    <font>
      <u/>
      <sz val="10"/>
      <name val="Verdana"/>
      <family val="2"/>
      <scheme val="minor"/>
    </font>
    <font>
      <u/>
      <sz val="10"/>
      <name val="Verdana"/>
      <family val="2"/>
      <scheme val="major"/>
    </font>
    <font>
      <sz val="11"/>
      <color theme="3"/>
      <name val="Verdana"/>
      <family val="2"/>
      <scheme val="major"/>
    </font>
    <font>
      <b/>
      <sz val="11"/>
      <color rgb="FFFF0000"/>
      <name val="Calibri"/>
      <family val="2"/>
    </font>
    <font>
      <b/>
      <sz val="10"/>
      <color theme="1"/>
      <name val="Arial"/>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FFFF00"/>
        <bgColor indexed="64"/>
      </patternFill>
    </fill>
    <fill>
      <patternFill patternType="solid">
        <fgColor rgb="FFFFC000"/>
        <bgColor indexed="64"/>
      </patternFill>
    </fill>
    <fill>
      <patternFill patternType="solid">
        <fgColor rgb="FFFF6161"/>
        <bgColor indexed="64"/>
      </patternFill>
    </fill>
    <fill>
      <patternFill patternType="solid">
        <fgColor theme="3"/>
        <bgColor indexed="64"/>
      </patternFill>
    </fill>
    <fill>
      <patternFill patternType="solid">
        <fgColor theme="6" tint="0.79998168889431442"/>
        <bgColor rgb="FF000000"/>
      </patternFill>
    </fill>
    <fill>
      <patternFill patternType="solid">
        <fgColor rgb="FFFF0000"/>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5"/>
        <bgColor indexed="64"/>
      </patternFill>
    </fill>
    <fill>
      <patternFill patternType="solid">
        <fgColor rgb="FFFFFFFF"/>
        <bgColor indexed="64"/>
      </patternFill>
    </fill>
    <fill>
      <patternFill patternType="solid">
        <fgColor theme="8" tint="0.79998168889431442"/>
        <bgColor indexed="64"/>
      </patternFill>
    </fill>
    <fill>
      <patternFill patternType="solid">
        <fgColor rgb="FFFFFF00"/>
        <bgColor rgb="FF000000"/>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indexed="64"/>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style="thin">
        <color indexed="64"/>
      </left>
      <right/>
      <top/>
      <bottom/>
      <diagonal/>
    </border>
    <border>
      <left style="thin">
        <color indexed="64"/>
      </left>
      <right/>
      <top style="thin">
        <color indexed="64"/>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theme="0" tint="-0.249977111117893"/>
      </left>
      <right/>
      <top style="thin">
        <color theme="0" tint="-0.249977111117893"/>
      </top>
      <bottom/>
      <diagonal/>
    </border>
    <border>
      <left style="thin">
        <color indexed="64"/>
      </left>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indexed="64"/>
      </top>
      <bottom style="thin">
        <color indexed="64"/>
      </bottom>
      <diagonal/>
    </border>
    <border>
      <left style="thin">
        <color indexed="64"/>
      </left>
      <right style="thin">
        <color indexed="64"/>
      </right>
      <top style="thin">
        <color theme="0" tint="-0.249977111117893"/>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bottom/>
      <diagonal/>
    </border>
    <border>
      <left style="medium">
        <color indexed="64"/>
      </left>
      <right/>
      <top/>
      <bottom/>
      <diagonal/>
    </border>
    <border>
      <left/>
      <right/>
      <top/>
      <bottom style="thin">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0" fontId="1" fillId="0" borderId="0"/>
    <xf numFmtId="0" fontId="18"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68">
    <xf numFmtId="0" fontId="0" fillId="0" borderId="0" xfId="0"/>
    <xf numFmtId="0" fontId="19" fillId="33" borderId="0" xfId="0" applyFont="1" applyFill="1"/>
    <xf numFmtId="0" fontId="19" fillId="34" borderId="0" xfId="0" applyFont="1" applyFill="1"/>
    <xf numFmtId="0" fontId="19" fillId="34" borderId="0" xfId="0" applyFont="1" applyFill="1" applyAlignment="1">
      <alignment vertical="center"/>
    </xf>
    <xf numFmtId="0" fontId="20" fillId="34" borderId="0" xfId="0" applyFont="1" applyFill="1"/>
    <xf numFmtId="0" fontId="21" fillId="33" borderId="0" xfId="0" applyFont="1" applyFill="1"/>
    <xf numFmtId="0" fontId="23" fillId="33" borderId="0" xfId="0" applyFont="1" applyFill="1" applyAlignment="1">
      <alignment vertical="top"/>
    </xf>
    <xf numFmtId="0" fontId="26" fillId="33" borderId="0" xfId="0" applyFont="1" applyFill="1"/>
    <xf numFmtId="0" fontId="26" fillId="33" borderId="0" xfId="0" applyFont="1" applyFill="1" applyAlignment="1">
      <alignment vertical="top"/>
    </xf>
    <xf numFmtId="0" fontId="38" fillId="33" borderId="0" xfId="44" applyFont="1" applyFill="1" applyBorder="1" applyAlignment="1">
      <alignment vertical="top"/>
    </xf>
    <xf numFmtId="0" fontId="35" fillId="33" borderId="0" xfId="0" applyFont="1" applyFill="1" applyAlignment="1">
      <alignment vertical="top"/>
    </xf>
    <xf numFmtId="0" fontId="28" fillId="34" borderId="0" xfId="0" applyFont="1" applyFill="1" applyAlignment="1">
      <alignment horizontal="left" vertical="center"/>
    </xf>
    <xf numFmtId="0" fontId="28" fillId="34" borderId="0" xfId="0" applyFont="1" applyFill="1" applyAlignment="1">
      <alignment vertical="top"/>
    </xf>
    <xf numFmtId="0" fontId="28" fillId="34" borderId="0" xfId="0" applyFont="1" applyFill="1"/>
    <xf numFmtId="164" fontId="43" fillId="34" borderId="0" xfId="0" applyNumberFormat="1" applyFont="1" applyFill="1" applyAlignment="1">
      <alignment horizontal="left"/>
    </xf>
    <xf numFmtId="164" fontId="43" fillId="33" borderId="0" xfId="0" applyNumberFormat="1" applyFont="1" applyFill="1" applyAlignment="1">
      <alignment horizontal="left"/>
    </xf>
    <xf numFmtId="14" fontId="31" fillId="33" borderId="0" xfId="0" applyNumberFormat="1" applyFont="1" applyFill="1" applyAlignment="1">
      <alignment vertical="top"/>
    </xf>
    <xf numFmtId="0" fontId="44" fillId="33" borderId="0" xfId="0" applyFont="1" applyFill="1" applyAlignment="1">
      <alignment vertical="top"/>
    </xf>
    <xf numFmtId="0" fontId="0" fillId="0" borderId="0" xfId="0" applyAlignment="1">
      <alignment vertical="top"/>
    </xf>
    <xf numFmtId="0" fontId="0" fillId="33" borderId="0" xfId="0" applyFill="1" applyAlignment="1">
      <alignment vertical="top"/>
    </xf>
    <xf numFmtId="0" fontId="0" fillId="33" borderId="0" xfId="0" applyFill="1" applyAlignment="1">
      <alignment horizontal="center" vertical="top"/>
    </xf>
    <xf numFmtId="0" fontId="36" fillId="33" borderId="0" xfId="0" applyFont="1" applyFill="1" applyAlignment="1">
      <alignment horizontal="left" vertical="top" wrapText="1"/>
    </xf>
    <xf numFmtId="0" fontId="37" fillId="33" borderId="0" xfId="0" applyFont="1" applyFill="1" applyAlignment="1">
      <alignment vertical="top"/>
    </xf>
    <xf numFmtId="0" fontId="30" fillId="33" borderId="0" xfId="0" applyFont="1" applyFill="1" applyAlignment="1">
      <alignment vertical="top"/>
    </xf>
    <xf numFmtId="0" fontId="45" fillId="33" borderId="0" xfId="0" applyFont="1" applyFill="1" applyAlignment="1">
      <alignment vertical="top"/>
    </xf>
    <xf numFmtId="0" fontId="45" fillId="33" borderId="0" xfId="0" applyFont="1" applyFill="1" applyAlignment="1">
      <alignment horizontal="center" vertical="top"/>
    </xf>
    <xf numFmtId="0" fontId="40" fillId="33" borderId="0" xfId="44" applyFont="1" applyFill="1" applyBorder="1" applyAlignment="1">
      <alignment vertical="top"/>
    </xf>
    <xf numFmtId="0" fontId="31" fillId="33" borderId="0" xfId="0" applyFont="1" applyFill="1" applyAlignment="1">
      <alignment vertical="top"/>
    </xf>
    <xf numFmtId="0" fontId="26" fillId="33" borderId="0" xfId="0" applyFont="1" applyFill="1" applyAlignment="1">
      <alignment horizontal="center" vertical="top"/>
    </xf>
    <xf numFmtId="0" fontId="26" fillId="0" borderId="0" xfId="0" applyFont="1" applyAlignment="1">
      <alignment vertical="top"/>
    </xf>
    <xf numFmtId="0" fontId="21" fillId="33" borderId="0" xfId="0" applyFont="1" applyFill="1" applyAlignment="1">
      <alignment vertical="top"/>
    </xf>
    <xf numFmtId="0" fontId="21" fillId="33" borderId="0" xfId="0" applyFont="1" applyFill="1" applyAlignment="1">
      <alignment horizontal="left" vertical="top"/>
    </xf>
    <xf numFmtId="0" fontId="36" fillId="33" borderId="0" xfId="0" applyFont="1" applyFill="1" applyAlignment="1">
      <alignment vertical="top"/>
    </xf>
    <xf numFmtId="0" fontId="22" fillId="34" borderId="0" xfId="0" applyFont="1" applyFill="1" applyAlignment="1">
      <alignment vertical="top"/>
    </xf>
    <xf numFmtId="0" fontId="19" fillId="33" borderId="0" xfId="0" applyFont="1" applyFill="1" applyAlignment="1">
      <alignment vertical="top"/>
    </xf>
    <xf numFmtId="0" fontId="42" fillId="34" borderId="0" xfId="44" applyFont="1" applyFill="1" applyAlignment="1">
      <alignment horizontal="left" vertical="top"/>
    </xf>
    <xf numFmtId="0" fontId="33" fillId="34" borderId="0" xfId="0" applyFont="1" applyFill="1" applyAlignment="1">
      <alignment vertical="top" wrapText="1"/>
    </xf>
    <xf numFmtId="0" fontId="24" fillId="33" borderId="0" xfId="0" applyFont="1" applyFill="1" applyAlignment="1">
      <alignment vertical="top"/>
    </xf>
    <xf numFmtId="0" fontId="23" fillId="33" borderId="0" xfId="0" applyFont="1" applyFill="1" applyAlignment="1">
      <alignment horizontal="center" vertical="top"/>
    </xf>
    <xf numFmtId="0" fontId="29" fillId="33" borderId="0" xfId="0" applyFont="1" applyFill="1" applyAlignment="1">
      <alignment vertical="top"/>
    </xf>
    <xf numFmtId="0" fontId="29" fillId="33" borderId="0" xfId="0" applyFont="1" applyFill="1" applyAlignment="1">
      <alignment horizontal="center" vertical="top"/>
    </xf>
    <xf numFmtId="0" fontId="29" fillId="0" borderId="0" xfId="0" applyFont="1" applyAlignment="1">
      <alignment vertical="top"/>
    </xf>
    <xf numFmtId="0" fontId="30" fillId="38" borderId="0" xfId="0" applyFont="1" applyFill="1" applyAlignment="1">
      <alignment vertical="top"/>
    </xf>
    <xf numFmtId="3" fontId="33" fillId="33" borderId="15" xfId="0" applyNumberFormat="1" applyFont="1" applyFill="1" applyBorder="1" applyAlignment="1">
      <alignment horizontal="right" vertical="top"/>
    </xf>
    <xf numFmtId="3" fontId="33" fillId="33" borderId="16" xfId="0" applyNumberFormat="1" applyFont="1" applyFill="1" applyBorder="1" applyAlignment="1">
      <alignment horizontal="right" vertical="top"/>
    </xf>
    <xf numFmtId="3" fontId="33" fillId="33" borderId="22" xfId="0" applyNumberFormat="1" applyFont="1" applyFill="1" applyBorder="1" applyAlignment="1">
      <alignment horizontal="right" vertical="top"/>
    </xf>
    <xf numFmtId="3" fontId="33" fillId="33" borderId="23" xfId="0" applyNumberFormat="1" applyFont="1" applyFill="1" applyBorder="1" applyAlignment="1">
      <alignment horizontal="right" vertical="top"/>
    </xf>
    <xf numFmtId="3" fontId="33" fillId="33" borderId="24" xfId="0" applyNumberFormat="1" applyFont="1" applyFill="1" applyBorder="1" applyAlignment="1">
      <alignment horizontal="right" vertical="top"/>
    </xf>
    <xf numFmtId="3" fontId="33" fillId="33" borderId="25" xfId="0" applyNumberFormat="1" applyFont="1" applyFill="1" applyBorder="1" applyAlignment="1">
      <alignment horizontal="right" vertical="top"/>
    </xf>
    <xf numFmtId="3" fontId="33" fillId="33" borderId="26" xfId="0" applyNumberFormat="1" applyFont="1" applyFill="1" applyBorder="1" applyAlignment="1">
      <alignment horizontal="right" vertical="top"/>
    </xf>
    <xf numFmtId="3" fontId="33" fillId="33" borderId="27" xfId="0" applyNumberFormat="1" applyFont="1" applyFill="1" applyBorder="1" applyAlignment="1">
      <alignment horizontal="right" vertical="top"/>
    </xf>
    <xf numFmtId="3" fontId="33" fillId="33" borderId="28" xfId="0" applyNumberFormat="1" applyFont="1" applyFill="1" applyBorder="1" applyAlignment="1">
      <alignment horizontal="right" vertical="top"/>
    </xf>
    <xf numFmtId="0" fontId="34" fillId="33" borderId="0" xfId="0" applyFont="1" applyFill="1" applyAlignment="1">
      <alignment horizontal="left" vertical="top" wrapText="1"/>
    </xf>
    <xf numFmtId="0" fontId="47" fillId="33" borderId="0" xfId="0" applyFont="1" applyFill="1" applyAlignment="1">
      <alignment vertical="top"/>
    </xf>
    <xf numFmtId="0" fontId="26" fillId="38" borderId="0" xfId="0" applyFont="1" applyFill="1" applyAlignment="1">
      <alignment vertical="top"/>
    </xf>
    <xf numFmtId="0" fontId="44" fillId="38" borderId="0" xfId="0" applyFont="1" applyFill="1" applyAlignment="1">
      <alignment vertical="top"/>
    </xf>
    <xf numFmtId="14" fontId="31" fillId="38" borderId="0" xfId="0" applyNumberFormat="1" applyFont="1" applyFill="1" applyAlignment="1">
      <alignment vertical="top"/>
    </xf>
    <xf numFmtId="3" fontId="30" fillId="38" borderId="0" xfId="0" applyNumberFormat="1" applyFont="1" applyFill="1" applyAlignment="1">
      <alignment vertical="top"/>
    </xf>
    <xf numFmtId="0" fontId="30" fillId="38" borderId="0" xfId="0" applyFont="1" applyFill="1" applyAlignment="1">
      <alignment vertical="top" wrapText="1"/>
    </xf>
    <xf numFmtId="0" fontId="32" fillId="33" borderId="11" xfId="0" applyFont="1" applyFill="1" applyBorder="1" applyAlignment="1">
      <alignment vertical="top"/>
    </xf>
    <xf numFmtId="3" fontId="33" fillId="33" borderId="39" xfId="0" applyNumberFormat="1" applyFont="1" applyFill="1" applyBorder="1" applyAlignment="1">
      <alignment horizontal="right" vertical="top"/>
    </xf>
    <xf numFmtId="3" fontId="33" fillId="33" borderId="40" xfId="0" applyNumberFormat="1" applyFont="1" applyFill="1" applyBorder="1" applyAlignment="1">
      <alignment horizontal="right" vertical="top"/>
    </xf>
    <xf numFmtId="3" fontId="33" fillId="33" borderId="0" xfId="0" applyNumberFormat="1" applyFont="1" applyFill="1" applyAlignment="1">
      <alignment horizontal="right" vertical="top"/>
    </xf>
    <xf numFmtId="3" fontId="33" fillId="33" borderId="41" xfId="0" applyNumberFormat="1" applyFont="1" applyFill="1" applyBorder="1" applyAlignment="1">
      <alignment horizontal="right" vertical="top"/>
    </xf>
    <xf numFmtId="3" fontId="33" fillId="33" borderId="30" xfId="0" applyNumberFormat="1" applyFont="1" applyFill="1" applyBorder="1" applyAlignment="1">
      <alignment horizontal="right" vertical="top"/>
    </xf>
    <xf numFmtId="0" fontId="27" fillId="40" borderId="14" xfId="0" applyFont="1" applyFill="1" applyBorder="1" applyAlignment="1">
      <alignment horizontal="left" vertical="top" wrapText="1"/>
    </xf>
    <xf numFmtId="0" fontId="27" fillId="40" borderId="13" xfId="0" applyFont="1" applyFill="1" applyBorder="1" applyAlignment="1">
      <alignment horizontal="left" vertical="top" wrapText="1"/>
    </xf>
    <xf numFmtId="0" fontId="36" fillId="33" borderId="0" xfId="0" applyFont="1" applyFill="1" applyAlignment="1">
      <alignment horizontal="left" vertical="top"/>
    </xf>
    <xf numFmtId="0" fontId="38" fillId="33" borderId="0" xfId="44" applyFont="1" applyFill="1" applyBorder="1" applyAlignment="1">
      <alignment horizontal="left" vertical="top"/>
    </xf>
    <xf numFmtId="0" fontId="23" fillId="33" borderId="0" xfId="0" applyFont="1" applyFill="1" applyAlignment="1">
      <alignment horizontal="left" vertical="top"/>
    </xf>
    <xf numFmtId="0" fontId="33" fillId="33" borderId="15" xfId="0" applyFont="1" applyFill="1" applyBorder="1" applyAlignment="1">
      <alignment vertical="top"/>
    </xf>
    <xf numFmtId="0" fontId="30" fillId="33" borderId="15" xfId="0" applyFont="1" applyFill="1" applyBorder="1" applyAlignment="1">
      <alignment vertical="top"/>
    </xf>
    <xf numFmtId="0" fontId="35" fillId="33" borderId="15" xfId="0" applyFont="1" applyFill="1" applyBorder="1" applyAlignment="1">
      <alignment vertical="top"/>
    </xf>
    <xf numFmtId="0" fontId="41" fillId="33" borderId="15" xfId="0" applyFont="1" applyFill="1" applyBorder="1" applyAlignment="1">
      <alignment vertical="top"/>
    </xf>
    <xf numFmtId="3" fontId="51" fillId="33" borderId="15" xfId="0" applyNumberFormat="1" applyFont="1" applyFill="1" applyBorder="1" applyAlignment="1">
      <alignment horizontal="right" vertical="top"/>
    </xf>
    <xf numFmtId="3" fontId="33" fillId="0" borderId="15" xfId="0" applyNumberFormat="1" applyFont="1" applyBorder="1" applyAlignment="1">
      <alignment horizontal="right" vertical="top"/>
    </xf>
    <xf numFmtId="0" fontId="27" fillId="40" borderId="36" xfId="0" applyFont="1" applyFill="1" applyBorder="1" applyAlignment="1">
      <alignment horizontal="right" vertical="top" wrapText="1"/>
    </xf>
    <xf numFmtId="0" fontId="30" fillId="33" borderId="24" xfId="0" applyFont="1" applyFill="1" applyBorder="1" applyAlignment="1">
      <alignment vertical="top"/>
    </xf>
    <xf numFmtId="0" fontId="30" fillId="33" borderId="26" xfId="0" applyFont="1" applyFill="1" applyBorder="1" applyAlignment="1">
      <alignment vertical="top"/>
    </xf>
    <xf numFmtId="0" fontId="33" fillId="33" borderId="43" xfId="0" applyFont="1" applyFill="1" applyBorder="1" applyAlignment="1">
      <alignment vertical="top"/>
    </xf>
    <xf numFmtId="0" fontId="30" fillId="33" borderId="43" xfId="0" applyFont="1" applyFill="1" applyBorder="1" applyAlignment="1">
      <alignment vertical="top"/>
    </xf>
    <xf numFmtId="0" fontId="30" fillId="33" borderId="44" xfId="0" applyFont="1" applyFill="1" applyBorder="1" applyAlignment="1">
      <alignment vertical="top"/>
    </xf>
    <xf numFmtId="0" fontId="27" fillId="40" borderId="35" xfId="0" applyFont="1" applyFill="1" applyBorder="1" applyAlignment="1">
      <alignment horizontal="right" vertical="top" wrapText="1"/>
    </xf>
    <xf numFmtId="0" fontId="27" fillId="40" borderId="37" xfId="0" applyFont="1" applyFill="1" applyBorder="1" applyAlignment="1">
      <alignment horizontal="right" vertical="top" wrapText="1"/>
    </xf>
    <xf numFmtId="0" fontId="30" fillId="33" borderId="39" xfId="0" applyFont="1" applyFill="1" applyBorder="1" applyAlignment="1">
      <alignment vertical="top"/>
    </xf>
    <xf numFmtId="0" fontId="33" fillId="33" borderId="39" xfId="0" applyFont="1" applyFill="1" applyBorder="1" applyAlignment="1">
      <alignment vertical="top"/>
    </xf>
    <xf numFmtId="0" fontId="27" fillId="40" borderId="45" xfId="0" applyFont="1" applyFill="1" applyBorder="1" applyAlignment="1">
      <alignment horizontal="right" vertical="top" wrapText="1"/>
    </xf>
    <xf numFmtId="0" fontId="30" fillId="33" borderId="41" xfId="0" applyFont="1" applyFill="1" applyBorder="1" applyAlignment="1">
      <alignment vertical="top"/>
    </xf>
    <xf numFmtId="0" fontId="30" fillId="33" borderId="0" xfId="0" applyFont="1" applyFill="1" applyAlignment="1">
      <alignment horizontal="right" vertical="top" wrapText="1"/>
    </xf>
    <xf numFmtId="0" fontId="30" fillId="33" borderId="30" xfId="0" applyFont="1" applyFill="1" applyBorder="1" applyAlignment="1">
      <alignment horizontal="right" vertical="top" wrapText="1"/>
    </xf>
    <xf numFmtId="0" fontId="30" fillId="33" borderId="30" xfId="0" applyFont="1" applyFill="1" applyBorder="1" applyAlignment="1">
      <alignment vertical="top"/>
    </xf>
    <xf numFmtId="0" fontId="27" fillId="40" borderId="32" xfId="0" applyFont="1" applyFill="1" applyBorder="1" applyAlignment="1">
      <alignment horizontal="left" vertical="top" wrapText="1"/>
    </xf>
    <xf numFmtId="0" fontId="27" fillId="40" borderId="33" xfId="0" applyFont="1" applyFill="1" applyBorder="1" applyAlignment="1">
      <alignment horizontal="left" vertical="top" wrapText="1"/>
    </xf>
    <xf numFmtId="0" fontId="27" fillId="40" borderId="38" xfId="0" applyFont="1" applyFill="1" applyBorder="1" applyAlignment="1">
      <alignment horizontal="left" vertical="top" wrapText="1"/>
    </xf>
    <xf numFmtId="3" fontId="27" fillId="40" borderId="33" xfId="0" applyNumberFormat="1" applyFont="1" applyFill="1" applyBorder="1" applyAlignment="1">
      <alignment horizontal="left" vertical="top" wrapText="1"/>
    </xf>
    <xf numFmtId="3" fontId="27" fillId="40" borderId="34" xfId="0" applyNumberFormat="1" applyFont="1" applyFill="1" applyBorder="1" applyAlignment="1">
      <alignment horizontal="left" vertical="top" wrapText="1"/>
    </xf>
    <xf numFmtId="3" fontId="27" fillId="40" borderId="38" xfId="0" applyNumberFormat="1" applyFont="1" applyFill="1" applyBorder="1" applyAlignment="1">
      <alignment horizontal="left" vertical="top" wrapText="1"/>
    </xf>
    <xf numFmtId="0" fontId="30" fillId="33" borderId="27" xfId="0" applyFont="1" applyFill="1" applyBorder="1" applyAlignment="1">
      <alignment vertical="top"/>
    </xf>
    <xf numFmtId="0" fontId="30" fillId="33" borderId="40" xfId="0" applyFont="1" applyFill="1" applyBorder="1" applyAlignment="1">
      <alignment vertical="top"/>
    </xf>
    <xf numFmtId="0" fontId="27" fillId="40" borderId="34" xfId="0" applyFont="1" applyFill="1" applyBorder="1" applyAlignment="1">
      <alignment horizontal="left" vertical="top" wrapText="1"/>
    </xf>
    <xf numFmtId="0" fontId="35" fillId="33" borderId="24" xfId="0" applyFont="1" applyFill="1" applyBorder="1" applyAlignment="1">
      <alignment vertical="top"/>
    </xf>
    <xf numFmtId="0" fontId="35" fillId="33" borderId="26" xfId="0" applyFont="1" applyFill="1" applyBorder="1" applyAlignment="1">
      <alignment vertical="top"/>
    </xf>
    <xf numFmtId="0" fontId="35" fillId="33" borderId="27" xfId="0" applyFont="1" applyFill="1" applyBorder="1" applyAlignment="1">
      <alignment vertical="top"/>
    </xf>
    <xf numFmtId="0" fontId="33" fillId="33" borderId="46" xfId="0" applyFont="1" applyFill="1" applyBorder="1" applyAlignment="1">
      <alignment vertical="top"/>
    </xf>
    <xf numFmtId="3" fontId="33" fillId="33" borderId="47" xfId="0" applyNumberFormat="1" applyFont="1" applyFill="1" applyBorder="1" applyAlignment="1">
      <alignment horizontal="right" vertical="top"/>
    </xf>
    <xf numFmtId="3" fontId="33" fillId="33" borderId="17" xfId="0" applyNumberFormat="1" applyFont="1" applyFill="1" applyBorder="1" applyAlignment="1">
      <alignment horizontal="right" vertical="top"/>
    </xf>
    <xf numFmtId="3" fontId="33" fillId="0" borderId="18" xfId="0" applyNumberFormat="1" applyFont="1" applyBorder="1" applyAlignment="1">
      <alignment horizontal="right" vertical="top"/>
    </xf>
    <xf numFmtId="3" fontId="33" fillId="33" borderId="19" xfId="0" applyNumberFormat="1" applyFont="1" applyFill="1" applyBorder="1" applyAlignment="1">
      <alignment horizontal="right" vertical="top"/>
    </xf>
    <xf numFmtId="3" fontId="33" fillId="33" borderId="29" xfId="0" applyNumberFormat="1" applyFont="1" applyFill="1" applyBorder="1" applyAlignment="1">
      <alignment horizontal="right" vertical="top"/>
    </xf>
    <xf numFmtId="3" fontId="33" fillId="33" borderId="18" xfId="0" applyNumberFormat="1" applyFont="1" applyFill="1" applyBorder="1" applyAlignment="1">
      <alignment horizontal="right" vertical="top"/>
    </xf>
    <xf numFmtId="0" fontId="41" fillId="33" borderId="46" xfId="0" applyFont="1" applyFill="1" applyBorder="1" applyAlignment="1">
      <alignment vertical="top"/>
    </xf>
    <xf numFmtId="0" fontId="41" fillId="33" borderId="43" xfId="0" applyFont="1" applyFill="1" applyBorder="1" applyAlignment="1">
      <alignment vertical="top"/>
    </xf>
    <xf numFmtId="0" fontId="35" fillId="33" borderId="43" xfId="0" applyFont="1" applyFill="1" applyBorder="1" applyAlignment="1">
      <alignment vertical="top"/>
    </xf>
    <xf numFmtId="0" fontId="35" fillId="33" borderId="44" xfId="0" applyFont="1" applyFill="1" applyBorder="1" applyAlignment="1">
      <alignment vertical="top"/>
    </xf>
    <xf numFmtId="0" fontId="35" fillId="33" borderId="39" xfId="0" applyFont="1" applyFill="1" applyBorder="1" applyAlignment="1">
      <alignment vertical="top"/>
    </xf>
    <xf numFmtId="0" fontId="35" fillId="33" borderId="40" xfId="0" applyFont="1" applyFill="1" applyBorder="1" applyAlignment="1">
      <alignment vertical="top"/>
    </xf>
    <xf numFmtId="0" fontId="41" fillId="33" borderId="39" xfId="0" applyFont="1" applyFill="1" applyBorder="1" applyAlignment="1">
      <alignment vertical="top"/>
    </xf>
    <xf numFmtId="0" fontId="35" fillId="33" borderId="41" xfId="0" applyFont="1" applyFill="1" applyBorder="1" applyAlignment="1">
      <alignment vertical="top"/>
    </xf>
    <xf numFmtId="0" fontId="35" fillId="33" borderId="30" xfId="0" applyFont="1" applyFill="1" applyBorder="1" applyAlignment="1">
      <alignment vertical="top"/>
    </xf>
    <xf numFmtId="3" fontId="51" fillId="33" borderId="24" xfId="0" applyNumberFormat="1" applyFont="1" applyFill="1" applyBorder="1" applyAlignment="1">
      <alignment horizontal="right" vertical="top"/>
    </xf>
    <xf numFmtId="3" fontId="51" fillId="33" borderId="25" xfId="0" applyNumberFormat="1" applyFont="1" applyFill="1" applyBorder="1" applyAlignment="1">
      <alignment horizontal="right" vertical="top"/>
    </xf>
    <xf numFmtId="3" fontId="51" fillId="33" borderId="26" xfId="0" applyNumberFormat="1" applyFont="1" applyFill="1" applyBorder="1" applyAlignment="1">
      <alignment horizontal="right" vertical="top"/>
    </xf>
    <xf numFmtId="3" fontId="51" fillId="33" borderId="27" xfId="0" applyNumberFormat="1" applyFont="1" applyFill="1" applyBorder="1" applyAlignment="1">
      <alignment horizontal="right" vertical="top"/>
    </xf>
    <xf numFmtId="3" fontId="51" fillId="33" borderId="28" xfId="0" applyNumberFormat="1" applyFont="1" applyFill="1" applyBorder="1" applyAlignment="1">
      <alignment horizontal="right" vertical="top"/>
    </xf>
    <xf numFmtId="3" fontId="51" fillId="33" borderId="22" xfId="0" applyNumberFormat="1" applyFont="1" applyFill="1" applyBorder="1" applyAlignment="1">
      <alignment horizontal="right" vertical="top"/>
    </xf>
    <xf numFmtId="3" fontId="51" fillId="33" borderId="16" xfId="0" applyNumberFormat="1" applyFont="1" applyFill="1" applyBorder="1" applyAlignment="1">
      <alignment horizontal="right" vertical="top"/>
    </xf>
    <xf numFmtId="3" fontId="51" fillId="33" borderId="23" xfId="0" applyNumberFormat="1" applyFont="1" applyFill="1" applyBorder="1" applyAlignment="1">
      <alignment horizontal="right" vertical="top"/>
    </xf>
    <xf numFmtId="3" fontId="51" fillId="33" borderId="17" xfId="0" applyNumberFormat="1" applyFont="1" applyFill="1" applyBorder="1" applyAlignment="1">
      <alignment horizontal="right" vertical="top"/>
    </xf>
    <xf numFmtId="3" fontId="51" fillId="33" borderId="18" xfId="0" applyNumberFormat="1" applyFont="1" applyFill="1" applyBorder="1" applyAlignment="1">
      <alignment horizontal="right" vertical="top"/>
    </xf>
    <xf numFmtId="3" fontId="51" fillId="33" borderId="19" xfId="0" applyNumberFormat="1" applyFont="1" applyFill="1" applyBorder="1" applyAlignment="1">
      <alignment horizontal="right" vertical="top"/>
    </xf>
    <xf numFmtId="0" fontId="30" fillId="33" borderId="41" xfId="0" applyFont="1" applyFill="1" applyBorder="1" applyAlignment="1">
      <alignment horizontal="right" vertical="top" wrapText="1"/>
    </xf>
    <xf numFmtId="0" fontId="30" fillId="33" borderId="25" xfId="0" applyFont="1" applyFill="1" applyBorder="1" applyAlignment="1">
      <alignment vertical="top"/>
    </xf>
    <xf numFmtId="0" fontId="33" fillId="33" borderId="25" xfId="0" applyFont="1" applyFill="1" applyBorder="1" applyAlignment="1">
      <alignment vertical="top"/>
    </xf>
    <xf numFmtId="0" fontId="30" fillId="33" borderId="28" xfId="0" applyFont="1" applyFill="1" applyBorder="1" applyAlignment="1">
      <alignment vertical="top"/>
    </xf>
    <xf numFmtId="3" fontId="33" fillId="0" borderId="16" xfId="0" applyNumberFormat="1" applyFont="1" applyBorder="1" applyAlignment="1">
      <alignment horizontal="right" vertical="top"/>
    </xf>
    <xf numFmtId="3" fontId="33" fillId="0" borderId="19" xfId="0" applyNumberFormat="1" applyFont="1" applyBorder="1" applyAlignment="1">
      <alignment horizontal="right" vertical="top"/>
    </xf>
    <xf numFmtId="3" fontId="33" fillId="0" borderId="22" xfId="0" applyNumberFormat="1" applyFont="1" applyBorder="1" applyAlignment="1">
      <alignment horizontal="right" vertical="top"/>
    </xf>
    <xf numFmtId="3" fontId="33" fillId="0" borderId="23" xfId="0" applyNumberFormat="1" applyFont="1" applyBorder="1" applyAlignment="1">
      <alignment horizontal="right" vertical="top"/>
    </xf>
    <xf numFmtId="3" fontId="33" fillId="0" borderId="24" xfId="0" applyNumberFormat="1" applyFont="1" applyBorder="1" applyAlignment="1">
      <alignment horizontal="right" vertical="top"/>
    </xf>
    <xf numFmtId="3" fontId="33" fillId="0" borderId="25" xfId="0" applyNumberFormat="1" applyFont="1" applyBorder="1" applyAlignment="1">
      <alignment horizontal="right" vertical="top"/>
    </xf>
    <xf numFmtId="3" fontId="33" fillId="0" borderId="26" xfId="0" applyNumberFormat="1" applyFont="1" applyBorder="1" applyAlignment="1">
      <alignment horizontal="right" vertical="top"/>
    </xf>
    <xf numFmtId="3" fontId="33" fillId="0" borderId="27" xfId="0" applyNumberFormat="1" applyFont="1" applyBorder="1" applyAlignment="1">
      <alignment horizontal="right" vertical="top"/>
    </xf>
    <xf numFmtId="3" fontId="33" fillId="0" borderId="28" xfId="0" applyNumberFormat="1" applyFont="1" applyBorder="1" applyAlignment="1">
      <alignment horizontal="right" vertical="top"/>
    </xf>
    <xf numFmtId="0" fontId="30" fillId="33" borderId="0" xfId="0" applyFont="1" applyFill="1"/>
    <xf numFmtId="0" fontId="0" fillId="33" borderId="0" xfId="0" applyFill="1"/>
    <xf numFmtId="14" fontId="31" fillId="33" borderId="0" xfId="0" applyNumberFormat="1" applyFont="1" applyFill="1"/>
    <xf numFmtId="0" fontId="26" fillId="42" borderId="0" xfId="0" applyFont="1" applyFill="1" applyAlignment="1">
      <alignment vertical="top"/>
    </xf>
    <xf numFmtId="166" fontId="30" fillId="42" borderId="12" xfId="45" applyNumberFormat="1" applyFont="1" applyFill="1" applyBorder="1" applyAlignment="1">
      <alignment vertical="top"/>
    </xf>
    <xf numFmtId="166" fontId="30" fillId="33" borderId="12" xfId="45" applyNumberFormat="1" applyFont="1" applyFill="1" applyBorder="1" applyAlignment="1">
      <alignment vertical="top"/>
    </xf>
    <xf numFmtId="3" fontId="30" fillId="33" borderId="0" xfId="0" applyNumberFormat="1" applyFont="1" applyFill="1"/>
    <xf numFmtId="166" fontId="30" fillId="33" borderId="0" xfId="0" applyNumberFormat="1" applyFont="1" applyFill="1"/>
    <xf numFmtId="166" fontId="30" fillId="33" borderId="0" xfId="45" applyNumberFormat="1" applyFont="1" applyFill="1"/>
    <xf numFmtId="14" fontId="30" fillId="33" borderId="0" xfId="0" applyNumberFormat="1" applyFont="1" applyFill="1" applyAlignment="1">
      <alignment vertical="top"/>
    </xf>
    <xf numFmtId="0" fontId="27" fillId="43" borderId="12" xfId="0" applyFont="1" applyFill="1" applyBorder="1" applyAlignment="1">
      <alignment horizontal="right" vertical="top" wrapText="1"/>
    </xf>
    <xf numFmtId="0" fontId="27" fillId="0" borderId="12" xfId="0" applyFont="1" applyBorder="1" applyAlignment="1">
      <alignment horizontal="right" vertical="top" wrapText="1"/>
    </xf>
    <xf numFmtId="0" fontId="27" fillId="34" borderId="12" xfId="0" applyFont="1" applyFill="1" applyBorder="1" applyAlignment="1">
      <alignment horizontal="right" vertical="top" wrapText="1"/>
    </xf>
    <xf numFmtId="0" fontId="26" fillId="44" borderId="0" xfId="0" applyFont="1" applyFill="1" applyAlignment="1">
      <alignment vertical="top"/>
    </xf>
    <xf numFmtId="0" fontId="52" fillId="0" borderId="0" xfId="0" applyFont="1" applyAlignment="1">
      <alignment wrapText="1"/>
    </xf>
    <xf numFmtId="165" fontId="30" fillId="33" borderId="0" xfId="42" applyNumberFormat="1" applyFont="1" applyFill="1"/>
    <xf numFmtId="14" fontId="27" fillId="34" borderId="0" xfId="0" applyNumberFormat="1" applyFont="1" applyFill="1" applyAlignment="1">
      <alignment horizontal="center" vertical="top" wrapText="1"/>
    </xf>
    <xf numFmtId="165" fontId="0" fillId="0" borderId="0" xfId="42" applyNumberFormat="1" applyFont="1" applyAlignment="1">
      <alignment vertical="top"/>
    </xf>
    <xf numFmtId="0" fontId="53" fillId="0" borderId="0" xfId="0" applyFont="1" applyAlignment="1">
      <alignment horizontal="left" vertical="top"/>
    </xf>
    <xf numFmtId="0" fontId="54" fillId="0" borderId="57" xfId="0" applyFont="1" applyBorder="1" applyAlignment="1">
      <alignment vertical="top"/>
    </xf>
    <xf numFmtId="0" fontId="52" fillId="0" borderId="0" xfId="0" applyFont="1" applyAlignment="1">
      <alignment vertical="top" wrapText="1"/>
    </xf>
    <xf numFmtId="166" fontId="30" fillId="33" borderId="0" xfId="45" applyNumberFormat="1" applyFont="1" applyFill="1" applyAlignment="1">
      <alignment vertical="top"/>
    </xf>
    <xf numFmtId="166" fontId="30" fillId="33" borderId="0" xfId="0" applyNumberFormat="1" applyFont="1" applyFill="1" applyAlignment="1">
      <alignment vertical="top"/>
    </xf>
    <xf numFmtId="165" fontId="30" fillId="33" borderId="0" xfId="42" applyNumberFormat="1" applyFont="1" applyFill="1" applyAlignment="1">
      <alignment horizontal="center" vertical="top"/>
    </xf>
    <xf numFmtId="165" fontId="46" fillId="0" borderId="0" xfId="42" applyNumberFormat="1" applyFont="1" applyFill="1" applyAlignment="1">
      <alignment vertical="top"/>
    </xf>
    <xf numFmtId="165" fontId="46" fillId="0" borderId="0" xfId="42" applyNumberFormat="1" applyFont="1" applyAlignment="1">
      <alignment vertical="top"/>
    </xf>
    <xf numFmtId="0" fontId="0" fillId="0" borderId="0" xfId="0" applyAlignment="1">
      <alignment horizontal="right" vertical="top"/>
    </xf>
    <xf numFmtId="165" fontId="0" fillId="0" borderId="0" xfId="0" applyNumberFormat="1" applyAlignment="1">
      <alignment vertical="top"/>
    </xf>
    <xf numFmtId="3" fontId="30" fillId="33" borderId="0" xfId="0" applyNumberFormat="1" applyFont="1" applyFill="1" applyAlignment="1">
      <alignment vertical="top"/>
    </xf>
    <xf numFmtId="15" fontId="35" fillId="34" borderId="42" xfId="0" applyNumberFormat="1" applyFont="1" applyFill="1" applyBorder="1" applyAlignment="1">
      <alignment horizontal="left" vertical="top" wrapText="1"/>
    </xf>
    <xf numFmtId="3" fontId="35" fillId="33" borderId="31" xfId="0" applyNumberFormat="1" applyFont="1" applyFill="1" applyBorder="1" applyAlignment="1">
      <alignment vertical="top"/>
    </xf>
    <xf numFmtId="15" fontId="35" fillId="34" borderId="43" xfId="0" applyNumberFormat="1" applyFont="1" applyFill="1" applyBorder="1" applyAlignment="1">
      <alignment horizontal="left" vertical="top" wrapText="1"/>
    </xf>
    <xf numFmtId="3" fontId="35" fillId="33" borderId="20" xfId="0" applyNumberFormat="1" applyFont="1" applyFill="1" applyBorder="1" applyAlignment="1">
      <alignment vertical="top"/>
    </xf>
    <xf numFmtId="15" fontId="35" fillId="34" borderId="44" xfId="0" applyNumberFormat="1" applyFont="1" applyFill="1" applyBorder="1" applyAlignment="1">
      <alignment horizontal="left" vertical="top" wrapText="1"/>
    </xf>
    <xf numFmtId="3" fontId="35" fillId="33" borderId="21" xfId="0" applyNumberFormat="1" applyFont="1" applyFill="1" applyBorder="1" applyAlignment="1">
      <alignment vertical="top"/>
    </xf>
    <xf numFmtId="0" fontId="0" fillId="0" borderId="0" xfId="0" applyAlignment="1">
      <alignment vertical="top" wrapText="1"/>
    </xf>
    <xf numFmtId="14" fontId="0" fillId="0" borderId="0" xfId="0" applyNumberFormat="1" applyAlignment="1">
      <alignment vertical="top"/>
    </xf>
    <xf numFmtId="166" fontId="0" fillId="0" borderId="0" xfId="45" applyNumberFormat="1" applyFont="1" applyAlignment="1">
      <alignment horizontal="right" vertical="top"/>
    </xf>
    <xf numFmtId="0" fontId="0" fillId="39" borderId="0" xfId="0" applyFill="1" applyAlignment="1">
      <alignment vertical="top" wrapText="1"/>
    </xf>
    <xf numFmtId="0" fontId="0" fillId="39" borderId="0" xfId="0" applyFill="1" applyAlignment="1">
      <alignment vertical="top"/>
    </xf>
    <xf numFmtId="166" fontId="55" fillId="0" borderId="0" xfId="45" applyNumberFormat="1" applyFont="1" applyAlignment="1">
      <alignment horizontal="right" vertical="top"/>
    </xf>
    <xf numFmtId="166" fontId="55" fillId="39" borderId="0" xfId="45" applyNumberFormat="1" applyFont="1" applyFill="1" applyAlignment="1">
      <alignment horizontal="right" vertical="top" wrapText="1"/>
    </xf>
    <xf numFmtId="14" fontId="17" fillId="39" borderId="0" xfId="0" applyNumberFormat="1" applyFont="1" applyFill="1" applyAlignment="1">
      <alignment vertical="top" wrapText="1"/>
    </xf>
    <xf numFmtId="166" fontId="17" fillId="39" borderId="0" xfId="45" applyNumberFormat="1" applyFont="1" applyFill="1" applyAlignment="1">
      <alignment horizontal="right" vertical="top" wrapText="1"/>
    </xf>
    <xf numFmtId="3" fontId="0" fillId="33" borderId="0" xfId="0" applyNumberFormat="1" applyFill="1" applyAlignment="1">
      <alignment vertical="top"/>
    </xf>
    <xf numFmtId="14" fontId="0" fillId="33" borderId="0" xfId="0" applyNumberFormat="1" applyFill="1" applyAlignment="1">
      <alignment vertical="top"/>
    </xf>
    <xf numFmtId="3" fontId="51" fillId="33" borderId="29" xfId="0" applyNumberFormat="1" applyFont="1" applyFill="1" applyBorder="1" applyAlignment="1">
      <alignment horizontal="right" vertical="top"/>
    </xf>
    <xf numFmtId="3" fontId="51" fillId="33" borderId="47" xfId="0" applyNumberFormat="1" applyFont="1" applyFill="1" applyBorder="1" applyAlignment="1">
      <alignment horizontal="right" vertical="top"/>
    </xf>
    <xf numFmtId="3" fontId="51" fillId="33" borderId="39" xfId="0" applyNumberFormat="1" applyFont="1" applyFill="1" applyBorder="1" applyAlignment="1">
      <alignment horizontal="right" vertical="top"/>
    </xf>
    <xf numFmtId="3" fontId="51" fillId="33" borderId="40" xfId="0" applyNumberFormat="1" applyFont="1" applyFill="1" applyBorder="1" applyAlignment="1">
      <alignment horizontal="right" vertical="top"/>
    </xf>
    <xf numFmtId="0" fontId="56" fillId="40" borderId="17" xfId="0" applyFont="1" applyFill="1" applyBorder="1" applyAlignment="1">
      <alignment horizontal="right" vertical="top" wrapText="1"/>
    </xf>
    <xf numFmtId="0" fontId="56" fillId="40" borderId="19" xfId="0" applyFont="1" applyFill="1" applyBorder="1" applyAlignment="1">
      <alignment horizontal="right" vertical="top" wrapText="1"/>
    </xf>
    <xf numFmtId="0" fontId="56" fillId="40" borderId="18" xfId="0" applyFont="1" applyFill="1" applyBorder="1" applyAlignment="1">
      <alignment horizontal="right" vertical="top" wrapText="1"/>
    </xf>
    <xf numFmtId="0" fontId="56" fillId="40" borderId="10" xfId="0" applyFont="1" applyFill="1" applyBorder="1" applyAlignment="1">
      <alignment horizontal="right" vertical="top" wrapText="1"/>
    </xf>
    <xf numFmtId="0" fontId="56" fillId="40" borderId="48" xfId="0" applyFont="1" applyFill="1" applyBorder="1" applyAlignment="1">
      <alignment horizontal="right" vertical="top" wrapText="1"/>
    </xf>
    <xf numFmtId="3" fontId="51" fillId="33" borderId="11" xfId="0" applyNumberFormat="1" applyFont="1" applyFill="1" applyBorder="1" applyAlignment="1">
      <alignment horizontal="right" vertical="top"/>
    </xf>
    <xf numFmtId="3" fontId="51" fillId="33" borderId="46" xfId="0" applyNumberFormat="1" applyFont="1" applyFill="1" applyBorder="1" applyAlignment="1">
      <alignment horizontal="right" vertical="top"/>
    </xf>
    <xf numFmtId="3" fontId="51" fillId="33" borderId="43" xfId="0" applyNumberFormat="1" applyFont="1" applyFill="1" applyBorder="1" applyAlignment="1">
      <alignment horizontal="right" vertical="top"/>
    </xf>
    <xf numFmtId="3" fontId="51" fillId="33" borderId="44" xfId="0" applyNumberFormat="1" applyFont="1" applyFill="1" applyBorder="1" applyAlignment="1">
      <alignment horizontal="right" vertical="top"/>
    </xf>
    <xf numFmtId="0" fontId="27" fillId="40" borderId="42" xfId="0" applyFont="1" applyFill="1" applyBorder="1" applyAlignment="1">
      <alignment horizontal="left" vertical="top" wrapText="1"/>
    </xf>
    <xf numFmtId="3" fontId="51" fillId="33" borderId="25" xfId="0" quotePrefix="1" applyNumberFormat="1" applyFont="1" applyFill="1" applyBorder="1" applyAlignment="1">
      <alignment horizontal="right" vertical="top"/>
    </xf>
    <xf numFmtId="3" fontId="33" fillId="33" borderId="59" xfId="0" applyNumberFormat="1" applyFont="1" applyFill="1" applyBorder="1" applyAlignment="1">
      <alignment horizontal="right" vertical="top"/>
    </xf>
    <xf numFmtId="3" fontId="33" fillId="33" borderId="20" xfId="0" applyNumberFormat="1" applyFont="1" applyFill="1" applyBorder="1" applyAlignment="1">
      <alignment horizontal="right" vertical="top"/>
    </xf>
    <xf numFmtId="3" fontId="33" fillId="33" borderId="49" xfId="0" applyNumberFormat="1" applyFont="1" applyFill="1" applyBorder="1" applyAlignment="1">
      <alignment horizontal="right" vertical="top"/>
    </xf>
    <xf numFmtId="3" fontId="33" fillId="33" borderId="21" xfId="0" applyNumberFormat="1" applyFont="1" applyFill="1" applyBorder="1" applyAlignment="1">
      <alignment horizontal="right" vertical="top"/>
    </xf>
    <xf numFmtId="0" fontId="57" fillId="40" borderId="10" xfId="0" applyFont="1" applyFill="1" applyBorder="1" applyAlignment="1">
      <alignment horizontal="right" vertical="top" wrapText="1"/>
    </xf>
    <xf numFmtId="0" fontId="57" fillId="40" borderId="50" xfId="0" applyFont="1" applyFill="1" applyBorder="1" applyAlignment="1">
      <alignment horizontal="right" vertical="top" wrapText="1"/>
    </xf>
    <xf numFmtId="0" fontId="45" fillId="33" borderId="0" xfId="0" applyFont="1" applyFill="1" applyAlignment="1">
      <alignment horizontal="right" vertical="top"/>
    </xf>
    <xf numFmtId="0" fontId="26" fillId="33" borderId="0" xfId="0" applyFont="1" applyFill="1" applyAlignment="1">
      <alignment horizontal="right" vertical="top"/>
    </xf>
    <xf numFmtId="0" fontId="45" fillId="0" borderId="0" xfId="0" applyFont="1" applyAlignment="1">
      <alignment horizontal="right" vertical="top"/>
    </xf>
    <xf numFmtId="0" fontId="27" fillId="40" borderId="32" xfId="0" applyFont="1" applyFill="1" applyBorder="1" applyAlignment="1">
      <alignment horizontal="right" vertical="top" wrapText="1"/>
    </xf>
    <xf numFmtId="0" fontId="27" fillId="40" borderId="33" xfId="0" applyFont="1" applyFill="1" applyBorder="1" applyAlignment="1">
      <alignment horizontal="right" vertical="top" wrapText="1"/>
    </xf>
    <xf numFmtId="0" fontId="27" fillId="40" borderId="34" xfId="0" applyFont="1" applyFill="1" applyBorder="1" applyAlignment="1">
      <alignment horizontal="right" vertical="top" wrapText="1"/>
    </xf>
    <xf numFmtId="0" fontId="30" fillId="33" borderId="41" xfId="0" applyFont="1" applyFill="1" applyBorder="1" applyAlignment="1">
      <alignment horizontal="right" vertical="top"/>
    </xf>
    <xf numFmtId="0" fontId="30" fillId="33" borderId="0" xfId="0" applyFont="1" applyFill="1" applyAlignment="1">
      <alignment horizontal="right" vertical="top"/>
    </xf>
    <xf numFmtId="0" fontId="30" fillId="33" borderId="30" xfId="0" applyFont="1" applyFill="1" applyBorder="1" applyAlignment="1">
      <alignment horizontal="right" vertical="top"/>
    </xf>
    <xf numFmtId="0" fontId="26" fillId="0" borderId="0" xfId="0" applyFont="1" applyAlignment="1">
      <alignment horizontal="right" vertical="top"/>
    </xf>
    <xf numFmtId="0" fontId="58" fillId="46" borderId="0" xfId="0" applyFont="1" applyFill="1" applyAlignment="1">
      <alignment vertical="top"/>
    </xf>
    <xf numFmtId="0" fontId="58" fillId="46" borderId="0" xfId="0" applyFont="1" applyFill="1" applyAlignment="1">
      <alignment horizontal="left" vertical="top"/>
    </xf>
    <xf numFmtId="3" fontId="58" fillId="46" borderId="0" xfId="0" applyNumberFormat="1" applyFont="1" applyFill="1" applyAlignment="1">
      <alignment vertical="top"/>
    </xf>
    <xf numFmtId="165" fontId="58" fillId="46" borderId="0" xfId="42" applyNumberFormat="1" applyFont="1" applyFill="1" applyAlignment="1">
      <alignment horizontal="right" vertical="top"/>
    </xf>
    <xf numFmtId="165" fontId="58" fillId="46" borderId="0" xfId="42" applyNumberFormat="1" applyFont="1" applyFill="1" applyAlignment="1">
      <alignment vertical="top"/>
    </xf>
    <xf numFmtId="3" fontId="58" fillId="46" borderId="0" xfId="0" applyNumberFormat="1" applyFont="1" applyFill="1" applyAlignment="1">
      <alignment horizontal="left" vertical="top"/>
    </xf>
    <xf numFmtId="0" fontId="53" fillId="0" borderId="0" xfId="0" applyFont="1" applyAlignment="1">
      <alignment vertical="top"/>
    </xf>
    <xf numFmtId="3" fontId="53" fillId="0" borderId="0" xfId="0" applyNumberFormat="1" applyFont="1" applyAlignment="1">
      <alignment vertical="top"/>
    </xf>
    <xf numFmtId="0" fontId="60" fillId="0" borderId="0" xfId="0" applyFont="1" applyAlignment="1">
      <alignment vertical="top"/>
    </xf>
    <xf numFmtId="0" fontId="53" fillId="46" borderId="0" xfId="0" applyFont="1" applyFill="1" applyAlignment="1">
      <alignment vertical="top"/>
    </xf>
    <xf numFmtId="166" fontId="53" fillId="0" borderId="0" xfId="45" applyNumberFormat="1" applyFont="1" applyAlignment="1">
      <alignment vertical="top"/>
    </xf>
    <xf numFmtId="0" fontId="58" fillId="46" borderId="0" xfId="0" applyFont="1" applyFill="1" applyAlignment="1">
      <alignment horizontal="right" vertical="top"/>
    </xf>
    <xf numFmtId="0" fontId="61" fillId="46" borderId="0" xfId="0" applyFont="1" applyFill="1" applyAlignment="1">
      <alignment vertical="top"/>
    </xf>
    <xf numFmtId="0" fontId="62" fillId="0" borderId="0" xfId="0" applyFont="1" applyAlignment="1">
      <alignment vertical="top"/>
    </xf>
    <xf numFmtId="0" fontId="54" fillId="0" borderId="0" xfId="0" applyFont="1" applyAlignment="1">
      <alignment horizontal="left" vertical="top"/>
    </xf>
    <xf numFmtId="0" fontId="54" fillId="45" borderId="53" xfId="0" applyFont="1" applyFill="1" applyBorder="1" applyAlignment="1">
      <alignment horizontal="left" vertical="top" wrapText="1"/>
    </xf>
    <xf numFmtId="0" fontId="54" fillId="45" borderId="52" xfId="0" applyFont="1" applyFill="1" applyBorder="1" applyAlignment="1">
      <alignment horizontal="right" vertical="top" wrapText="1"/>
    </xf>
    <xf numFmtId="0" fontId="54" fillId="45" borderId="53" xfId="0" applyFont="1" applyFill="1" applyBorder="1" applyAlignment="1">
      <alignment vertical="top"/>
    </xf>
    <xf numFmtId="3" fontId="53" fillId="0" borderId="53" xfId="0" applyNumberFormat="1" applyFont="1" applyBorder="1" applyAlignment="1">
      <alignment horizontal="right" vertical="center"/>
    </xf>
    <xf numFmtId="3" fontId="53" fillId="0" borderId="52" xfId="0" applyNumberFormat="1" applyFont="1" applyBorder="1" applyAlignment="1">
      <alignment horizontal="right" vertical="center"/>
    </xf>
    <xf numFmtId="0" fontId="54" fillId="45" borderId="53" xfId="0" applyFont="1" applyFill="1" applyBorder="1" applyAlignment="1">
      <alignment horizontal="left" vertical="top"/>
    </xf>
    <xf numFmtId="0" fontId="54" fillId="0" borderId="52" xfId="0" applyFont="1" applyBorder="1" applyAlignment="1">
      <alignment horizontal="left" vertical="top"/>
    </xf>
    <xf numFmtId="0" fontId="61" fillId="46" borderId="15" xfId="0" applyFont="1" applyFill="1" applyBorder="1" applyAlignment="1">
      <alignment horizontal="right" vertical="top" wrapText="1"/>
    </xf>
    <xf numFmtId="0" fontId="58" fillId="46" borderId="15" xfId="0" applyFont="1" applyFill="1" applyBorder="1" applyAlignment="1">
      <alignment horizontal="left" vertical="top"/>
    </xf>
    <xf numFmtId="3" fontId="58" fillId="46" borderId="15" xfId="0" applyNumberFormat="1" applyFont="1" applyFill="1" applyBorder="1" applyAlignment="1">
      <alignment horizontal="right" vertical="top"/>
    </xf>
    <xf numFmtId="14" fontId="58" fillId="46" borderId="15" xfId="0" applyNumberFormat="1" applyFont="1" applyFill="1" applyBorder="1" applyAlignment="1">
      <alignment horizontal="right" vertical="top"/>
    </xf>
    <xf numFmtId="0" fontId="58" fillId="46" borderId="15" xfId="0" applyFont="1" applyFill="1" applyBorder="1" applyAlignment="1">
      <alignment horizontal="right" vertical="top"/>
    </xf>
    <xf numFmtId="165" fontId="53" fillId="46" borderId="0" xfId="42" applyNumberFormat="1" applyFont="1" applyFill="1" applyAlignment="1">
      <alignment vertical="top"/>
    </xf>
    <xf numFmtId="0" fontId="53" fillId="46" borderId="0" xfId="0" applyFont="1" applyFill="1" applyAlignment="1">
      <alignment horizontal="left" vertical="top"/>
    </xf>
    <xf numFmtId="0" fontId="59" fillId="46" borderId="0" xfId="0" applyFont="1" applyFill="1" applyAlignment="1">
      <alignment horizontal="left" vertical="top"/>
    </xf>
    <xf numFmtId="3" fontId="58" fillId="46" borderId="15" xfId="0" applyNumberFormat="1" applyFont="1" applyFill="1" applyBorder="1" applyAlignment="1">
      <alignment vertical="top"/>
    </xf>
    <xf numFmtId="3" fontId="53" fillId="46" borderId="15" xfId="0" applyNumberFormat="1" applyFont="1" applyFill="1" applyBorder="1" applyAlignment="1">
      <alignment vertical="top"/>
    </xf>
    <xf numFmtId="3" fontId="54" fillId="0" borderId="52" xfId="0" applyNumberFormat="1" applyFont="1" applyBorder="1" applyAlignment="1">
      <alignment horizontal="right" vertical="top"/>
    </xf>
    <xf numFmtId="0" fontId="54" fillId="46" borderId="15" xfId="0" applyFont="1" applyFill="1" applyBorder="1" applyAlignment="1">
      <alignment horizontal="left" vertical="center" wrapText="1"/>
    </xf>
    <xf numFmtId="0" fontId="58" fillId="0" borderId="0" xfId="0" applyFont="1" applyAlignment="1">
      <alignment horizontal="left" vertical="top"/>
    </xf>
    <xf numFmtId="0" fontId="30" fillId="33" borderId="60" xfId="0" applyFont="1" applyFill="1" applyBorder="1" applyAlignment="1">
      <alignment horizontal="right" vertical="top" wrapText="1"/>
    </xf>
    <xf numFmtId="0" fontId="27" fillId="40" borderId="31" xfId="0" applyFont="1" applyFill="1" applyBorder="1" applyAlignment="1">
      <alignment horizontal="left" vertical="top" wrapText="1"/>
    </xf>
    <xf numFmtId="3" fontId="33" fillId="33" borderId="10" xfId="0" applyNumberFormat="1" applyFont="1" applyFill="1" applyBorder="1" applyAlignment="1">
      <alignment horizontal="right" vertical="top"/>
    </xf>
    <xf numFmtId="0" fontId="30" fillId="33" borderId="10" xfId="0" applyFont="1" applyFill="1" applyBorder="1" applyAlignment="1">
      <alignment horizontal="right" vertical="top" wrapText="1"/>
    </xf>
    <xf numFmtId="0" fontId="30" fillId="33" borderId="50" xfId="0" applyFont="1" applyFill="1" applyBorder="1" applyAlignment="1">
      <alignment horizontal="right" vertical="top" wrapText="1"/>
    </xf>
    <xf numFmtId="0" fontId="30" fillId="33" borderId="10" xfId="0" applyFont="1" applyFill="1" applyBorder="1" applyAlignment="1">
      <alignment vertical="top"/>
    </xf>
    <xf numFmtId="0" fontId="30" fillId="33" borderId="50" xfId="0" applyFont="1" applyFill="1" applyBorder="1" applyAlignment="1">
      <alignment vertical="top"/>
    </xf>
    <xf numFmtId="3" fontId="33" fillId="0" borderId="10" xfId="0" applyNumberFormat="1" applyFont="1" applyBorder="1" applyAlignment="1">
      <alignment horizontal="right" vertical="top"/>
    </xf>
    <xf numFmtId="3" fontId="33" fillId="0" borderId="59" xfId="0" applyNumberFormat="1" applyFont="1" applyBorder="1" applyAlignment="1">
      <alignment horizontal="right" vertical="top"/>
    </xf>
    <xf numFmtId="3" fontId="33" fillId="0" borderId="20" xfId="0" applyNumberFormat="1" applyFont="1" applyBorder="1" applyAlignment="1">
      <alignment horizontal="right" vertical="top"/>
    </xf>
    <xf numFmtId="3" fontId="33" fillId="0" borderId="21" xfId="0" applyNumberFormat="1" applyFont="1" applyBorder="1" applyAlignment="1">
      <alignment horizontal="right" vertical="top"/>
    </xf>
    <xf numFmtId="0" fontId="27" fillId="40" borderId="31" xfId="0" applyFont="1" applyFill="1" applyBorder="1" applyAlignment="1">
      <alignment horizontal="right" vertical="top" wrapText="1"/>
    </xf>
    <xf numFmtId="0" fontId="30" fillId="33" borderId="60" xfId="0" applyFont="1" applyFill="1" applyBorder="1" applyAlignment="1">
      <alignment horizontal="right" vertical="top"/>
    </xf>
    <xf numFmtId="14" fontId="29" fillId="33" borderId="0" xfId="0" applyNumberFormat="1" applyFont="1" applyFill="1" applyAlignment="1">
      <alignment vertical="top"/>
    </xf>
    <xf numFmtId="0" fontId="27" fillId="43" borderId="32" xfId="0" applyFont="1" applyFill="1" applyBorder="1" applyAlignment="1">
      <alignment horizontal="left" vertical="top" wrapText="1"/>
    </xf>
    <xf numFmtId="0" fontId="27" fillId="43" borderId="33" xfId="0" applyFont="1" applyFill="1" applyBorder="1" applyAlignment="1">
      <alignment horizontal="left" vertical="top" wrapText="1"/>
    </xf>
    <xf numFmtId="0" fontId="27" fillId="43" borderId="34" xfId="0" applyFont="1" applyFill="1" applyBorder="1" applyAlignment="1">
      <alignment horizontal="left" vertical="top" wrapText="1"/>
    </xf>
    <xf numFmtId="3" fontId="27" fillId="43" borderId="33" xfId="0" applyNumberFormat="1" applyFont="1" applyFill="1" applyBorder="1" applyAlignment="1">
      <alignment horizontal="left" vertical="top" wrapText="1"/>
    </xf>
    <xf numFmtId="3" fontId="27" fillId="43" borderId="34" xfId="0" applyNumberFormat="1" applyFont="1" applyFill="1" applyBorder="1" applyAlignment="1">
      <alignment horizontal="left" vertical="top" wrapText="1"/>
    </xf>
    <xf numFmtId="3" fontId="27" fillId="43" borderId="38" xfId="0" applyNumberFormat="1" applyFont="1" applyFill="1" applyBorder="1" applyAlignment="1">
      <alignment horizontal="left" vertical="top" wrapText="1"/>
    </xf>
    <xf numFmtId="0" fontId="27" fillId="43" borderId="42" xfId="0" applyFont="1" applyFill="1" applyBorder="1" applyAlignment="1">
      <alignment horizontal="left" vertical="top" wrapText="1"/>
    </xf>
    <xf numFmtId="0" fontId="27" fillId="43" borderId="31" xfId="0" applyFont="1" applyFill="1" applyBorder="1" applyAlignment="1">
      <alignment horizontal="left" vertical="top" wrapText="1"/>
    </xf>
    <xf numFmtId="0" fontId="27" fillId="43" borderId="32" xfId="0" applyFont="1" applyFill="1" applyBorder="1" applyAlignment="1">
      <alignment horizontal="right" vertical="top" wrapText="1"/>
    </xf>
    <xf numFmtId="0" fontId="27" fillId="43" borderId="33" xfId="0" applyFont="1" applyFill="1" applyBorder="1" applyAlignment="1">
      <alignment horizontal="right" vertical="top" wrapText="1"/>
    </xf>
    <xf numFmtId="0" fontId="27" fillId="43" borderId="34" xfId="0" applyFont="1" applyFill="1" applyBorder="1" applyAlignment="1">
      <alignment horizontal="right" vertical="top" wrapText="1"/>
    </xf>
    <xf numFmtId="0" fontId="27" fillId="43" borderId="31" xfId="0" applyFont="1" applyFill="1" applyBorder="1" applyAlignment="1">
      <alignment horizontal="right" vertical="top" wrapText="1"/>
    </xf>
    <xf numFmtId="4" fontId="58" fillId="46" borderId="15" xfId="0" applyNumberFormat="1" applyFont="1" applyFill="1" applyBorder="1" applyAlignment="1">
      <alignment vertical="top"/>
    </xf>
    <xf numFmtId="0" fontId="54" fillId="0" borderId="57" xfId="0" applyFont="1" applyBorder="1" applyAlignment="1">
      <alignment horizontal="right" vertical="top" wrapText="1"/>
    </xf>
    <xf numFmtId="0" fontId="54" fillId="0" borderId="54" xfId="0" applyFont="1" applyBorder="1" applyAlignment="1">
      <alignment horizontal="right" vertical="top" wrapText="1"/>
    </xf>
    <xf numFmtId="0" fontId="54" fillId="0" borderId="57" xfId="0" applyFont="1" applyBorder="1" applyAlignment="1">
      <alignment horizontal="right" vertical="center" wrapText="1"/>
    </xf>
    <xf numFmtId="0" fontId="54" fillId="0" borderId="54" xfId="0" applyFont="1" applyBorder="1" applyAlignment="1">
      <alignment horizontal="right" vertical="center" wrapText="1"/>
    </xf>
    <xf numFmtId="0" fontId="59" fillId="37" borderId="0" xfId="0" applyFont="1" applyFill="1" applyAlignment="1">
      <alignment horizontal="left" vertical="top"/>
    </xf>
    <xf numFmtId="0" fontId="59" fillId="37" borderId="0" xfId="0" applyFont="1" applyFill="1" applyAlignment="1">
      <alignment vertical="top"/>
    </xf>
    <xf numFmtId="0" fontId="53" fillId="37" borderId="0" xfId="0" applyFont="1" applyFill="1" applyAlignment="1">
      <alignment vertical="top"/>
    </xf>
    <xf numFmtId="0" fontId="53" fillId="37" borderId="0" xfId="0" applyFont="1" applyFill="1" applyAlignment="1">
      <alignment horizontal="left" vertical="top"/>
    </xf>
    <xf numFmtId="0" fontId="59" fillId="37" borderId="57" xfId="0" applyFont="1" applyFill="1" applyBorder="1" applyAlignment="1">
      <alignment vertical="top"/>
    </xf>
    <xf numFmtId="3" fontId="59" fillId="37" borderId="0" xfId="0" applyNumberFormat="1" applyFont="1" applyFill="1" applyAlignment="1">
      <alignment vertical="top"/>
    </xf>
    <xf numFmtId="0" fontId="59" fillId="37" borderId="53" xfId="0" applyFont="1" applyFill="1" applyBorder="1" applyAlignment="1">
      <alignment horizontal="left" vertical="top" wrapText="1"/>
    </xf>
    <xf numFmtId="0" fontId="59" fillId="37" borderId="52" xfId="0" applyFont="1" applyFill="1" applyBorder="1" applyAlignment="1">
      <alignment horizontal="right" vertical="top" wrapText="1"/>
    </xf>
    <xf numFmtId="0" fontId="59" fillId="37" borderId="53" xfId="0" applyFont="1" applyFill="1" applyBorder="1" applyAlignment="1">
      <alignment vertical="top"/>
    </xf>
    <xf numFmtId="3" fontId="59" fillId="37" borderId="52" xfId="0" applyNumberFormat="1" applyFont="1" applyFill="1" applyBorder="1" applyAlignment="1">
      <alignment horizontal="right" vertical="top"/>
    </xf>
    <xf numFmtId="14" fontId="29" fillId="33" borderId="0" xfId="0" applyNumberFormat="1" applyFont="1" applyFill="1" applyAlignment="1">
      <alignment vertical="top" wrapText="1"/>
    </xf>
    <xf numFmtId="0" fontId="64" fillId="41" borderId="0" xfId="0" applyFont="1" applyFill="1" applyAlignment="1">
      <alignment horizontal="left" vertical="top"/>
    </xf>
    <xf numFmtId="3" fontId="53" fillId="0" borderId="57" xfId="0" applyNumberFormat="1" applyFont="1" applyBorder="1" applyAlignment="1">
      <alignment horizontal="right" vertical="top" wrapText="1"/>
    </xf>
    <xf numFmtId="0" fontId="60" fillId="0" borderId="57" xfId="0" applyFont="1" applyBorder="1" applyAlignment="1">
      <alignment horizontal="left" vertical="top" wrapText="1"/>
    </xf>
    <xf numFmtId="0" fontId="54" fillId="41" borderId="57" xfId="0" applyFont="1" applyFill="1" applyBorder="1" applyAlignment="1">
      <alignment vertical="top" wrapText="1"/>
    </xf>
    <xf numFmtId="0" fontId="53" fillId="0" borderId="0" xfId="0" applyFont="1" applyAlignment="1">
      <alignment vertical="top" wrapText="1"/>
    </xf>
    <xf numFmtId="0" fontId="53" fillId="0" borderId="0" xfId="0" applyFont="1" applyAlignment="1">
      <alignment horizontal="left" vertical="top" wrapText="1"/>
    </xf>
    <xf numFmtId="0" fontId="53" fillId="0" borderId="57" xfId="0" applyFont="1" applyBorder="1" applyAlignment="1">
      <alignment horizontal="right" vertical="top" wrapText="1"/>
    </xf>
    <xf numFmtId="0" fontId="53" fillId="0" borderId="55" xfId="0" applyFont="1" applyBorder="1" applyAlignment="1">
      <alignment horizontal="right" vertical="top" wrapText="1"/>
    </xf>
    <xf numFmtId="0" fontId="69" fillId="0" borderId="63" xfId="0" applyFont="1" applyBorder="1" applyAlignment="1">
      <alignment horizontal="center" vertical="center" wrapText="1"/>
    </xf>
    <xf numFmtId="0" fontId="69" fillId="0" borderId="64" xfId="0" applyFont="1" applyBorder="1" applyAlignment="1">
      <alignment horizontal="center" vertical="center" wrapText="1"/>
    </xf>
    <xf numFmtId="0" fontId="69" fillId="0" borderId="65" xfId="0" applyFont="1" applyBorder="1" applyAlignment="1">
      <alignment horizontal="center" vertical="center" wrapText="1"/>
    </xf>
    <xf numFmtId="0" fontId="69" fillId="0" borderId="66" xfId="0" applyFont="1" applyBorder="1" applyAlignment="1">
      <alignment horizontal="center" vertical="center" wrapText="1"/>
    </xf>
    <xf numFmtId="0" fontId="69" fillId="0" borderId="67" xfId="0" applyFont="1" applyBorder="1" applyAlignment="1">
      <alignment horizontal="center" vertical="center" wrapText="1"/>
    </xf>
    <xf numFmtId="0" fontId="69" fillId="0" borderId="52" xfId="0" applyFont="1" applyBorder="1" applyAlignment="1">
      <alignment horizontal="center" vertical="center" wrapText="1"/>
    </xf>
    <xf numFmtId="3" fontId="53" fillId="36" borderId="0" xfId="0" applyNumberFormat="1" applyFont="1" applyFill="1" applyAlignment="1">
      <alignment vertical="top"/>
    </xf>
    <xf numFmtId="0" fontId="53" fillId="36" borderId="0" xfId="0" applyFont="1" applyFill="1" applyAlignment="1">
      <alignment vertical="top"/>
    </xf>
    <xf numFmtId="0" fontId="27" fillId="43" borderId="38" xfId="0" applyFont="1" applyFill="1" applyBorder="1" applyAlignment="1">
      <alignment horizontal="left" vertical="top" wrapText="1"/>
    </xf>
    <xf numFmtId="0" fontId="34" fillId="33" borderId="0" xfId="0" applyFont="1" applyFill="1" applyAlignment="1">
      <alignment horizontal="left" vertical="top" wrapText="1"/>
    </xf>
    <xf numFmtId="0" fontId="48" fillId="33" borderId="0" xfId="0" applyFont="1" applyFill="1" applyAlignment="1">
      <alignment horizontal="left" vertical="top" wrapText="1"/>
    </xf>
    <xf numFmtId="0" fontId="50" fillId="33" borderId="0" xfId="0" applyFont="1" applyFill="1" applyAlignment="1">
      <alignment horizontal="left" vertical="top" wrapText="1"/>
    </xf>
    <xf numFmtId="14" fontId="27" fillId="40" borderId="32" xfId="0" applyNumberFormat="1" applyFont="1" applyFill="1" applyBorder="1" applyAlignment="1">
      <alignment horizontal="center" vertical="top" wrapText="1"/>
    </xf>
    <xf numFmtId="14" fontId="27" fillId="40" borderId="33" xfId="0" applyNumberFormat="1" applyFont="1" applyFill="1" applyBorder="1" applyAlignment="1">
      <alignment horizontal="center" vertical="top" wrapText="1"/>
    </xf>
    <xf numFmtId="14" fontId="27" fillId="40" borderId="34" xfId="0" applyNumberFormat="1" applyFont="1" applyFill="1" applyBorder="1" applyAlignment="1">
      <alignment horizontal="center" vertical="top" wrapText="1"/>
    </xf>
    <xf numFmtId="14" fontId="27" fillId="47" borderId="32" xfId="0" applyNumberFormat="1" applyFont="1" applyFill="1" applyBorder="1" applyAlignment="1">
      <alignment horizontal="center" vertical="top" wrapText="1"/>
    </xf>
    <xf numFmtId="14" fontId="27" fillId="47" borderId="33" xfId="0" applyNumberFormat="1" applyFont="1" applyFill="1" applyBorder="1" applyAlignment="1">
      <alignment horizontal="center" vertical="top" wrapText="1"/>
    </xf>
    <xf numFmtId="14" fontId="27" fillId="47" borderId="34" xfId="0" applyNumberFormat="1" applyFont="1" applyFill="1" applyBorder="1" applyAlignment="1">
      <alignment horizontal="center" vertical="top" wrapText="1"/>
    </xf>
    <xf numFmtId="14" fontId="27" fillId="43" borderId="32" xfId="0" applyNumberFormat="1" applyFont="1" applyFill="1" applyBorder="1" applyAlignment="1">
      <alignment horizontal="center" vertical="top" wrapText="1"/>
    </xf>
    <xf numFmtId="14" fontId="27" fillId="43" borderId="33" xfId="0" applyNumberFormat="1" applyFont="1" applyFill="1" applyBorder="1" applyAlignment="1">
      <alignment horizontal="center" vertical="top" wrapText="1"/>
    </xf>
    <xf numFmtId="14" fontId="27" fillId="43" borderId="34" xfId="0" applyNumberFormat="1" applyFont="1" applyFill="1" applyBorder="1" applyAlignment="1">
      <alignment horizontal="center" vertical="top" wrapText="1"/>
    </xf>
    <xf numFmtId="0" fontId="41" fillId="33" borderId="0" xfId="0" applyFont="1" applyFill="1" applyAlignment="1">
      <alignment horizontal="left" vertical="top" wrapText="1"/>
    </xf>
    <xf numFmtId="0" fontId="36" fillId="33" borderId="0" xfId="0" applyFont="1" applyFill="1" applyAlignment="1">
      <alignment horizontal="left" vertical="top" wrapText="1"/>
    </xf>
    <xf numFmtId="0" fontId="33" fillId="33" borderId="0" xfId="0" applyFont="1" applyFill="1" applyAlignment="1">
      <alignment horizontal="left" vertical="top" wrapText="1"/>
    </xf>
    <xf numFmtId="14" fontId="27" fillId="43" borderId="17" xfId="0" applyNumberFormat="1" applyFont="1" applyFill="1" applyBorder="1" applyAlignment="1">
      <alignment horizontal="center" vertical="top" wrapText="1"/>
    </xf>
    <xf numFmtId="14" fontId="27" fillId="43" borderId="18" xfId="0" applyNumberFormat="1" applyFont="1" applyFill="1" applyBorder="1" applyAlignment="1">
      <alignment horizontal="center" vertical="top" wrapText="1"/>
    </xf>
    <xf numFmtId="14" fontId="27" fillId="43" borderId="19" xfId="0" applyNumberFormat="1" applyFont="1" applyFill="1" applyBorder="1" applyAlignment="1">
      <alignment horizontal="center" vertical="top" wrapText="1"/>
    </xf>
    <xf numFmtId="14" fontId="67" fillId="33" borderId="62" xfId="0" applyNumberFormat="1" applyFont="1" applyFill="1" applyBorder="1" applyAlignment="1">
      <alignment horizontal="center" vertical="top"/>
    </xf>
    <xf numFmtId="0" fontId="41" fillId="0" borderId="0" xfId="0" applyFont="1" applyAlignment="1">
      <alignment horizontal="left" vertical="top" wrapText="1"/>
    </xf>
    <xf numFmtId="14" fontId="27" fillId="40" borderId="11" xfId="0" applyNumberFormat="1" applyFont="1" applyFill="1" applyBorder="1" applyAlignment="1">
      <alignment horizontal="center" vertical="top" wrapText="1"/>
    </xf>
    <xf numFmtId="14" fontId="27" fillId="40" borderId="51" xfId="0" applyNumberFormat="1" applyFont="1" applyFill="1" applyBorder="1" applyAlignment="1">
      <alignment horizontal="center" vertical="top" wrapText="1"/>
    </xf>
    <xf numFmtId="14" fontId="27" fillId="40" borderId="50" xfId="0" applyNumberFormat="1" applyFont="1" applyFill="1" applyBorder="1" applyAlignment="1">
      <alignment horizontal="center" vertical="top" wrapText="1"/>
    </xf>
    <xf numFmtId="14" fontId="27" fillId="40" borderId="10" xfId="0" applyNumberFormat="1" applyFont="1" applyFill="1" applyBorder="1" applyAlignment="1">
      <alignment horizontal="center" vertical="top" wrapText="1"/>
    </xf>
    <xf numFmtId="14" fontId="27" fillId="43" borderId="11" xfId="0" applyNumberFormat="1" applyFont="1" applyFill="1" applyBorder="1" applyAlignment="1">
      <alignment horizontal="center" vertical="top" wrapText="1"/>
    </xf>
    <xf numFmtId="14" fontId="27" fillId="43" borderId="51" xfId="0" applyNumberFormat="1" applyFont="1" applyFill="1" applyBorder="1" applyAlignment="1">
      <alignment horizontal="center" vertical="top" wrapText="1"/>
    </xf>
    <xf numFmtId="14" fontId="27" fillId="43" borderId="50" xfId="0" applyNumberFormat="1" applyFont="1" applyFill="1" applyBorder="1" applyAlignment="1">
      <alignment horizontal="center" vertical="top" wrapText="1"/>
    </xf>
    <xf numFmtId="14" fontId="27" fillId="34" borderId="11" xfId="0" applyNumberFormat="1" applyFont="1" applyFill="1" applyBorder="1" applyAlignment="1">
      <alignment horizontal="center" vertical="top" wrapText="1"/>
    </xf>
    <xf numFmtId="14" fontId="27" fillId="34" borderId="51" xfId="0" applyNumberFormat="1" applyFont="1" applyFill="1" applyBorder="1" applyAlignment="1">
      <alignment horizontal="center" vertical="top" wrapText="1"/>
    </xf>
    <xf numFmtId="14" fontId="27" fillId="34" borderId="50" xfId="0" applyNumberFormat="1" applyFont="1" applyFill="1" applyBorder="1" applyAlignment="1">
      <alignment horizontal="center" vertical="top" wrapText="1"/>
    </xf>
    <xf numFmtId="164" fontId="29" fillId="33" borderId="0" xfId="0" quotePrefix="1" applyNumberFormat="1" applyFont="1" applyFill="1" applyAlignment="1">
      <alignment horizontal="left"/>
    </xf>
    <xf numFmtId="0" fontId="29" fillId="34" borderId="0" xfId="0" applyFont="1" applyFill="1"/>
    <xf numFmtId="0" fontId="18" fillId="34" borderId="0" xfId="44" applyFill="1" applyAlignment="1"/>
    <xf numFmtId="0" fontId="43" fillId="34" borderId="0" xfId="0" applyFont="1" applyFill="1" applyAlignment="1">
      <alignment horizontal="left" vertical="center"/>
    </xf>
    <xf numFmtId="0" fontId="29" fillId="35" borderId="0" xfId="0" applyFont="1" applyFill="1" applyAlignment="1">
      <alignment vertical="top" wrapText="1"/>
    </xf>
    <xf numFmtId="0" fontId="33" fillId="34" borderId="0" xfId="0" applyFont="1" applyFill="1" applyAlignment="1">
      <alignment horizontal="left" vertical="top" wrapText="1"/>
    </xf>
    <xf numFmtId="14" fontId="27" fillId="40" borderId="38" xfId="0" applyNumberFormat="1" applyFont="1" applyFill="1" applyBorder="1" applyAlignment="1">
      <alignment horizontal="center" vertical="top" wrapText="1"/>
    </xf>
    <xf numFmtId="14" fontId="27" fillId="40" borderId="17" xfId="0" applyNumberFormat="1" applyFont="1" applyFill="1" applyBorder="1" applyAlignment="1">
      <alignment horizontal="center" vertical="top" wrapText="1"/>
    </xf>
    <xf numFmtId="14" fontId="27" fillId="40" borderId="18" xfId="0" applyNumberFormat="1" applyFont="1" applyFill="1" applyBorder="1" applyAlignment="1">
      <alignment horizontal="center" vertical="top" wrapText="1"/>
    </xf>
    <xf numFmtId="14" fontId="27" fillId="40" borderId="19" xfId="0" applyNumberFormat="1" applyFont="1" applyFill="1" applyBorder="1" applyAlignment="1">
      <alignment horizontal="center" vertical="top" wrapText="1"/>
    </xf>
    <xf numFmtId="0" fontId="58" fillId="46" borderId="15" xfId="0" applyFont="1" applyFill="1" applyBorder="1" applyAlignment="1">
      <alignment horizontal="left" vertical="top"/>
    </xf>
    <xf numFmtId="0" fontId="58" fillId="46" borderId="61" xfId="0" applyFont="1" applyFill="1" applyBorder="1" applyAlignment="1">
      <alignment horizontal="left" vertical="top"/>
    </xf>
    <xf numFmtId="0" fontId="58" fillId="46" borderId="0" xfId="0" applyFont="1" applyFill="1" applyAlignment="1">
      <alignment horizontal="left" vertical="top"/>
    </xf>
    <xf numFmtId="0" fontId="68" fillId="37" borderId="56" xfId="0" applyFont="1" applyFill="1" applyBorder="1" applyAlignment="1">
      <alignment horizontal="center" vertical="top" wrapText="1"/>
    </xf>
    <xf numFmtId="0" fontId="68" fillId="37" borderId="55" xfId="0" applyFont="1" applyFill="1" applyBorder="1" applyAlignment="1">
      <alignment horizontal="center" vertical="top" wrapText="1"/>
    </xf>
    <xf numFmtId="0" fontId="68" fillId="37" borderId="54" xfId="0" applyFont="1" applyFill="1" applyBorder="1" applyAlignment="1">
      <alignment horizontal="center" vertical="top" wrapText="1"/>
    </xf>
    <xf numFmtId="0" fontId="60" fillId="0" borderId="56" xfId="0" applyFont="1" applyBorder="1" applyAlignment="1">
      <alignment horizontal="center" vertical="center" wrapText="1"/>
    </xf>
    <xf numFmtId="0" fontId="60" fillId="0" borderId="55" xfId="0" applyFont="1" applyBorder="1" applyAlignment="1">
      <alignment horizontal="center" vertical="center" wrapText="1"/>
    </xf>
    <xf numFmtId="0" fontId="60" fillId="0" borderId="54" xfId="0" applyFont="1" applyBorder="1" applyAlignment="1">
      <alignment horizontal="center" vertical="center" wrapText="1"/>
    </xf>
    <xf numFmtId="0" fontId="60" fillId="0" borderId="58" xfId="0" applyFont="1" applyBorder="1" applyAlignment="1">
      <alignment horizontal="center" vertical="center" wrapText="1"/>
    </xf>
    <xf numFmtId="0" fontId="63" fillId="0" borderId="56" xfId="0" applyFont="1" applyBorder="1" applyAlignment="1">
      <alignment horizontal="center" vertical="top" wrapText="1"/>
    </xf>
    <xf numFmtId="0" fontId="63" fillId="0" borderId="55" xfId="0" applyFont="1" applyBorder="1" applyAlignment="1">
      <alignment horizontal="center" vertical="top" wrapText="1"/>
    </xf>
    <xf numFmtId="0" fontId="63" fillId="0" borderId="58" xfId="0" applyFont="1" applyBorder="1" applyAlignment="1">
      <alignment horizontal="center" vertical="top" wrapText="1"/>
    </xf>
    <xf numFmtId="0" fontId="61" fillId="46" borderId="15" xfId="0" applyFont="1" applyFill="1" applyBorder="1" applyAlignment="1">
      <alignment horizontal="left" vertical="top"/>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Comma 2" xfId="46" xr:uid="{19622051-5F66-48E2-8477-42C14AE62C8E}"/>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rmal 2" xfId="43" xr:uid="{057CBAB3-8E19-4E4A-94A4-F46FEE71EC07}"/>
    <cellStyle name="Note" xfId="15" builtinId="10" customBuiltin="1"/>
    <cellStyle name="Output" xfId="10" builtinId="21" customBuiltin="1"/>
    <cellStyle name="Per cent" xfId="42" builtinId="5"/>
    <cellStyle name="Title" xfId="1" builtinId="15" customBuiltin="1"/>
    <cellStyle name="Total" xfId="17" builtinId="25" customBuiltin="1"/>
    <cellStyle name="Warning Text" xfId="14" builtinId="11" customBuiltin="1"/>
  </cellStyles>
  <dxfs count="19">
    <dxf>
      <font>
        <color theme="0"/>
      </font>
      <fill>
        <patternFill>
          <bgColor rgb="FF00B050"/>
        </patternFill>
      </fill>
    </dxf>
    <dxf>
      <font>
        <color theme="0"/>
      </font>
      <fill>
        <patternFill>
          <bgColor rgb="FFFF0000"/>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C00000"/>
        </patternFill>
      </fill>
    </dxf>
    <dxf>
      <font>
        <color theme="0" tint="-0.14996795556505021"/>
      </font>
    </dxf>
    <dxf>
      <font>
        <color theme="0" tint="-0.14996795556505021"/>
      </font>
    </dxf>
    <dxf>
      <font>
        <color theme="0" tint="-0.14996795556505021"/>
      </font>
    </dxf>
    <dxf>
      <font>
        <color theme="0" tint="-0.14996795556505021"/>
      </font>
    </dxf>
    <dxf>
      <font>
        <color theme="0"/>
      </font>
      <fill>
        <patternFill>
          <bgColor theme="9"/>
        </patternFill>
      </fill>
    </dxf>
    <dxf>
      <font>
        <color theme="0"/>
      </font>
      <fill>
        <patternFill>
          <bgColor rgb="FFFF0000"/>
        </patternFill>
      </fill>
    </dxf>
    <dxf>
      <font>
        <color theme="0" tint="-0.14996795556505021"/>
      </font>
    </dxf>
    <dxf>
      <font>
        <color theme="0" tint="-0.14996795556505021"/>
      </font>
    </dxf>
    <dxf>
      <fill>
        <patternFill>
          <bgColor rgb="FFC00000"/>
        </patternFill>
      </fill>
    </dxf>
    <dxf>
      <font>
        <color theme="0" tint="-0.14996795556505021"/>
      </font>
    </dxf>
  </dxfs>
  <tableStyles count="0" defaultTableStyle="TableStyleMedium2" defaultPivotStyle="PivotStyleLight16"/>
  <colors>
    <mruColors>
      <color rgb="FFFF6161"/>
      <color rgb="FFFF2525"/>
      <color rgb="FFFFCC99"/>
      <color rgb="FFFF4743"/>
      <color rgb="FF990000"/>
      <color rgb="FF095BA6"/>
      <color rgb="FF7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GB" sz="1000"/>
              <a:t> National</a:t>
            </a:r>
          </a:p>
          <a:p>
            <a:pPr>
              <a:defRPr sz="1000"/>
            </a:pPr>
            <a:r>
              <a:rPr lang="en-GB" sz="1000"/>
              <a:t>Rolling</a:t>
            </a:r>
            <a:r>
              <a:rPr lang="en-GB" sz="1000" baseline="0"/>
              <a:t> 7 day average</a:t>
            </a:r>
          </a:p>
          <a:p>
            <a:pPr>
              <a:defRPr sz="1000"/>
            </a:pPr>
            <a:r>
              <a:rPr lang="en-GB" sz="1000" baseline="0"/>
              <a:t>April 2023 to October 2024</a:t>
            </a:r>
            <a:endParaRPr lang="en-GB" sz="1000"/>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'Charts - Board Report'!$C$1</c:f>
              <c:strCache>
                <c:ptCount val="1"/>
                <c:pt idx="0">
                  <c:v> Number of patients remaining in hospital who no longer meet the criteria to reside </c:v>
                </c:pt>
              </c:strCache>
            </c:strRef>
          </c:tx>
          <c:spPr>
            <a:ln w="28575" cap="rnd">
              <a:solidFill>
                <a:schemeClr val="accent1"/>
              </a:solidFill>
              <a:round/>
            </a:ln>
            <a:effectLst/>
          </c:spPr>
          <c:marker>
            <c:symbol val="none"/>
          </c:marker>
          <c:cat>
            <c:numRef>
              <c:f>'Charts - Board Report'!$A$732:$A$1600</c:f>
              <c:numCache>
                <c:formatCode>m/d/yyyy</c:formatCode>
                <c:ptCount val="86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numCache>
            </c:numRef>
          </c:cat>
          <c:val>
            <c:numRef>
              <c:f>'Charts - Board Report'!$C$732:$C$1600</c:f>
              <c:numCache>
                <c:formatCode>_-* #,##0_-;\-* #,##0_-;_-* "-"??_-;_-@_-</c:formatCode>
                <c:ptCount val="86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numCache>
            </c:numRef>
          </c:val>
          <c:smooth val="0"/>
          <c:extLst>
            <c:ext xmlns:c16="http://schemas.microsoft.com/office/drawing/2014/chart" uri="{C3380CC4-5D6E-409C-BE32-E72D297353CC}">
              <c16:uniqueId val="{00000000-D906-4DF3-97F3-4615747E0760}"/>
            </c:ext>
          </c:extLst>
        </c:ser>
        <c:dLbls>
          <c:showLegendKey val="0"/>
          <c:showVal val="0"/>
          <c:showCatName val="0"/>
          <c:showSerName val="0"/>
          <c:showPercent val="0"/>
          <c:showBubbleSize val="0"/>
        </c:dLbls>
        <c:smooth val="0"/>
        <c:axId val="1536704624"/>
        <c:axId val="1700391440"/>
      </c:lineChart>
      <c:dateAx>
        <c:axId val="153670462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0391440"/>
        <c:crosses val="autoZero"/>
        <c:auto val="1"/>
        <c:lblOffset val="100"/>
        <c:baseTimeUnit val="days"/>
      </c:dateAx>
      <c:valAx>
        <c:axId val="170039144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67046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GB" sz="1050"/>
              <a:t>National</a:t>
            </a:r>
          </a:p>
          <a:p>
            <a:pPr>
              <a:defRPr sz="1050"/>
            </a:pPr>
            <a:r>
              <a:rPr lang="en-GB" sz="1050"/>
              <a:t>April 2023 to October 2024</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'Charts - Board Report'!$F$1</c:f>
              <c:strCache>
                <c:ptCount val="1"/>
                <c:pt idx="0">
                  <c:v> #REF! </c:v>
                </c:pt>
              </c:strCache>
            </c:strRef>
          </c:tx>
          <c:spPr>
            <a:ln w="28575" cap="rnd">
              <a:solidFill>
                <a:schemeClr val="accent1"/>
              </a:solidFill>
              <a:round/>
            </a:ln>
            <a:effectLst/>
          </c:spPr>
          <c:marker>
            <c:symbol val="none"/>
          </c:marker>
          <c:cat>
            <c:numRef>
              <c:f>'Charts - Board Report'!$E$107:$E$1600</c:f>
              <c:numCache>
                <c:formatCode>m/d/yyyy</c:formatCode>
                <c:ptCount val="149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numCache>
            </c:numRef>
          </c:cat>
          <c:val>
            <c:numRef>
              <c:f>'Charts - Board Report'!$F$107:$F$1600</c:f>
              <c:numCache>
                <c:formatCode>_-* #,##0_-;\-* #,##0_-;_-* "-"??_-;_-@_-</c:formatCode>
                <c:ptCount val="149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numCache>
            </c:numRef>
          </c:val>
          <c:smooth val="0"/>
          <c:extLst>
            <c:ext xmlns:c16="http://schemas.microsoft.com/office/drawing/2014/chart" uri="{C3380CC4-5D6E-409C-BE32-E72D297353CC}">
              <c16:uniqueId val="{00000000-FDDA-457C-BFF3-BFEDE76F2EEC}"/>
            </c:ext>
          </c:extLst>
        </c:ser>
        <c:ser>
          <c:idx val="1"/>
          <c:order val="1"/>
          <c:tx>
            <c:strRef>
              <c:f>'Charts - Board Report'!$G$1</c:f>
              <c:strCache>
                <c:ptCount val="1"/>
                <c:pt idx="0">
                  <c:v> #REF! </c:v>
                </c:pt>
              </c:strCache>
            </c:strRef>
          </c:tx>
          <c:spPr>
            <a:ln w="28575" cap="rnd">
              <a:solidFill>
                <a:srgbClr val="FFC000"/>
              </a:solidFill>
              <a:round/>
            </a:ln>
            <a:effectLst/>
          </c:spPr>
          <c:marker>
            <c:symbol val="none"/>
          </c:marker>
          <c:cat>
            <c:numRef>
              <c:f>'Charts - Board Report'!$E$107:$E$1600</c:f>
              <c:numCache>
                <c:formatCode>m/d/yyyy</c:formatCode>
                <c:ptCount val="149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numCache>
            </c:numRef>
          </c:cat>
          <c:val>
            <c:numRef>
              <c:f>'Charts - Board Report'!$G$107:$G$1600</c:f>
              <c:numCache>
                <c:formatCode>_-* #,##0_-;\-* #,##0_-;_-* "-"??_-;_-@_-</c:formatCode>
                <c:ptCount val="149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numCache>
            </c:numRef>
          </c:val>
          <c:smooth val="0"/>
          <c:extLst>
            <c:ext xmlns:c16="http://schemas.microsoft.com/office/drawing/2014/chart" uri="{C3380CC4-5D6E-409C-BE32-E72D297353CC}">
              <c16:uniqueId val="{00000001-FDDA-457C-BFF3-BFEDE76F2EEC}"/>
            </c:ext>
          </c:extLst>
        </c:ser>
        <c:ser>
          <c:idx val="2"/>
          <c:order val="2"/>
          <c:tx>
            <c:strRef>
              <c:f>'Charts - Board Report'!$H$1</c:f>
              <c:strCache>
                <c:ptCount val="1"/>
                <c:pt idx="0">
                  <c:v> #REF! </c:v>
                </c:pt>
              </c:strCache>
            </c:strRef>
          </c:tx>
          <c:spPr>
            <a:ln w="28575" cap="rnd">
              <a:solidFill>
                <a:schemeClr val="bg1">
                  <a:lumMod val="65000"/>
                </a:schemeClr>
              </a:solidFill>
              <a:round/>
            </a:ln>
            <a:effectLst/>
          </c:spPr>
          <c:marker>
            <c:symbol val="none"/>
          </c:marker>
          <c:cat>
            <c:numRef>
              <c:f>'Charts - Board Report'!$E$107:$E$1600</c:f>
              <c:numCache>
                <c:formatCode>m/d/yyyy</c:formatCode>
                <c:ptCount val="149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numCache>
            </c:numRef>
          </c:cat>
          <c:val>
            <c:numRef>
              <c:f>'Charts - Board Report'!$H$107:$H$1600</c:f>
              <c:numCache>
                <c:formatCode>_-* #,##0_-;\-* #,##0_-;_-* "-"??_-;_-@_-</c:formatCode>
                <c:ptCount val="149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numCache>
            </c:numRef>
          </c:val>
          <c:smooth val="0"/>
          <c:extLst>
            <c:ext xmlns:c16="http://schemas.microsoft.com/office/drawing/2014/chart" uri="{C3380CC4-5D6E-409C-BE32-E72D297353CC}">
              <c16:uniqueId val="{00000002-FDDA-457C-BFF3-BFEDE76F2EEC}"/>
            </c:ext>
          </c:extLst>
        </c:ser>
        <c:dLbls>
          <c:showLegendKey val="0"/>
          <c:showVal val="0"/>
          <c:showCatName val="0"/>
          <c:showSerName val="0"/>
          <c:showPercent val="0"/>
          <c:showBubbleSize val="0"/>
        </c:dLbls>
        <c:smooth val="0"/>
        <c:axId val="1536704624"/>
        <c:axId val="1700391440"/>
      </c:lineChart>
      <c:dateAx>
        <c:axId val="153670462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0391440"/>
        <c:crosses val="autoZero"/>
        <c:auto val="1"/>
        <c:lblOffset val="100"/>
        <c:baseTimeUnit val="days"/>
      </c:dateAx>
      <c:valAx>
        <c:axId val="170039144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6704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GB" sz="1000"/>
              <a:t> National</a:t>
            </a:r>
          </a:p>
          <a:p>
            <a:pPr>
              <a:defRPr sz="1000"/>
            </a:pPr>
            <a:r>
              <a:rPr lang="en-GB" sz="1000"/>
              <a:t>Rolling</a:t>
            </a:r>
            <a:r>
              <a:rPr lang="en-GB" sz="1000" baseline="0"/>
              <a:t> 7 day average</a:t>
            </a:r>
          </a:p>
          <a:p>
            <a:pPr>
              <a:defRPr sz="1000"/>
            </a:pPr>
            <a:r>
              <a:rPr lang="en-GB" sz="1000" baseline="0"/>
              <a:t>April 2023 to July 2024</a:t>
            </a:r>
            <a:endParaRPr lang="en-GB" sz="1000"/>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'Charts - Board Report'!$M$1</c:f>
              <c:strCache>
                <c:ptCount val="1"/>
                <c:pt idx="0">
                  <c:v> Number of patients discharged - Pathway 1 </c:v>
                </c:pt>
              </c:strCache>
            </c:strRef>
          </c:tx>
          <c:spPr>
            <a:ln w="28575" cap="rnd">
              <a:solidFill>
                <a:schemeClr val="tx1"/>
              </a:solidFill>
              <a:round/>
            </a:ln>
            <a:effectLst/>
          </c:spPr>
          <c:marker>
            <c:symbol val="none"/>
          </c:marker>
          <c:cat>
            <c:numRef>
              <c:f>'Charts - Board Report'!$A$732:$A$1600</c:f>
              <c:numCache>
                <c:formatCode>m/d/yyyy</c:formatCode>
                <c:ptCount val="86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numCache>
            </c:numRef>
          </c:cat>
          <c:val>
            <c:numRef>
              <c:f>'Charts - Board Report'!$M$732:$M$1600</c:f>
              <c:numCache>
                <c:formatCode>_-* #,##0_-;\-* #,##0_-;_-* "-"??_-;_-@_-</c:formatCode>
                <c:ptCount val="86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numCache>
            </c:numRef>
          </c:val>
          <c:smooth val="0"/>
          <c:extLst>
            <c:ext xmlns:c16="http://schemas.microsoft.com/office/drawing/2014/chart" uri="{C3380CC4-5D6E-409C-BE32-E72D297353CC}">
              <c16:uniqueId val="{00000000-7AE5-421D-89A2-1A7C1210B12F}"/>
            </c:ext>
          </c:extLst>
        </c:ser>
        <c:ser>
          <c:idx val="1"/>
          <c:order val="1"/>
          <c:tx>
            <c:strRef>
              <c:f>'Charts - Board Report'!$N$1</c:f>
              <c:strCache>
                <c:ptCount val="1"/>
                <c:pt idx="0">
                  <c:v> Number of patients discharged - Pathway 2 </c:v>
                </c:pt>
              </c:strCache>
            </c:strRef>
          </c:tx>
          <c:spPr>
            <a:ln w="28575" cap="rnd">
              <a:solidFill>
                <a:schemeClr val="tx2"/>
              </a:solidFill>
              <a:round/>
            </a:ln>
            <a:effectLst/>
          </c:spPr>
          <c:marker>
            <c:symbol val="none"/>
          </c:marker>
          <c:cat>
            <c:numRef>
              <c:f>'Charts - Board Report'!$A$732:$A$1600</c:f>
              <c:numCache>
                <c:formatCode>m/d/yyyy</c:formatCode>
                <c:ptCount val="86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numCache>
            </c:numRef>
          </c:cat>
          <c:val>
            <c:numRef>
              <c:f>'Charts - Board Report'!$N$732:$N$1600</c:f>
              <c:numCache>
                <c:formatCode>_-* #,##0_-;\-* #,##0_-;_-* "-"??_-;_-@_-</c:formatCode>
                <c:ptCount val="86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numCache>
            </c:numRef>
          </c:val>
          <c:smooth val="0"/>
          <c:extLst>
            <c:ext xmlns:c16="http://schemas.microsoft.com/office/drawing/2014/chart" uri="{C3380CC4-5D6E-409C-BE32-E72D297353CC}">
              <c16:uniqueId val="{00000001-7AE5-421D-89A2-1A7C1210B12F}"/>
            </c:ext>
          </c:extLst>
        </c:ser>
        <c:ser>
          <c:idx val="2"/>
          <c:order val="2"/>
          <c:tx>
            <c:strRef>
              <c:f>'Charts - Board Report'!$O$1</c:f>
              <c:strCache>
                <c:ptCount val="1"/>
                <c:pt idx="0">
                  <c:v> Number of patients discharged - Pathway 3 </c:v>
                </c:pt>
              </c:strCache>
            </c:strRef>
          </c:tx>
          <c:spPr>
            <a:ln w="28575" cap="rnd">
              <a:solidFill>
                <a:srgbClr val="00B0F0"/>
              </a:solidFill>
              <a:round/>
            </a:ln>
            <a:effectLst/>
          </c:spPr>
          <c:marker>
            <c:symbol val="none"/>
          </c:marker>
          <c:cat>
            <c:numRef>
              <c:f>'Charts - Board Report'!$A$732:$A$1600</c:f>
              <c:numCache>
                <c:formatCode>m/d/yyyy</c:formatCode>
                <c:ptCount val="86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numCache>
            </c:numRef>
          </c:cat>
          <c:val>
            <c:numRef>
              <c:f>'Charts - Board Report'!$O$732:$O$1600</c:f>
              <c:numCache>
                <c:formatCode>_-* #,##0_-;\-* #,##0_-;_-* "-"??_-;_-@_-</c:formatCode>
                <c:ptCount val="86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numCache>
            </c:numRef>
          </c:val>
          <c:smooth val="0"/>
          <c:extLst>
            <c:ext xmlns:c16="http://schemas.microsoft.com/office/drawing/2014/chart" uri="{C3380CC4-5D6E-409C-BE32-E72D297353CC}">
              <c16:uniqueId val="{00000002-7AE5-421D-89A2-1A7C1210B12F}"/>
            </c:ext>
          </c:extLst>
        </c:ser>
        <c:dLbls>
          <c:showLegendKey val="0"/>
          <c:showVal val="0"/>
          <c:showCatName val="0"/>
          <c:showSerName val="0"/>
          <c:showPercent val="0"/>
          <c:showBubbleSize val="0"/>
        </c:dLbls>
        <c:smooth val="0"/>
        <c:axId val="1536704624"/>
        <c:axId val="1700391440"/>
      </c:lineChart>
      <c:dateAx>
        <c:axId val="153670462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0391440"/>
        <c:crosses val="autoZero"/>
        <c:auto val="1"/>
        <c:lblOffset val="100"/>
        <c:baseTimeUnit val="days"/>
      </c:dateAx>
      <c:valAx>
        <c:axId val="170039144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67046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0</xdr:colOff>
      <xdr:row>0</xdr:row>
      <xdr:rowOff>0</xdr:rowOff>
    </xdr:from>
    <xdr:to>
      <xdr:col>25</xdr:col>
      <xdr:colOff>819150</xdr:colOff>
      <xdr:row>22</xdr:row>
      <xdr:rowOff>150719</xdr:rowOff>
    </xdr:to>
    <xdr:graphicFrame macro="">
      <xdr:nvGraphicFramePr>
        <xdr:cNvPr id="7" name="Chart 6">
          <a:extLst>
            <a:ext uri="{FF2B5EF4-FFF2-40B4-BE49-F238E27FC236}">
              <a16:creationId xmlns:a16="http://schemas.microsoft.com/office/drawing/2014/main" id="{522DE3A8-B494-4093-AADA-197E40D0C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24</xdr:row>
      <xdr:rowOff>0</xdr:rowOff>
    </xdr:from>
    <xdr:to>
      <xdr:col>25</xdr:col>
      <xdr:colOff>819150</xdr:colOff>
      <xdr:row>49</xdr:row>
      <xdr:rowOff>161925</xdr:rowOff>
    </xdr:to>
    <xdr:graphicFrame macro="">
      <xdr:nvGraphicFramePr>
        <xdr:cNvPr id="8" name="Chart 7">
          <a:extLst>
            <a:ext uri="{FF2B5EF4-FFF2-40B4-BE49-F238E27FC236}">
              <a16:creationId xmlns:a16="http://schemas.microsoft.com/office/drawing/2014/main" id="{C494D994-474E-4CD9-BA43-BAB492B9E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51</xdr:row>
      <xdr:rowOff>0</xdr:rowOff>
    </xdr:from>
    <xdr:to>
      <xdr:col>25</xdr:col>
      <xdr:colOff>819150</xdr:colOff>
      <xdr:row>76</xdr:row>
      <xdr:rowOff>161925</xdr:rowOff>
    </xdr:to>
    <xdr:graphicFrame macro="">
      <xdr:nvGraphicFramePr>
        <xdr:cNvPr id="2" name="Chart 1">
          <a:extLst>
            <a:ext uri="{FF2B5EF4-FFF2-40B4-BE49-F238E27FC236}">
              <a16:creationId xmlns:a16="http://schemas.microsoft.com/office/drawing/2014/main" id="{012AADC6-37FC-42D5-812F-22050512CC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england.nhsdata@nhs.netmailto:england.nhsdata@nhs.net" TargetMode="External"/><Relationship Id="rId1" Type="http://schemas.openxmlformats.org/officeDocument/2006/relationships/hyperlink" Target="mailto:england.communityhealthservicesdata@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4CCAB-0A29-492E-BCFB-A7E4CC0C209F}">
  <sheetPr codeName="Sheet10">
    <tabColor rgb="FF92D050"/>
  </sheetPr>
  <dimension ref="A1:CS176"/>
  <sheetViews>
    <sheetView showGridLines="0" zoomScale="80" zoomScaleNormal="80" workbookViewId="0">
      <pane xSplit="4" ySplit="4" topLeftCell="CK5" activePane="bottomRight" state="frozen"/>
      <selection activeCell="C7" sqref="C7:E7"/>
      <selection pane="topRight" activeCell="C7" sqref="C7:E7"/>
      <selection pane="bottomLeft" activeCell="C7" sqref="C7:E7"/>
      <selection pane="bottomRight" activeCell="CL16" sqref="CL16"/>
    </sheetView>
  </sheetViews>
  <sheetFormatPr defaultColWidth="8.5" defaultRowHeight="14.25" x14ac:dyDescent="0.2"/>
  <cols>
    <col min="1" max="1" width="3" style="8" customWidth="1"/>
    <col min="2" max="2" width="31.19921875" style="8" customWidth="1"/>
    <col min="3" max="3" width="10.796875" style="8" customWidth="1"/>
    <col min="4" max="4" width="75" style="8" customWidth="1"/>
    <col min="5" max="10" width="12.296875" style="8" customWidth="1"/>
    <col min="11" max="70" width="12.296875" style="29" customWidth="1"/>
    <col min="71" max="97" width="12.296875" style="8" customWidth="1"/>
    <col min="98" max="16384" width="8.5" style="8"/>
  </cols>
  <sheetData>
    <row r="1" spans="1:97" ht="45" customHeight="1" x14ac:dyDescent="0.2">
      <c r="B1" s="314" t="s">
        <v>402</v>
      </c>
      <c r="C1" s="314"/>
      <c r="D1" s="314"/>
      <c r="E1" s="296"/>
      <c r="G1" s="40"/>
      <c r="H1" s="39"/>
      <c r="I1" s="39"/>
      <c r="J1" s="40"/>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row>
    <row r="2" spans="1:97" s="17" customFormat="1" ht="21.6" customHeight="1" x14ac:dyDescent="0.2">
      <c r="A2" s="8"/>
      <c r="B2" s="26" t="s">
        <v>403</v>
      </c>
      <c r="C2" s="8"/>
      <c r="D2" s="8"/>
      <c r="E2" s="24"/>
    </row>
    <row r="3" spans="1:97" s="16" customFormat="1" ht="14.45" customHeight="1" x14ac:dyDescent="0.2">
      <c r="E3" s="320" t="e">
        <f>(#REF!-1)-DAY((#REF!-1))+1</f>
        <v>#REF!</v>
      </c>
      <c r="F3" s="321"/>
      <c r="G3" s="322"/>
      <c r="H3" s="317" t="e">
        <f>E3+1</f>
        <v>#REF!</v>
      </c>
      <c r="I3" s="318"/>
      <c r="J3" s="319"/>
      <c r="K3" s="317" t="e">
        <f t="shared" ref="K3" si="0">H3+1</f>
        <v>#REF!</v>
      </c>
      <c r="L3" s="318"/>
      <c r="M3" s="319"/>
      <c r="N3" s="317" t="e">
        <f t="shared" ref="N3" si="1">K3+1</f>
        <v>#REF!</v>
      </c>
      <c r="O3" s="318"/>
      <c r="P3" s="319"/>
      <c r="Q3" s="317" t="e">
        <f t="shared" ref="Q3" si="2">N3+1</f>
        <v>#REF!</v>
      </c>
      <c r="R3" s="318"/>
      <c r="S3" s="319"/>
      <c r="T3" s="317" t="e">
        <f t="shared" ref="T3" si="3">Q3+1</f>
        <v>#REF!</v>
      </c>
      <c r="U3" s="318"/>
      <c r="V3" s="319"/>
      <c r="W3" s="317" t="e">
        <f t="shared" ref="W3" si="4">T3+1</f>
        <v>#REF!</v>
      </c>
      <c r="X3" s="318"/>
      <c r="Y3" s="319"/>
      <c r="Z3" s="317" t="e">
        <f t="shared" ref="Z3" si="5">W3+1</f>
        <v>#REF!</v>
      </c>
      <c r="AA3" s="318"/>
      <c r="AB3" s="319"/>
      <c r="AC3" s="317" t="e">
        <f t="shared" ref="AC3" si="6">Z3+1</f>
        <v>#REF!</v>
      </c>
      <c r="AD3" s="318"/>
      <c r="AE3" s="319"/>
      <c r="AF3" s="317" t="e">
        <f t="shared" ref="AF3" si="7">AC3+1</f>
        <v>#REF!</v>
      </c>
      <c r="AG3" s="318"/>
      <c r="AH3" s="319"/>
      <c r="AI3" s="317" t="e">
        <f t="shared" ref="AI3" si="8">AF3+1</f>
        <v>#REF!</v>
      </c>
      <c r="AJ3" s="318"/>
      <c r="AK3" s="319"/>
      <c r="AL3" s="317" t="e">
        <f t="shared" ref="AL3" si="9">AI3+1</f>
        <v>#REF!</v>
      </c>
      <c r="AM3" s="318"/>
      <c r="AN3" s="319"/>
      <c r="AO3" s="317" t="e">
        <f t="shared" ref="AO3" si="10">AL3+1</f>
        <v>#REF!</v>
      </c>
      <c r="AP3" s="318"/>
      <c r="AQ3" s="319"/>
      <c r="AR3" s="317" t="e">
        <f t="shared" ref="AR3" si="11">AO3+1</f>
        <v>#REF!</v>
      </c>
      <c r="AS3" s="318"/>
      <c r="AT3" s="319"/>
      <c r="AU3" s="317" t="e">
        <f t="shared" ref="AU3" si="12">AR3+1</f>
        <v>#REF!</v>
      </c>
      <c r="AV3" s="318"/>
      <c r="AW3" s="319"/>
      <c r="AX3" s="317" t="e">
        <f t="shared" ref="AX3" si="13">AU3+1</f>
        <v>#REF!</v>
      </c>
      <c r="AY3" s="318"/>
      <c r="AZ3" s="319"/>
      <c r="BA3" s="317" t="e">
        <f t="shared" ref="BA3" si="14">AX3+1</f>
        <v>#REF!</v>
      </c>
      <c r="BB3" s="318"/>
      <c r="BC3" s="319"/>
      <c r="BD3" s="317" t="e">
        <f t="shared" ref="BD3" si="15">BA3+1</f>
        <v>#REF!</v>
      </c>
      <c r="BE3" s="318"/>
      <c r="BF3" s="319"/>
      <c r="BG3" s="317" t="e">
        <f t="shared" ref="BG3" si="16">BD3+1</f>
        <v>#REF!</v>
      </c>
      <c r="BH3" s="318"/>
      <c r="BI3" s="319"/>
      <c r="BJ3" s="317" t="e">
        <f t="shared" ref="BJ3" si="17">BG3+1</f>
        <v>#REF!</v>
      </c>
      <c r="BK3" s="318"/>
      <c r="BL3" s="319"/>
      <c r="BM3" s="317" t="e">
        <f t="shared" ref="BM3" si="18">BJ3+1</f>
        <v>#REF!</v>
      </c>
      <c r="BN3" s="318"/>
      <c r="BO3" s="319"/>
      <c r="BP3" s="317" t="e">
        <f t="shared" ref="BP3" si="19">BM3+1</f>
        <v>#REF!</v>
      </c>
      <c r="BQ3" s="318"/>
      <c r="BR3" s="319"/>
      <c r="BS3" s="317" t="e">
        <f t="shared" ref="BS3" si="20">BP3+1</f>
        <v>#REF!</v>
      </c>
      <c r="BT3" s="318"/>
      <c r="BU3" s="319"/>
      <c r="BV3" s="317" t="e">
        <f t="shared" ref="BV3" si="21">BS3+1</f>
        <v>#REF!</v>
      </c>
      <c r="BW3" s="318"/>
      <c r="BX3" s="319"/>
      <c r="BY3" s="317" t="e">
        <f t="shared" ref="BY3" si="22">BV3+1</f>
        <v>#REF!</v>
      </c>
      <c r="BZ3" s="318"/>
      <c r="CA3" s="319"/>
      <c r="CB3" s="317" t="e">
        <f t="shared" ref="CB3" si="23">BY3+1</f>
        <v>#REF!</v>
      </c>
      <c r="CC3" s="318"/>
      <c r="CD3" s="319"/>
      <c r="CE3" s="317" t="e">
        <f t="shared" ref="CE3" si="24">CB3+1</f>
        <v>#REF!</v>
      </c>
      <c r="CF3" s="318"/>
      <c r="CG3" s="319"/>
      <c r="CH3" s="317" t="e">
        <f t="shared" ref="CH3" si="25">CE3+1</f>
        <v>#REF!</v>
      </c>
      <c r="CI3" s="318"/>
      <c r="CJ3" s="319"/>
      <c r="CK3" s="317" t="e">
        <f t="shared" ref="CK3" si="26">CH3+1</f>
        <v>#REF!</v>
      </c>
      <c r="CL3" s="318"/>
      <c r="CM3" s="319"/>
      <c r="CN3" s="317" t="e">
        <f t="shared" ref="CN3" si="27">CK3+1</f>
        <v>#REF!</v>
      </c>
      <c r="CO3" s="318"/>
      <c r="CP3" s="319"/>
      <c r="CQ3" s="317" t="e">
        <f t="shared" ref="CQ3" si="28">CN3+1</f>
        <v>#REF!</v>
      </c>
      <c r="CR3" s="318"/>
      <c r="CS3" s="319"/>
    </row>
    <row r="4" spans="1:97" s="23" customFormat="1" ht="120" customHeight="1" x14ac:dyDescent="0.2">
      <c r="B4" s="315" t="s">
        <v>404</v>
      </c>
      <c r="C4" s="316"/>
      <c r="D4" s="316"/>
      <c r="E4" s="82" t="s">
        <v>232</v>
      </c>
      <c r="F4" s="76" t="s">
        <v>405</v>
      </c>
      <c r="G4" s="83" t="s">
        <v>406</v>
      </c>
      <c r="H4" s="82" t="s">
        <v>232</v>
      </c>
      <c r="I4" s="76" t="s">
        <v>405</v>
      </c>
      <c r="J4" s="83" t="s">
        <v>406</v>
      </c>
      <c r="K4" s="82" t="s">
        <v>232</v>
      </c>
      <c r="L4" s="76" t="s">
        <v>405</v>
      </c>
      <c r="M4" s="83" t="s">
        <v>406</v>
      </c>
      <c r="N4" s="82" t="s">
        <v>232</v>
      </c>
      <c r="O4" s="76" t="s">
        <v>405</v>
      </c>
      <c r="P4" s="83" t="s">
        <v>406</v>
      </c>
      <c r="Q4" s="82" t="s">
        <v>232</v>
      </c>
      <c r="R4" s="76" t="s">
        <v>405</v>
      </c>
      <c r="S4" s="83" t="s">
        <v>406</v>
      </c>
      <c r="T4" s="82" t="s">
        <v>232</v>
      </c>
      <c r="U4" s="76" t="s">
        <v>405</v>
      </c>
      <c r="V4" s="86" t="s">
        <v>406</v>
      </c>
      <c r="W4" s="82" t="s">
        <v>232</v>
      </c>
      <c r="X4" s="76" t="s">
        <v>405</v>
      </c>
      <c r="Y4" s="83" t="s">
        <v>406</v>
      </c>
      <c r="Z4" s="82" t="s">
        <v>232</v>
      </c>
      <c r="AA4" s="76" t="s">
        <v>405</v>
      </c>
      <c r="AB4" s="83" t="s">
        <v>406</v>
      </c>
      <c r="AC4" s="82" t="s">
        <v>232</v>
      </c>
      <c r="AD4" s="76" t="s">
        <v>405</v>
      </c>
      <c r="AE4" s="83" t="s">
        <v>406</v>
      </c>
      <c r="AF4" s="82" t="s">
        <v>232</v>
      </c>
      <c r="AG4" s="76" t="s">
        <v>405</v>
      </c>
      <c r="AH4" s="86" t="s">
        <v>406</v>
      </c>
      <c r="AI4" s="82" t="s">
        <v>232</v>
      </c>
      <c r="AJ4" s="76" t="s">
        <v>405</v>
      </c>
      <c r="AK4" s="83" t="s">
        <v>406</v>
      </c>
      <c r="AL4" s="82" t="s">
        <v>232</v>
      </c>
      <c r="AM4" s="76" t="s">
        <v>405</v>
      </c>
      <c r="AN4" s="83" t="s">
        <v>406</v>
      </c>
      <c r="AO4" s="82" t="s">
        <v>232</v>
      </c>
      <c r="AP4" s="76" t="s">
        <v>405</v>
      </c>
      <c r="AQ4" s="83" t="s">
        <v>406</v>
      </c>
      <c r="AR4" s="82" t="s">
        <v>232</v>
      </c>
      <c r="AS4" s="76" t="s">
        <v>405</v>
      </c>
      <c r="AT4" s="86" t="s">
        <v>406</v>
      </c>
      <c r="AU4" s="82" t="s">
        <v>232</v>
      </c>
      <c r="AV4" s="76" t="s">
        <v>405</v>
      </c>
      <c r="AW4" s="83" t="s">
        <v>406</v>
      </c>
      <c r="AX4" s="82" t="s">
        <v>232</v>
      </c>
      <c r="AY4" s="76" t="s">
        <v>405</v>
      </c>
      <c r="AZ4" s="83" t="s">
        <v>406</v>
      </c>
      <c r="BA4" s="82" t="s">
        <v>232</v>
      </c>
      <c r="BB4" s="76" t="s">
        <v>405</v>
      </c>
      <c r="BC4" s="83" t="s">
        <v>406</v>
      </c>
      <c r="BD4" s="82" t="s">
        <v>232</v>
      </c>
      <c r="BE4" s="76" t="s">
        <v>405</v>
      </c>
      <c r="BF4" s="83" t="s">
        <v>406</v>
      </c>
      <c r="BG4" s="82" t="s">
        <v>232</v>
      </c>
      <c r="BH4" s="76" t="s">
        <v>405</v>
      </c>
      <c r="BI4" s="86" t="s">
        <v>406</v>
      </c>
      <c r="BJ4" s="82" t="s">
        <v>232</v>
      </c>
      <c r="BK4" s="76" t="s">
        <v>405</v>
      </c>
      <c r="BL4" s="83" t="s">
        <v>406</v>
      </c>
      <c r="BM4" s="82" t="s">
        <v>232</v>
      </c>
      <c r="BN4" s="76" t="s">
        <v>405</v>
      </c>
      <c r="BO4" s="83" t="s">
        <v>406</v>
      </c>
      <c r="BP4" s="82" t="s">
        <v>232</v>
      </c>
      <c r="BQ4" s="76" t="s">
        <v>405</v>
      </c>
      <c r="BR4" s="86" t="s">
        <v>406</v>
      </c>
      <c r="BS4" s="82" t="s">
        <v>232</v>
      </c>
      <c r="BT4" s="76" t="s">
        <v>405</v>
      </c>
      <c r="BU4" s="83" t="s">
        <v>406</v>
      </c>
      <c r="BV4" s="82" t="s">
        <v>232</v>
      </c>
      <c r="BW4" s="76" t="s">
        <v>405</v>
      </c>
      <c r="BX4" s="83" t="s">
        <v>406</v>
      </c>
      <c r="BY4" s="82" t="s">
        <v>232</v>
      </c>
      <c r="BZ4" s="76" t="s">
        <v>405</v>
      </c>
      <c r="CA4" s="83" t="s">
        <v>406</v>
      </c>
      <c r="CB4" s="82" t="s">
        <v>232</v>
      </c>
      <c r="CC4" s="76" t="s">
        <v>405</v>
      </c>
      <c r="CD4" s="83" t="s">
        <v>406</v>
      </c>
      <c r="CE4" s="82" t="s">
        <v>232</v>
      </c>
      <c r="CF4" s="76" t="s">
        <v>405</v>
      </c>
      <c r="CG4" s="86" t="s">
        <v>406</v>
      </c>
      <c r="CH4" s="82" t="s">
        <v>232</v>
      </c>
      <c r="CI4" s="76" t="s">
        <v>405</v>
      </c>
      <c r="CJ4" s="83" t="s">
        <v>406</v>
      </c>
      <c r="CK4" s="82" t="s">
        <v>232</v>
      </c>
      <c r="CL4" s="76" t="s">
        <v>405</v>
      </c>
      <c r="CM4" s="83" t="s">
        <v>406</v>
      </c>
      <c r="CN4" s="82" t="s">
        <v>232</v>
      </c>
      <c r="CO4" s="76" t="s">
        <v>405</v>
      </c>
      <c r="CP4" s="83" t="s">
        <v>406</v>
      </c>
      <c r="CQ4" s="82" t="s">
        <v>232</v>
      </c>
      <c r="CR4" s="76" t="s">
        <v>405</v>
      </c>
      <c r="CS4" s="83" t="s">
        <v>406</v>
      </c>
    </row>
    <row r="5" spans="1:97" s="23" customFormat="1" ht="17.25" customHeight="1" x14ac:dyDescent="0.2">
      <c r="B5" s="27"/>
      <c r="C5" s="27"/>
      <c r="D5" s="59" t="s">
        <v>271</v>
      </c>
      <c r="E5" s="105">
        <v>21768</v>
      </c>
      <c r="F5" s="106">
        <v>8204</v>
      </c>
      <c r="G5" s="107">
        <v>13564</v>
      </c>
      <c r="H5" s="105">
        <v>19326</v>
      </c>
      <c r="I5" s="106">
        <v>5786</v>
      </c>
      <c r="J5" s="107">
        <v>13540</v>
      </c>
      <c r="K5" s="105">
        <v>22680</v>
      </c>
      <c r="L5" s="106">
        <v>9097</v>
      </c>
      <c r="M5" s="107">
        <v>13583</v>
      </c>
      <c r="N5" s="105">
        <v>25175</v>
      </c>
      <c r="O5" s="106">
        <v>11373</v>
      </c>
      <c r="P5" s="107">
        <v>13802</v>
      </c>
      <c r="Q5" s="105">
        <v>25678</v>
      </c>
      <c r="R5" s="106">
        <v>11587</v>
      </c>
      <c r="S5" s="107">
        <v>14091</v>
      </c>
      <c r="T5" s="105">
        <v>25785</v>
      </c>
      <c r="U5" s="106">
        <v>11714</v>
      </c>
      <c r="V5" s="108">
        <v>14071</v>
      </c>
      <c r="W5" s="105">
        <v>26152</v>
      </c>
      <c r="X5" s="106">
        <v>12290</v>
      </c>
      <c r="Y5" s="107">
        <v>13862</v>
      </c>
      <c r="Z5" s="105">
        <v>21976</v>
      </c>
      <c r="AA5" s="106">
        <v>8205</v>
      </c>
      <c r="AB5" s="107">
        <v>13771</v>
      </c>
      <c r="AC5" s="105">
        <v>19487</v>
      </c>
      <c r="AD5" s="106">
        <v>5726</v>
      </c>
      <c r="AE5" s="107">
        <v>13761</v>
      </c>
      <c r="AF5" s="105">
        <v>22730</v>
      </c>
      <c r="AG5" s="106">
        <v>8905</v>
      </c>
      <c r="AH5" s="108">
        <v>13825</v>
      </c>
      <c r="AI5" s="105">
        <v>25087</v>
      </c>
      <c r="AJ5" s="106">
        <v>11037</v>
      </c>
      <c r="AK5" s="107">
        <v>14050</v>
      </c>
      <c r="AL5" s="105">
        <v>25607</v>
      </c>
      <c r="AM5" s="106">
        <v>11478</v>
      </c>
      <c r="AN5" s="107">
        <v>14129</v>
      </c>
      <c r="AO5" s="105">
        <v>25403</v>
      </c>
      <c r="AP5" s="106">
        <v>11329</v>
      </c>
      <c r="AQ5" s="107">
        <v>14074</v>
      </c>
      <c r="AR5" s="105">
        <v>26264</v>
      </c>
      <c r="AS5" s="106">
        <v>12481</v>
      </c>
      <c r="AT5" s="108">
        <v>13783</v>
      </c>
      <c r="AU5" s="105">
        <v>22282</v>
      </c>
      <c r="AV5" s="106">
        <v>8609</v>
      </c>
      <c r="AW5" s="107">
        <v>13673</v>
      </c>
      <c r="AX5" s="105">
        <v>19566</v>
      </c>
      <c r="AY5" s="106">
        <v>6037</v>
      </c>
      <c r="AZ5" s="107">
        <v>13529</v>
      </c>
      <c r="BA5" s="105">
        <v>22580</v>
      </c>
      <c r="BB5" s="106">
        <v>9253</v>
      </c>
      <c r="BC5" s="107">
        <v>13327</v>
      </c>
      <c r="BD5" s="105">
        <v>24697</v>
      </c>
      <c r="BE5" s="106">
        <v>11105</v>
      </c>
      <c r="BF5" s="107">
        <v>13592</v>
      </c>
      <c r="BG5" s="105">
        <v>25360</v>
      </c>
      <c r="BH5" s="106">
        <v>11577</v>
      </c>
      <c r="BI5" s="108">
        <v>13783</v>
      </c>
      <c r="BJ5" s="105">
        <v>25202</v>
      </c>
      <c r="BK5" s="106">
        <v>11546</v>
      </c>
      <c r="BL5" s="107">
        <v>13656</v>
      </c>
      <c r="BM5" s="105">
        <v>25668</v>
      </c>
      <c r="BN5" s="106">
        <v>12259</v>
      </c>
      <c r="BO5" s="107">
        <v>13409</v>
      </c>
      <c r="BP5" s="105">
        <v>21499</v>
      </c>
      <c r="BQ5" s="106">
        <v>8253</v>
      </c>
      <c r="BR5" s="108">
        <v>13246</v>
      </c>
      <c r="BS5" s="105">
        <v>18994</v>
      </c>
      <c r="BT5" s="106">
        <v>5945</v>
      </c>
      <c r="BU5" s="107">
        <v>13049</v>
      </c>
      <c r="BV5" s="105">
        <v>22339</v>
      </c>
      <c r="BW5" s="106">
        <v>9294</v>
      </c>
      <c r="BX5" s="107">
        <v>13045</v>
      </c>
      <c r="BY5" s="105">
        <v>24627</v>
      </c>
      <c r="BZ5" s="106">
        <v>11294</v>
      </c>
      <c r="CA5" s="107">
        <v>13333</v>
      </c>
      <c r="CB5" s="105">
        <v>24839</v>
      </c>
      <c r="CC5" s="106">
        <v>11571</v>
      </c>
      <c r="CD5" s="107">
        <v>13268</v>
      </c>
      <c r="CE5" s="105">
        <v>24834</v>
      </c>
      <c r="CF5" s="106">
        <v>11433</v>
      </c>
      <c r="CG5" s="108">
        <v>13401</v>
      </c>
      <c r="CH5" s="105">
        <v>25644</v>
      </c>
      <c r="CI5" s="106">
        <v>12406</v>
      </c>
      <c r="CJ5" s="107">
        <v>13238</v>
      </c>
      <c r="CK5" s="105">
        <v>21481</v>
      </c>
      <c r="CL5" s="106">
        <v>8214</v>
      </c>
      <c r="CM5" s="107">
        <v>13267</v>
      </c>
      <c r="CN5" s="105">
        <v>18815</v>
      </c>
      <c r="CO5" s="106">
        <v>5795</v>
      </c>
      <c r="CP5" s="107">
        <v>13020</v>
      </c>
      <c r="CQ5" s="105">
        <v>22370</v>
      </c>
      <c r="CR5" s="106">
        <v>9111</v>
      </c>
      <c r="CS5" s="107">
        <v>13259</v>
      </c>
    </row>
    <row r="6" spans="1:97" s="23" customFormat="1" ht="17.25" customHeight="1" x14ac:dyDescent="0.2">
      <c r="D6" s="103" t="s">
        <v>272</v>
      </c>
      <c r="E6" s="47">
        <v>1985</v>
      </c>
      <c r="F6" s="43">
        <v>1029</v>
      </c>
      <c r="G6" s="46">
        <v>956</v>
      </c>
      <c r="H6" s="47">
        <v>1702</v>
      </c>
      <c r="I6" s="43">
        <v>728</v>
      </c>
      <c r="J6" s="46">
        <v>974</v>
      </c>
      <c r="K6" s="47">
        <v>2012</v>
      </c>
      <c r="L6" s="43">
        <v>1085</v>
      </c>
      <c r="M6" s="46">
        <v>927</v>
      </c>
      <c r="N6" s="47">
        <v>2282</v>
      </c>
      <c r="O6" s="43">
        <v>1449</v>
      </c>
      <c r="P6" s="46">
        <v>833</v>
      </c>
      <c r="Q6" s="47">
        <v>2387</v>
      </c>
      <c r="R6" s="43">
        <v>1473</v>
      </c>
      <c r="S6" s="46">
        <v>914</v>
      </c>
      <c r="T6" s="47">
        <v>2371</v>
      </c>
      <c r="U6" s="43">
        <v>1500</v>
      </c>
      <c r="V6" s="104">
        <v>871</v>
      </c>
      <c r="W6" s="47">
        <v>2412</v>
      </c>
      <c r="X6" s="43">
        <v>1568</v>
      </c>
      <c r="Y6" s="46">
        <v>844</v>
      </c>
      <c r="Z6" s="47">
        <v>1998</v>
      </c>
      <c r="AA6" s="43">
        <v>989</v>
      </c>
      <c r="AB6" s="46">
        <v>1009</v>
      </c>
      <c r="AC6" s="47">
        <v>1858</v>
      </c>
      <c r="AD6" s="43">
        <v>715</v>
      </c>
      <c r="AE6" s="46">
        <v>1143</v>
      </c>
      <c r="AF6" s="47">
        <v>2091</v>
      </c>
      <c r="AG6" s="43">
        <v>1049</v>
      </c>
      <c r="AH6" s="104">
        <v>1042</v>
      </c>
      <c r="AI6" s="47">
        <v>2305</v>
      </c>
      <c r="AJ6" s="43">
        <v>1319</v>
      </c>
      <c r="AK6" s="46">
        <v>986</v>
      </c>
      <c r="AL6" s="47">
        <v>2382</v>
      </c>
      <c r="AM6" s="43">
        <v>1325</v>
      </c>
      <c r="AN6" s="46">
        <v>1057</v>
      </c>
      <c r="AO6" s="47">
        <v>2337</v>
      </c>
      <c r="AP6" s="43">
        <v>1324</v>
      </c>
      <c r="AQ6" s="46">
        <v>1013</v>
      </c>
      <c r="AR6" s="47">
        <v>2421</v>
      </c>
      <c r="AS6" s="43">
        <v>1427</v>
      </c>
      <c r="AT6" s="104">
        <v>994</v>
      </c>
      <c r="AU6" s="47">
        <v>2080</v>
      </c>
      <c r="AV6" s="43">
        <v>1015</v>
      </c>
      <c r="AW6" s="46">
        <v>1065</v>
      </c>
      <c r="AX6" s="47">
        <v>1750</v>
      </c>
      <c r="AY6" s="43">
        <v>717</v>
      </c>
      <c r="AZ6" s="46">
        <v>1033</v>
      </c>
      <c r="BA6" s="47">
        <v>2100</v>
      </c>
      <c r="BB6" s="43">
        <v>1224</v>
      </c>
      <c r="BC6" s="46">
        <v>876</v>
      </c>
      <c r="BD6" s="47">
        <v>2355</v>
      </c>
      <c r="BE6" s="43">
        <v>1405</v>
      </c>
      <c r="BF6" s="46">
        <v>950</v>
      </c>
      <c r="BG6" s="47">
        <v>2325</v>
      </c>
      <c r="BH6" s="43">
        <v>1412</v>
      </c>
      <c r="BI6" s="104">
        <v>913</v>
      </c>
      <c r="BJ6" s="47">
        <v>2402</v>
      </c>
      <c r="BK6" s="43">
        <v>1440</v>
      </c>
      <c r="BL6" s="46">
        <v>962</v>
      </c>
      <c r="BM6" s="47">
        <v>2314</v>
      </c>
      <c r="BN6" s="43">
        <v>1457</v>
      </c>
      <c r="BO6" s="46">
        <v>857</v>
      </c>
      <c r="BP6" s="47">
        <v>1904</v>
      </c>
      <c r="BQ6" s="43">
        <v>984</v>
      </c>
      <c r="BR6" s="104">
        <v>920</v>
      </c>
      <c r="BS6" s="47">
        <v>1709</v>
      </c>
      <c r="BT6" s="43">
        <v>734</v>
      </c>
      <c r="BU6" s="46">
        <v>975</v>
      </c>
      <c r="BV6" s="47">
        <v>1927</v>
      </c>
      <c r="BW6" s="43">
        <v>1089</v>
      </c>
      <c r="BX6" s="46">
        <v>838</v>
      </c>
      <c r="BY6" s="47">
        <v>2126</v>
      </c>
      <c r="BZ6" s="43">
        <v>1267</v>
      </c>
      <c r="CA6" s="46">
        <v>859</v>
      </c>
      <c r="CB6" s="47">
        <v>2278</v>
      </c>
      <c r="CC6" s="43">
        <v>1384</v>
      </c>
      <c r="CD6" s="46">
        <v>894</v>
      </c>
      <c r="CE6" s="47">
        <v>2258</v>
      </c>
      <c r="CF6" s="43">
        <v>1375</v>
      </c>
      <c r="CG6" s="104">
        <v>883</v>
      </c>
      <c r="CH6" s="47">
        <v>2261</v>
      </c>
      <c r="CI6" s="43">
        <v>1414</v>
      </c>
      <c r="CJ6" s="46">
        <v>847</v>
      </c>
      <c r="CK6" s="47">
        <v>1935</v>
      </c>
      <c r="CL6" s="43">
        <v>1006</v>
      </c>
      <c r="CM6" s="46">
        <v>929</v>
      </c>
      <c r="CN6" s="47">
        <v>1577</v>
      </c>
      <c r="CO6" s="43">
        <v>690</v>
      </c>
      <c r="CP6" s="46">
        <v>887</v>
      </c>
      <c r="CQ6" s="47">
        <v>2006</v>
      </c>
      <c r="CR6" s="43">
        <v>1141</v>
      </c>
      <c r="CS6" s="46">
        <v>865</v>
      </c>
    </row>
    <row r="7" spans="1:97" s="23" customFormat="1" ht="17.25" customHeight="1" x14ac:dyDescent="0.2">
      <c r="D7" s="79" t="s">
        <v>273</v>
      </c>
      <c r="E7" s="47">
        <v>2861</v>
      </c>
      <c r="F7" s="43">
        <v>1166</v>
      </c>
      <c r="G7" s="48">
        <v>1695</v>
      </c>
      <c r="H7" s="47">
        <v>2474</v>
      </c>
      <c r="I7" s="43">
        <v>734</v>
      </c>
      <c r="J7" s="48">
        <v>1740</v>
      </c>
      <c r="K7" s="47">
        <v>3007</v>
      </c>
      <c r="L7" s="43">
        <v>1209</v>
      </c>
      <c r="M7" s="48">
        <v>1798</v>
      </c>
      <c r="N7" s="47">
        <v>3329</v>
      </c>
      <c r="O7" s="43">
        <v>1459</v>
      </c>
      <c r="P7" s="48">
        <v>1870</v>
      </c>
      <c r="Q7" s="47">
        <v>3365</v>
      </c>
      <c r="R7" s="43">
        <v>1535</v>
      </c>
      <c r="S7" s="48">
        <v>1830</v>
      </c>
      <c r="T7" s="47">
        <v>3336</v>
      </c>
      <c r="U7" s="43">
        <v>1572</v>
      </c>
      <c r="V7" s="60">
        <v>1764</v>
      </c>
      <c r="W7" s="47">
        <v>3414</v>
      </c>
      <c r="X7" s="43">
        <v>1652</v>
      </c>
      <c r="Y7" s="48">
        <v>1762</v>
      </c>
      <c r="Z7" s="47">
        <v>2816</v>
      </c>
      <c r="AA7" s="43">
        <v>1107</v>
      </c>
      <c r="AB7" s="48">
        <v>1709</v>
      </c>
      <c r="AC7" s="47">
        <v>2440</v>
      </c>
      <c r="AD7" s="43">
        <v>741</v>
      </c>
      <c r="AE7" s="48">
        <v>1699</v>
      </c>
      <c r="AF7" s="47">
        <v>3002</v>
      </c>
      <c r="AG7" s="43">
        <v>1211</v>
      </c>
      <c r="AH7" s="60">
        <v>1791</v>
      </c>
      <c r="AI7" s="47">
        <v>3386</v>
      </c>
      <c r="AJ7" s="43">
        <v>1477</v>
      </c>
      <c r="AK7" s="48">
        <v>1909</v>
      </c>
      <c r="AL7" s="47">
        <v>3379</v>
      </c>
      <c r="AM7" s="43">
        <v>1579</v>
      </c>
      <c r="AN7" s="48">
        <v>1800</v>
      </c>
      <c r="AO7" s="47">
        <v>3329</v>
      </c>
      <c r="AP7" s="43">
        <v>1523</v>
      </c>
      <c r="AQ7" s="48">
        <v>1806</v>
      </c>
      <c r="AR7" s="47">
        <v>3494</v>
      </c>
      <c r="AS7" s="43">
        <v>1783</v>
      </c>
      <c r="AT7" s="60">
        <v>1711</v>
      </c>
      <c r="AU7" s="47">
        <v>2854</v>
      </c>
      <c r="AV7" s="43">
        <v>1183</v>
      </c>
      <c r="AW7" s="48">
        <v>1671</v>
      </c>
      <c r="AX7" s="47">
        <v>2375</v>
      </c>
      <c r="AY7" s="43">
        <v>703</v>
      </c>
      <c r="AZ7" s="48">
        <v>1672</v>
      </c>
      <c r="BA7" s="47">
        <v>2973</v>
      </c>
      <c r="BB7" s="43">
        <v>1239</v>
      </c>
      <c r="BC7" s="48">
        <v>1734</v>
      </c>
      <c r="BD7" s="47">
        <v>3124</v>
      </c>
      <c r="BE7" s="43">
        <v>1466</v>
      </c>
      <c r="BF7" s="48">
        <v>1658</v>
      </c>
      <c r="BG7" s="47">
        <v>3206</v>
      </c>
      <c r="BH7" s="43">
        <v>1473</v>
      </c>
      <c r="BI7" s="60">
        <v>1733</v>
      </c>
      <c r="BJ7" s="47">
        <v>3261</v>
      </c>
      <c r="BK7" s="43">
        <v>1537</v>
      </c>
      <c r="BL7" s="48">
        <v>1724</v>
      </c>
      <c r="BM7" s="47">
        <v>3416</v>
      </c>
      <c r="BN7" s="43">
        <v>1707</v>
      </c>
      <c r="BO7" s="48">
        <v>1709</v>
      </c>
      <c r="BP7" s="47">
        <v>2711</v>
      </c>
      <c r="BQ7" s="43">
        <v>1104</v>
      </c>
      <c r="BR7" s="60">
        <v>1607</v>
      </c>
      <c r="BS7" s="47">
        <v>2427</v>
      </c>
      <c r="BT7" s="43">
        <v>772</v>
      </c>
      <c r="BU7" s="48">
        <v>1655</v>
      </c>
      <c r="BV7" s="47">
        <v>3052</v>
      </c>
      <c r="BW7" s="43">
        <v>1313</v>
      </c>
      <c r="BX7" s="48">
        <v>1739</v>
      </c>
      <c r="BY7" s="47">
        <v>3285</v>
      </c>
      <c r="BZ7" s="43">
        <v>1553</v>
      </c>
      <c r="CA7" s="48">
        <v>1732</v>
      </c>
      <c r="CB7" s="47">
        <v>3192</v>
      </c>
      <c r="CC7" s="43">
        <v>1484</v>
      </c>
      <c r="CD7" s="48">
        <v>1708</v>
      </c>
      <c r="CE7" s="47">
        <v>3304</v>
      </c>
      <c r="CF7" s="43">
        <v>1582</v>
      </c>
      <c r="CG7" s="60">
        <v>1722</v>
      </c>
      <c r="CH7" s="47">
        <v>3341</v>
      </c>
      <c r="CI7" s="43">
        <v>1728</v>
      </c>
      <c r="CJ7" s="48">
        <v>1613</v>
      </c>
      <c r="CK7" s="47">
        <v>2680</v>
      </c>
      <c r="CL7" s="43">
        <v>1081</v>
      </c>
      <c r="CM7" s="48">
        <v>1599</v>
      </c>
      <c r="CN7" s="47">
        <v>2347</v>
      </c>
      <c r="CO7" s="43">
        <v>689</v>
      </c>
      <c r="CP7" s="48">
        <v>1658</v>
      </c>
      <c r="CQ7" s="47">
        <v>3022</v>
      </c>
      <c r="CR7" s="43">
        <v>1180</v>
      </c>
      <c r="CS7" s="48">
        <v>1842</v>
      </c>
    </row>
    <row r="8" spans="1:97" s="23" customFormat="1" ht="17.25" customHeight="1" x14ac:dyDescent="0.2">
      <c r="D8" s="79" t="s">
        <v>274</v>
      </c>
      <c r="E8" s="47">
        <v>4080</v>
      </c>
      <c r="F8" s="43">
        <v>1724</v>
      </c>
      <c r="G8" s="48">
        <v>2356</v>
      </c>
      <c r="H8" s="47">
        <v>3555</v>
      </c>
      <c r="I8" s="43">
        <v>1155</v>
      </c>
      <c r="J8" s="48">
        <v>2400</v>
      </c>
      <c r="K8" s="47">
        <v>3788</v>
      </c>
      <c r="L8" s="43">
        <v>1525</v>
      </c>
      <c r="M8" s="48">
        <v>2263</v>
      </c>
      <c r="N8" s="47">
        <v>4320</v>
      </c>
      <c r="O8" s="43">
        <v>1955</v>
      </c>
      <c r="P8" s="48">
        <v>2365</v>
      </c>
      <c r="Q8" s="47">
        <v>4499</v>
      </c>
      <c r="R8" s="43">
        <v>2158</v>
      </c>
      <c r="S8" s="48">
        <v>2341</v>
      </c>
      <c r="T8" s="47">
        <v>4596</v>
      </c>
      <c r="U8" s="43">
        <v>2191</v>
      </c>
      <c r="V8" s="60">
        <v>2405</v>
      </c>
      <c r="W8" s="47">
        <v>4520</v>
      </c>
      <c r="X8" s="43">
        <v>2125</v>
      </c>
      <c r="Y8" s="48">
        <v>2395</v>
      </c>
      <c r="Z8" s="47">
        <v>4056</v>
      </c>
      <c r="AA8" s="43">
        <v>1704</v>
      </c>
      <c r="AB8" s="48">
        <v>2352</v>
      </c>
      <c r="AC8" s="47">
        <v>3449</v>
      </c>
      <c r="AD8" s="43">
        <v>1125</v>
      </c>
      <c r="AE8" s="48">
        <v>2324</v>
      </c>
      <c r="AF8" s="47">
        <v>3982</v>
      </c>
      <c r="AG8" s="43">
        <v>1562</v>
      </c>
      <c r="AH8" s="60">
        <v>2420</v>
      </c>
      <c r="AI8" s="47">
        <v>4406</v>
      </c>
      <c r="AJ8" s="43">
        <v>2038</v>
      </c>
      <c r="AK8" s="48">
        <v>2368</v>
      </c>
      <c r="AL8" s="47">
        <v>4533</v>
      </c>
      <c r="AM8" s="43">
        <v>2090</v>
      </c>
      <c r="AN8" s="48">
        <v>2443</v>
      </c>
      <c r="AO8" s="47">
        <v>4610</v>
      </c>
      <c r="AP8" s="43">
        <v>2187</v>
      </c>
      <c r="AQ8" s="48">
        <v>2423</v>
      </c>
      <c r="AR8" s="47">
        <v>4788</v>
      </c>
      <c r="AS8" s="43">
        <v>2377</v>
      </c>
      <c r="AT8" s="60">
        <v>2411</v>
      </c>
      <c r="AU8" s="47">
        <v>4150</v>
      </c>
      <c r="AV8" s="43">
        <v>1766</v>
      </c>
      <c r="AW8" s="48">
        <v>2384</v>
      </c>
      <c r="AX8" s="47">
        <v>3676</v>
      </c>
      <c r="AY8" s="43">
        <v>1310</v>
      </c>
      <c r="AZ8" s="48">
        <v>2366</v>
      </c>
      <c r="BA8" s="47">
        <v>3865</v>
      </c>
      <c r="BB8" s="43">
        <v>1509</v>
      </c>
      <c r="BC8" s="48">
        <v>2356</v>
      </c>
      <c r="BD8" s="47">
        <v>4293</v>
      </c>
      <c r="BE8" s="43">
        <v>1963</v>
      </c>
      <c r="BF8" s="48">
        <v>2330</v>
      </c>
      <c r="BG8" s="47">
        <v>4606</v>
      </c>
      <c r="BH8" s="43">
        <v>2225</v>
      </c>
      <c r="BI8" s="60">
        <v>2381</v>
      </c>
      <c r="BJ8" s="47">
        <v>4402</v>
      </c>
      <c r="BK8" s="43">
        <v>2042</v>
      </c>
      <c r="BL8" s="48">
        <v>2360</v>
      </c>
      <c r="BM8" s="47">
        <v>4487</v>
      </c>
      <c r="BN8" s="43">
        <v>2115</v>
      </c>
      <c r="BO8" s="48">
        <v>2372</v>
      </c>
      <c r="BP8" s="47">
        <v>4037</v>
      </c>
      <c r="BQ8" s="43">
        <v>1714</v>
      </c>
      <c r="BR8" s="60">
        <v>2323</v>
      </c>
      <c r="BS8" s="47">
        <v>3536</v>
      </c>
      <c r="BT8" s="43">
        <v>1246</v>
      </c>
      <c r="BU8" s="48">
        <v>2290</v>
      </c>
      <c r="BV8" s="47">
        <v>3848</v>
      </c>
      <c r="BW8" s="43">
        <v>1554</v>
      </c>
      <c r="BX8" s="48">
        <v>2294</v>
      </c>
      <c r="BY8" s="47">
        <v>4373</v>
      </c>
      <c r="BZ8" s="43">
        <v>2034</v>
      </c>
      <c r="CA8" s="48">
        <v>2339</v>
      </c>
      <c r="CB8" s="47">
        <v>4458</v>
      </c>
      <c r="CC8" s="43">
        <v>2203</v>
      </c>
      <c r="CD8" s="48">
        <v>2255</v>
      </c>
      <c r="CE8" s="47">
        <v>4386</v>
      </c>
      <c r="CF8" s="43">
        <v>2055</v>
      </c>
      <c r="CG8" s="60">
        <v>2331</v>
      </c>
      <c r="CH8" s="47">
        <v>4616</v>
      </c>
      <c r="CI8" s="43">
        <v>2281</v>
      </c>
      <c r="CJ8" s="48">
        <v>2335</v>
      </c>
      <c r="CK8" s="47">
        <v>4154</v>
      </c>
      <c r="CL8" s="43">
        <v>1805</v>
      </c>
      <c r="CM8" s="48">
        <v>2349</v>
      </c>
      <c r="CN8" s="47">
        <v>3570</v>
      </c>
      <c r="CO8" s="43">
        <v>1243</v>
      </c>
      <c r="CP8" s="48">
        <v>2327</v>
      </c>
      <c r="CQ8" s="47">
        <v>3904</v>
      </c>
      <c r="CR8" s="43">
        <v>1570</v>
      </c>
      <c r="CS8" s="48">
        <v>2334</v>
      </c>
    </row>
    <row r="9" spans="1:97" s="23" customFormat="1" ht="17.25" customHeight="1" x14ac:dyDescent="0.2">
      <c r="D9" s="80" t="s">
        <v>275</v>
      </c>
      <c r="E9" s="47">
        <v>3421</v>
      </c>
      <c r="F9" s="43">
        <v>1408</v>
      </c>
      <c r="G9" s="48">
        <v>2013</v>
      </c>
      <c r="H9" s="47">
        <v>3111</v>
      </c>
      <c r="I9" s="43">
        <v>1079</v>
      </c>
      <c r="J9" s="48">
        <v>2032</v>
      </c>
      <c r="K9" s="47">
        <v>3769</v>
      </c>
      <c r="L9" s="43">
        <v>1616</v>
      </c>
      <c r="M9" s="48">
        <v>2153</v>
      </c>
      <c r="N9" s="47">
        <v>4185</v>
      </c>
      <c r="O9" s="43">
        <v>2011</v>
      </c>
      <c r="P9" s="48">
        <v>2174</v>
      </c>
      <c r="Q9" s="47">
        <v>4360</v>
      </c>
      <c r="R9" s="43">
        <v>2071</v>
      </c>
      <c r="S9" s="48">
        <v>2289</v>
      </c>
      <c r="T9" s="47">
        <v>4218</v>
      </c>
      <c r="U9" s="43">
        <v>1977</v>
      </c>
      <c r="V9" s="60">
        <v>2241</v>
      </c>
      <c r="W9" s="47">
        <v>4330</v>
      </c>
      <c r="X9" s="43">
        <v>2120</v>
      </c>
      <c r="Y9" s="48">
        <v>2210</v>
      </c>
      <c r="Z9" s="47">
        <v>3550</v>
      </c>
      <c r="AA9" s="43">
        <v>1442</v>
      </c>
      <c r="AB9" s="48">
        <v>2108</v>
      </c>
      <c r="AC9" s="47">
        <v>3146</v>
      </c>
      <c r="AD9" s="43">
        <v>1044</v>
      </c>
      <c r="AE9" s="48">
        <v>2102</v>
      </c>
      <c r="AF9" s="47">
        <v>3612</v>
      </c>
      <c r="AG9" s="43">
        <v>1492</v>
      </c>
      <c r="AH9" s="60">
        <v>2120</v>
      </c>
      <c r="AI9" s="47">
        <v>3927</v>
      </c>
      <c r="AJ9" s="43">
        <v>1786</v>
      </c>
      <c r="AK9" s="48">
        <v>2141</v>
      </c>
      <c r="AL9" s="47">
        <v>4062</v>
      </c>
      <c r="AM9" s="43">
        <v>1911</v>
      </c>
      <c r="AN9" s="48">
        <v>2151</v>
      </c>
      <c r="AO9" s="47">
        <v>3911</v>
      </c>
      <c r="AP9" s="43">
        <v>1852</v>
      </c>
      <c r="AQ9" s="48">
        <v>2059</v>
      </c>
      <c r="AR9" s="47">
        <v>4210</v>
      </c>
      <c r="AS9" s="43">
        <v>2126</v>
      </c>
      <c r="AT9" s="60">
        <v>2084</v>
      </c>
      <c r="AU9" s="47">
        <v>3463</v>
      </c>
      <c r="AV9" s="43">
        <v>1440</v>
      </c>
      <c r="AW9" s="48">
        <v>2023</v>
      </c>
      <c r="AX9" s="47">
        <v>3067</v>
      </c>
      <c r="AY9" s="43">
        <v>1076</v>
      </c>
      <c r="AZ9" s="48">
        <v>1991</v>
      </c>
      <c r="BA9" s="47">
        <v>3577</v>
      </c>
      <c r="BB9" s="43">
        <v>1589</v>
      </c>
      <c r="BC9" s="48">
        <v>1988</v>
      </c>
      <c r="BD9" s="47">
        <v>3882</v>
      </c>
      <c r="BE9" s="43">
        <v>1818</v>
      </c>
      <c r="BF9" s="48">
        <v>2064</v>
      </c>
      <c r="BG9" s="47">
        <v>4143</v>
      </c>
      <c r="BH9" s="43">
        <v>2000</v>
      </c>
      <c r="BI9" s="60">
        <v>2143</v>
      </c>
      <c r="BJ9" s="47">
        <v>4044</v>
      </c>
      <c r="BK9" s="43">
        <v>2000</v>
      </c>
      <c r="BL9" s="48">
        <v>2044</v>
      </c>
      <c r="BM9" s="47">
        <v>4065</v>
      </c>
      <c r="BN9" s="43">
        <v>2068</v>
      </c>
      <c r="BO9" s="48">
        <v>1997</v>
      </c>
      <c r="BP9" s="47">
        <v>3436</v>
      </c>
      <c r="BQ9" s="43">
        <v>1397</v>
      </c>
      <c r="BR9" s="60">
        <v>2039</v>
      </c>
      <c r="BS9" s="47">
        <v>3056</v>
      </c>
      <c r="BT9" s="43">
        <v>1048</v>
      </c>
      <c r="BU9" s="48">
        <v>2008</v>
      </c>
      <c r="BV9" s="47">
        <v>3560</v>
      </c>
      <c r="BW9" s="43">
        <v>1549</v>
      </c>
      <c r="BX9" s="48">
        <v>2011</v>
      </c>
      <c r="BY9" s="47">
        <v>3963</v>
      </c>
      <c r="BZ9" s="43">
        <v>1965</v>
      </c>
      <c r="CA9" s="48">
        <v>1998</v>
      </c>
      <c r="CB9" s="47">
        <v>3911</v>
      </c>
      <c r="CC9" s="43">
        <v>1948</v>
      </c>
      <c r="CD9" s="48">
        <v>1963</v>
      </c>
      <c r="CE9" s="47">
        <v>3916</v>
      </c>
      <c r="CF9" s="43">
        <v>1932</v>
      </c>
      <c r="CG9" s="60">
        <v>1984</v>
      </c>
      <c r="CH9" s="47">
        <v>4068</v>
      </c>
      <c r="CI9" s="43">
        <v>2061</v>
      </c>
      <c r="CJ9" s="48">
        <v>2007</v>
      </c>
      <c r="CK9" s="47">
        <v>3371</v>
      </c>
      <c r="CL9" s="43">
        <v>1456</v>
      </c>
      <c r="CM9" s="48">
        <v>1915</v>
      </c>
      <c r="CN9" s="47">
        <v>2980</v>
      </c>
      <c r="CO9" s="43">
        <v>1074</v>
      </c>
      <c r="CP9" s="48">
        <v>1906</v>
      </c>
      <c r="CQ9" s="47">
        <v>3552</v>
      </c>
      <c r="CR9" s="43">
        <v>1564</v>
      </c>
      <c r="CS9" s="48">
        <v>1988</v>
      </c>
    </row>
    <row r="10" spans="1:97" s="23" customFormat="1" ht="17.25" customHeight="1" x14ac:dyDescent="0.2">
      <c r="D10" s="80" t="s">
        <v>276</v>
      </c>
      <c r="E10" s="47">
        <v>3399</v>
      </c>
      <c r="F10" s="43">
        <v>891</v>
      </c>
      <c r="G10" s="48">
        <v>2508</v>
      </c>
      <c r="H10" s="47">
        <v>3069</v>
      </c>
      <c r="I10" s="43">
        <v>600</v>
      </c>
      <c r="J10" s="48">
        <v>2469</v>
      </c>
      <c r="K10" s="47">
        <v>3616</v>
      </c>
      <c r="L10" s="43">
        <v>1163</v>
      </c>
      <c r="M10" s="48">
        <v>2453</v>
      </c>
      <c r="N10" s="47">
        <v>4056</v>
      </c>
      <c r="O10" s="43">
        <v>1606</v>
      </c>
      <c r="P10" s="48">
        <v>2450</v>
      </c>
      <c r="Q10" s="47">
        <v>4020</v>
      </c>
      <c r="R10" s="43">
        <v>1488</v>
      </c>
      <c r="S10" s="48">
        <v>2532</v>
      </c>
      <c r="T10" s="47">
        <v>4146</v>
      </c>
      <c r="U10" s="43">
        <v>1576</v>
      </c>
      <c r="V10" s="60">
        <v>2570</v>
      </c>
      <c r="W10" s="47">
        <v>4098</v>
      </c>
      <c r="X10" s="43">
        <v>1601</v>
      </c>
      <c r="Y10" s="48">
        <v>2497</v>
      </c>
      <c r="Z10" s="47">
        <v>3461</v>
      </c>
      <c r="AA10" s="43">
        <v>957</v>
      </c>
      <c r="AB10" s="48">
        <v>2504</v>
      </c>
      <c r="AC10" s="47">
        <v>3100</v>
      </c>
      <c r="AD10" s="43">
        <v>694</v>
      </c>
      <c r="AE10" s="48">
        <v>2406</v>
      </c>
      <c r="AF10" s="47">
        <v>3708</v>
      </c>
      <c r="AG10" s="43">
        <v>1225</v>
      </c>
      <c r="AH10" s="60">
        <v>2483</v>
      </c>
      <c r="AI10" s="47">
        <v>4061</v>
      </c>
      <c r="AJ10" s="43">
        <v>1539</v>
      </c>
      <c r="AK10" s="48">
        <v>2522</v>
      </c>
      <c r="AL10" s="47">
        <v>4098</v>
      </c>
      <c r="AM10" s="43">
        <v>1561</v>
      </c>
      <c r="AN10" s="48">
        <v>2537</v>
      </c>
      <c r="AO10" s="47">
        <v>4047</v>
      </c>
      <c r="AP10" s="43">
        <v>1438</v>
      </c>
      <c r="AQ10" s="48">
        <v>2609</v>
      </c>
      <c r="AR10" s="47">
        <v>4168</v>
      </c>
      <c r="AS10" s="43">
        <v>1590</v>
      </c>
      <c r="AT10" s="60">
        <v>2578</v>
      </c>
      <c r="AU10" s="47">
        <v>3649</v>
      </c>
      <c r="AV10" s="43">
        <v>1120</v>
      </c>
      <c r="AW10" s="48">
        <v>2529</v>
      </c>
      <c r="AX10" s="47">
        <v>3255</v>
      </c>
      <c r="AY10" s="43">
        <v>788</v>
      </c>
      <c r="AZ10" s="48">
        <v>2467</v>
      </c>
      <c r="BA10" s="47">
        <v>3771</v>
      </c>
      <c r="BB10" s="43">
        <v>1262</v>
      </c>
      <c r="BC10" s="48">
        <v>2509</v>
      </c>
      <c r="BD10" s="47">
        <v>4133</v>
      </c>
      <c r="BE10" s="43">
        <v>1544</v>
      </c>
      <c r="BF10" s="48">
        <v>2589</v>
      </c>
      <c r="BG10" s="47">
        <v>4158</v>
      </c>
      <c r="BH10" s="43">
        <v>1548</v>
      </c>
      <c r="BI10" s="60">
        <v>2610</v>
      </c>
      <c r="BJ10" s="47">
        <v>4079</v>
      </c>
      <c r="BK10" s="43">
        <v>1549</v>
      </c>
      <c r="BL10" s="48">
        <v>2530</v>
      </c>
      <c r="BM10" s="47">
        <v>4168</v>
      </c>
      <c r="BN10" s="43">
        <v>1681</v>
      </c>
      <c r="BO10" s="48">
        <v>2487</v>
      </c>
      <c r="BP10" s="47">
        <v>3494</v>
      </c>
      <c r="BQ10" s="43">
        <v>1017</v>
      </c>
      <c r="BR10" s="60">
        <v>2477</v>
      </c>
      <c r="BS10" s="47">
        <v>2998</v>
      </c>
      <c r="BT10" s="43">
        <v>722</v>
      </c>
      <c r="BU10" s="48">
        <v>2276</v>
      </c>
      <c r="BV10" s="47">
        <v>3698</v>
      </c>
      <c r="BW10" s="43">
        <v>1295</v>
      </c>
      <c r="BX10" s="48">
        <v>2403</v>
      </c>
      <c r="BY10" s="47">
        <v>4007</v>
      </c>
      <c r="BZ10" s="43">
        <v>1542</v>
      </c>
      <c r="CA10" s="48">
        <v>2465</v>
      </c>
      <c r="CB10" s="47">
        <v>4033</v>
      </c>
      <c r="CC10" s="43">
        <v>1566</v>
      </c>
      <c r="CD10" s="48">
        <v>2467</v>
      </c>
      <c r="CE10" s="47">
        <v>3936</v>
      </c>
      <c r="CF10" s="43">
        <v>1513</v>
      </c>
      <c r="CG10" s="60">
        <v>2423</v>
      </c>
      <c r="CH10" s="47">
        <v>4042</v>
      </c>
      <c r="CI10" s="43">
        <v>1642</v>
      </c>
      <c r="CJ10" s="48">
        <v>2400</v>
      </c>
      <c r="CK10" s="47">
        <v>3331</v>
      </c>
      <c r="CL10" s="43">
        <v>935</v>
      </c>
      <c r="CM10" s="48">
        <v>2396</v>
      </c>
      <c r="CN10" s="47">
        <v>2983</v>
      </c>
      <c r="CO10" s="43">
        <v>685</v>
      </c>
      <c r="CP10" s="48">
        <v>2298</v>
      </c>
      <c r="CQ10" s="47">
        <v>3508</v>
      </c>
      <c r="CR10" s="43">
        <v>1206</v>
      </c>
      <c r="CS10" s="48">
        <v>2302</v>
      </c>
    </row>
    <row r="11" spans="1:97" s="23" customFormat="1" ht="17.25" customHeight="1" x14ac:dyDescent="0.2">
      <c r="D11" s="80" t="s">
        <v>277</v>
      </c>
      <c r="E11" s="47">
        <v>3458</v>
      </c>
      <c r="F11" s="43">
        <v>1099</v>
      </c>
      <c r="G11" s="48">
        <v>2359</v>
      </c>
      <c r="H11" s="47">
        <v>3111</v>
      </c>
      <c r="I11" s="43">
        <v>810</v>
      </c>
      <c r="J11" s="48">
        <v>2301</v>
      </c>
      <c r="K11" s="47">
        <v>3668</v>
      </c>
      <c r="L11" s="43">
        <v>1333</v>
      </c>
      <c r="M11" s="48">
        <v>2335</v>
      </c>
      <c r="N11" s="47">
        <v>3959</v>
      </c>
      <c r="O11" s="43">
        <v>1565</v>
      </c>
      <c r="P11" s="48">
        <v>2394</v>
      </c>
      <c r="Q11" s="47">
        <v>3926</v>
      </c>
      <c r="R11" s="43">
        <v>1544</v>
      </c>
      <c r="S11" s="48">
        <v>2382</v>
      </c>
      <c r="T11" s="47">
        <v>4005</v>
      </c>
      <c r="U11" s="43">
        <v>1592</v>
      </c>
      <c r="V11" s="60">
        <v>2413</v>
      </c>
      <c r="W11" s="47">
        <v>4102</v>
      </c>
      <c r="X11" s="43">
        <v>1719</v>
      </c>
      <c r="Y11" s="48">
        <v>2383</v>
      </c>
      <c r="Z11" s="47">
        <v>3520</v>
      </c>
      <c r="AA11" s="43">
        <v>1086</v>
      </c>
      <c r="AB11" s="48">
        <v>2434</v>
      </c>
      <c r="AC11" s="47">
        <v>3230</v>
      </c>
      <c r="AD11" s="43">
        <v>787</v>
      </c>
      <c r="AE11" s="48">
        <v>2443</v>
      </c>
      <c r="AF11" s="47">
        <v>3482</v>
      </c>
      <c r="AG11" s="43">
        <v>1196</v>
      </c>
      <c r="AH11" s="60">
        <v>2286</v>
      </c>
      <c r="AI11" s="47">
        <v>3835</v>
      </c>
      <c r="AJ11" s="43">
        <v>1462</v>
      </c>
      <c r="AK11" s="48">
        <v>2373</v>
      </c>
      <c r="AL11" s="47">
        <v>3972</v>
      </c>
      <c r="AM11" s="43">
        <v>1587</v>
      </c>
      <c r="AN11" s="48">
        <v>2385</v>
      </c>
      <c r="AO11" s="47">
        <v>4074</v>
      </c>
      <c r="AP11" s="43">
        <v>1666</v>
      </c>
      <c r="AQ11" s="48">
        <v>2408</v>
      </c>
      <c r="AR11" s="47">
        <v>4057</v>
      </c>
      <c r="AS11" s="43">
        <v>1725</v>
      </c>
      <c r="AT11" s="60">
        <v>2332</v>
      </c>
      <c r="AU11" s="47">
        <v>3555</v>
      </c>
      <c r="AV11" s="43">
        <v>1185</v>
      </c>
      <c r="AW11" s="48">
        <v>2370</v>
      </c>
      <c r="AX11" s="47">
        <v>3170</v>
      </c>
      <c r="AY11" s="43">
        <v>795</v>
      </c>
      <c r="AZ11" s="48">
        <v>2375</v>
      </c>
      <c r="BA11" s="47">
        <v>3453</v>
      </c>
      <c r="BB11" s="43">
        <v>1240</v>
      </c>
      <c r="BC11" s="48">
        <v>2213</v>
      </c>
      <c r="BD11" s="47">
        <v>3829</v>
      </c>
      <c r="BE11" s="43">
        <v>1558</v>
      </c>
      <c r="BF11" s="48">
        <v>2271</v>
      </c>
      <c r="BG11" s="47">
        <v>3889</v>
      </c>
      <c r="BH11" s="43">
        <v>1609</v>
      </c>
      <c r="BI11" s="60">
        <v>2280</v>
      </c>
      <c r="BJ11" s="47">
        <v>3948</v>
      </c>
      <c r="BK11" s="43">
        <v>1642</v>
      </c>
      <c r="BL11" s="48">
        <v>2306</v>
      </c>
      <c r="BM11" s="47">
        <v>4002</v>
      </c>
      <c r="BN11" s="43">
        <v>1733</v>
      </c>
      <c r="BO11" s="48">
        <v>2269</v>
      </c>
      <c r="BP11" s="47">
        <v>3353</v>
      </c>
      <c r="BQ11" s="43">
        <v>1123</v>
      </c>
      <c r="BR11" s="60">
        <v>2230</v>
      </c>
      <c r="BS11" s="47">
        <v>3034</v>
      </c>
      <c r="BT11" s="43">
        <v>768</v>
      </c>
      <c r="BU11" s="48">
        <v>2266</v>
      </c>
      <c r="BV11" s="47">
        <v>3413</v>
      </c>
      <c r="BW11" s="43">
        <v>1270</v>
      </c>
      <c r="BX11" s="48">
        <v>2143</v>
      </c>
      <c r="BY11" s="47">
        <v>3792</v>
      </c>
      <c r="BZ11" s="43">
        <v>1553</v>
      </c>
      <c r="CA11" s="48">
        <v>2239</v>
      </c>
      <c r="CB11" s="47">
        <v>3876</v>
      </c>
      <c r="CC11" s="43">
        <v>1613</v>
      </c>
      <c r="CD11" s="48">
        <v>2263</v>
      </c>
      <c r="CE11" s="47">
        <v>3945</v>
      </c>
      <c r="CF11" s="43">
        <v>1597</v>
      </c>
      <c r="CG11" s="60">
        <v>2348</v>
      </c>
      <c r="CH11" s="47">
        <v>4098</v>
      </c>
      <c r="CI11" s="43">
        <v>1807</v>
      </c>
      <c r="CJ11" s="48">
        <v>2291</v>
      </c>
      <c r="CK11" s="47">
        <v>3408</v>
      </c>
      <c r="CL11" s="43">
        <v>1030</v>
      </c>
      <c r="CM11" s="48">
        <v>2378</v>
      </c>
      <c r="CN11" s="47">
        <v>3003</v>
      </c>
      <c r="CO11" s="43">
        <v>739</v>
      </c>
      <c r="CP11" s="48">
        <v>2264</v>
      </c>
      <c r="CQ11" s="47">
        <v>3503</v>
      </c>
      <c r="CR11" s="43">
        <v>1253</v>
      </c>
      <c r="CS11" s="48">
        <v>2250</v>
      </c>
    </row>
    <row r="12" spans="1:97" s="23" customFormat="1" ht="17.25" customHeight="1" x14ac:dyDescent="0.2">
      <c r="D12" s="81" t="s">
        <v>278</v>
      </c>
      <c r="E12" s="49">
        <v>2564</v>
      </c>
      <c r="F12" s="50">
        <v>887</v>
      </c>
      <c r="G12" s="51">
        <v>1677</v>
      </c>
      <c r="H12" s="49">
        <v>2304</v>
      </c>
      <c r="I12" s="50">
        <v>680</v>
      </c>
      <c r="J12" s="51">
        <v>1624</v>
      </c>
      <c r="K12" s="49">
        <v>2820</v>
      </c>
      <c r="L12" s="50">
        <v>1166</v>
      </c>
      <c r="M12" s="51">
        <v>1654</v>
      </c>
      <c r="N12" s="49">
        <v>3044</v>
      </c>
      <c r="O12" s="50">
        <v>1328</v>
      </c>
      <c r="P12" s="51">
        <v>1716</v>
      </c>
      <c r="Q12" s="49">
        <v>3121</v>
      </c>
      <c r="R12" s="50">
        <v>1318</v>
      </c>
      <c r="S12" s="51">
        <v>1803</v>
      </c>
      <c r="T12" s="49">
        <v>3113</v>
      </c>
      <c r="U12" s="50">
        <v>1306</v>
      </c>
      <c r="V12" s="61">
        <v>1807</v>
      </c>
      <c r="W12" s="49">
        <v>3276</v>
      </c>
      <c r="X12" s="50">
        <v>1505</v>
      </c>
      <c r="Y12" s="51">
        <v>1771</v>
      </c>
      <c r="Z12" s="49">
        <v>2575</v>
      </c>
      <c r="AA12" s="50">
        <v>920</v>
      </c>
      <c r="AB12" s="51">
        <v>1655</v>
      </c>
      <c r="AC12" s="49">
        <v>2264</v>
      </c>
      <c r="AD12" s="50">
        <v>620</v>
      </c>
      <c r="AE12" s="51">
        <v>1644</v>
      </c>
      <c r="AF12" s="49">
        <v>2853</v>
      </c>
      <c r="AG12" s="50">
        <v>1170</v>
      </c>
      <c r="AH12" s="61">
        <v>1683</v>
      </c>
      <c r="AI12" s="49">
        <v>3167</v>
      </c>
      <c r="AJ12" s="50">
        <v>1416</v>
      </c>
      <c r="AK12" s="51">
        <v>1751</v>
      </c>
      <c r="AL12" s="49">
        <v>3181</v>
      </c>
      <c r="AM12" s="50">
        <v>1425</v>
      </c>
      <c r="AN12" s="51">
        <v>1756</v>
      </c>
      <c r="AO12" s="49">
        <v>3095</v>
      </c>
      <c r="AP12" s="50">
        <v>1339</v>
      </c>
      <c r="AQ12" s="51">
        <v>1756</v>
      </c>
      <c r="AR12" s="49">
        <v>3126</v>
      </c>
      <c r="AS12" s="50">
        <v>1453</v>
      </c>
      <c r="AT12" s="61">
        <v>1673</v>
      </c>
      <c r="AU12" s="49">
        <v>2531</v>
      </c>
      <c r="AV12" s="50">
        <v>900</v>
      </c>
      <c r="AW12" s="51">
        <v>1631</v>
      </c>
      <c r="AX12" s="49">
        <v>2273</v>
      </c>
      <c r="AY12" s="50">
        <v>648</v>
      </c>
      <c r="AZ12" s="51">
        <v>1625</v>
      </c>
      <c r="BA12" s="49">
        <v>2841</v>
      </c>
      <c r="BB12" s="50">
        <v>1190</v>
      </c>
      <c r="BC12" s="51">
        <v>1651</v>
      </c>
      <c r="BD12" s="49">
        <v>3081</v>
      </c>
      <c r="BE12" s="50">
        <v>1351</v>
      </c>
      <c r="BF12" s="51">
        <v>1730</v>
      </c>
      <c r="BG12" s="49">
        <v>3033</v>
      </c>
      <c r="BH12" s="50">
        <v>1310</v>
      </c>
      <c r="BI12" s="61">
        <v>1723</v>
      </c>
      <c r="BJ12" s="49">
        <v>3066</v>
      </c>
      <c r="BK12" s="50">
        <v>1336</v>
      </c>
      <c r="BL12" s="51">
        <v>1730</v>
      </c>
      <c r="BM12" s="49">
        <v>3216</v>
      </c>
      <c r="BN12" s="50">
        <v>1498</v>
      </c>
      <c r="BO12" s="51">
        <v>1718</v>
      </c>
      <c r="BP12" s="49">
        <v>2564</v>
      </c>
      <c r="BQ12" s="50">
        <v>914</v>
      </c>
      <c r="BR12" s="61">
        <v>1650</v>
      </c>
      <c r="BS12" s="49">
        <v>2234</v>
      </c>
      <c r="BT12" s="50">
        <v>655</v>
      </c>
      <c r="BU12" s="51">
        <v>1579</v>
      </c>
      <c r="BV12" s="49">
        <v>2841</v>
      </c>
      <c r="BW12" s="50">
        <v>1224</v>
      </c>
      <c r="BX12" s="51">
        <v>1617</v>
      </c>
      <c r="BY12" s="49">
        <v>3081</v>
      </c>
      <c r="BZ12" s="50">
        <v>1380</v>
      </c>
      <c r="CA12" s="51">
        <v>1701</v>
      </c>
      <c r="CB12" s="49">
        <v>3091</v>
      </c>
      <c r="CC12" s="50">
        <v>1373</v>
      </c>
      <c r="CD12" s="51">
        <v>1718</v>
      </c>
      <c r="CE12" s="49">
        <v>3089</v>
      </c>
      <c r="CF12" s="50">
        <v>1379</v>
      </c>
      <c r="CG12" s="61">
        <v>1710</v>
      </c>
      <c r="CH12" s="49">
        <v>3218</v>
      </c>
      <c r="CI12" s="50">
        <v>1473</v>
      </c>
      <c r="CJ12" s="51">
        <v>1745</v>
      </c>
      <c r="CK12" s="49">
        <v>2602</v>
      </c>
      <c r="CL12" s="50">
        <v>901</v>
      </c>
      <c r="CM12" s="51">
        <v>1701</v>
      </c>
      <c r="CN12" s="49">
        <v>2355</v>
      </c>
      <c r="CO12" s="50">
        <v>675</v>
      </c>
      <c r="CP12" s="51">
        <v>1680</v>
      </c>
      <c r="CQ12" s="49">
        <v>2875</v>
      </c>
      <c r="CR12" s="50">
        <v>1197</v>
      </c>
      <c r="CS12" s="51">
        <v>1678</v>
      </c>
    </row>
    <row r="13" spans="1:97" s="23" customFormat="1" ht="17.25" customHeight="1" x14ac:dyDescent="0.2">
      <c r="E13" s="87"/>
      <c r="F13" s="88"/>
      <c r="G13" s="89"/>
      <c r="H13" s="87"/>
      <c r="I13" s="88"/>
      <c r="J13" s="89"/>
      <c r="K13" s="87"/>
      <c r="L13" s="88"/>
      <c r="M13" s="89"/>
      <c r="N13" s="87"/>
      <c r="O13" s="88"/>
      <c r="P13" s="89"/>
      <c r="Q13" s="87"/>
      <c r="R13" s="88"/>
      <c r="S13" s="89"/>
      <c r="T13" s="87"/>
      <c r="U13" s="88"/>
      <c r="V13" s="88"/>
      <c r="W13" s="87"/>
      <c r="X13" s="88"/>
      <c r="Y13" s="89"/>
      <c r="Z13" s="87"/>
      <c r="AA13" s="88"/>
      <c r="AB13" s="89"/>
      <c r="AC13" s="87"/>
      <c r="AD13" s="88"/>
      <c r="AE13" s="89"/>
      <c r="AF13" s="87"/>
      <c r="AG13" s="88"/>
      <c r="AH13" s="88"/>
      <c r="AI13" s="87"/>
      <c r="AJ13" s="88"/>
      <c r="AK13" s="89"/>
      <c r="AL13" s="87"/>
      <c r="AM13" s="88"/>
      <c r="AN13" s="89"/>
      <c r="AO13" s="87"/>
      <c r="AP13" s="88"/>
      <c r="AQ13" s="89"/>
      <c r="AR13" s="87"/>
      <c r="AS13" s="88"/>
      <c r="AT13" s="88"/>
      <c r="AU13" s="87"/>
      <c r="AV13" s="88"/>
      <c r="AW13" s="89"/>
      <c r="AX13" s="87"/>
      <c r="AY13" s="88"/>
      <c r="AZ13" s="89"/>
      <c r="BA13" s="87"/>
      <c r="BB13" s="88"/>
      <c r="BC13" s="89"/>
      <c r="BD13" s="87"/>
      <c r="BE13" s="88"/>
      <c r="BF13" s="89"/>
      <c r="BG13" s="87"/>
      <c r="BH13" s="88"/>
      <c r="BI13" s="88"/>
      <c r="BJ13" s="87"/>
      <c r="BK13" s="88"/>
      <c r="BL13" s="89"/>
      <c r="BM13" s="87"/>
      <c r="BN13" s="88"/>
      <c r="BO13" s="89"/>
      <c r="BP13" s="87"/>
      <c r="BQ13" s="88"/>
      <c r="BR13" s="88"/>
      <c r="BS13" s="87"/>
      <c r="BT13" s="88"/>
      <c r="BU13" s="89"/>
      <c r="BV13" s="87"/>
      <c r="BW13" s="88"/>
      <c r="BX13" s="89"/>
      <c r="BY13" s="87"/>
      <c r="BZ13" s="88"/>
      <c r="CA13" s="89"/>
      <c r="CB13" s="87"/>
      <c r="CC13" s="88"/>
      <c r="CD13" s="89"/>
      <c r="CE13" s="87"/>
      <c r="CF13" s="88"/>
      <c r="CG13" s="88"/>
      <c r="CH13" s="87"/>
      <c r="CI13" s="88"/>
      <c r="CJ13" s="89"/>
      <c r="CK13" s="87"/>
      <c r="CL13" s="88"/>
      <c r="CM13" s="89"/>
      <c r="CN13" s="87"/>
      <c r="CO13" s="88"/>
      <c r="CP13" s="89"/>
      <c r="CQ13" s="87"/>
      <c r="CR13" s="88"/>
      <c r="CS13" s="89"/>
    </row>
    <row r="14" spans="1:97" s="23" customFormat="1" ht="17.25" customHeight="1" x14ac:dyDescent="0.2">
      <c r="B14" s="269" t="s">
        <v>1</v>
      </c>
      <c r="C14" s="270" t="s">
        <v>2</v>
      </c>
      <c r="D14" s="313" t="s">
        <v>407</v>
      </c>
      <c r="E14" s="269"/>
      <c r="F14" s="272"/>
      <c r="G14" s="273"/>
      <c r="H14" s="269"/>
      <c r="I14" s="272"/>
      <c r="J14" s="273"/>
      <c r="K14" s="269"/>
      <c r="L14" s="272"/>
      <c r="M14" s="273"/>
      <c r="N14" s="269"/>
      <c r="O14" s="272"/>
      <c r="P14" s="273"/>
      <c r="Q14" s="269"/>
      <c r="R14" s="272"/>
      <c r="S14" s="273"/>
      <c r="T14" s="269"/>
      <c r="U14" s="272"/>
      <c r="V14" s="274"/>
      <c r="W14" s="269"/>
      <c r="X14" s="272"/>
      <c r="Y14" s="273"/>
      <c r="Z14" s="269"/>
      <c r="AA14" s="272"/>
      <c r="AB14" s="273"/>
      <c r="AC14" s="269"/>
      <c r="AD14" s="272"/>
      <c r="AE14" s="273"/>
      <c r="AF14" s="269"/>
      <c r="AG14" s="272"/>
      <c r="AH14" s="274"/>
      <c r="AI14" s="269"/>
      <c r="AJ14" s="272"/>
      <c r="AK14" s="273"/>
      <c r="AL14" s="269"/>
      <c r="AM14" s="272"/>
      <c r="AN14" s="273"/>
      <c r="AO14" s="269"/>
      <c r="AP14" s="272"/>
      <c r="AQ14" s="273"/>
      <c r="AR14" s="269"/>
      <c r="AS14" s="272"/>
      <c r="AT14" s="274"/>
      <c r="AU14" s="269"/>
      <c r="AV14" s="272"/>
      <c r="AW14" s="273"/>
      <c r="AX14" s="269"/>
      <c r="AY14" s="272"/>
      <c r="AZ14" s="273"/>
      <c r="BA14" s="269"/>
      <c r="BB14" s="272"/>
      <c r="BC14" s="273"/>
      <c r="BD14" s="269"/>
      <c r="BE14" s="272"/>
      <c r="BF14" s="273"/>
      <c r="BG14" s="269"/>
      <c r="BH14" s="272"/>
      <c r="BI14" s="274"/>
      <c r="BJ14" s="269"/>
      <c r="BK14" s="272"/>
      <c r="BL14" s="273"/>
      <c r="BM14" s="269"/>
      <c r="BN14" s="272"/>
      <c r="BO14" s="273"/>
      <c r="BP14" s="269"/>
      <c r="BQ14" s="272"/>
      <c r="BR14" s="274"/>
      <c r="BS14" s="269"/>
      <c r="BT14" s="272"/>
      <c r="BU14" s="273"/>
      <c r="BV14" s="269"/>
      <c r="BW14" s="272"/>
      <c r="BX14" s="273"/>
      <c r="BY14" s="269"/>
      <c r="BZ14" s="272"/>
      <c r="CA14" s="273"/>
      <c r="CB14" s="269"/>
      <c r="CC14" s="272"/>
      <c r="CD14" s="273"/>
      <c r="CE14" s="269"/>
      <c r="CF14" s="272"/>
      <c r="CG14" s="274"/>
      <c r="CH14" s="269"/>
      <c r="CI14" s="272"/>
      <c r="CJ14" s="273"/>
      <c r="CK14" s="269"/>
      <c r="CL14" s="272"/>
      <c r="CM14" s="273"/>
      <c r="CN14" s="269"/>
      <c r="CO14" s="272"/>
      <c r="CP14" s="273"/>
      <c r="CQ14" s="269"/>
      <c r="CR14" s="272"/>
      <c r="CS14" s="273"/>
    </row>
    <row r="15" spans="1:97" s="23" customFormat="1" ht="17.25" customHeight="1" x14ac:dyDescent="0.2">
      <c r="B15" s="77" t="s">
        <v>272</v>
      </c>
      <c r="C15" s="71" t="s">
        <v>7</v>
      </c>
      <c r="D15" s="84" t="s">
        <v>8</v>
      </c>
      <c r="E15" s="47">
        <v>323</v>
      </c>
      <c r="F15" s="43">
        <v>164</v>
      </c>
      <c r="G15" s="48">
        <v>159</v>
      </c>
      <c r="H15" s="47">
        <v>300</v>
      </c>
      <c r="I15" s="43">
        <v>102</v>
      </c>
      <c r="J15" s="48">
        <v>198</v>
      </c>
      <c r="K15" s="47">
        <v>323</v>
      </c>
      <c r="L15" s="43">
        <v>221</v>
      </c>
      <c r="M15" s="48">
        <v>102</v>
      </c>
      <c r="N15" s="47">
        <v>338</v>
      </c>
      <c r="O15" s="43">
        <v>242</v>
      </c>
      <c r="P15" s="48">
        <v>96</v>
      </c>
      <c r="Q15" s="47">
        <v>354</v>
      </c>
      <c r="R15" s="43">
        <v>249</v>
      </c>
      <c r="S15" s="48">
        <v>105</v>
      </c>
      <c r="T15" s="47">
        <v>344</v>
      </c>
      <c r="U15" s="43">
        <v>246</v>
      </c>
      <c r="V15" s="48">
        <v>98</v>
      </c>
      <c r="W15" s="47">
        <v>329</v>
      </c>
      <c r="X15" s="43">
        <v>271</v>
      </c>
      <c r="Y15" s="48">
        <v>58</v>
      </c>
      <c r="Z15" s="47">
        <v>309</v>
      </c>
      <c r="AA15" s="43">
        <v>165</v>
      </c>
      <c r="AB15" s="48">
        <v>144</v>
      </c>
      <c r="AC15" s="47">
        <v>284</v>
      </c>
      <c r="AD15" s="43">
        <v>109</v>
      </c>
      <c r="AE15" s="48">
        <v>175</v>
      </c>
      <c r="AF15" s="47">
        <v>305</v>
      </c>
      <c r="AG15" s="43">
        <v>140</v>
      </c>
      <c r="AH15" s="48">
        <v>165</v>
      </c>
      <c r="AI15" s="47">
        <v>319</v>
      </c>
      <c r="AJ15" s="43">
        <v>149</v>
      </c>
      <c r="AK15" s="48">
        <v>170</v>
      </c>
      <c r="AL15" s="47">
        <v>334</v>
      </c>
      <c r="AM15" s="43">
        <v>148</v>
      </c>
      <c r="AN15" s="48">
        <v>186</v>
      </c>
      <c r="AO15" s="47">
        <v>346</v>
      </c>
      <c r="AP15" s="43">
        <v>153</v>
      </c>
      <c r="AQ15" s="48">
        <v>193</v>
      </c>
      <c r="AR15" s="47">
        <v>356</v>
      </c>
      <c r="AS15" s="43">
        <v>162</v>
      </c>
      <c r="AT15" s="48">
        <v>194</v>
      </c>
      <c r="AU15" s="47">
        <v>327</v>
      </c>
      <c r="AV15" s="43">
        <v>102</v>
      </c>
      <c r="AW15" s="48">
        <v>225</v>
      </c>
      <c r="AX15" s="47">
        <v>294</v>
      </c>
      <c r="AY15" s="43">
        <v>67</v>
      </c>
      <c r="AZ15" s="48">
        <v>227</v>
      </c>
      <c r="BA15" s="47">
        <v>322</v>
      </c>
      <c r="BB15" s="43">
        <v>216</v>
      </c>
      <c r="BC15" s="48">
        <v>106</v>
      </c>
      <c r="BD15" s="47">
        <v>344</v>
      </c>
      <c r="BE15" s="43">
        <v>223</v>
      </c>
      <c r="BF15" s="48">
        <v>121</v>
      </c>
      <c r="BG15" s="47">
        <v>350</v>
      </c>
      <c r="BH15" s="43">
        <v>244</v>
      </c>
      <c r="BI15" s="48">
        <v>106</v>
      </c>
      <c r="BJ15" s="47">
        <v>362</v>
      </c>
      <c r="BK15" s="43">
        <v>259</v>
      </c>
      <c r="BL15" s="48">
        <v>103</v>
      </c>
      <c r="BM15" s="47">
        <v>313</v>
      </c>
      <c r="BN15" s="43">
        <v>240</v>
      </c>
      <c r="BO15" s="48">
        <v>73</v>
      </c>
      <c r="BP15" s="47">
        <v>256</v>
      </c>
      <c r="BQ15" s="43">
        <v>176</v>
      </c>
      <c r="BR15" s="48">
        <v>80</v>
      </c>
      <c r="BS15" s="47">
        <v>265</v>
      </c>
      <c r="BT15" s="43">
        <v>120</v>
      </c>
      <c r="BU15" s="48">
        <v>145</v>
      </c>
      <c r="BV15" s="47">
        <v>168</v>
      </c>
      <c r="BW15" s="43">
        <v>105</v>
      </c>
      <c r="BX15" s="48">
        <v>63</v>
      </c>
      <c r="BY15" s="47">
        <v>169</v>
      </c>
      <c r="BZ15" s="43">
        <v>109</v>
      </c>
      <c r="CA15" s="48">
        <v>60</v>
      </c>
      <c r="CB15" s="47">
        <v>194</v>
      </c>
      <c r="CC15" s="43">
        <v>102</v>
      </c>
      <c r="CD15" s="48">
        <v>92</v>
      </c>
      <c r="CE15" s="47">
        <v>184</v>
      </c>
      <c r="CF15" s="43">
        <v>107</v>
      </c>
      <c r="CG15" s="48">
        <v>77</v>
      </c>
      <c r="CH15" s="47">
        <v>194</v>
      </c>
      <c r="CI15" s="43">
        <v>119</v>
      </c>
      <c r="CJ15" s="48">
        <v>75</v>
      </c>
      <c r="CK15" s="47">
        <v>174</v>
      </c>
      <c r="CL15" s="43">
        <v>84</v>
      </c>
      <c r="CM15" s="48">
        <v>90</v>
      </c>
      <c r="CN15" s="47">
        <v>164</v>
      </c>
      <c r="CO15" s="43">
        <v>50</v>
      </c>
      <c r="CP15" s="48">
        <v>114</v>
      </c>
      <c r="CQ15" s="47">
        <v>326</v>
      </c>
      <c r="CR15" s="43">
        <v>207</v>
      </c>
      <c r="CS15" s="48">
        <v>119</v>
      </c>
    </row>
    <row r="16" spans="1:97" s="23" customFormat="1" ht="17.25" customHeight="1" x14ac:dyDescent="0.2">
      <c r="B16" s="77" t="s">
        <v>272</v>
      </c>
      <c r="C16" s="71" t="s">
        <v>10</v>
      </c>
      <c r="D16" s="84" t="s">
        <v>11</v>
      </c>
      <c r="E16" s="47">
        <v>411</v>
      </c>
      <c r="F16" s="43">
        <v>221</v>
      </c>
      <c r="G16" s="48">
        <v>190</v>
      </c>
      <c r="H16" s="47">
        <v>391</v>
      </c>
      <c r="I16" s="43">
        <v>137</v>
      </c>
      <c r="J16" s="48">
        <v>254</v>
      </c>
      <c r="K16" s="47">
        <v>363</v>
      </c>
      <c r="L16" s="43">
        <v>144</v>
      </c>
      <c r="M16" s="48">
        <v>219</v>
      </c>
      <c r="N16" s="47">
        <v>358</v>
      </c>
      <c r="O16" s="43">
        <v>242</v>
      </c>
      <c r="P16" s="48">
        <v>116</v>
      </c>
      <c r="Q16" s="47">
        <v>411</v>
      </c>
      <c r="R16" s="43">
        <v>232</v>
      </c>
      <c r="S16" s="48">
        <v>179</v>
      </c>
      <c r="T16" s="47">
        <v>399</v>
      </c>
      <c r="U16" s="43">
        <v>255</v>
      </c>
      <c r="V16" s="48">
        <v>144</v>
      </c>
      <c r="W16" s="47">
        <v>410</v>
      </c>
      <c r="X16" s="43">
        <v>249</v>
      </c>
      <c r="Y16" s="48">
        <v>161</v>
      </c>
      <c r="Z16" s="47">
        <v>415</v>
      </c>
      <c r="AA16" s="43">
        <v>207</v>
      </c>
      <c r="AB16" s="48">
        <v>208</v>
      </c>
      <c r="AC16" s="47">
        <v>484</v>
      </c>
      <c r="AD16" s="43">
        <v>135</v>
      </c>
      <c r="AE16" s="48">
        <v>349</v>
      </c>
      <c r="AF16" s="47">
        <v>402</v>
      </c>
      <c r="AG16" s="43">
        <v>138</v>
      </c>
      <c r="AH16" s="48">
        <v>264</v>
      </c>
      <c r="AI16" s="47">
        <v>396</v>
      </c>
      <c r="AJ16" s="43">
        <v>223</v>
      </c>
      <c r="AK16" s="48">
        <v>173</v>
      </c>
      <c r="AL16" s="47">
        <v>416</v>
      </c>
      <c r="AM16" s="43">
        <v>226</v>
      </c>
      <c r="AN16" s="48">
        <v>190</v>
      </c>
      <c r="AO16" s="47">
        <v>373</v>
      </c>
      <c r="AP16" s="43">
        <v>217</v>
      </c>
      <c r="AQ16" s="48">
        <v>156</v>
      </c>
      <c r="AR16" s="47">
        <v>381</v>
      </c>
      <c r="AS16" s="43">
        <v>252</v>
      </c>
      <c r="AT16" s="48">
        <v>129</v>
      </c>
      <c r="AU16" s="47">
        <v>405</v>
      </c>
      <c r="AV16" s="43">
        <v>197</v>
      </c>
      <c r="AW16" s="48">
        <v>208</v>
      </c>
      <c r="AX16" s="47">
        <v>392</v>
      </c>
      <c r="AY16" s="43">
        <v>135</v>
      </c>
      <c r="AZ16" s="48">
        <v>257</v>
      </c>
      <c r="BA16" s="47">
        <v>378</v>
      </c>
      <c r="BB16" s="43">
        <v>151</v>
      </c>
      <c r="BC16" s="48">
        <v>227</v>
      </c>
      <c r="BD16" s="47">
        <v>381</v>
      </c>
      <c r="BE16" s="43">
        <v>227</v>
      </c>
      <c r="BF16" s="48">
        <v>154</v>
      </c>
      <c r="BG16" s="47">
        <v>374</v>
      </c>
      <c r="BH16" s="43">
        <v>249</v>
      </c>
      <c r="BI16" s="48">
        <v>125</v>
      </c>
      <c r="BJ16" s="47">
        <v>400</v>
      </c>
      <c r="BK16" s="43">
        <v>203</v>
      </c>
      <c r="BL16" s="48">
        <v>197</v>
      </c>
      <c r="BM16" s="47">
        <v>353</v>
      </c>
      <c r="BN16" s="43">
        <v>262</v>
      </c>
      <c r="BO16" s="48">
        <v>91</v>
      </c>
      <c r="BP16" s="47">
        <v>367</v>
      </c>
      <c r="BQ16" s="43">
        <v>194</v>
      </c>
      <c r="BR16" s="48">
        <v>173</v>
      </c>
      <c r="BS16" s="47">
        <v>354</v>
      </c>
      <c r="BT16" s="43">
        <v>145</v>
      </c>
      <c r="BU16" s="48">
        <v>209</v>
      </c>
      <c r="BV16" s="47">
        <v>334</v>
      </c>
      <c r="BW16" s="43">
        <v>153</v>
      </c>
      <c r="BX16" s="48">
        <v>181</v>
      </c>
      <c r="BY16" s="47">
        <v>353</v>
      </c>
      <c r="BZ16" s="43">
        <v>202</v>
      </c>
      <c r="CA16" s="48">
        <v>151</v>
      </c>
      <c r="CB16" s="47">
        <v>398</v>
      </c>
      <c r="CC16" s="43">
        <v>275</v>
      </c>
      <c r="CD16" s="48">
        <v>123</v>
      </c>
      <c r="CE16" s="47">
        <v>388</v>
      </c>
      <c r="CF16" s="43">
        <v>262</v>
      </c>
      <c r="CG16" s="48">
        <v>126</v>
      </c>
      <c r="CH16" s="47">
        <v>371</v>
      </c>
      <c r="CI16" s="43">
        <v>227</v>
      </c>
      <c r="CJ16" s="48">
        <v>144</v>
      </c>
      <c r="CK16" s="47">
        <v>439</v>
      </c>
      <c r="CL16" s="43">
        <v>212</v>
      </c>
      <c r="CM16" s="48">
        <v>227</v>
      </c>
      <c r="CN16" s="47">
        <v>352</v>
      </c>
      <c r="CO16" s="43">
        <v>131</v>
      </c>
      <c r="CP16" s="48">
        <v>221</v>
      </c>
      <c r="CQ16" s="47">
        <v>345</v>
      </c>
      <c r="CR16" s="43">
        <v>139</v>
      </c>
      <c r="CS16" s="48">
        <v>206</v>
      </c>
    </row>
    <row r="17" spans="2:97" s="23" customFormat="1" ht="17.25" customHeight="1" x14ac:dyDescent="0.2">
      <c r="B17" s="77" t="s">
        <v>272</v>
      </c>
      <c r="C17" s="71" t="s">
        <v>12</v>
      </c>
      <c r="D17" s="84" t="s">
        <v>13</v>
      </c>
      <c r="E17" s="47">
        <v>322</v>
      </c>
      <c r="F17" s="43">
        <v>171</v>
      </c>
      <c r="G17" s="48">
        <v>151</v>
      </c>
      <c r="H17" s="47">
        <v>269</v>
      </c>
      <c r="I17" s="43">
        <v>135</v>
      </c>
      <c r="J17" s="48">
        <v>134</v>
      </c>
      <c r="K17" s="47">
        <v>334</v>
      </c>
      <c r="L17" s="43">
        <v>214</v>
      </c>
      <c r="M17" s="48">
        <v>120</v>
      </c>
      <c r="N17" s="47">
        <v>375</v>
      </c>
      <c r="O17" s="43">
        <v>259</v>
      </c>
      <c r="P17" s="48">
        <v>116</v>
      </c>
      <c r="Q17" s="47">
        <v>404</v>
      </c>
      <c r="R17" s="43">
        <v>286</v>
      </c>
      <c r="S17" s="48">
        <v>118</v>
      </c>
      <c r="T17" s="47">
        <v>371</v>
      </c>
      <c r="U17" s="43">
        <v>249</v>
      </c>
      <c r="V17" s="48">
        <v>122</v>
      </c>
      <c r="W17" s="47">
        <v>419</v>
      </c>
      <c r="X17" s="43">
        <v>260</v>
      </c>
      <c r="Y17" s="48">
        <v>159</v>
      </c>
      <c r="Z17" s="47">
        <v>335</v>
      </c>
      <c r="AA17" s="43">
        <v>189</v>
      </c>
      <c r="AB17" s="48">
        <v>146</v>
      </c>
      <c r="AC17" s="47">
        <v>268</v>
      </c>
      <c r="AD17" s="43">
        <v>124</v>
      </c>
      <c r="AE17" s="48">
        <v>144</v>
      </c>
      <c r="AF17" s="47">
        <v>347</v>
      </c>
      <c r="AG17" s="43">
        <v>207</v>
      </c>
      <c r="AH17" s="48">
        <v>140</v>
      </c>
      <c r="AI17" s="47">
        <v>402</v>
      </c>
      <c r="AJ17" s="43">
        <v>264</v>
      </c>
      <c r="AK17" s="48">
        <v>138</v>
      </c>
      <c r="AL17" s="47">
        <v>410</v>
      </c>
      <c r="AM17" s="43">
        <v>252</v>
      </c>
      <c r="AN17" s="48">
        <v>158</v>
      </c>
      <c r="AO17" s="47">
        <v>399</v>
      </c>
      <c r="AP17" s="43">
        <v>272</v>
      </c>
      <c r="AQ17" s="48">
        <v>127</v>
      </c>
      <c r="AR17" s="47">
        <v>447</v>
      </c>
      <c r="AS17" s="43">
        <v>306</v>
      </c>
      <c r="AT17" s="48">
        <v>141</v>
      </c>
      <c r="AU17" s="47">
        <v>318</v>
      </c>
      <c r="AV17" s="43">
        <v>179</v>
      </c>
      <c r="AW17" s="48">
        <v>139</v>
      </c>
      <c r="AX17" s="47">
        <v>254</v>
      </c>
      <c r="AY17" s="43">
        <v>132</v>
      </c>
      <c r="AZ17" s="48">
        <v>122</v>
      </c>
      <c r="BA17" s="47">
        <v>345</v>
      </c>
      <c r="BB17" s="43">
        <v>235</v>
      </c>
      <c r="BC17" s="48">
        <v>110</v>
      </c>
      <c r="BD17" s="47">
        <v>396</v>
      </c>
      <c r="BE17" s="43">
        <v>281</v>
      </c>
      <c r="BF17" s="48">
        <v>115</v>
      </c>
      <c r="BG17" s="47">
        <v>353</v>
      </c>
      <c r="BH17" s="43">
        <v>237</v>
      </c>
      <c r="BI17" s="48">
        <v>116</v>
      </c>
      <c r="BJ17" s="47">
        <v>383</v>
      </c>
      <c r="BK17" s="43">
        <v>251</v>
      </c>
      <c r="BL17" s="48">
        <v>132</v>
      </c>
      <c r="BM17" s="47">
        <v>413</v>
      </c>
      <c r="BN17" s="43">
        <v>283</v>
      </c>
      <c r="BO17" s="48">
        <v>130</v>
      </c>
      <c r="BP17" s="47">
        <v>323</v>
      </c>
      <c r="BQ17" s="43">
        <v>207</v>
      </c>
      <c r="BR17" s="48">
        <v>116</v>
      </c>
      <c r="BS17" s="47">
        <v>238</v>
      </c>
      <c r="BT17" s="43">
        <v>115</v>
      </c>
      <c r="BU17" s="48">
        <v>123</v>
      </c>
      <c r="BV17" s="47">
        <v>335</v>
      </c>
      <c r="BW17" s="43">
        <v>224</v>
      </c>
      <c r="BX17" s="48">
        <v>111</v>
      </c>
      <c r="BY17" s="47">
        <v>364</v>
      </c>
      <c r="BZ17" s="43">
        <v>242</v>
      </c>
      <c r="CA17" s="48">
        <v>122</v>
      </c>
      <c r="CB17" s="47">
        <v>414</v>
      </c>
      <c r="CC17" s="43">
        <v>278</v>
      </c>
      <c r="CD17" s="48">
        <v>136</v>
      </c>
      <c r="CE17" s="47">
        <v>412</v>
      </c>
      <c r="CF17" s="43">
        <v>264</v>
      </c>
      <c r="CG17" s="48">
        <v>148</v>
      </c>
      <c r="CH17" s="47">
        <v>436</v>
      </c>
      <c r="CI17" s="43">
        <v>294</v>
      </c>
      <c r="CJ17" s="48">
        <v>142</v>
      </c>
      <c r="CK17" s="47">
        <v>316</v>
      </c>
      <c r="CL17" s="43">
        <v>171</v>
      </c>
      <c r="CM17" s="48">
        <v>145</v>
      </c>
      <c r="CN17" s="47">
        <v>265</v>
      </c>
      <c r="CO17" s="43">
        <v>132</v>
      </c>
      <c r="CP17" s="48">
        <v>133</v>
      </c>
      <c r="CQ17" s="47">
        <v>334</v>
      </c>
      <c r="CR17" s="43">
        <v>210</v>
      </c>
      <c r="CS17" s="48">
        <v>124</v>
      </c>
    </row>
    <row r="18" spans="2:97" s="23" customFormat="1" ht="17.25" customHeight="1" x14ac:dyDescent="0.2">
      <c r="B18" s="77" t="s">
        <v>272</v>
      </c>
      <c r="C18" s="71" t="s">
        <v>3</v>
      </c>
      <c r="D18" s="84" t="s">
        <v>5</v>
      </c>
      <c r="E18" s="47">
        <v>321</v>
      </c>
      <c r="F18" s="43">
        <v>123</v>
      </c>
      <c r="G18" s="48">
        <v>198</v>
      </c>
      <c r="H18" s="47">
        <v>292</v>
      </c>
      <c r="I18" s="43">
        <v>99</v>
      </c>
      <c r="J18" s="48">
        <v>193</v>
      </c>
      <c r="K18" s="47">
        <v>354</v>
      </c>
      <c r="L18" s="43">
        <v>144</v>
      </c>
      <c r="M18" s="48">
        <v>210</v>
      </c>
      <c r="N18" s="47">
        <v>402</v>
      </c>
      <c r="O18" s="43">
        <v>199</v>
      </c>
      <c r="P18" s="48">
        <v>203</v>
      </c>
      <c r="Q18" s="47">
        <v>425</v>
      </c>
      <c r="R18" s="43">
        <v>212</v>
      </c>
      <c r="S18" s="48">
        <v>213</v>
      </c>
      <c r="T18" s="47">
        <v>418</v>
      </c>
      <c r="U18" s="43">
        <v>219</v>
      </c>
      <c r="V18" s="48">
        <v>199</v>
      </c>
      <c r="W18" s="47">
        <v>409</v>
      </c>
      <c r="X18" s="43">
        <v>253</v>
      </c>
      <c r="Y18" s="48">
        <v>156</v>
      </c>
      <c r="Z18" s="47">
        <v>346</v>
      </c>
      <c r="AA18" s="43">
        <v>110</v>
      </c>
      <c r="AB18" s="48">
        <v>236</v>
      </c>
      <c r="AC18" s="47">
        <v>335</v>
      </c>
      <c r="AD18" s="43">
        <v>78</v>
      </c>
      <c r="AE18" s="48">
        <v>257</v>
      </c>
      <c r="AF18" s="47">
        <v>372</v>
      </c>
      <c r="AG18" s="43">
        <v>173</v>
      </c>
      <c r="AH18" s="48">
        <v>199</v>
      </c>
      <c r="AI18" s="47">
        <v>392</v>
      </c>
      <c r="AJ18" s="43">
        <v>195</v>
      </c>
      <c r="AK18" s="48">
        <v>197</v>
      </c>
      <c r="AL18" s="47">
        <v>388</v>
      </c>
      <c r="AM18" s="43">
        <v>205</v>
      </c>
      <c r="AN18" s="48">
        <v>183</v>
      </c>
      <c r="AO18" s="47">
        <v>391</v>
      </c>
      <c r="AP18" s="43">
        <v>202</v>
      </c>
      <c r="AQ18" s="48">
        <v>189</v>
      </c>
      <c r="AR18" s="47">
        <v>386</v>
      </c>
      <c r="AS18" s="43">
        <v>207</v>
      </c>
      <c r="AT18" s="48">
        <v>179</v>
      </c>
      <c r="AU18" s="47">
        <v>328</v>
      </c>
      <c r="AV18" s="43">
        <v>119</v>
      </c>
      <c r="AW18" s="48">
        <v>209</v>
      </c>
      <c r="AX18" s="47">
        <v>318</v>
      </c>
      <c r="AY18" s="43">
        <v>99</v>
      </c>
      <c r="AZ18" s="48">
        <v>219</v>
      </c>
      <c r="BA18" s="47">
        <v>367</v>
      </c>
      <c r="BB18" s="43">
        <v>179</v>
      </c>
      <c r="BC18" s="48">
        <v>188</v>
      </c>
      <c r="BD18" s="47">
        <v>429</v>
      </c>
      <c r="BE18" s="43">
        <v>190</v>
      </c>
      <c r="BF18" s="48">
        <v>239</v>
      </c>
      <c r="BG18" s="47">
        <v>439</v>
      </c>
      <c r="BH18" s="43">
        <v>215</v>
      </c>
      <c r="BI18" s="48">
        <v>224</v>
      </c>
      <c r="BJ18" s="47">
        <v>412</v>
      </c>
      <c r="BK18" s="43">
        <v>205</v>
      </c>
      <c r="BL18" s="48">
        <v>207</v>
      </c>
      <c r="BM18" s="47">
        <v>409</v>
      </c>
      <c r="BN18" s="43">
        <v>197</v>
      </c>
      <c r="BO18" s="48">
        <v>212</v>
      </c>
      <c r="BP18" s="47">
        <v>338</v>
      </c>
      <c r="BQ18" s="43">
        <v>100</v>
      </c>
      <c r="BR18" s="48">
        <v>238</v>
      </c>
      <c r="BS18" s="47">
        <v>371</v>
      </c>
      <c r="BT18" s="43">
        <v>93</v>
      </c>
      <c r="BU18" s="48">
        <v>278</v>
      </c>
      <c r="BV18" s="47">
        <v>392</v>
      </c>
      <c r="BW18" s="43">
        <v>176</v>
      </c>
      <c r="BX18" s="48">
        <v>216</v>
      </c>
      <c r="BY18" s="47">
        <v>440</v>
      </c>
      <c r="BZ18" s="43">
        <v>214</v>
      </c>
      <c r="CA18" s="48">
        <v>226</v>
      </c>
      <c r="CB18" s="47">
        <v>432</v>
      </c>
      <c r="CC18" s="43">
        <v>214</v>
      </c>
      <c r="CD18" s="48">
        <v>218</v>
      </c>
      <c r="CE18" s="47">
        <v>423</v>
      </c>
      <c r="CF18" s="43">
        <v>198</v>
      </c>
      <c r="CG18" s="48">
        <v>225</v>
      </c>
      <c r="CH18" s="47">
        <v>394</v>
      </c>
      <c r="CI18" s="43">
        <v>223</v>
      </c>
      <c r="CJ18" s="48">
        <v>171</v>
      </c>
      <c r="CK18" s="47">
        <v>342</v>
      </c>
      <c r="CL18" s="43">
        <v>136</v>
      </c>
      <c r="CM18" s="48">
        <v>206</v>
      </c>
      <c r="CN18" s="47">
        <v>330</v>
      </c>
      <c r="CO18" s="43">
        <v>115</v>
      </c>
      <c r="CP18" s="48">
        <v>215</v>
      </c>
      <c r="CQ18" s="47">
        <v>354</v>
      </c>
      <c r="CR18" s="43">
        <v>156</v>
      </c>
      <c r="CS18" s="48">
        <v>198</v>
      </c>
    </row>
    <row r="19" spans="2:97" s="23" customFormat="1" ht="17.25" customHeight="1" x14ac:dyDescent="0.2">
      <c r="B19" s="77" t="s">
        <v>272</v>
      </c>
      <c r="C19" s="71" t="s">
        <v>16</v>
      </c>
      <c r="D19" s="84" t="s">
        <v>18</v>
      </c>
      <c r="E19" s="47">
        <v>290</v>
      </c>
      <c r="F19" s="43">
        <v>154</v>
      </c>
      <c r="G19" s="48">
        <v>136</v>
      </c>
      <c r="H19" s="47">
        <v>240</v>
      </c>
      <c r="I19" s="43">
        <v>121</v>
      </c>
      <c r="J19" s="48">
        <v>119</v>
      </c>
      <c r="K19" s="47">
        <v>357</v>
      </c>
      <c r="L19" s="43">
        <v>163</v>
      </c>
      <c r="M19" s="48">
        <v>194</v>
      </c>
      <c r="N19" s="47">
        <v>432</v>
      </c>
      <c r="O19" s="43">
        <v>247</v>
      </c>
      <c r="P19" s="48">
        <v>185</v>
      </c>
      <c r="Q19" s="47">
        <v>412</v>
      </c>
      <c r="R19" s="43">
        <v>223</v>
      </c>
      <c r="S19" s="48">
        <v>189</v>
      </c>
      <c r="T19" s="47">
        <v>417</v>
      </c>
      <c r="U19" s="43">
        <v>253</v>
      </c>
      <c r="V19" s="48">
        <v>164</v>
      </c>
      <c r="W19" s="47">
        <v>416</v>
      </c>
      <c r="X19" s="43">
        <v>239</v>
      </c>
      <c r="Y19" s="48">
        <v>177</v>
      </c>
      <c r="Z19" s="47">
        <v>268</v>
      </c>
      <c r="AA19" s="43">
        <v>141</v>
      </c>
      <c r="AB19" s="48">
        <v>127</v>
      </c>
      <c r="AC19" s="47">
        <v>238</v>
      </c>
      <c r="AD19" s="43">
        <v>128</v>
      </c>
      <c r="AE19" s="48">
        <v>110</v>
      </c>
      <c r="AF19" s="47">
        <v>345</v>
      </c>
      <c r="AG19" s="43">
        <v>166</v>
      </c>
      <c r="AH19" s="48">
        <v>179</v>
      </c>
      <c r="AI19" s="47">
        <v>407</v>
      </c>
      <c r="AJ19" s="43">
        <v>209</v>
      </c>
      <c r="AK19" s="48">
        <v>198</v>
      </c>
      <c r="AL19" s="47">
        <v>434</v>
      </c>
      <c r="AM19" s="43">
        <v>213</v>
      </c>
      <c r="AN19" s="48">
        <v>221</v>
      </c>
      <c r="AO19" s="47">
        <v>464</v>
      </c>
      <c r="AP19" s="43">
        <v>235</v>
      </c>
      <c r="AQ19" s="48">
        <v>229</v>
      </c>
      <c r="AR19" s="47">
        <v>471</v>
      </c>
      <c r="AS19" s="43">
        <v>253</v>
      </c>
      <c r="AT19" s="48">
        <v>218</v>
      </c>
      <c r="AU19" s="47">
        <v>348</v>
      </c>
      <c r="AV19" s="43">
        <v>193</v>
      </c>
      <c r="AW19" s="48">
        <v>155</v>
      </c>
      <c r="AX19" s="47">
        <v>251</v>
      </c>
      <c r="AY19" s="43">
        <v>115</v>
      </c>
      <c r="AZ19" s="48">
        <v>136</v>
      </c>
      <c r="BA19" s="47">
        <v>373</v>
      </c>
      <c r="BB19" s="43">
        <v>195</v>
      </c>
      <c r="BC19" s="48">
        <v>178</v>
      </c>
      <c r="BD19" s="47">
        <v>433</v>
      </c>
      <c r="BE19" s="43">
        <v>220</v>
      </c>
      <c r="BF19" s="48">
        <v>213</v>
      </c>
      <c r="BG19" s="47">
        <v>412</v>
      </c>
      <c r="BH19" s="43">
        <v>195</v>
      </c>
      <c r="BI19" s="48">
        <v>217</v>
      </c>
      <c r="BJ19" s="47">
        <v>436</v>
      </c>
      <c r="BK19" s="43">
        <v>238</v>
      </c>
      <c r="BL19" s="48">
        <v>198</v>
      </c>
      <c r="BM19" s="47">
        <v>449</v>
      </c>
      <c r="BN19" s="43">
        <v>232</v>
      </c>
      <c r="BO19" s="48">
        <v>217</v>
      </c>
      <c r="BP19" s="47">
        <v>296</v>
      </c>
      <c r="BQ19" s="43">
        <v>116</v>
      </c>
      <c r="BR19" s="48">
        <v>180</v>
      </c>
      <c r="BS19" s="47">
        <v>248</v>
      </c>
      <c r="BT19" s="43">
        <v>115</v>
      </c>
      <c r="BU19" s="48">
        <v>133</v>
      </c>
      <c r="BV19" s="47">
        <v>361</v>
      </c>
      <c r="BW19" s="43">
        <v>186</v>
      </c>
      <c r="BX19" s="48">
        <v>175</v>
      </c>
      <c r="BY19" s="47">
        <v>406</v>
      </c>
      <c r="BZ19" s="43">
        <v>220</v>
      </c>
      <c r="CA19" s="48">
        <v>186</v>
      </c>
      <c r="CB19" s="47">
        <v>426</v>
      </c>
      <c r="CC19" s="43">
        <v>235</v>
      </c>
      <c r="CD19" s="48">
        <v>191</v>
      </c>
      <c r="CE19" s="47">
        <v>414</v>
      </c>
      <c r="CF19" s="43">
        <v>230</v>
      </c>
      <c r="CG19" s="48">
        <v>184</v>
      </c>
      <c r="CH19" s="47">
        <v>455</v>
      </c>
      <c r="CI19" s="43">
        <v>243</v>
      </c>
      <c r="CJ19" s="48">
        <v>212</v>
      </c>
      <c r="CK19" s="47">
        <v>330</v>
      </c>
      <c r="CL19" s="43">
        <v>176</v>
      </c>
      <c r="CM19" s="48">
        <v>154</v>
      </c>
      <c r="CN19" s="47">
        <v>258</v>
      </c>
      <c r="CO19" s="43">
        <v>133</v>
      </c>
      <c r="CP19" s="48">
        <v>125</v>
      </c>
      <c r="CQ19" s="47">
        <v>347</v>
      </c>
      <c r="CR19" s="43">
        <v>192</v>
      </c>
      <c r="CS19" s="48">
        <v>155</v>
      </c>
    </row>
    <row r="20" spans="2:97" s="23" customFormat="1" ht="17.25" customHeight="1" x14ac:dyDescent="0.2">
      <c r="B20" s="77" t="s">
        <v>272</v>
      </c>
      <c r="C20" s="71" t="s">
        <v>21</v>
      </c>
      <c r="D20" s="84" t="s">
        <v>22</v>
      </c>
      <c r="E20" s="47">
        <v>318</v>
      </c>
      <c r="F20" s="43">
        <v>196</v>
      </c>
      <c r="G20" s="48">
        <v>122</v>
      </c>
      <c r="H20" s="47">
        <v>210</v>
      </c>
      <c r="I20" s="43">
        <v>134</v>
      </c>
      <c r="J20" s="48">
        <v>76</v>
      </c>
      <c r="K20" s="47">
        <v>281</v>
      </c>
      <c r="L20" s="43">
        <v>199</v>
      </c>
      <c r="M20" s="48">
        <v>82</v>
      </c>
      <c r="N20" s="47">
        <v>377</v>
      </c>
      <c r="O20" s="43">
        <v>260</v>
      </c>
      <c r="P20" s="48">
        <v>117</v>
      </c>
      <c r="Q20" s="47">
        <v>381</v>
      </c>
      <c r="R20" s="43">
        <v>271</v>
      </c>
      <c r="S20" s="48">
        <v>110</v>
      </c>
      <c r="T20" s="47">
        <v>422</v>
      </c>
      <c r="U20" s="43">
        <v>278</v>
      </c>
      <c r="V20" s="48">
        <v>144</v>
      </c>
      <c r="W20" s="47">
        <v>429</v>
      </c>
      <c r="X20" s="43">
        <v>296</v>
      </c>
      <c r="Y20" s="48">
        <v>133</v>
      </c>
      <c r="Z20" s="47">
        <v>325</v>
      </c>
      <c r="AA20" s="43">
        <v>177</v>
      </c>
      <c r="AB20" s="48">
        <v>148</v>
      </c>
      <c r="AC20" s="47">
        <v>249</v>
      </c>
      <c r="AD20" s="43">
        <v>141</v>
      </c>
      <c r="AE20" s="48">
        <v>108</v>
      </c>
      <c r="AF20" s="47">
        <v>320</v>
      </c>
      <c r="AG20" s="43">
        <v>225</v>
      </c>
      <c r="AH20" s="48">
        <v>95</v>
      </c>
      <c r="AI20" s="47">
        <v>389</v>
      </c>
      <c r="AJ20" s="43">
        <v>279</v>
      </c>
      <c r="AK20" s="48">
        <v>110</v>
      </c>
      <c r="AL20" s="47">
        <v>400</v>
      </c>
      <c r="AM20" s="43">
        <v>281</v>
      </c>
      <c r="AN20" s="48">
        <v>119</v>
      </c>
      <c r="AO20" s="47">
        <v>364</v>
      </c>
      <c r="AP20" s="43">
        <v>245</v>
      </c>
      <c r="AQ20" s="48">
        <v>119</v>
      </c>
      <c r="AR20" s="47">
        <v>380</v>
      </c>
      <c r="AS20" s="43">
        <v>247</v>
      </c>
      <c r="AT20" s="48">
        <v>133</v>
      </c>
      <c r="AU20" s="47">
        <v>354</v>
      </c>
      <c r="AV20" s="43">
        <v>225</v>
      </c>
      <c r="AW20" s="48">
        <v>129</v>
      </c>
      <c r="AX20" s="47">
        <v>241</v>
      </c>
      <c r="AY20" s="43">
        <v>169</v>
      </c>
      <c r="AZ20" s="48">
        <v>72</v>
      </c>
      <c r="BA20" s="47">
        <v>315</v>
      </c>
      <c r="BB20" s="43">
        <v>248</v>
      </c>
      <c r="BC20" s="48">
        <v>67</v>
      </c>
      <c r="BD20" s="47">
        <v>372</v>
      </c>
      <c r="BE20" s="43">
        <v>264</v>
      </c>
      <c r="BF20" s="48">
        <v>108</v>
      </c>
      <c r="BG20" s="47">
        <v>397</v>
      </c>
      <c r="BH20" s="43">
        <v>272</v>
      </c>
      <c r="BI20" s="48">
        <v>125</v>
      </c>
      <c r="BJ20" s="47">
        <v>409</v>
      </c>
      <c r="BK20" s="43">
        <v>284</v>
      </c>
      <c r="BL20" s="48">
        <v>125</v>
      </c>
      <c r="BM20" s="47">
        <v>377</v>
      </c>
      <c r="BN20" s="43">
        <v>243</v>
      </c>
      <c r="BO20" s="48">
        <v>134</v>
      </c>
      <c r="BP20" s="47">
        <v>324</v>
      </c>
      <c r="BQ20" s="43">
        <v>191</v>
      </c>
      <c r="BR20" s="48">
        <v>133</v>
      </c>
      <c r="BS20" s="47">
        <v>233</v>
      </c>
      <c r="BT20" s="43">
        <v>146</v>
      </c>
      <c r="BU20" s="48">
        <v>87</v>
      </c>
      <c r="BV20" s="47">
        <v>337</v>
      </c>
      <c r="BW20" s="43">
        <v>245</v>
      </c>
      <c r="BX20" s="48">
        <v>92</v>
      </c>
      <c r="BY20" s="47">
        <v>394</v>
      </c>
      <c r="BZ20" s="43">
        <v>280</v>
      </c>
      <c r="CA20" s="48">
        <v>114</v>
      </c>
      <c r="CB20" s="47">
        <v>414</v>
      </c>
      <c r="CC20" s="43">
        <v>280</v>
      </c>
      <c r="CD20" s="48">
        <v>134</v>
      </c>
      <c r="CE20" s="47">
        <v>437</v>
      </c>
      <c r="CF20" s="43">
        <v>314</v>
      </c>
      <c r="CG20" s="48">
        <v>123</v>
      </c>
      <c r="CH20" s="47">
        <v>411</v>
      </c>
      <c r="CI20" s="43">
        <v>308</v>
      </c>
      <c r="CJ20" s="48">
        <v>103</v>
      </c>
      <c r="CK20" s="47">
        <v>334</v>
      </c>
      <c r="CL20" s="43">
        <v>227</v>
      </c>
      <c r="CM20" s="48">
        <v>107</v>
      </c>
      <c r="CN20" s="47">
        <v>208</v>
      </c>
      <c r="CO20" s="43">
        <v>129</v>
      </c>
      <c r="CP20" s="48">
        <v>79</v>
      </c>
      <c r="CQ20" s="47">
        <v>300</v>
      </c>
      <c r="CR20" s="43">
        <v>237</v>
      </c>
      <c r="CS20" s="48">
        <v>63</v>
      </c>
    </row>
    <row r="21" spans="2:97" s="23" customFormat="1" ht="17.25" customHeight="1" x14ac:dyDescent="0.2">
      <c r="B21" s="77" t="s">
        <v>273</v>
      </c>
      <c r="C21" s="71" t="s">
        <v>24</v>
      </c>
      <c r="D21" s="84" t="s">
        <v>25</v>
      </c>
      <c r="E21" s="47">
        <v>680</v>
      </c>
      <c r="F21" s="43">
        <v>262</v>
      </c>
      <c r="G21" s="48">
        <v>418</v>
      </c>
      <c r="H21" s="47">
        <v>639</v>
      </c>
      <c r="I21" s="43">
        <v>152</v>
      </c>
      <c r="J21" s="48">
        <v>487</v>
      </c>
      <c r="K21" s="47">
        <v>846</v>
      </c>
      <c r="L21" s="43">
        <v>328</v>
      </c>
      <c r="M21" s="48">
        <v>518</v>
      </c>
      <c r="N21" s="47">
        <v>906</v>
      </c>
      <c r="O21" s="43">
        <v>390</v>
      </c>
      <c r="P21" s="48">
        <v>516</v>
      </c>
      <c r="Q21" s="47">
        <v>895</v>
      </c>
      <c r="R21" s="43">
        <v>363</v>
      </c>
      <c r="S21" s="48">
        <v>532</v>
      </c>
      <c r="T21" s="47">
        <v>924</v>
      </c>
      <c r="U21" s="43">
        <v>439</v>
      </c>
      <c r="V21" s="48">
        <v>485</v>
      </c>
      <c r="W21" s="47">
        <v>899</v>
      </c>
      <c r="X21" s="43">
        <v>452</v>
      </c>
      <c r="Y21" s="48">
        <v>447</v>
      </c>
      <c r="Z21" s="47">
        <v>696</v>
      </c>
      <c r="AA21" s="43">
        <v>258</v>
      </c>
      <c r="AB21" s="48">
        <v>438</v>
      </c>
      <c r="AC21" s="47">
        <v>601</v>
      </c>
      <c r="AD21" s="43">
        <v>182</v>
      </c>
      <c r="AE21" s="48">
        <v>419</v>
      </c>
      <c r="AF21" s="47">
        <v>795</v>
      </c>
      <c r="AG21" s="43">
        <v>336</v>
      </c>
      <c r="AH21" s="48">
        <v>459</v>
      </c>
      <c r="AI21" s="47">
        <v>879</v>
      </c>
      <c r="AJ21" s="43">
        <v>368</v>
      </c>
      <c r="AK21" s="48">
        <v>511</v>
      </c>
      <c r="AL21" s="47">
        <v>846</v>
      </c>
      <c r="AM21" s="43">
        <v>372</v>
      </c>
      <c r="AN21" s="48">
        <v>474</v>
      </c>
      <c r="AO21" s="47">
        <v>858</v>
      </c>
      <c r="AP21" s="43">
        <v>361</v>
      </c>
      <c r="AQ21" s="48">
        <v>497</v>
      </c>
      <c r="AR21" s="47">
        <v>908</v>
      </c>
      <c r="AS21" s="43">
        <v>449</v>
      </c>
      <c r="AT21" s="48">
        <v>459</v>
      </c>
      <c r="AU21" s="47">
        <v>704</v>
      </c>
      <c r="AV21" s="43">
        <v>274</v>
      </c>
      <c r="AW21" s="48">
        <v>430</v>
      </c>
      <c r="AX21" s="47">
        <v>603</v>
      </c>
      <c r="AY21" s="43">
        <v>159</v>
      </c>
      <c r="AZ21" s="48">
        <v>444</v>
      </c>
      <c r="BA21" s="47">
        <v>768</v>
      </c>
      <c r="BB21" s="43">
        <v>281</v>
      </c>
      <c r="BC21" s="48">
        <v>487</v>
      </c>
      <c r="BD21" s="47">
        <v>817</v>
      </c>
      <c r="BE21" s="43">
        <v>376</v>
      </c>
      <c r="BF21" s="48">
        <v>441</v>
      </c>
      <c r="BG21" s="47">
        <v>848</v>
      </c>
      <c r="BH21" s="43">
        <v>394</v>
      </c>
      <c r="BI21" s="48">
        <v>454</v>
      </c>
      <c r="BJ21" s="47">
        <v>865</v>
      </c>
      <c r="BK21" s="43">
        <v>409</v>
      </c>
      <c r="BL21" s="48">
        <v>456</v>
      </c>
      <c r="BM21" s="47">
        <v>895</v>
      </c>
      <c r="BN21" s="43">
        <v>413</v>
      </c>
      <c r="BO21" s="48">
        <v>482</v>
      </c>
      <c r="BP21" s="47">
        <v>700</v>
      </c>
      <c r="BQ21" s="43">
        <v>261</v>
      </c>
      <c r="BR21" s="48">
        <v>439</v>
      </c>
      <c r="BS21" s="47">
        <v>638</v>
      </c>
      <c r="BT21" s="43">
        <v>177</v>
      </c>
      <c r="BU21" s="48">
        <v>461</v>
      </c>
      <c r="BV21" s="47">
        <v>818</v>
      </c>
      <c r="BW21" s="43">
        <v>336</v>
      </c>
      <c r="BX21" s="48">
        <v>482</v>
      </c>
      <c r="BY21" s="47">
        <v>910</v>
      </c>
      <c r="BZ21" s="43">
        <v>424</v>
      </c>
      <c r="CA21" s="48">
        <v>486</v>
      </c>
      <c r="CB21" s="47">
        <v>877</v>
      </c>
      <c r="CC21" s="43">
        <v>422</v>
      </c>
      <c r="CD21" s="48">
        <v>455</v>
      </c>
      <c r="CE21" s="47">
        <v>900</v>
      </c>
      <c r="CF21" s="43">
        <v>398</v>
      </c>
      <c r="CG21" s="48">
        <v>502</v>
      </c>
      <c r="CH21" s="47">
        <v>866</v>
      </c>
      <c r="CI21" s="43">
        <v>420</v>
      </c>
      <c r="CJ21" s="48">
        <v>446</v>
      </c>
      <c r="CK21" s="47">
        <v>678</v>
      </c>
      <c r="CL21" s="43">
        <v>259</v>
      </c>
      <c r="CM21" s="48">
        <v>419</v>
      </c>
      <c r="CN21" s="47">
        <v>570</v>
      </c>
      <c r="CO21" s="43">
        <v>127</v>
      </c>
      <c r="CP21" s="48">
        <v>443</v>
      </c>
      <c r="CQ21" s="47">
        <v>830</v>
      </c>
      <c r="CR21" s="43">
        <v>331</v>
      </c>
      <c r="CS21" s="48">
        <v>499</v>
      </c>
    </row>
    <row r="22" spans="2:97" s="23" customFormat="1" ht="17.25" customHeight="1" x14ac:dyDescent="0.2">
      <c r="B22" s="77" t="s">
        <v>273</v>
      </c>
      <c r="C22" s="71" t="s">
        <v>27</v>
      </c>
      <c r="D22" s="84" t="s">
        <v>28</v>
      </c>
      <c r="E22" s="47">
        <v>602</v>
      </c>
      <c r="F22" s="43">
        <v>263</v>
      </c>
      <c r="G22" s="48">
        <v>339</v>
      </c>
      <c r="H22" s="47">
        <v>504</v>
      </c>
      <c r="I22" s="43">
        <v>163</v>
      </c>
      <c r="J22" s="48">
        <v>341</v>
      </c>
      <c r="K22" s="47">
        <v>466</v>
      </c>
      <c r="L22" s="43">
        <v>215</v>
      </c>
      <c r="M22" s="48">
        <v>251</v>
      </c>
      <c r="N22" s="47">
        <v>515</v>
      </c>
      <c r="O22" s="43">
        <v>242</v>
      </c>
      <c r="P22" s="48">
        <v>273</v>
      </c>
      <c r="Q22" s="47">
        <v>490</v>
      </c>
      <c r="R22" s="43">
        <v>255</v>
      </c>
      <c r="S22" s="48">
        <v>235</v>
      </c>
      <c r="T22" s="47">
        <v>492</v>
      </c>
      <c r="U22" s="43">
        <v>257</v>
      </c>
      <c r="V22" s="48">
        <v>235</v>
      </c>
      <c r="W22" s="47">
        <v>548</v>
      </c>
      <c r="X22" s="43">
        <v>276</v>
      </c>
      <c r="Y22" s="48">
        <v>272</v>
      </c>
      <c r="Z22" s="47">
        <v>524</v>
      </c>
      <c r="AA22" s="43">
        <v>213</v>
      </c>
      <c r="AB22" s="48">
        <v>311</v>
      </c>
      <c r="AC22" s="47">
        <v>412</v>
      </c>
      <c r="AD22" s="43">
        <v>115</v>
      </c>
      <c r="AE22" s="48">
        <v>297</v>
      </c>
      <c r="AF22" s="47">
        <v>513</v>
      </c>
      <c r="AG22" s="43">
        <v>186</v>
      </c>
      <c r="AH22" s="48">
        <v>327</v>
      </c>
      <c r="AI22" s="47">
        <v>550</v>
      </c>
      <c r="AJ22" s="43">
        <v>231</v>
      </c>
      <c r="AK22" s="48">
        <v>319</v>
      </c>
      <c r="AL22" s="47">
        <v>630</v>
      </c>
      <c r="AM22" s="43">
        <v>296</v>
      </c>
      <c r="AN22" s="48">
        <v>334</v>
      </c>
      <c r="AO22" s="47">
        <v>597</v>
      </c>
      <c r="AP22" s="43">
        <v>295</v>
      </c>
      <c r="AQ22" s="48">
        <v>302</v>
      </c>
      <c r="AR22" s="47">
        <v>630</v>
      </c>
      <c r="AS22" s="43">
        <v>344</v>
      </c>
      <c r="AT22" s="48">
        <v>286</v>
      </c>
      <c r="AU22" s="47">
        <v>533</v>
      </c>
      <c r="AV22" s="43">
        <v>253</v>
      </c>
      <c r="AW22" s="48">
        <v>280</v>
      </c>
      <c r="AX22" s="47">
        <v>347</v>
      </c>
      <c r="AY22" s="43">
        <v>99</v>
      </c>
      <c r="AZ22" s="48">
        <v>248</v>
      </c>
      <c r="BA22" s="47">
        <v>499</v>
      </c>
      <c r="BB22" s="43">
        <v>201</v>
      </c>
      <c r="BC22" s="48">
        <v>298</v>
      </c>
      <c r="BD22" s="47">
        <v>548</v>
      </c>
      <c r="BE22" s="43">
        <v>262</v>
      </c>
      <c r="BF22" s="48">
        <v>286</v>
      </c>
      <c r="BG22" s="47">
        <v>591</v>
      </c>
      <c r="BH22" s="43">
        <v>307</v>
      </c>
      <c r="BI22" s="48">
        <v>284</v>
      </c>
      <c r="BJ22" s="47">
        <v>538</v>
      </c>
      <c r="BK22" s="43">
        <v>259</v>
      </c>
      <c r="BL22" s="48">
        <v>279</v>
      </c>
      <c r="BM22" s="47">
        <v>616</v>
      </c>
      <c r="BN22" s="43">
        <v>311</v>
      </c>
      <c r="BO22" s="48">
        <v>305</v>
      </c>
      <c r="BP22" s="47">
        <v>515</v>
      </c>
      <c r="BQ22" s="43">
        <v>253</v>
      </c>
      <c r="BR22" s="48">
        <v>262</v>
      </c>
      <c r="BS22" s="47">
        <v>426</v>
      </c>
      <c r="BT22" s="43">
        <v>162</v>
      </c>
      <c r="BU22" s="48">
        <v>264</v>
      </c>
      <c r="BV22" s="47">
        <v>541</v>
      </c>
      <c r="BW22" s="43">
        <v>248</v>
      </c>
      <c r="BX22" s="48">
        <v>293</v>
      </c>
      <c r="BY22" s="47">
        <v>545</v>
      </c>
      <c r="BZ22" s="43">
        <v>253</v>
      </c>
      <c r="CA22" s="48">
        <v>292</v>
      </c>
      <c r="CB22" s="47">
        <v>551</v>
      </c>
      <c r="CC22" s="43">
        <v>278</v>
      </c>
      <c r="CD22" s="48">
        <v>273</v>
      </c>
      <c r="CE22" s="47">
        <v>594</v>
      </c>
      <c r="CF22" s="43">
        <v>302</v>
      </c>
      <c r="CG22" s="48">
        <v>292</v>
      </c>
      <c r="CH22" s="47">
        <v>564</v>
      </c>
      <c r="CI22" s="43">
        <v>308</v>
      </c>
      <c r="CJ22" s="48">
        <v>256</v>
      </c>
      <c r="CK22" s="47">
        <v>547</v>
      </c>
      <c r="CL22" s="43">
        <v>255</v>
      </c>
      <c r="CM22" s="48">
        <v>292</v>
      </c>
      <c r="CN22" s="47">
        <v>443</v>
      </c>
      <c r="CO22" s="43">
        <v>131</v>
      </c>
      <c r="CP22" s="48">
        <v>312</v>
      </c>
      <c r="CQ22" s="47">
        <v>546</v>
      </c>
      <c r="CR22" s="43">
        <v>153</v>
      </c>
      <c r="CS22" s="48">
        <v>393</v>
      </c>
    </row>
    <row r="23" spans="2:97" s="23" customFormat="1" ht="17.25" customHeight="1" x14ac:dyDescent="0.2">
      <c r="B23" s="77" t="s">
        <v>273</v>
      </c>
      <c r="C23" s="71" t="s">
        <v>31</v>
      </c>
      <c r="D23" s="84" t="s">
        <v>32</v>
      </c>
      <c r="E23" s="47">
        <v>474</v>
      </c>
      <c r="F23" s="43">
        <v>231</v>
      </c>
      <c r="G23" s="48">
        <v>243</v>
      </c>
      <c r="H23" s="47">
        <v>380</v>
      </c>
      <c r="I23" s="43">
        <v>171</v>
      </c>
      <c r="J23" s="48">
        <v>209</v>
      </c>
      <c r="K23" s="47">
        <v>572</v>
      </c>
      <c r="L23" s="43">
        <v>274</v>
      </c>
      <c r="M23" s="48">
        <v>298</v>
      </c>
      <c r="N23" s="47">
        <v>645</v>
      </c>
      <c r="O23" s="43">
        <v>320</v>
      </c>
      <c r="P23" s="48">
        <v>325</v>
      </c>
      <c r="Q23" s="47">
        <v>705</v>
      </c>
      <c r="R23" s="43">
        <v>366</v>
      </c>
      <c r="S23" s="48">
        <v>339</v>
      </c>
      <c r="T23" s="47">
        <v>673</v>
      </c>
      <c r="U23" s="43">
        <v>342</v>
      </c>
      <c r="V23" s="48">
        <v>331</v>
      </c>
      <c r="W23" s="47">
        <v>659</v>
      </c>
      <c r="X23" s="43">
        <v>334</v>
      </c>
      <c r="Y23" s="48">
        <v>325</v>
      </c>
      <c r="Z23" s="47">
        <v>508</v>
      </c>
      <c r="AA23" s="43">
        <v>225</v>
      </c>
      <c r="AB23" s="48">
        <v>283</v>
      </c>
      <c r="AC23" s="47">
        <v>460</v>
      </c>
      <c r="AD23" s="43">
        <v>152</v>
      </c>
      <c r="AE23" s="48">
        <v>308</v>
      </c>
      <c r="AF23" s="47">
        <v>584</v>
      </c>
      <c r="AG23" s="43">
        <v>287</v>
      </c>
      <c r="AH23" s="48">
        <v>297</v>
      </c>
      <c r="AI23" s="47">
        <v>673</v>
      </c>
      <c r="AJ23" s="43">
        <v>356</v>
      </c>
      <c r="AK23" s="48">
        <v>317</v>
      </c>
      <c r="AL23" s="47">
        <v>659</v>
      </c>
      <c r="AM23" s="43">
        <v>361</v>
      </c>
      <c r="AN23" s="48">
        <v>298</v>
      </c>
      <c r="AO23" s="47">
        <v>636</v>
      </c>
      <c r="AP23" s="43">
        <v>347</v>
      </c>
      <c r="AQ23" s="48">
        <v>289</v>
      </c>
      <c r="AR23" s="47">
        <v>665</v>
      </c>
      <c r="AS23" s="43">
        <v>397</v>
      </c>
      <c r="AT23" s="48">
        <v>268</v>
      </c>
      <c r="AU23" s="47">
        <v>506</v>
      </c>
      <c r="AV23" s="43">
        <v>235</v>
      </c>
      <c r="AW23" s="48">
        <v>271</v>
      </c>
      <c r="AX23" s="47">
        <v>465</v>
      </c>
      <c r="AY23" s="43">
        <v>162</v>
      </c>
      <c r="AZ23" s="48">
        <v>303</v>
      </c>
      <c r="BA23" s="47">
        <v>594</v>
      </c>
      <c r="BB23" s="43">
        <v>312</v>
      </c>
      <c r="BC23" s="48">
        <v>282</v>
      </c>
      <c r="BD23" s="47">
        <v>608</v>
      </c>
      <c r="BE23" s="43">
        <v>320</v>
      </c>
      <c r="BF23" s="48">
        <v>288</v>
      </c>
      <c r="BG23" s="47">
        <v>536</v>
      </c>
      <c r="BH23" s="43">
        <v>221</v>
      </c>
      <c r="BI23" s="48">
        <v>315</v>
      </c>
      <c r="BJ23" s="47">
        <v>638</v>
      </c>
      <c r="BK23" s="43">
        <v>338</v>
      </c>
      <c r="BL23" s="48">
        <v>300</v>
      </c>
      <c r="BM23" s="47">
        <v>670</v>
      </c>
      <c r="BN23" s="43">
        <v>390</v>
      </c>
      <c r="BO23" s="48">
        <v>280</v>
      </c>
      <c r="BP23" s="47">
        <v>503</v>
      </c>
      <c r="BQ23" s="43">
        <v>225</v>
      </c>
      <c r="BR23" s="48">
        <v>278</v>
      </c>
      <c r="BS23" s="47">
        <v>463</v>
      </c>
      <c r="BT23" s="43">
        <v>188</v>
      </c>
      <c r="BU23" s="48">
        <v>275</v>
      </c>
      <c r="BV23" s="47">
        <v>596</v>
      </c>
      <c r="BW23" s="43">
        <v>319</v>
      </c>
      <c r="BX23" s="48">
        <v>277</v>
      </c>
      <c r="BY23" s="47">
        <v>620</v>
      </c>
      <c r="BZ23" s="43">
        <v>334</v>
      </c>
      <c r="CA23" s="48">
        <v>286</v>
      </c>
      <c r="CB23" s="47">
        <v>552</v>
      </c>
      <c r="CC23" s="43">
        <v>243</v>
      </c>
      <c r="CD23" s="48">
        <v>309</v>
      </c>
      <c r="CE23" s="47">
        <v>653</v>
      </c>
      <c r="CF23" s="43">
        <v>353</v>
      </c>
      <c r="CG23" s="48">
        <v>300</v>
      </c>
      <c r="CH23" s="47">
        <v>670</v>
      </c>
      <c r="CI23" s="43">
        <v>380</v>
      </c>
      <c r="CJ23" s="48">
        <v>290</v>
      </c>
      <c r="CK23" s="47">
        <v>513</v>
      </c>
      <c r="CL23" s="43">
        <v>233</v>
      </c>
      <c r="CM23" s="48">
        <v>280</v>
      </c>
      <c r="CN23" s="47">
        <v>451</v>
      </c>
      <c r="CO23" s="43">
        <v>178</v>
      </c>
      <c r="CP23" s="48">
        <v>273</v>
      </c>
      <c r="CQ23" s="47">
        <v>582</v>
      </c>
      <c r="CR23" s="43">
        <v>306</v>
      </c>
      <c r="CS23" s="48">
        <v>276</v>
      </c>
    </row>
    <row r="24" spans="2:97" s="23" customFormat="1" ht="17.25" customHeight="1" x14ac:dyDescent="0.2">
      <c r="B24" s="77" t="s">
        <v>273</v>
      </c>
      <c r="C24" s="71" t="s">
        <v>34</v>
      </c>
      <c r="D24" s="84" t="s">
        <v>35</v>
      </c>
      <c r="E24" s="47">
        <v>642</v>
      </c>
      <c r="F24" s="43">
        <v>265</v>
      </c>
      <c r="G24" s="48">
        <v>377</v>
      </c>
      <c r="H24" s="47">
        <v>545</v>
      </c>
      <c r="I24" s="43">
        <v>180</v>
      </c>
      <c r="J24" s="48">
        <v>365</v>
      </c>
      <c r="K24" s="47">
        <v>678</v>
      </c>
      <c r="L24" s="43">
        <v>268</v>
      </c>
      <c r="M24" s="48">
        <v>410</v>
      </c>
      <c r="N24" s="47">
        <v>759</v>
      </c>
      <c r="O24" s="43">
        <v>326</v>
      </c>
      <c r="P24" s="48">
        <v>433</v>
      </c>
      <c r="Q24" s="47">
        <v>762</v>
      </c>
      <c r="R24" s="43">
        <v>347</v>
      </c>
      <c r="S24" s="48">
        <v>415</v>
      </c>
      <c r="T24" s="47">
        <v>730</v>
      </c>
      <c r="U24" s="43">
        <v>340</v>
      </c>
      <c r="V24" s="48">
        <v>390</v>
      </c>
      <c r="W24" s="47">
        <v>782</v>
      </c>
      <c r="X24" s="43">
        <v>392</v>
      </c>
      <c r="Y24" s="48">
        <v>390</v>
      </c>
      <c r="Z24" s="47">
        <v>613</v>
      </c>
      <c r="AA24" s="43">
        <v>255</v>
      </c>
      <c r="AB24" s="48">
        <v>358</v>
      </c>
      <c r="AC24" s="47">
        <v>559</v>
      </c>
      <c r="AD24" s="43">
        <v>195</v>
      </c>
      <c r="AE24" s="48">
        <v>364</v>
      </c>
      <c r="AF24" s="47">
        <v>678</v>
      </c>
      <c r="AG24" s="43">
        <v>274</v>
      </c>
      <c r="AH24" s="48">
        <v>404</v>
      </c>
      <c r="AI24" s="47">
        <v>785</v>
      </c>
      <c r="AJ24" s="43">
        <v>357</v>
      </c>
      <c r="AK24" s="48">
        <v>428</v>
      </c>
      <c r="AL24" s="47">
        <v>725</v>
      </c>
      <c r="AM24" s="43">
        <v>350</v>
      </c>
      <c r="AN24" s="48">
        <v>375</v>
      </c>
      <c r="AO24" s="47">
        <v>724</v>
      </c>
      <c r="AP24" s="43">
        <v>333</v>
      </c>
      <c r="AQ24" s="48">
        <v>391</v>
      </c>
      <c r="AR24" s="47">
        <v>789</v>
      </c>
      <c r="AS24" s="43">
        <v>400</v>
      </c>
      <c r="AT24" s="48">
        <v>389</v>
      </c>
      <c r="AU24" s="47">
        <v>635</v>
      </c>
      <c r="AV24" s="43">
        <v>279</v>
      </c>
      <c r="AW24" s="48">
        <v>356</v>
      </c>
      <c r="AX24" s="47">
        <v>554</v>
      </c>
      <c r="AY24" s="43">
        <v>189</v>
      </c>
      <c r="AZ24" s="48">
        <v>365</v>
      </c>
      <c r="BA24" s="47">
        <v>651</v>
      </c>
      <c r="BB24" s="43">
        <v>286</v>
      </c>
      <c r="BC24" s="48">
        <v>365</v>
      </c>
      <c r="BD24" s="47">
        <v>670</v>
      </c>
      <c r="BE24" s="43">
        <v>315</v>
      </c>
      <c r="BF24" s="48">
        <v>355</v>
      </c>
      <c r="BG24" s="47">
        <v>721</v>
      </c>
      <c r="BH24" s="43">
        <v>356</v>
      </c>
      <c r="BI24" s="48">
        <v>365</v>
      </c>
      <c r="BJ24" s="47">
        <v>708</v>
      </c>
      <c r="BK24" s="43">
        <v>351</v>
      </c>
      <c r="BL24" s="48">
        <v>357</v>
      </c>
      <c r="BM24" s="47">
        <v>749</v>
      </c>
      <c r="BN24" s="43">
        <v>407</v>
      </c>
      <c r="BO24" s="48">
        <v>342</v>
      </c>
      <c r="BP24" s="47">
        <v>594</v>
      </c>
      <c r="BQ24" s="43">
        <v>272</v>
      </c>
      <c r="BR24" s="48">
        <v>322</v>
      </c>
      <c r="BS24" s="47">
        <v>502</v>
      </c>
      <c r="BT24" s="43">
        <v>165</v>
      </c>
      <c r="BU24" s="48">
        <v>337</v>
      </c>
      <c r="BV24" s="47">
        <v>615</v>
      </c>
      <c r="BW24" s="43">
        <v>249</v>
      </c>
      <c r="BX24" s="48">
        <v>366</v>
      </c>
      <c r="BY24" s="47">
        <v>689</v>
      </c>
      <c r="BZ24" s="43">
        <v>346</v>
      </c>
      <c r="CA24" s="48">
        <v>343</v>
      </c>
      <c r="CB24" s="47">
        <v>703</v>
      </c>
      <c r="CC24" s="43">
        <v>341</v>
      </c>
      <c r="CD24" s="48">
        <v>362</v>
      </c>
      <c r="CE24" s="47">
        <v>701</v>
      </c>
      <c r="CF24" s="43">
        <v>328</v>
      </c>
      <c r="CG24" s="48">
        <v>373</v>
      </c>
      <c r="CH24" s="47">
        <v>784</v>
      </c>
      <c r="CI24" s="43">
        <v>407</v>
      </c>
      <c r="CJ24" s="48">
        <v>377</v>
      </c>
      <c r="CK24" s="47">
        <v>575</v>
      </c>
      <c r="CL24" s="43">
        <v>230</v>
      </c>
      <c r="CM24" s="48">
        <v>345</v>
      </c>
      <c r="CN24" s="47">
        <v>537</v>
      </c>
      <c r="CO24" s="43">
        <v>190</v>
      </c>
      <c r="CP24" s="48">
        <v>347</v>
      </c>
      <c r="CQ24" s="47">
        <v>632</v>
      </c>
      <c r="CR24" s="43">
        <v>251</v>
      </c>
      <c r="CS24" s="48">
        <v>381</v>
      </c>
    </row>
    <row r="25" spans="2:97" s="23" customFormat="1" ht="17.25" customHeight="1" x14ac:dyDescent="0.2">
      <c r="B25" s="77" t="s">
        <v>273</v>
      </c>
      <c r="C25" s="71" t="s">
        <v>37</v>
      </c>
      <c r="D25" s="84" t="s">
        <v>38</v>
      </c>
      <c r="E25" s="47">
        <v>463</v>
      </c>
      <c r="F25" s="43">
        <v>145</v>
      </c>
      <c r="G25" s="48">
        <v>318</v>
      </c>
      <c r="H25" s="47">
        <v>406</v>
      </c>
      <c r="I25" s="43">
        <v>68</v>
      </c>
      <c r="J25" s="48">
        <v>338</v>
      </c>
      <c r="K25" s="47">
        <v>445</v>
      </c>
      <c r="L25" s="43">
        <v>124</v>
      </c>
      <c r="M25" s="48">
        <v>321</v>
      </c>
      <c r="N25" s="47">
        <v>504</v>
      </c>
      <c r="O25" s="43">
        <v>181</v>
      </c>
      <c r="P25" s="48">
        <v>323</v>
      </c>
      <c r="Q25" s="47">
        <v>513</v>
      </c>
      <c r="R25" s="43">
        <v>204</v>
      </c>
      <c r="S25" s="48">
        <v>309</v>
      </c>
      <c r="T25" s="47">
        <v>517</v>
      </c>
      <c r="U25" s="43">
        <v>194</v>
      </c>
      <c r="V25" s="48">
        <v>323</v>
      </c>
      <c r="W25" s="47">
        <v>526</v>
      </c>
      <c r="X25" s="43">
        <v>198</v>
      </c>
      <c r="Y25" s="48">
        <v>328</v>
      </c>
      <c r="Z25" s="47">
        <v>475</v>
      </c>
      <c r="AA25" s="43">
        <v>156</v>
      </c>
      <c r="AB25" s="48">
        <v>319</v>
      </c>
      <c r="AC25" s="47">
        <v>408</v>
      </c>
      <c r="AD25" s="43">
        <v>97</v>
      </c>
      <c r="AE25" s="48">
        <v>311</v>
      </c>
      <c r="AF25" s="47">
        <v>432</v>
      </c>
      <c r="AG25" s="43">
        <v>128</v>
      </c>
      <c r="AH25" s="48">
        <v>304</v>
      </c>
      <c r="AI25" s="47">
        <v>499</v>
      </c>
      <c r="AJ25" s="43">
        <v>165</v>
      </c>
      <c r="AK25" s="48">
        <v>334</v>
      </c>
      <c r="AL25" s="47">
        <v>519</v>
      </c>
      <c r="AM25" s="43">
        <v>200</v>
      </c>
      <c r="AN25" s="48">
        <v>319</v>
      </c>
      <c r="AO25" s="47">
        <v>514</v>
      </c>
      <c r="AP25" s="43">
        <v>187</v>
      </c>
      <c r="AQ25" s="48">
        <v>327</v>
      </c>
      <c r="AR25" s="47">
        <v>502</v>
      </c>
      <c r="AS25" s="43">
        <v>193</v>
      </c>
      <c r="AT25" s="48">
        <v>309</v>
      </c>
      <c r="AU25" s="47">
        <v>476</v>
      </c>
      <c r="AV25" s="43">
        <v>142</v>
      </c>
      <c r="AW25" s="48">
        <v>334</v>
      </c>
      <c r="AX25" s="47">
        <v>406</v>
      </c>
      <c r="AY25" s="43">
        <v>94</v>
      </c>
      <c r="AZ25" s="48">
        <v>312</v>
      </c>
      <c r="BA25" s="47">
        <v>461</v>
      </c>
      <c r="BB25" s="43">
        <v>159</v>
      </c>
      <c r="BC25" s="48">
        <v>302</v>
      </c>
      <c r="BD25" s="47">
        <v>481</v>
      </c>
      <c r="BE25" s="43">
        <v>193</v>
      </c>
      <c r="BF25" s="48">
        <v>288</v>
      </c>
      <c r="BG25" s="47">
        <v>510</v>
      </c>
      <c r="BH25" s="43">
        <v>195</v>
      </c>
      <c r="BI25" s="48">
        <v>315</v>
      </c>
      <c r="BJ25" s="47">
        <v>512</v>
      </c>
      <c r="BK25" s="43">
        <v>180</v>
      </c>
      <c r="BL25" s="48">
        <v>332</v>
      </c>
      <c r="BM25" s="47">
        <v>486</v>
      </c>
      <c r="BN25" s="43">
        <v>186</v>
      </c>
      <c r="BO25" s="48">
        <v>300</v>
      </c>
      <c r="BP25" s="47">
        <v>399</v>
      </c>
      <c r="BQ25" s="43">
        <v>93</v>
      </c>
      <c r="BR25" s="48">
        <v>306</v>
      </c>
      <c r="BS25" s="47">
        <v>398</v>
      </c>
      <c r="BT25" s="43">
        <v>80</v>
      </c>
      <c r="BU25" s="48">
        <v>318</v>
      </c>
      <c r="BV25" s="47">
        <v>482</v>
      </c>
      <c r="BW25" s="43">
        <v>161</v>
      </c>
      <c r="BX25" s="48">
        <v>321</v>
      </c>
      <c r="BY25" s="47">
        <v>521</v>
      </c>
      <c r="BZ25" s="43">
        <v>196</v>
      </c>
      <c r="CA25" s="48">
        <v>325</v>
      </c>
      <c r="CB25" s="47">
        <v>509</v>
      </c>
      <c r="CC25" s="43">
        <v>200</v>
      </c>
      <c r="CD25" s="48">
        <v>309</v>
      </c>
      <c r="CE25" s="47">
        <v>456</v>
      </c>
      <c r="CF25" s="43">
        <v>201</v>
      </c>
      <c r="CG25" s="48">
        <v>255</v>
      </c>
      <c r="CH25" s="47">
        <v>457</v>
      </c>
      <c r="CI25" s="43">
        <v>213</v>
      </c>
      <c r="CJ25" s="48">
        <v>244</v>
      </c>
      <c r="CK25" s="47">
        <v>367</v>
      </c>
      <c r="CL25" s="43">
        <v>104</v>
      </c>
      <c r="CM25" s="48">
        <v>263</v>
      </c>
      <c r="CN25" s="47">
        <v>346</v>
      </c>
      <c r="CO25" s="43">
        <v>63</v>
      </c>
      <c r="CP25" s="48">
        <v>283</v>
      </c>
      <c r="CQ25" s="47">
        <v>432</v>
      </c>
      <c r="CR25" s="43">
        <v>139</v>
      </c>
      <c r="CS25" s="48">
        <v>293</v>
      </c>
    </row>
    <row r="26" spans="2:97" s="23" customFormat="1" ht="17.25" customHeight="1" x14ac:dyDescent="0.2">
      <c r="B26" s="77" t="s">
        <v>274</v>
      </c>
      <c r="C26" s="71" t="s">
        <v>40</v>
      </c>
      <c r="D26" s="84" t="s">
        <v>41</v>
      </c>
      <c r="E26" s="47">
        <v>275</v>
      </c>
      <c r="F26" s="43">
        <v>145</v>
      </c>
      <c r="G26" s="48">
        <v>130</v>
      </c>
      <c r="H26" s="47">
        <v>224</v>
      </c>
      <c r="I26" s="43">
        <v>97</v>
      </c>
      <c r="J26" s="48">
        <v>127</v>
      </c>
      <c r="K26" s="47">
        <v>297</v>
      </c>
      <c r="L26" s="43">
        <v>160</v>
      </c>
      <c r="M26" s="48">
        <v>137</v>
      </c>
      <c r="N26" s="47">
        <v>327</v>
      </c>
      <c r="O26" s="43">
        <v>176</v>
      </c>
      <c r="P26" s="48">
        <v>151</v>
      </c>
      <c r="Q26" s="47">
        <v>349</v>
      </c>
      <c r="R26" s="43">
        <v>196</v>
      </c>
      <c r="S26" s="48">
        <v>153</v>
      </c>
      <c r="T26" s="47">
        <v>334</v>
      </c>
      <c r="U26" s="43">
        <v>186</v>
      </c>
      <c r="V26" s="48">
        <v>148</v>
      </c>
      <c r="W26" s="47">
        <v>353</v>
      </c>
      <c r="X26" s="43">
        <v>211</v>
      </c>
      <c r="Y26" s="48">
        <v>142</v>
      </c>
      <c r="Z26" s="47">
        <v>269</v>
      </c>
      <c r="AA26" s="43">
        <v>136</v>
      </c>
      <c r="AB26" s="48">
        <v>133</v>
      </c>
      <c r="AC26" s="47">
        <v>224</v>
      </c>
      <c r="AD26" s="43">
        <v>89</v>
      </c>
      <c r="AE26" s="48">
        <v>135</v>
      </c>
      <c r="AF26" s="47">
        <v>302</v>
      </c>
      <c r="AG26" s="43">
        <v>157</v>
      </c>
      <c r="AH26" s="48">
        <v>145</v>
      </c>
      <c r="AI26" s="47">
        <v>346</v>
      </c>
      <c r="AJ26" s="43">
        <v>190</v>
      </c>
      <c r="AK26" s="48">
        <v>156</v>
      </c>
      <c r="AL26" s="47">
        <v>302</v>
      </c>
      <c r="AM26" s="43">
        <v>160</v>
      </c>
      <c r="AN26" s="48">
        <v>142</v>
      </c>
      <c r="AO26" s="47">
        <v>313</v>
      </c>
      <c r="AP26" s="43">
        <v>177</v>
      </c>
      <c r="AQ26" s="48">
        <v>136</v>
      </c>
      <c r="AR26" s="47">
        <v>335</v>
      </c>
      <c r="AS26" s="43">
        <v>190</v>
      </c>
      <c r="AT26" s="48">
        <v>145</v>
      </c>
      <c r="AU26" s="47">
        <v>276</v>
      </c>
      <c r="AV26" s="43">
        <v>145</v>
      </c>
      <c r="AW26" s="48">
        <v>131</v>
      </c>
      <c r="AX26" s="47">
        <v>194</v>
      </c>
      <c r="AY26" s="43">
        <v>95</v>
      </c>
      <c r="AZ26" s="48">
        <v>99</v>
      </c>
      <c r="BA26" s="47">
        <v>270</v>
      </c>
      <c r="BB26" s="43">
        <v>146</v>
      </c>
      <c r="BC26" s="48">
        <v>124</v>
      </c>
      <c r="BD26" s="47">
        <v>320</v>
      </c>
      <c r="BE26" s="43">
        <v>188</v>
      </c>
      <c r="BF26" s="48">
        <v>132</v>
      </c>
      <c r="BG26" s="47">
        <v>314</v>
      </c>
      <c r="BH26" s="43">
        <v>188</v>
      </c>
      <c r="BI26" s="48">
        <v>126</v>
      </c>
      <c r="BJ26" s="47">
        <v>312</v>
      </c>
      <c r="BK26" s="43">
        <v>171</v>
      </c>
      <c r="BL26" s="48">
        <v>141</v>
      </c>
      <c r="BM26" s="47">
        <v>336</v>
      </c>
      <c r="BN26" s="43">
        <v>191</v>
      </c>
      <c r="BO26" s="48">
        <v>145</v>
      </c>
      <c r="BP26" s="47">
        <v>246</v>
      </c>
      <c r="BQ26" s="43">
        <v>121</v>
      </c>
      <c r="BR26" s="48">
        <v>125</v>
      </c>
      <c r="BS26" s="47">
        <v>214</v>
      </c>
      <c r="BT26" s="43">
        <v>94</v>
      </c>
      <c r="BU26" s="48">
        <v>120</v>
      </c>
      <c r="BV26" s="47">
        <v>282</v>
      </c>
      <c r="BW26" s="43">
        <v>160</v>
      </c>
      <c r="BX26" s="48">
        <v>122</v>
      </c>
      <c r="BY26" s="47">
        <v>328</v>
      </c>
      <c r="BZ26" s="43">
        <v>188</v>
      </c>
      <c r="CA26" s="48">
        <v>140</v>
      </c>
      <c r="CB26" s="47">
        <v>308</v>
      </c>
      <c r="CC26" s="43">
        <v>181</v>
      </c>
      <c r="CD26" s="48">
        <v>127</v>
      </c>
      <c r="CE26" s="47">
        <v>310</v>
      </c>
      <c r="CF26" s="43">
        <v>164</v>
      </c>
      <c r="CG26" s="48">
        <v>146</v>
      </c>
      <c r="CH26" s="47">
        <v>337</v>
      </c>
      <c r="CI26" s="43">
        <v>195</v>
      </c>
      <c r="CJ26" s="48">
        <v>142</v>
      </c>
      <c r="CK26" s="47">
        <v>258</v>
      </c>
      <c r="CL26" s="43">
        <v>133</v>
      </c>
      <c r="CM26" s="48">
        <v>125</v>
      </c>
      <c r="CN26" s="47">
        <v>225</v>
      </c>
      <c r="CO26" s="43">
        <v>101</v>
      </c>
      <c r="CP26" s="48">
        <v>124</v>
      </c>
      <c r="CQ26" s="47">
        <v>292</v>
      </c>
      <c r="CR26" s="43">
        <v>170</v>
      </c>
      <c r="CS26" s="48">
        <v>122</v>
      </c>
    </row>
    <row r="27" spans="2:97" s="23" customFormat="1" ht="17.25" customHeight="1" x14ac:dyDescent="0.2">
      <c r="B27" s="77" t="s">
        <v>274</v>
      </c>
      <c r="C27" s="71" t="s">
        <v>43</v>
      </c>
      <c r="D27" s="84" t="s">
        <v>44</v>
      </c>
      <c r="E27" s="47">
        <v>144</v>
      </c>
      <c r="F27" s="43">
        <v>60</v>
      </c>
      <c r="G27" s="48">
        <v>84</v>
      </c>
      <c r="H27" s="47">
        <v>130</v>
      </c>
      <c r="I27" s="43">
        <v>55</v>
      </c>
      <c r="J27" s="48">
        <v>75</v>
      </c>
      <c r="K27" s="47">
        <v>197</v>
      </c>
      <c r="L27" s="43">
        <v>92</v>
      </c>
      <c r="M27" s="48">
        <v>105</v>
      </c>
      <c r="N27" s="47">
        <v>204</v>
      </c>
      <c r="O27" s="43">
        <v>94</v>
      </c>
      <c r="P27" s="48">
        <v>110</v>
      </c>
      <c r="Q27" s="47">
        <v>199</v>
      </c>
      <c r="R27" s="43">
        <v>90</v>
      </c>
      <c r="S27" s="48">
        <v>109</v>
      </c>
      <c r="T27" s="47">
        <v>203</v>
      </c>
      <c r="U27" s="43">
        <v>109</v>
      </c>
      <c r="V27" s="48">
        <v>94</v>
      </c>
      <c r="W27" s="47">
        <v>208</v>
      </c>
      <c r="X27" s="43">
        <v>108</v>
      </c>
      <c r="Y27" s="48">
        <v>100</v>
      </c>
      <c r="Z27" s="47">
        <v>161</v>
      </c>
      <c r="AA27" s="43">
        <v>76</v>
      </c>
      <c r="AB27" s="48">
        <v>85</v>
      </c>
      <c r="AC27" s="47">
        <v>127</v>
      </c>
      <c r="AD27" s="43">
        <v>48</v>
      </c>
      <c r="AE27" s="48">
        <v>79</v>
      </c>
      <c r="AF27" s="47">
        <v>184</v>
      </c>
      <c r="AG27" s="43">
        <v>92</v>
      </c>
      <c r="AH27" s="48">
        <v>92</v>
      </c>
      <c r="AI27" s="47">
        <v>197</v>
      </c>
      <c r="AJ27" s="43">
        <v>93</v>
      </c>
      <c r="AK27" s="48">
        <v>104</v>
      </c>
      <c r="AL27" s="47">
        <v>206</v>
      </c>
      <c r="AM27" s="43">
        <v>92</v>
      </c>
      <c r="AN27" s="48">
        <v>114</v>
      </c>
      <c r="AO27" s="47">
        <v>214</v>
      </c>
      <c r="AP27" s="43">
        <v>103</v>
      </c>
      <c r="AQ27" s="48">
        <v>111</v>
      </c>
      <c r="AR27" s="47">
        <v>242</v>
      </c>
      <c r="AS27" s="43">
        <v>135</v>
      </c>
      <c r="AT27" s="48">
        <v>107</v>
      </c>
      <c r="AU27" s="47">
        <v>156</v>
      </c>
      <c r="AV27" s="43">
        <v>68</v>
      </c>
      <c r="AW27" s="48">
        <v>88</v>
      </c>
      <c r="AX27" s="47">
        <v>156</v>
      </c>
      <c r="AY27" s="43">
        <v>78</v>
      </c>
      <c r="AZ27" s="48">
        <v>78</v>
      </c>
      <c r="BA27" s="47">
        <v>177</v>
      </c>
      <c r="BB27" s="43">
        <v>77</v>
      </c>
      <c r="BC27" s="48">
        <v>100</v>
      </c>
      <c r="BD27" s="47">
        <v>197</v>
      </c>
      <c r="BE27" s="43">
        <v>97</v>
      </c>
      <c r="BF27" s="48">
        <v>100</v>
      </c>
      <c r="BG27" s="47">
        <v>198</v>
      </c>
      <c r="BH27" s="43">
        <v>103</v>
      </c>
      <c r="BI27" s="48">
        <v>95</v>
      </c>
      <c r="BJ27" s="47">
        <v>205</v>
      </c>
      <c r="BK27" s="43">
        <v>107</v>
      </c>
      <c r="BL27" s="48">
        <v>98</v>
      </c>
      <c r="BM27" s="47">
        <v>204</v>
      </c>
      <c r="BN27" s="43">
        <v>113</v>
      </c>
      <c r="BO27" s="48">
        <v>91</v>
      </c>
      <c r="BP27" s="47">
        <v>151</v>
      </c>
      <c r="BQ27" s="43">
        <v>78</v>
      </c>
      <c r="BR27" s="48">
        <v>73</v>
      </c>
      <c r="BS27" s="47">
        <v>112</v>
      </c>
      <c r="BT27" s="43">
        <v>46</v>
      </c>
      <c r="BU27" s="48">
        <v>66</v>
      </c>
      <c r="BV27" s="47">
        <v>165</v>
      </c>
      <c r="BW27" s="43">
        <v>81</v>
      </c>
      <c r="BX27" s="48">
        <v>84</v>
      </c>
      <c r="BY27" s="47">
        <v>189</v>
      </c>
      <c r="BZ27" s="43">
        <v>106</v>
      </c>
      <c r="CA27" s="48">
        <v>83</v>
      </c>
      <c r="CB27" s="47">
        <v>184</v>
      </c>
      <c r="CC27" s="43">
        <v>103</v>
      </c>
      <c r="CD27" s="48">
        <v>81</v>
      </c>
      <c r="CE27" s="47">
        <v>180</v>
      </c>
      <c r="CF27" s="43">
        <v>89</v>
      </c>
      <c r="CG27" s="48">
        <v>91</v>
      </c>
      <c r="CH27" s="47">
        <v>243</v>
      </c>
      <c r="CI27" s="43">
        <v>141</v>
      </c>
      <c r="CJ27" s="48">
        <v>102</v>
      </c>
      <c r="CK27" s="47">
        <v>152</v>
      </c>
      <c r="CL27" s="43">
        <v>60</v>
      </c>
      <c r="CM27" s="48">
        <v>92</v>
      </c>
      <c r="CN27" s="47">
        <v>141</v>
      </c>
      <c r="CO27" s="43">
        <v>61</v>
      </c>
      <c r="CP27" s="48">
        <v>80</v>
      </c>
      <c r="CQ27" s="47">
        <v>184</v>
      </c>
      <c r="CR27" s="43">
        <v>93</v>
      </c>
      <c r="CS27" s="48">
        <v>91</v>
      </c>
    </row>
    <row r="28" spans="2:97" s="23" customFormat="1" ht="17.25" customHeight="1" x14ac:dyDescent="0.2">
      <c r="B28" s="77" t="s">
        <v>274</v>
      </c>
      <c r="C28" s="71" t="s">
        <v>46</v>
      </c>
      <c r="D28" s="84" t="s">
        <v>47</v>
      </c>
      <c r="E28" s="47">
        <v>454</v>
      </c>
      <c r="F28" s="43">
        <v>241</v>
      </c>
      <c r="G28" s="48">
        <v>213</v>
      </c>
      <c r="H28" s="47">
        <v>331</v>
      </c>
      <c r="I28" s="43">
        <v>134</v>
      </c>
      <c r="J28" s="48">
        <v>197</v>
      </c>
      <c r="K28" s="47">
        <v>410</v>
      </c>
      <c r="L28" s="43">
        <v>231</v>
      </c>
      <c r="M28" s="48">
        <v>179</v>
      </c>
      <c r="N28" s="47">
        <v>446</v>
      </c>
      <c r="O28" s="43">
        <v>259</v>
      </c>
      <c r="P28" s="48">
        <v>187</v>
      </c>
      <c r="Q28" s="47">
        <v>506</v>
      </c>
      <c r="R28" s="43">
        <v>306</v>
      </c>
      <c r="S28" s="48">
        <v>200</v>
      </c>
      <c r="T28" s="47">
        <v>481</v>
      </c>
      <c r="U28" s="43">
        <v>285</v>
      </c>
      <c r="V28" s="48">
        <v>196</v>
      </c>
      <c r="W28" s="47">
        <v>493</v>
      </c>
      <c r="X28" s="43">
        <v>291</v>
      </c>
      <c r="Y28" s="48">
        <v>202</v>
      </c>
      <c r="Z28" s="47">
        <v>418</v>
      </c>
      <c r="AA28" s="43">
        <v>203</v>
      </c>
      <c r="AB28" s="48">
        <v>215</v>
      </c>
      <c r="AC28" s="47">
        <v>335</v>
      </c>
      <c r="AD28" s="43">
        <v>133</v>
      </c>
      <c r="AE28" s="48">
        <v>202</v>
      </c>
      <c r="AF28" s="47">
        <v>415</v>
      </c>
      <c r="AG28" s="43">
        <v>237</v>
      </c>
      <c r="AH28" s="48">
        <v>178</v>
      </c>
      <c r="AI28" s="47">
        <v>488</v>
      </c>
      <c r="AJ28" s="43">
        <v>288</v>
      </c>
      <c r="AK28" s="48">
        <v>200</v>
      </c>
      <c r="AL28" s="47">
        <v>459</v>
      </c>
      <c r="AM28" s="43">
        <v>263</v>
      </c>
      <c r="AN28" s="48">
        <v>196</v>
      </c>
      <c r="AO28" s="47">
        <v>509</v>
      </c>
      <c r="AP28" s="43">
        <v>299</v>
      </c>
      <c r="AQ28" s="48">
        <v>210</v>
      </c>
      <c r="AR28" s="47">
        <v>556</v>
      </c>
      <c r="AS28" s="43">
        <v>348</v>
      </c>
      <c r="AT28" s="48">
        <v>208</v>
      </c>
      <c r="AU28" s="47">
        <v>429</v>
      </c>
      <c r="AV28" s="43">
        <v>206</v>
      </c>
      <c r="AW28" s="48">
        <v>223</v>
      </c>
      <c r="AX28" s="47">
        <v>344</v>
      </c>
      <c r="AY28" s="43">
        <v>124</v>
      </c>
      <c r="AZ28" s="48">
        <v>220</v>
      </c>
      <c r="BA28" s="47">
        <v>441</v>
      </c>
      <c r="BB28" s="43">
        <v>258</v>
      </c>
      <c r="BC28" s="48">
        <v>183</v>
      </c>
      <c r="BD28" s="47">
        <v>493</v>
      </c>
      <c r="BE28" s="43">
        <v>318</v>
      </c>
      <c r="BF28" s="48">
        <v>175</v>
      </c>
      <c r="BG28" s="47">
        <v>469</v>
      </c>
      <c r="BH28" s="43">
        <v>302</v>
      </c>
      <c r="BI28" s="48">
        <v>167</v>
      </c>
      <c r="BJ28" s="47">
        <v>461</v>
      </c>
      <c r="BK28" s="43">
        <v>284</v>
      </c>
      <c r="BL28" s="48">
        <v>177</v>
      </c>
      <c r="BM28" s="47">
        <v>487</v>
      </c>
      <c r="BN28" s="43">
        <v>324</v>
      </c>
      <c r="BO28" s="48">
        <v>163</v>
      </c>
      <c r="BP28" s="47">
        <v>369</v>
      </c>
      <c r="BQ28" s="43">
        <v>182</v>
      </c>
      <c r="BR28" s="48">
        <v>187</v>
      </c>
      <c r="BS28" s="47">
        <v>333</v>
      </c>
      <c r="BT28" s="43">
        <v>157</v>
      </c>
      <c r="BU28" s="48">
        <v>176</v>
      </c>
      <c r="BV28" s="47">
        <v>406</v>
      </c>
      <c r="BW28" s="43">
        <v>244</v>
      </c>
      <c r="BX28" s="48">
        <v>162</v>
      </c>
      <c r="BY28" s="47">
        <v>447</v>
      </c>
      <c r="BZ28" s="43">
        <v>263</v>
      </c>
      <c r="CA28" s="48">
        <v>184</v>
      </c>
      <c r="CB28" s="47">
        <v>479</v>
      </c>
      <c r="CC28" s="43">
        <v>299</v>
      </c>
      <c r="CD28" s="48">
        <v>180</v>
      </c>
      <c r="CE28" s="47">
        <v>476</v>
      </c>
      <c r="CF28" s="43">
        <v>291</v>
      </c>
      <c r="CG28" s="48">
        <v>185</v>
      </c>
      <c r="CH28" s="47">
        <v>500</v>
      </c>
      <c r="CI28" s="43">
        <v>331</v>
      </c>
      <c r="CJ28" s="48">
        <v>169</v>
      </c>
      <c r="CK28" s="47">
        <v>418</v>
      </c>
      <c r="CL28" s="43">
        <v>229</v>
      </c>
      <c r="CM28" s="48">
        <v>189</v>
      </c>
      <c r="CN28" s="47">
        <v>340</v>
      </c>
      <c r="CO28" s="43">
        <v>156</v>
      </c>
      <c r="CP28" s="48">
        <v>184</v>
      </c>
      <c r="CQ28" s="47">
        <v>236</v>
      </c>
      <c r="CR28" s="43">
        <v>138</v>
      </c>
      <c r="CS28" s="48">
        <v>98</v>
      </c>
    </row>
    <row r="29" spans="2:97" s="23" customFormat="1" ht="17.25" customHeight="1" x14ac:dyDescent="0.2">
      <c r="B29" s="77" t="s">
        <v>274</v>
      </c>
      <c r="C29" s="71" t="s">
        <v>49</v>
      </c>
      <c r="D29" s="84" t="s">
        <v>50</v>
      </c>
      <c r="E29" s="47">
        <v>235</v>
      </c>
      <c r="F29" s="43">
        <v>72</v>
      </c>
      <c r="G29" s="48">
        <v>163</v>
      </c>
      <c r="H29" s="47">
        <v>206</v>
      </c>
      <c r="I29" s="43">
        <v>42</v>
      </c>
      <c r="J29" s="48">
        <v>164</v>
      </c>
      <c r="K29" s="47">
        <v>214</v>
      </c>
      <c r="L29" s="43">
        <v>76</v>
      </c>
      <c r="M29" s="48">
        <v>138</v>
      </c>
      <c r="N29" s="47">
        <v>253</v>
      </c>
      <c r="O29" s="43">
        <v>96</v>
      </c>
      <c r="P29" s="48">
        <v>157</v>
      </c>
      <c r="Q29" s="47">
        <v>257</v>
      </c>
      <c r="R29" s="43">
        <v>100</v>
      </c>
      <c r="S29" s="48">
        <v>157</v>
      </c>
      <c r="T29" s="47">
        <v>264</v>
      </c>
      <c r="U29" s="43">
        <v>101</v>
      </c>
      <c r="V29" s="48">
        <v>163</v>
      </c>
      <c r="W29" s="47">
        <v>280</v>
      </c>
      <c r="X29" s="43">
        <v>111</v>
      </c>
      <c r="Y29" s="48">
        <v>169</v>
      </c>
      <c r="Z29" s="47">
        <v>240</v>
      </c>
      <c r="AA29" s="43">
        <v>63</v>
      </c>
      <c r="AB29" s="48">
        <v>177</v>
      </c>
      <c r="AC29" s="47">
        <v>212</v>
      </c>
      <c r="AD29" s="43">
        <v>52</v>
      </c>
      <c r="AE29" s="48">
        <v>160</v>
      </c>
      <c r="AF29" s="47">
        <v>220</v>
      </c>
      <c r="AG29" s="43">
        <v>84</v>
      </c>
      <c r="AH29" s="48">
        <v>136</v>
      </c>
      <c r="AI29" s="47">
        <v>234</v>
      </c>
      <c r="AJ29" s="43">
        <v>103</v>
      </c>
      <c r="AK29" s="48">
        <v>131</v>
      </c>
      <c r="AL29" s="47">
        <v>250</v>
      </c>
      <c r="AM29" s="43">
        <v>99</v>
      </c>
      <c r="AN29" s="48">
        <v>151</v>
      </c>
      <c r="AO29" s="47">
        <v>290</v>
      </c>
      <c r="AP29" s="43">
        <v>123</v>
      </c>
      <c r="AQ29" s="48">
        <v>167</v>
      </c>
      <c r="AR29" s="47">
        <v>271</v>
      </c>
      <c r="AS29" s="43">
        <v>116</v>
      </c>
      <c r="AT29" s="48">
        <v>155</v>
      </c>
      <c r="AU29" s="47">
        <v>212</v>
      </c>
      <c r="AV29" s="43">
        <v>59</v>
      </c>
      <c r="AW29" s="48">
        <v>153</v>
      </c>
      <c r="AX29" s="47">
        <v>188</v>
      </c>
      <c r="AY29" s="43">
        <v>48</v>
      </c>
      <c r="AZ29" s="48">
        <v>140</v>
      </c>
      <c r="BA29" s="47">
        <v>210</v>
      </c>
      <c r="BB29" s="43">
        <v>85</v>
      </c>
      <c r="BC29" s="48">
        <v>125</v>
      </c>
      <c r="BD29" s="47">
        <v>231</v>
      </c>
      <c r="BE29" s="43">
        <v>101</v>
      </c>
      <c r="BF29" s="48">
        <v>130</v>
      </c>
      <c r="BG29" s="47">
        <v>249</v>
      </c>
      <c r="BH29" s="43">
        <v>101</v>
      </c>
      <c r="BI29" s="48">
        <v>148</v>
      </c>
      <c r="BJ29" s="47">
        <v>230</v>
      </c>
      <c r="BK29" s="43">
        <v>72</v>
      </c>
      <c r="BL29" s="48">
        <v>158</v>
      </c>
      <c r="BM29" s="47">
        <v>257</v>
      </c>
      <c r="BN29" s="43">
        <v>103</v>
      </c>
      <c r="BO29" s="48">
        <v>154</v>
      </c>
      <c r="BP29" s="47">
        <v>218</v>
      </c>
      <c r="BQ29" s="43">
        <v>69</v>
      </c>
      <c r="BR29" s="48">
        <v>149</v>
      </c>
      <c r="BS29" s="47">
        <v>182</v>
      </c>
      <c r="BT29" s="43">
        <v>48</v>
      </c>
      <c r="BU29" s="48">
        <v>134</v>
      </c>
      <c r="BV29" s="47">
        <v>189</v>
      </c>
      <c r="BW29" s="43">
        <v>81</v>
      </c>
      <c r="BX29" s="48">
        <v>108</v>
      </c>
      <c r="BY29" s="47">
        <v>207</v>
      </c>
      <c r="BZ29" s="43">
        <v>86</v>
      </c>
      <c r="CA29" s="48">
        <v>121</v>
      </c>
      <c r="CB29" s="47">
        <v>230</v>
      </c>
      <c r="CC29" s="43">
        <v>108</v>
      </c>
      <c r="CD29" s="48">
        <v>122</v>
      </c>
      <c r="CE29" s="47">
        <v>215</v>
      </c>
      <c r="CF29" s="43">
        <v>88</v>
      </c>
      <c r="CG29" s="48">
        <v>127</v>
      </c>
      <c r="CH29" s="47">
        <v>230</v>
      </c>
      <c r="CI29" s="43">
        <v>78</v>
      </c>
      <c r="CJ29" s="48">
        <v>152</v>
      </c>
      <c r="CK29" s="47">
        <v>233</v>
      </c>
      <c r="CL29" s="43">
        <v>72</v>
      </c>
      <c r="CM29" s="48">
        <v>161</v>
      </c>
      <c r="CN29" s="47">
        <v>185</v>
      </c>
      <c r="CO29" s="43">
        <v>29</v>
      </c>
      <c r="CP29" s="48">
        <v>156</v>
      </c>
      <c r="CQ29" s="47">
        <v>229</v>
      </c>
      <c r="CR29" s="43">
        <v>93</v>
      </c>
      <c r="CS29" s="48">
        <v>136</v>
      </c>
    </row>
    <row r="30" spans="2:97" s="23" customFormat="1" ht="17.25" customHeight="1" x14ac:dyDescent="0.2">
      <c r="B30" s="77" t="s">
        <v>274</v>
      </c>
      <c r="C30" s="71" t="s">
        <v>52</v>
      </c>
      <c r="D30" s="84" t="s">
        <v>53</v>
      </c>
      <c r="E30" s="47">
        <v>601</v>
      </c>
      <c r="F30" s="43">
        <v>312</v>
      </c>
      <c r="G30" s="48">
        <v>289</v>
      </c>
      <c r="H30" s="47">
        <v>442</v>
      </c>
      <c r="I30" s="43">
        <v>184</v>
      </c>
      <c r="J30" s="48">
        <v>258</v>
      </c>
      <c r="K30" s="47">
        <v>399</v>
      </c>
      <c r="L30" s="43">
        <v>154</v>
      </c>
      <c r="M30" s="48">
        <v>245</v>
      </c>
      <c r="N30" s="47">
        <v>562</v>
      </c>
      <c r="O30" s="43">
        <v>278</v>
      </c>
      <c r="P30" s="48">
        <v>284</v>
      </c>
      <c r="Q30" s="47">
        <v>602</v>
      </c>
      <c r="R30" s="43">
        <v>322</v>
      </c>
      <c r="S30" s="48">
        <v>280</v>
      </c>
      <c r="T30" s="47">
        <v>626</v>
      </c>
      <c r="U30" s="43">
        <v>341</v>
      </c>
      <c r="V30" s="48">
        <v>285</v>
      </c>
      <c r="W30" s="47">
        <v>583</v>
      </c>
      <c r="X30" s="43">
        <v>297</v>
      </c>
      <c r="Y30" s="48">
        <v>286</v>
      </c>
      <c r="Z30" s="47">
        <v>619</v>
      </c>
      <c r="AA30" s="43">
        <v>350</v>
      </c>
      <c r="AB30" s="48">
        <v>269</v>
      </c>
      <c r="AC30" s="47">
        <v>430</v>
      </c>
      <c r="AD30" s="43">
        <v>182</v>
      </c>
      <c r="AE30" s="48">
        <v>248</v>
      </c>
      <c r="AF30" s="47">
        <v>386</v>
      </c>
      <c r="AG30" s="43">
        <v>145</v>
      </c>
      <c r="AH30" s="48">
        <v>241</v>
      </c>
      <c r="AI30" s="47">
        <v>519</v>
      </c>
      <c r="AJ30" s="43">
        <v>270</v>
      </c>
      <c r="AK30" s="48">
        <v>249</v>
      </c>
      <c r="AL30" s="47">
        <v>537</v>
      </c>
      <c r="AM30" s="43">
        <v>275</v>
      </c>
      <c r="AN30" s="48">
        <v>262</v>
      </c>
      <c r="AO30" s="47">
        <v>605</v>
      </c>
      <c r="AP30" s="43">
        <v>322</v>
      </c>
      <c r="AQ30" s="48">
        <v>283</v>
      </c>
      <c r="AR30" s="47">
        <v>602</v>
      </c>
      <c r="AS30" s="43">
        <v>327</v>
      </c>
      <c r="AT30" s="48">
        <v>275</v>
      </c>
      <c r="AU30" s="47">
        <v>618</v>
      </c>
      <c r="AV30" s="43">
        <v>313</v>
      </c>
      <c r="AW30" s="48">
        <v>305</v>
      </c>
      <c r="AX30" s="47">
        <v>459</v>
      </c>
      <c r="AY30" s="43">
        <v>193</v>
      </c>
      <c r="AZ30" s="48">
        <v>266</v>
      </c>
      <c r="BA30" s="47">
        <v>390</v>
      </c>
      <c r="BB30" s="43">
        <v>140</v>
      </c>
      <c r="BC30" s="48">
        <v>250</v>
      </c>
      <c r="BD30" s="47">
        <v>480</v>
      </c>
      <c r="BE30" s="43">
        <v>203</v>
      </c>
      <c r="BF30" s="48">
        <v>277</v>
      </c>
      <c r="BG30" s="47">
        <v>583</v>
      </c>
      <c r="BH30" s="43">
        <v>308</v>
      </c>
      <c r="BI30" s="48">
        <v>275</v>
      </c>
      <c r="BJ30" s="47">
        <v>585</v>
      </c>
      <c r="BK30" s="43">
        <v>320</v>
      </c>
      <c r="BL30" s="48">
        <v>265</v>
      </c>
      <c r="BM30" s="47">
        <v>566</v>
      </c>
      <c r="BN30" s="43">
        <v>286</v>
      </c>
      <c r="BO30" s="48">
        <v>280</v>
      </c>
      <c r="BP30" s="47">
        <v>591</v>
      </c>
      <c r="BQ30" s="43">
        <v>329</v>
      </c>
      <c r="BR30" s="48">
        <v>262</v>
      </c>
      <c r="BS30" s="47">
        <v>431</v>
      </c>
      <c r="BT30" s="43">
        <v>187</v>
      </c>
      <c r="BU30" s="48">
        <v>244</v>
      </c>
      <c r="BV30" s="47">
        <v>357</v>
      </c>
      <c r="BW30" s="43">
        <v>120</v>
      </c>
      <c r="BX30" s="48">
        <v>237</v>
      </c>
      <c r="BY30" s="47">
        <v>516</v>
      </c>
      <c r="BZ30" s="43">
        <v>252</v>
      </c>
      <c r="CA30" s="48">
        <v>264</v>
      </c>
      <c r="CB30" s="47">
        <v>560</v>
      </c>
      <c r="CC30" s="43">
        <v>300</v>
      </c>
      <c r="CD30" s="48">
        <v>260</v>
      </c>
      <c r="CE30" s="47">
        <v>564</v>
      </c>
      <c r="CF30" s="43">
        <v>299</v>
      </c>
      <c r="CG30" s="48">
        <v>265</v>
      </c>
      <c r="CH30" s="47">
        <v>585</v>
      </c>
      <c r="CI30" s="43">
        <v>312</v>
      </c>
      <c r="CJ30" s="48">
        <v>273</v>
      </c>
      <c r="CK30" s="47">
        <v>599</v>
      </c>
      <c r="CL30" s="43">
        <v>326</v>
      </c>
      <c r="CM30" s="48">
        <v>273</v>
      </c>
      <c r="CN30" s="47">
        <v>450</v>
      </c>
      <c r="CO30" s="43">
        <v>205</v>
      </c>
      <c r="CP30" s="48">
        <v>245</v>
      </c>
      <c r="CQ30" s="47">
        <v>512</v>
      </c>
      <c r="CR30" s="43">
        <v>249</v>
      </c>
      <c r="CS30" s="48">
        <v>263</v>
      </c>
    </row>
    <row r="31" spans="2:97" s="23" customFormat="1" ht="17.25" customHeight="1" x14ac:dyDescent="0.2">
      <c r="B31" s="77" t="s">
        <v>274</v>
      </c>
      <c r="C31" s="71" t="s">
        <v>55</v>
      </c>
      <c r="D31" s="84" t="s">
        <v>56</v>
      </c>
      <c r="E31" s="47">
        <v>436</v>
      </c>
      <c r="F31" s="43">
        <v>223</v>
      </c>
      <c r="G31" s="48">
        <v>213</v>
      </c>
      <c r="H31" s="47">
        <v>358</v>
      </c>
      <c r="I31" s="43">
        <v>164</v>
      </c>
      <c r="J31" s="48">
        <v>194</v>
      </c>
      <c r="K31" s="47">
        <v>461</v>
      </c>
      <c r="L31" s="43">
        <v>253</v>
      </c>
      <c r="M31" s="48">
        <v>208</v>
      </c>
      <c r="N31" s="47">
        <v>536</v>
      </c>
      <c r="O31" s="43">
        <v>329</v>
      </c>
      <c r="P31" s="48">
        <v>207</v>
      </c>
      <c r="Q31" s="47">
        <v>538</v>
      </c>
      <c r="R31" s="43">
        <v>313</v>
      </c>
      <c r="S31" s="48">
        <v>225</v>
      </c>
      <c r="T31" s="47">
        <v>554</v>
      </c>
      <c r="U31" s="43">
        <v>311</v>
      </c>
      <c r="V31" s="48">
        <v>243</v>
      </c>
      <c r="W31" s="47">
        <v>581</v>
      </c>
      <c r="X31" s="43">
        <v>341</v>
      </c>
      <c r="Y31" s="48">
        <v>240</v>
      </c>
      <c r="Z31" s="47">
        <v>415</v>
      </c>
      <c r="AA31" s="43">
        <v>206</v>
      </c>
      <c r="AB31" s="48">
        <v>209</v>
      </c>
      <c r="AC31" s="47">
        <v>344</v>
      </c>
      <c r="AD31" s="43">
        <v>139</v>
      </c>
      <c r="AE31" s="48">
        <v>205</v>
      </c>
      <c r="AF31" s="47">
        <v>489</v>
      </c>
      <c r="AG31" s="43">
        <v>267</v>
      </c>
      <c r="AH31" s="48">
        <v>222</v>
      </c>
      <c r="AI31" s="47">
        <v>557</v>
      </c>
      <c r="AJ31" s="43">
        <v>320</v>
      </c>
      <c r="AK31" s="48">
        <v>237</v>
      </c>
      <c r="AL31" s="47">
        <v>540</v>
      </c>
      <c r="AM31" s="43">
        <v>316</v>
      </c>
      <c r="AN31" s="48">
        <v>224</v>
      </c>
      <c r="AO31" s="47">
        <v>550</v>
      </c>
      <c r="AP31" s="43">
        <v>323</v>
      </c>
      <c r="AQ31" s="48">
        <v>227</v>
      </c>
      <c r="AR31" s="47">
        <v>610</v>
      </c>
      <c r="AS31" s="43">
        <v>375</v>
      </c>
      <c r="AT31" s="48">
        <v>235</v>
      </c>
      <c r="AU31" s="47">
        <v>452</v>
      </c>
      <c r="AV31" s="43">
        <v>221</v>
      </c>
      <c r="AW31" s="48">
        <v>231</v>
      </c>
      <c r="AX31" s="47">
        <v>380</v>
      </c>
      <c r="AY31" s="43">
        <v>161</v>
      </c>
      <c r="AZ31" s="48">
        <v>219</v>
      </c>
      <c r="BA31" s="47">
        <v>480</v>
      </c>
      <c r="BB31" s="43">
        <v>266</v>
      </c>
      <c r="BC31" s="48">
        <v>214</v>
      </c>
      <c r="BD31" s="47">
        <v>481</v>
      </c>
      <c r="BE31" s="43">
        <v>258</v>
      </c>
      <c r="BF31" s="48">
        <v>223</v>
      </c>
      <c r="BG31" s="47">
        <v>579</v>
      </c>
      <c r="BH31" s="43">
        <v>322</v>
      </c>
      <c r="BI31" s="48">
        <v>257</v>
      </c>
      <c r="BJ31" s="47">
        <v>548</v>
      </c>
      <c r="BK31" s="43">
        <v>293</v>
      </c>
      <c r="BL31" s="48">
        <v>255</v>
      </c>
      <c r="BM31" s="47">
        <v>548</v>
      </c>
      <c r="BN31" s="43">
        <v>302</v>
      </c>
      <c r="BO31" s="48">
        <v>246</v>
      </c>
      <c r="BP31" s="47">
        <v>448</v>
      </c>
      <c r="BQ31" s="43">
        <v>230</v>
      </c>
      <c r="BR31" s="48">
        <v>218</v>
      </c>
      <c r="BS31" s="47">
        <v>369</v>
      </c>
      <c r="BT31" s="43">
        <v>161</v>
      </c>
      <c r="BU31" s="48">
        <v>208</v>
      </c>
      <c r="BV31" s="47">
        <v>476</v>
      </c>
      <c r="BW31" s="43">
        <v>249</v>
      </c>
      <c r="BX31" s="48">
        <v>227</v>
      </c>
      <c r="BY31" s="47">
        <v>588</v>
      </c>
      <c r="BZ31" s="43">
        <v>352</v>
      </c>
      <c r="CA31" s="48">
        <v>236</v>
      </c>
      <c r="CB31" s="47">
        <v>561</v>
      </c>
      <c r="CC31" s="43">
        <v>316</v>
      </c>
      <c r="CD31" s="48">
        <v>245</v>
      </c>
      <c r="CE31" s="47">
        <v>531</v>
      </c>
      <c r="CF31" s="43">
        <v>289</v>
      </c>
      <c r="CG31" s="48">
        <v>242</v>
      </c>
      <c r="CH31" s="47">
        <v>570</v>
      </c>
      <c r="CI31" s="43">
        <v>325</v>
      </c>
      <c r="CJ31" s="48">
        <v>245</v>
      </c>
      <c r="CK31" s="47">
        <v>458</v>
      </c>
      <c r="CL31" s="43">
        <v>238</v>
      </c>
      <c r="CM31" s="48">
        <v>220</v>
      </c>
      <c r="CN31" s="47">
        <v>339</v>
      </c>
      <c r="CO31" s="43">
        <v>144</v>
      </c>
      <c r="CP31" s="48">
        <v>195</v>
      </c>
      <c r="CQ31" s="47">
        <v>506</v>
      </c>
      <c r="CR31" s="43">
        <v>265</v>
      </c>
      <c r="CS31" s="48">
        <v>241</v>
      </c>
    </row>
    <row r="32" spans="2:97" s="23" customFormat="1" ht="17.25" customHeight="1" x14ac:dyDescent="0.2">
      <c r="B32" s="77" t="s">
        <v>274</v>
      </c>
      <c r="C32" s="71" t="s">
        <v>58</v>
      </c>
      <c r="D32" s="84" t="s">
        <v>59</v>
      </c>
      <c r="E32" s="47">
        <v>502</v>
      </c>
      <c r="F32" s="43">
        <v>230</v>
      </c>
      <c r="G32" s="48">
        <v>272</v>
      </c>
      <c r="H32" s="47">
        <v>450</v>
      </c>
      <c r="I32" s="43">
        <v>193</v>
      </c>
      <c r="J32" s="48">
        <v>257</v>
      </c>
      <c r="K32" s="47">
        <v>430</v>
      </c>
      <c r="L32" s="43">
        <v>180</v>
      </c>
      <c r="M32" s="48">
        <v>250</v>
      </c>
      <c r="N32" s="47">
        <v>552</v>
      </c>
      <c r="O32" s="43">
        <v>255</v>
      </c>
      <c r="P32" s="48">
        <v>297</v>
      </c>
      <c r="Q32" s="47">
        <v>597</v>
      </c>
      <c r="R32" s="43">
        <v>292</v>
      </c>
      <c r="S32" s="48">
        <v>305</v>
      </c>
      <c r="T32" s="47">
        <v>641</v>
      </c>
      <c r="U32" s="43">
        <v>325</v>
      </c>
      <c r="V32" s="48">
        <v>316</v>
      </c>
      <c r="W32" s="47">
        <v>550</v>
      </c>
      <c r="X32" s="43">
        <v>221</v>
      </c>
      <c r="Y32" s="48">
        <v>329</v>
      </c>
      <c r="Z32" s="47">
        <v>540</v>
      </c>
      <c r="AA32" s="43">
        <v>247</v>
      </c>
      <c r="AB32" s="48">
        <v>293</v>
      </c>
      <c r="AC32" s="47">
        <v>427</v>
      </c>
      <c r="AD32" s="43">
        <v>191</v>
      </c>
      <c r="AE32" s="48">
        <v>236</v>
      </c>
      <c r="AF32" s="47">
        <v>448</v>
      </c>
      <c r="AG32" s="43">
        <v>172</v>
      </c>
      <c r="AH32" s="48">
        <v>276</v>
      </c>
      <c r="AI32" s="47">
        <v>510</v>
      </c>
      <c r="AJ32" s="43">
        <v>232</v>
      </c>
      <c r="AK32" s="48">
        <v>278</v>
      </c>
      <c r="AL32" s="47">
        <v>593</v>
      </c>
      <c r="AM32" s="43">
        <v>283</v>
      </c>
      <c r="AN32" s="48">
        <v>310</v>
      </c>
      <c r="AO32" s="47">
        <v>488</v>
      </c>
      <c r="AP32" s="43">
        <v>205</v>
      </c>
      <c r="AQ32" s="48">
        <v>283</v>
      </c>
      <c r="AR32" s="47">
        <v>541</v>
      </c>
      <c r="AS32" s="43">
        <v>249</v>
      </c>
      <c r="AT32" s="48">
        <v>292</v>
      </c>
      <c r="AU32" s="47">
        <v>501</v>
      </c>
      <c r="AV32" s="43">
        <v>251</v>
      </c>
      <c r="AW32" s="48">
        <v>250</v>
      </c>
      <c r="AX32" s="47">
        <v>418</v>
      </c>
      <c r="AY32" s="43">
        <v>205</v>
      </c>
      <c r="AZ32" s="48">
        <v>213</v>
      </c>
      <c r="BA32" s="47">
        <v>427</v>
      </c>
      <c r="BB32" s="43">
        <v>189</v>
      </c>
      <c r="BC32" s="48">
        <v>238</v>
      </c>
      <c r="BD32" s="47">
        <v>529</v>
      </c>
      <c r="BE32" s="43">
        <v>269</v>
      </c>
      <c r="BF32" s="48">
        <v>260</v>
      </c>
      <c r="BG32" s="47">
        <v>591</v>
      </c>
      <c r="BH32" s="43">
        <v>309</v>
      </c>
      <c r="BI32" s="48">
        <v>282</v>
      </c>
      <c r="BJ32" s="47">
        <v>563</v>
      </c>
      <c r="BK32" s="43">
        <v>273</v>
      </c>
      <c r="BL32" s="48">
        <v>290</v>
      </c>
      <c r="BM32" s="47">
        <v>533</v>
      </c>
      <c r="BN32" s="43">
        <v>270</v>
      </c>
      <c r="BO32" s="48">
        <v>263</v>
      </c>
      <c r="BP32" s="47">
        <v>451</v>
      </c>
      <c r="BQ32" s="43">
        <v>228</v>
      </c>
      <c r="BR32" s="48">
        <v>223</v>
      </c>
      <c r="BS32" s="47">
        <v>421</v>
      </c>
      <c r="BT32" s="43">
        <v>205</v>
      </c>
      <c r="BU32" s="48">
        <v>216</v>
      </c>
      <c r="BV32" s="47">
        <v>449</v>
      </c>
      <c r="BW32" s="43">
        <v>212</v>
      </c>
      <c r="BX32" s="48">
        <v>237</v>
      </c>
      <c r="BY32" s="47">
        <v>470</v>
      </c>
      <c r="BZ32" s="43">
        <v>231</v>
      </c>
      <c r="CA32" s="48">
        <v>239</v>
      </c>
      <c r="CB32" s="47">
        <v>520</v>
      </c>
      <c r="CC32" s="43">
        <v>264</v>
      </c>
      <c r="CD32" s="48">
        <v>256</v>
      </c>
      <c r="CE32" s="47">
        <v>526</v>
      </c>
      <c r="CF32" s="43">
        <v>260</v>
      </c>
      <c r="CG32" s="48">
        <v>266</v>
      </c>
      <c r="CH32" s="47">
        <v>541</v>
      </c>
      <c r="CI32" s="43">
        <v>260</v>
      </c>
      <c r="CJ32" s="48">
        <v>281</v>
      </c>
      <c r="CK32" s="47">
        <v>487</v>
      </c>
      <c r="CL32" s="43">
        <v>241</v>
      </c>
      <c r="CM32" s="48">
        <v>246</v>
      </c>
      <c r="CN32" s="47">
        <v>409</v>
      </c>
      <c r="CO32" s="43">
        <v>190</v>
      </c>
      <c r="CP32" s="48">
        <v>219</v>
      </c>
      <c r="CQ32" s="47">
        <v>453</v>
      </c>
      <c r="CR32" s="43">
        <v>181</v>
      </c>
      <c r="CS32" s="48">
        <v>272</v>
      </c>
    </row>
    <row r="33" spans="2:97" s="23" customFormat="1" ht="17.25" customHeight="1" x14ac:dyDescent="0.2">
      <c r="B33" s="77" t="s">
        <v>274</v>
      </c>
      <c r="C33" s="71" t="s">
        <v>60</v>
      </c>
      <c r="D33" s="84" t="s">
        <v>61</v>
      </c>
      <c r="E33" s="47">
        <v>596</v>
      </c>
      <c r="F33" s="43">
        <v>85</v>
      </c>
      <c r="G33" s="48">
        <v>511</v>
      </c>
      <c r="H33" s="47">
        <v>686</v>
      </c>
      <c r="I33" s="43">
        <v>62</v>
      </c>
      <c r="J33" s="48">
        <v>624</v>
      </c>
      <c r="K33" s="47">
        <v>609</v>
      </c>
      <c r="L33" s="43">
        <v>94</v>
      </c>
      <c r="M33" s="48">
        <v>515</v>
      </c>
      <c r="N33" s="47">
        <v>583</v>
      </c>
      <c r="O33" s="43">
        <v>111</v>
      </c>
      <c r="P33" s="48">
        <v>472</v>
      </c>
      <c r="Q33" s="47">
        <v>563</v>
      </c>
      <c r="R33" s="43">
        <v>118</v>
      </c>
      <c r="S33" s="48">
        <v>445</v>
      </c>
      <c r="T33" s="47">
        <v>538</v>
      </c>
      <c r="U33" s="43">
        <v>99</v>
      </c>
      <c r="V33" s="48">
        <v>439</v>
      </c>
      <c r="W33" s="47">
        <v>562</v>
      </c>
      <c r="X33" s="43">
        <v>125</v>
      </c>
      <c r="Y33" s="48">
        <v>437</v>
      </c>
      <c r="Z33" s="47">
        <v>606</v>
      </c>
      <c r="AA33" s="43">
        <v>78</v>
      </c>
      <c r="AB33" s="48">
        <v>528</v>
      </c>
      <c r="AC33" s="47">
        <v>661</v>
      </c>
      <c r="AD33" s="43">
        <v>53</v>
      </c>
      <c r="AE33" s="48">
        <v>608</v>
      </c>
      <c r="AF33" s="47">
        <v>626</v>
      </c>
      <c r="AG33" s="43">
        <v>93</v>
      </c>
      <c r="AH33" s="48">
        <v>533</v>
      </c>
      <c r="AI33" s="47">
        <v>601</v>
      </c>
      <c r="AJ33" s="43">
        <v>119</v>
      </c>
      <c r="AK33" s="48">
        <v>482</v>
      </c>
      <c r="AL33" s="47">
        <v>607</v>
      </c>
      <c r="AM33" s="43">
        <v>120</v>
      </c>
      <c r="AN33" s="48">
        <v>487</v>
      </c>
      <c r="AO33" s="47">
        <v>578</v>
      </c>
      <c r="AP33" s="43">
        <v>130</v>
      </c>
      <c r="AQ33" s="48">
        <v>448</v>
      </c>
      <c r="AR33" s="47">
        <v>622</v>
      </c>
      <c r="AS33" s="43">
        <v>145</v>
      </c>
      <c r="AT33" s="48">
        <v>477</v>
      </c>
      <c r="AU33" s="47">
        <v>615</v>
      </c>
      <c r="AV33" s="43">
        <v>89</v>
      </c>
      <c r="AW33" s="48">
        <v>526</v>
      </c>
      <c r="AX33" s="47">
        <v>716</v>
      </c>
      <c r="AY33" s="43">
        <v>60</v>
      </c>
      <c r="AZ33" s="48">
        <v>656</v>
      </c>
      <c r="BA33" s="47">
        <v>667</v>
      </c>
      <c r="BB33" s="43">
        <v>102</v>
      </c>
      <c r="BC33" s="48">
        <v>565</v>
      </c>
      <c r="BD33" s="47">
        <v>612</v>
      </c>
      <c r="BE33" s="43">
        <v>140</v>
      </c>
      <c r="BF33" s="48">
        <v>472</v>
      </c>
      <c r="BG33" s="47">
        <v>614</v>
      </c>
      <c r="BH33" s="43">
        <v>141</v>
      </c>
      <c r="BI33" s="48">
        <v>473</v>
      </c>
      <c r="BJ33" s="47">
        <v>502</v>
      </c>
      <c r="BK33" s="43">
        <v>104</v>
      </c>
      <c r="BL33" s="48">
        <v>398</v>
      </c>
      <c r="BM33" s="47">
        <v>592</v>
      </c>
      <c r="BN33" s="43">
        <v>128</v>
      </c>
      <c r="BO33" s="48">
        <v>464</v>
      </c>
      <c r="BP33" s="47">
        <v>636</v>
      </c>
      <c r="BQ33" s="43">
        <v>100</v>
      </c>
      <c r="BR33" s="48">
        <v>536</v>
      </c>
      <c r="BS33" s="47">
        <v>671</v>
      </c>
      <c r="BT33" s="43">
        <v>65</v>
      </c>
      <c r="BU33" s="48">
        <v>606</v>
      </c>
      <c r="BV33" s="47">
        <v>608</v>
      </c>
      <c r="BW33" s="43">
        <v>86</v>
      </c>
      <c r="BX33" s="48">
        <v>522</v>
      </c>
      <c r="BY33" s="47">
        <v>638</v>
      </c>
      <c r="BZ33" s="43">
        <v>130</v>
      </c>
      <c r="CA33" s="48">
        <v>508</v>
      </c>
      <c r="CB33" s="47">
        <v>578</v>
      </c>
      <c r="CC33" s="43">
        <v>117</v>
      </c>
      <c r="CD33" s="48">
        <v>461</v>
      </c>
      <c r="CE33" s="47">
        <v>539</v>
      </c>
      <c r="CF33" s="43">
        <v>114</v>
      </c>
      <c r="CG33" s="48">
        <v>425</v>
      </c>
      <c r="CH33" s="47">
        <v>577</v>
      </c>
      <c r="CI33" s="43">
        <v>122</v>
      </c>
      <c r="CJ33" s="48">
        <v>455</v>
      </c>
      <c r="CK33" s="47">
        <v>598</v>
      </c>
      <c r="CL33" s="43">
        <v>70</v>
      </c>
      <c r="CM33" s="48">
        <v>528</v>
      </c>
      <c r="CN33" s="47">
        <v>662</v>
      </c>
      <c r="CO33" s="43">
        <v>68</v>
      </c>
      <c r="CP33" s="48">
        <v>594</v>
      </c>
      <c r="CQ33" s="47">
        <v>593</v>
      </c>
      <c r="CR33" s="43">
        <v>84</v>
      </c>
      <c r="CS33" s="48">
        <v>509</v>
      </c>
    </row>
    <row r="34" spans="2:97" s="23" customFormat="1" ht="17.25" customHeight="1" x14ac:dyDescent="0.2">
      <c r="B34" s="77" t="s">
        <v>274</v>
      </c>
      <c r="C34" s="71" t="s">
        <v>62</v>
      </c>
      <c r="D34" s="84" t="s">
        <v>63</v>
      </c>
      <c r="E34" s="47">
        <v>429</v>
      </c>
      <c r="F34" s="43">
        <v>146</v>
      </c>
      <c r="G34" s="48">
        <v>283</v>
      </c>
      <c r="H34" s="47">
        <v>369</v>
      </c>
      <c r="I34" s="43">
        <v>82</v>
      </c>
      <c r="J34" s="48">
        <v>287</v>
      </c>
      <c r="K34" s="47">
        <v>373</v>
      </c>
      <c r="L34" s="43">
        <v>112</v>
      </c>
      <c r="M34" s="48">
        <v>261</v>
      </c>
      <c r="N34" s="47">
        <v>429</v>
      </c>
      <c r="O34" s="43">
        <v>146</v>
      </c>
      <c r="P34" s="48">
        <v>283</v>
      </c>
      <c r="Q34" s="47">
        <v>441</v>
      </c>
      <c r="R34" s="43">
        <v>177</v>
      </c>
      <c r="S34" s="48">
        <v>264</v>
      </c>
      <c r="T34" s="47">
        <v>471</v>
      </c>
      <c r="U34" s="43">
        <v>190</v>
      </c>
      <c r="V34" s="48">
        <v>281</v>
      </c>
      <c r="W34" s="47">
        <v>444</v>
      </c>
      <c r="X34" s="43">
        <v>183</v>
      </c>
      <c r="Y34" s="48">
        <v>261</v>
      </c>
      <c r="Z34" s="47">
        <v>391</v>
      </c>
      <c r="AA34" s="43">
        <v>129</v>
      </c>
      <c r="AB34" s="48">
        <v>262</v>
      </c>
      <c r="AC34" s="47">
        <v>338</v>
      </c>
      <c r="AD34" s="43">
        <v>80</v>
      </c>
      <c r="AE34" s="48">
        <v>258</v>
      </c>
      <c r="AF34" s="47">
        <v>330</v>
      </c>
      <c r="AG34" s="43">
        <v>96</v>
      </c>
      <c r="AH34" s="48">
        <v>234</v>
      </c>
      <c r="AI34" s="47">
        <v>394</v>
      </c>
      <c r="AJ34" s="43">
        <v>152</v>
      </c>
      <c r="AK34" s="48">
        <v>242</v>
      </c>
      <c r="AL34" s="47">
        <v>436</v>
      </c>
      <c r="AM34" s="43">
        <v>176</v>
      </c>
      <c r="AN34" s="48">
        <v>260</v>
      </c>
      <c r="AO34" s="47">
        <v>440</v>
      </c>
      <c r="AP34" s="43">
        <v>184</v>
      </c>
      <c r="AQ34" s="48">
        <v>256</v>
      </c>
      <c r="AR34" s="47">
        <v>417</v>
      </c>
      <c r="AS34" s="43">
        <v>178</v>
      </c>
      <c r="AT34" s="48">
        <v>239</v>
      </c>
      <c r="AU34" s="47">
        <v>368</v>
      </c>
      <c r="AV34" s="43">
        <v>122</v>
      </c>
      <c r="AW34" s="48">
        <v>246</v>
      </c>
      <c r="AX34" s="47">
        <v>335</v>
      </c>
      <c r="AY34" s="43">
        <v>103</v>
      </c>
      <c r="AZ34" s="48">
        <v>232</v>
      </c>
      <c r="BA34" s="47">
        <v>273</v>
      </c>
      <c r="BB34" s="43">
        <v>41</v>
      </c>
      <c r="BC34" s="48">
        <v>232</v>
      </c>
      <c r="BD34" s="47">
        <v>325</v>
      </c>
      <c r="BE34" s="43">
        <v>88</v>
      </c>
      <c r="BF34" s="48">
        <v>237</v>
      </c>
      <c r="BG34" s="47">
        <v>355</v>
      </c>
      <c r="BH34" s="43">
        <v>113</v>
      </c>
      <c r="BI34" s="48">
        <v>242</v>
      </c>
      <c r="BJ34" s="47">
        <v>355</v>
      </c>
      <c r="BK34" s="43">
        <v>97</v>
      </c>
      <c r="BL34" s="48">
        <v>258</v>
      </c>
      <c r="BM34" s="47">
        <v>331</v>
      </c>
      <c r="BN34" s="43">
        <v>80</v>
      </c>
      <c r="BO34" s="48">
        <v>251</v>
      </c>
      <c r="BP34" s="47">
        <v>342</v>
      </c>
      <c r="BQ34" s="43">
        <v>92</v>
      </c>
      <c r="BR34" s="48">
        <v>250</v>
      </c>
      <c r="BS34" s="47">
        <v>288</v>
      </c>
      <c r="BT34" s="43">
        <v>67</v>
      </c>
      <c r="BU34" s="48">
        <v>221</v>
      </c>
      <c r="BV34" s="47">
        <v>331</v>
      </c>
      <c r="BW34" s="43">
        <v>122</v>
      </c>
      <c r="BX34" s="48">
        <v>209</v>
      </c>
      <c r="BY34" s="47">
        <v>375</v>
      </c>
      <c r="BZ34" s="43">
        <v>154</v>
      </c>
      <c r="CA34" s="48">
        <v>221</v>
      </c>
      <c r="CB34" s="47">
        <v>403</v>
      </c>
      <c r="CC34" s="43">
        <v>162</v>
      </c>
      <c r="CD34" s="48">
        <v>241</v>
      </c>
      <c r="CE34" s="47">
        <v>408</v>
      </c>
      <c r="CF34" s="43">
        <v>159</v>
      </c>
      <c r="CG34" s="48">
        <v>249</v>
      </c>
      <c r="CH34" s="47">
        <v>401</v>
      </c>
      <c r="CI34" s="43">
        <v>190</v>
      </c>
      <c r="CJ34" s="48">
        <v>211</v>
      </c>
      <c r="CK34" s="47">
        <v>385</v>
      </c>
      <c r="CL34" s="43">
        <v>151</v>
      </c>
      <c r="CM34" s="48">
        <v>234</v>
      </c>
      <c r="CN34" s="47">
        <v>317</v>
      </c>
      <c r="CO34" s="43">
        <v>87</v>
      </c>
      <c r="CP34" s="48">
        <v>230</v>
      </c>
      <c r="CQ34" s="47">
        <v>317</v>
      </c>
      <c r="CR34" s="43">
        <v>104</v>
      </c>
      <c r="CS34" s="48">
        <v>213</v>
      </c>
    </row>
    <row r="35" spans="2:97" s="23" customFormat="1" ht="17.25" customHeight="1" x14ac:dyDescent="0.2">
      <c r="B35" s="77" t="s">
        <v>274</v>
      </c>
      <c r="C35" s="71" t="s">
        <v>65</v>
      </c>
      <c r="D35" s="84" t="s">
        <v>66</v>
      </c>
      <c r="E35" s="47">
        <v>301</v>
      </c>
      <c r="F35" s="43">
        <v>130</v>
      </c>
      <c r="G35" s="48">
        <v>171</v>
      </c>
      <c r="H35" s="47">
        <v>256</v>
      </c>
      <c r="I35" s="43">
        <v>91</v>
      </c>
      <c r="J35" s="48">
        <v>165</v>
      </c>
      <c r="K35" s="47">
        <v>292</v>
      </c>
      <c r="L35" s="43">
        <v>124</v>
      </c>
      <c r="M35" s="48">
        <v>168</v>
      </c>
      <c r="N35" s="47">
        <v>326</v>
      </c>
      <c r="O35" s="43">
        <v>152</v>
      </c>
      <c r="P35" s="48">
        <v>174</v>
      </c>
      <c r="Q35" s="47">
        <v>351</v>
      </c>
      <c r="R35" s="43">
        <v>168</v>
      </c>
      <c r="S35" s="48">
        <v>183</v>
      </c>
      <c r="T35" s="47">
        <v>367</v>
      </c>
      <c r="U35" s="43">
        <v>182</v>
      </c>
      <c r="V35" s="48">
        <v>185</v>
      </c>
      <c r="W35" s="47">
        <v>347</v>
      </c>
      <c r="X35" s="43">
        <v>172</v>
      </c>
      <c r="Y35" s="48">
        <v>175</v>
      </c>
      <c r="Z35" s="47">
        <v>288</v>
      </c>
      <c r="AA35" s="43">
        <v>128</v>
      </c>
      <c r="AB35" s="48">
        <v>160</v>
      </c>
      <c r="AC35" s="47">
        <v>249</v>
      </c>
      <c r="AD35" s="43">
        <v>100</v>
      </c>
      <c r="AE35" s="48">
        <v>149</v>
      </c>
      <c r="AF35" s="47">
        <v>305</v>
      </c>
      <c r="AG35" s="43">
        <v>134</v>
      </c>
      <c r="AH35" s="48">
        <v>171</v>
      </c>
      <c r="AI35" s="47">
        <v>306</v>
      </c>
      <c r="AJ35" s="43">
        <v>144</v>
      </c>
      <c r="AK35" s="48">
        <v>162</v>
      </c>
      <c r="AL35" s="47">
        <v>334</v>
      </c>
      <c r="AM35" s="43">
        <v>154</v>
      </c>
      <c r="AN35" s="48">
        <v>180</v>
      </c>
      <c r="AO35" s="47">
        <v>339</v>
      </c>
      <c r="AP35" s="43">
        <v>167</v>
      </c>
      <c r="AQ35" s="48">
        <v>172</v>
      </c>
      <c r="AR35" s="47">
        <v>307</v>
      </c>
      <c r="AS35" s="43">
        <v>159</v>
      </c>
      <c r="AT35" s="48">
        <v>148</v>
      </c>
      <c r="AU35" s="47">
        <v>252</v>
      </c>
      <c r="AV35" s="43">
        <v>144</v>
      </c>
      <c r="AW35" s="48">
        <v>108</v>
      </c>
      <c r="AX35" s="47">
        <v>229</v>
      </c>
      <c r="AY35" s="43">
        <v>110</v>
      </c>
      <c r="AZ35" s="48">
        <v>119</v>
      </c>
      <c r="BA35" s="47">
        <v>286</v>
      </c>
      <c r="BB35" s="43">
        <v>130</v>
      </c>
      <c r="BC35" s="48">
        <v>156</v>
      </c>
      <c r="BD35" s="47">
        <v>344</v>
      </c>
      <c r="BE35" s="43">
        <v>177</v>
      </c>
      <c r="BF35" s="48">
        <v>167</v>
      </c>
      <c r="BG35" s="47">
        <v>389</v>
      </c>
      <c r="BH35" s="43">
        <v>198</v>
      </c>
      <c r="BI35" s="48">
        <v>191</v>
      </c>
      <c r="BJ35" s="47">
        <v>360</v>
      </c>
      <c r="BK35" s="43">
        <v>186</v>
      </c>
      <c r="BL35" s="48">
        <v>174</v>
      </c>
      <c r="BM35" s="47">
        <v>331</v>
      </c>
      <c r="BN35" s="43">
        <v>170</v>
      </c>
      <c r="BO35" s="48">
        <v>161</v>
      </c>
      <c r="BP35" s="47">
        <v>298</v>
      </c>
      <c r="BQ35" s="43">
        <v>134</v>
      </c>
      <c r="BR35" s="48">
        <v>164</v>
      </c>
      <c r="BS35" s="47">
        <v>249</v>
      </c>
      <c r="BT35" s="43">
        <v>85</v>
      </c>
      <c r="BU35" s="48">
        <v>164</v>
      </c>
      <c r="BV35" s="47">
        <v>296</v>
      </c>
      <c r="BW35" s="43">
        <v>132</v>
      </c>
      <c r="BX35" s="48">
        <v>164</v>
      </c>
      <c r="BY35" s="47">
        <v>316</v>
      </c>
      <c r="BZ35" s="43">
        <v>151</v>
      </c>
      <c r="CA35" s="48">
        <v>165</v>
      </c>
      <c r="CB35" s="47">
        <v>339</v>
      </c>
      <c r="CC35" s="43">
        <v>181</v>
      </c>
      <c r="CD35" s="48">
        <v>158</v>
      </c>
      <c r="CE35" s="47">
        <v>335</v>
      </c>
      <c r="CF35" s="43">
        <v>169</v>
      </c>
      <c r="CG35" s="48">
        <v>166</v>
      </c>
      <c r="CH35" s="47">
        <v>350</v>
      </c>
      <c r="CI35" s="43">
        <v>186</v>
      </c>
      <c r="CJ35" s="48">
        <v>164</v>
      </c>
      <c r="CK35" s="47">
        <v>295</v>
      </c>
      <c r="CL35" s="43">
        <v>147</v>
      </c>
      <c r="CM35" s="48">
        <v>148</v>
      </c>
      <c r="CN35" s="47">
        <v>249</v>
      </c>
      <c r="CO35" s="43">
        <v>91</v>
      </c>
      <c r="CP35" s="48">
        <v>158</v>
      </c>
      <c r="CQ35" s="47">
        <v>312</v>
      </c>
      <c r="CR35" s="43">
        <v>129</v>
      </c>
      <c r="CS35" s="48">
        <v>183</v>
      </c>
    </row>
    <row r="36" spans="2:97" s="23" customFormat="1" ht="17.25" customHeight="1" x14ac:dyDescent="0.2">
      <c r="B36" s="77" t="s">
        <v>274</v>
      </c>
      <c r="C36" s="71" t="s">
        <v>68</v>
      </c>
      <c r="D36" s="84" t="s">
        <v>69</v>
      </c>
      <c r="E36" s="47">
        <v>107</v>
      </c>
      <c r="F36" s="43">
        <v>80</v>
      </c>
      <c r="G36" s="48">
        <v>27</v>
      </c>
      <c r="H36" s="47">
        <v>103</v>
      </c>
      <c r="I36" s="43">
        <v>51</v>
      </c>
      <c r="J36" s="48">
        <v>52</v>
      </c>
      <c r="K36" s="47">
        <v>106</v>
      </c>
      <c r="L36" s="43">
        <v>49</v>
      </c>
      <c r="M36" s="48">
        <v>57</v>
      </c>
      <c r="N36" s="47">
        <v>102</v>
      </c>
      <c r="O36" s="43">
        <v>59</v>
      </c>
      <c r="P36" s="48">
        <v>43</v>
      </c>
      <c r="Q36" s="47">
        <v>96</v>
      </c>
      <c r="R36" s="43">
        <v>76</v>
      </c>
      <c r="S36" s="48">
        <v>20</v>
      </c>
      <c r="T36" s="47">
        <v>117</v>
      </c>
      <c r="U36" s="43">
        <v>62</v>
      </c>
      <c r="V36" s="48">
        <v>55</v>
      </c>
      <c r="W36" s="47">
        <v>119</v>
      </c>
      <c r="X36" s="43">
        <v>65</v>
      </c>
      <c r="Y36" s="48">
        <v>54</v>
      </c>
      <c r="Z36" s="47">
        <v>109</v>
      </c>
      <c r="AA36" s="43">
        <v>88</v>
      </c>
      <c r="AB36" s="48">
        <v>21</v>
      </c>
      <c r="AC36" s="47">
        <v>102</v>
      </c>
      <c r="AD36" s="43">
        <v>58</v>
      </c>
      <c r="AE36" s="48">
        <v>44</v>
      </c>
      <c r="AF36" s="47">
        <v>277</v>
      </c>
      <c r="AG36" s="43">
        <v>85</v>
      </c>
      <c r="AH36" s="48">
        <v>192</v>
      </c>
      <c r="AI36" s="47">
        <v>254</v>
      </c>
      <c r="AJ36" s="43">
        <v>127</v>
      </c>
      <c r="AK36" s="48">
        <v>127</v>
      </c>
      <c r="AL36" s="47">
        <v>269</v>
      </c>
      <c r="AM36" s="43">
        <v>152</v>
      </c>
      <c r="AN36" s="48">
        <v>117</v>
      </c>
      <c r="AO36" s="47">
        <v>284</v>
      </c>
      <c r="AP36" s="43">
        <v>154</v>
      </c>
      <c r="AQ36" s="48">
        <v>130</v>
      </c>
      <c r="AR36" s="47">
        <v>285</v>
      </c>
      <c r="AS36" s="43">
        <v>155</v>
      </c>
      <c r="AT36" s="48">
        <v>130</v>
      </c>
      <c r="AU36" s="47">
        <v>271</v>
      </c>
      <c r="AV36" s="43">
        <v>148</v>
      </c>
      <c r="AW36" s="48">
        <v>123</v>
      </c>
      <c r="AX36" s="47">
        <v>257</v>
      </c>
      <c r="AY36" s="43">
        <v>133</v>
      </c>
      <c r="AZ36" s="48">
        <v>124</v>
      </c>
      <c r="BA36" s="47">
        <v>244</v>
      </c>
      <c r="BB36" s="43">
        <v>75</v>
      </c>
      <c r="BC36" s="48">
        <v>169</v>
      </c>
      <c r="BD36" s="47">
        <v>281</v>
      </c>
      <c r="BE36" s="43">
        <v>124</v>
      </c>
      <c r="BF36" s="48">
        <v>157</v>
      </c>
      <c r="BG36" s="47">
        <v>265</v>
      </c>
      <c r="BH36" s="43">
        <v>140</v>
      </c>
      <c r="BI36" s="48">
        <v>125</v>
      </c>
      <c r="BJ36" s="47">
        <v>281</v>
      </c>
      <c r="BK36" s="43">
        <v>135</v>
      </c>
      <c r="BL36" s="48">
        <v>146</v>
      </c>
      <c r="BM36" s="47">
        <v>302</v>
      </c>
      <c r="BN36" s="43">
        <v>148</v>
      </c>
      <c r="BO36" s="48">
        <v>154</v>
      </c>
      <c r="BP36" s="47">
        <v>287</v>
      </c>
      <c r="BQ36" s="43">
        <v>151</v>
      </c>
      <c r="BR36" s="48">
        <v>136</v>
      </c>
      <c r="BS36" s="47">
        <v>266</v>
      </c>
      <c r="BT36" s="43">
        <v>131</v>
      </c>
      <c r="BU36" s="48">
        <v>135</v>
      </c>
      <c r="BV36" s="47">
        <v>289</v>
      </c>
      <c r="BW36" s="43">
        <v>67</v>
      </c>
      <c r="BX36" s="48">
        <v>222</v>
      </c>
      <c r="BY36" s="47">
        <v>299</v>
      </c>
      <c r="BZ36" s="43">
        <v>121</v>
      </c>
      <c r="CA36" s="48">
        <v>178</v>
      </c>
      <c r="CB36" s="47">
        <v>296</v>
      </c>
      <c r="CC36" s="43">
        <v>172</v>
      </c>
      <c r="CD36" s="48">
        <v>124</v>
      </c>
      <c r="CE36" s="47">
        <v>302</v>
      </c>
      <c r="CF36" s="43">
        <v>133</v>
      </c>
      <c r="CG36" s="48">
        <v>169</v>
      </c>
      <c r="CH36" s="47">
        <v>282</v>
      </c>
      <c r="CI36" s="43">
        <v>141</v>
      </c>
      <c r="CJ36" s="48">
        <v>141</v>
      </c>
      <c r="CK36" s="47">
        <v>271</v>
      </c>
      <c r="CL36" s="43">
        <v>138</v>
      </c>
      <c r="CM36" s="48">
        <v>133</v>
      </c>
      <c r="CN36" s="47">
        <v>253</v>
      </c>
      <c r="CO36" s="43">
        <v>111</v>
      </c>
      <c r="CP36" s="48">
        <v>142</v>
      </c>
      <c r="CQ36" s="47">
        <v>270</v>
      </c>
      <c r="CR36" s="43">
        <v>64</v>
      </c>
      <c r="CS36" s="48">
        <v>206</v>
      </c>
    </row>
    <row r="37" spans="2:97" s="23" customFormat="1" ht="17.25" customHeight="1" x14ac:dyDescent="0.2">
      <c r="B37" s="77" t="s">
        <v>275</v>
      </c>
      <c r="C37" s="71" t="s">
        <v>54</v>
      </c>
      <c r="D37" s="84" t="s">
        <v>82</v>
      </c>
      <c r="E37" s="47">
        <v>667</v>
      </c>
      <c r="F37" s="43">
        <v>299</v>
      </c>
      <c r="G37" s="48">
        <v>368</v>
      </c>
      <c r="H37" s="47">
        <v>631</v>
      </c>
      <c r="I37" s="43">
        <v>256</v>
      </c>
      <c r="J37" s="48">
        <v>375</v>
      </c>
      <c r="K37" s="47">
        <v>854</v>
      </c>
      <c r="L37" s="43">
        <v>387</v>
      </c>
      <c r="M37" s="48">
        <v>467</v>
      </c>
      <c r="N37" s="47">
        <v>871</v>
      </c>
      <c r="O37" s="43">
        <v>410</v>
      </c>
      <c r="P37" s="48">
        <v>461</v>
      </c>
      <c r="Q37" s="47">
        <v>897</v>
      </c>
      <c r="R37" s="43">
        <v>430</v>
      </c>
      <c r="S37" s="48">
        <v>467</v>
      </c>
      <c r="T37" s="47">
        <v>837</v>
      </c>
      <c r="U37" s="43">
        <v>402</v>
      </c>
      <c r="V37" s="48">
        <v>435</v>
      </c>
      <c r="W37" s="47">
        <v>924</v>
      </c>
      <c r="X37" s="43">
        <v>475</v>
      </c>
      <c r="Y37" s="48">
        <v>449</v>
      </c>
      <c r="Z37" s="47">
        <v>730</v>
      </c>
      <c r="AA37" s="43">
        <v>296</v>
      </c>
      <c r="AB37" s="48">
        <v>434</v>
      </c>
      <c r="AC37" s="47">
        <v>696</v>
      </c>
      <c r="AD37" s="43">
        <v>247</v>
      </c>
      <c r="AE37" s="48">
        <v>449</v>
      </c>
      <c r="AF37" s="47">
        <v>802</v>
      </c>
      <c r="AG37" s="43">
        <v>332</v>
      </c>
      <c r="AH37" s="48">
        <v>470</v>
      </c>
      <c r="AI37" s="47">
        <v>884</v>
      </c>
      <c r="AJ37" s="43">
        <v>413</v>
      </c>
      <c r="AK37" s="48">
        <v>471</v>
      </c>
      <c r="AL37" s="47">
        <v>869</v>
      </c>
      <c r="AM37" s="43">
        <v>421</v>
      </c>
      <c r="AN37" s="48">
        <v>448</v>
      </c>
      <c r="AO37" s="47">
        <v>842</v>
      </c>
      <c r="AP37" s="43">
        <v>427</v>
      </c>
      <c r="AQ37" s="48">
        <v>415</v>
      </c>
      <c r="AR37" s="47">
        <v>918</v>
      </c>
      <c r="AS37" s="43">
        <v>490</v>
      </c>
      <c r="AT37" s="48">
        <v>428</v>
      </c>
      <c r="AU37" s="47">
        <v>737</v>
      </c>
      <c r="AV37" s="43">
        <v>330</v>
      </c>
      <c r="AW37" s="48">
        <v>407</v>
      </c>
      <c r="AX37" s="47">
        <v>628</v>
      </c>
      <c r="AY37" s="43">
        <v>225</v>
      </c>
      <c r="AZ37" s="48">
        <v>403</v>
      </c>
      <c r="BA37" s="47">
        <v>792</v>
      </c>
      <c r="BB37" s="43">
        <v>367</v>
      </c>
      <c r="BC37" s="48">
        <v>425</v>
      </c>
      <c r="BD37" s="47">
        <v>827</v>
      </c>
      <c r="BE37" s="43">
        <v>388</v>
      </c>
      <c r="BF37" s="48">
        <v>439</v>
      </c>
      <c r="BG37" s="47">
        <v>905</v>
      </c>
      <c r="BH37" s="43">
        <v>416</v>
      </c>
      <c r="BI37" s="48">
        <v>489</v>
      </c>
      <c r="BJ37" s="47">
        <v>869</v>
      </c>
      <c r="BK37" s="43">
        <v>435</v>
      </c>
      <c r="BL37" s="48">
        <v>434</v>
      </c>
      <c r="BM37" s="47">
        <v>919</v>
      </c>
      <c r="BN37" s="43">
        <v>497</v>
      </c>
      <c r="BO37" s="48">
        <v>422</v>
      </c>
      <c r="BP37" s="47">
        <v>702</v>
      </c>
      <c r="BQ37" s="43">
        <v>292</v>
      </c>
      <c r="BR37" s="48">
        <v>410</v>
      </c>
      <c r="BS37" s="47">
        <v>670</v>
      </c>
      <c r="BT37" s="43">
        <v>255</v>
      </c>
      <c r="BU37" s="48">
        <v>415</v>
      </c>
      <c r="BV37" s="47">
        <v>775</v>
      </c>
      <c r="BW37" s="43">
        <v>341</v>
      </c>
      <c r="BX37" s="48">
        <v>434</v>
      </c>
      <c r="BY37" s="47">
        <v>851</v>
      </c>
      <c r="BZ37" s="43">
        <v>423</v>
      </c>
      <c r="CA37" s="48">
        <v>428</v>
      </c>
      <c r="CB37" s="47">
        <v>832</v>
      </c>
      <c r="CC37" s="43">
        <v>407</v>
      </c>
      <c r="CD37" s="48">
        <v>425</v>
      </c>
      <c r="CE37" s="47">
        <v>806</v>
      </c>
      <c r="CF37" s="43">
        <v>389</v>
      </c>
      <c r="CG37" s="48">
        <v>417</v>
      </c>
      <c r="CH37" s="47">
        <v>887</v>
      </c>
      <c r="CI37" s="43">
        <v>407</v>
      </c>
      <c r="CJ37" s="48">
        <v>480</v>
      </c>
      <c r="CK37" s="47">
        <v>745</v>
      </c>
      <c r="CL37" s="43">
        <v>286</v>
      </c>
      <c r="CM37" s="48">
        <v>459</v>
      </c>
      <c r="CN37" s="47">
        <v>689</v>
      </c>
      <c r="CO37" s="43">
        <v>263</v>
      </c>
      <c r="CP37" s="48">
        <v>426</v>
      </c>
      <c r="CQ37" s="47">
        <v>786</v>
      </c>
      <c r="CR37" s="43">
        <v>348</v>
      </c>
      <c r="CS37" s="48">
        <v>438</v>
      </c>
    </row>
    <row r="38" spans="2:97" s="23" customFormat="1" ht="17.25" customHeight="1" x14ac:dyDescent="0.2">
      <c r="B38" s="77" t="s">
        <v>275</v>
      </c>
      <c r="C38" s="71" t="s">
        <v>71</v>
      </c>
      <c r="D38" s="84" t="s">
        <v>72</v>
      </c>
      <c r="E38" s="47">
        <v>981</v>
      </c>
      <c r="F38" s="43">
        <v>407</v>
      </c>
      <c r="G38" s="48">
        <v>574</v>
      </c>
      <c r="H38" s="47">
        <v>900</v>
      </c>
      <c r="I38" s="43">
        <v>304</v>
      </c>
      <c r="J38" s="48">
        <v>596</v>
      </c>
      <c r="K38" s="47">
        <v>1218</v>
      </c>
      <c r="L38" s="43">
        <v>584</v>
      </c>
      <c r="M38" s="48">
        <v>634</v>
      </c>
      <c r="N38" s="47">
        <v>1351</v>
      </c>
      <c r="O38" s="43">
        <v>741</v>
      </c>
      <c r="P38" s="48">
        <v>610</v>
      </c>
      <c r="Q38" s="47">
        <v>1380</v>
      </c>
      <c r="R38" s="43">
        <v>714</v>
      </c>
      <c r="S38" s="48">
        <v>666</v>
      </c>
      <c r="T38" s="47">
        <v>1347</v>
      </c>
      <c r="U38" s="43">
        <v>686</v>
      </c>
      <c r="V38" s="48">
        <v>661</v>
      </c>
      <c r="W38" s="47">
        <v>1339</v>
      </c>
      <c r="X38" s="43">
        <v>724</v>
      </c>
      <c r="Y38" s="48">
        <v>615</v>
      </c>
      <c r="Z38" s="47">
        <v>1068</v>
      </c>
      <c r="AA38" s="43">
        <v>492</v>
      </c>
      <c r="AB38" s="48">
        <v>576</v>
      </c>
      <c r="AC38" s="47">
        <v>879</v>
      </c>
      <c r="AD38" s="43">
        <v>311</v>
      </c>
      <c r="AE38" s="48">
        <v>568</v>
      </c>
      <c r="AF38" s="47">
        <v>1163</v>
      </c>
      <c r="AG38" s="43">
        <v>537</v>
      </c>
      <c r="AH38" s="48">
        <v>626</v>
      </c>
      <c r="AI38" s="47">
        <v>1306</v>
      </c>
      <c r="AJ38" s="43">
        <v>699</v>
      </c>
      <c r="AK38" s="48">
        <v>607</v>
      </c>
      <c r="AL38" s="47">
        <v>1334</v>
      </c>
      <c r="AM38" s="43">
        <v>727</v>
      </c>
      <c r="AN38" s="48">
        <v>607</v>
      </c>
      <c r="AO38" s="47">
        <v>1254</v>
      </c>
      <c r="AP38" s="43">
        <v>644</v>
      </c>
      <c r="AQ38" s="48">
        <v>610</v>
      </c>
      <c r="AR38" s="47">
        <v>1344</v>
      </c>
      <c r="AS38" s="43">
        <v>744</v>
      </c>
      <c r="AT38" s="48">
        <v>600</v>
      </c>
      <c r="AU38" s="47">
        <v>985</v>
      </c>
      <c r="AV38" s="43">
        <v>431</v>
      </c>
      <c r="AW38" s="48">
        <v>554</v>
      </c>
      <c r="AX38" s="47">
        <v>873</v>
      </c>
      <c r="AY38" s="43">
        <v>316</v>
      </c>
      <c r="AZ38" s="48">
        <v>557</v>
      </c>
      <c r="BA38" s="47">
        <v>1141</v>
      </c>
      <c r="BB38" s="43">
        <v>542</v>
      </c>
      <c r="BC38" s="48">
        <v>599</v>
      </c>
      <c r="BD38" s="47">
        <v>1269</v>
      </c>
      <c r="BE38" s="43">
        <v>694</v>
      </c>
      <c r="BF38" s="48">
        <v>575</v>
      </c>
      <c r="BG38" s="47">
        <v>1278</v>
      </c>
      <c r="BH38" s="43">
        <v>659</v>
      </c>
      <c r="BI38" s="48">
        <v>619</v>
      </c>
      <c r="BJ38" s="47">
        <v>1243</v>
      </c>
      <c r="BK38" s="43">
        <v>670</v>
      </c>
      <c r="BL38" s="48">
        <v>573</v>
      </c>
      <c r="BM38" s="47">
        <v>1306</v>
      </c>
      <c r="BN38" s="43">
        <v>708</v>
      </c>
      <c r="BO38" s="48">
        <v>598</v>
      </c>
      <c r="BP38" s="47">
        <v>1009</v>
      </c>
      <c r="BQ38" s="43">
        <v>443</v>
      </c>
      <c r="BR38" s="48">
        <v>566</v>
      </c>
      <c r="BS38" s="47">
        <v>880</v>
      </c>
      <c r="BT38" s="43">
        <v>319</v>
      </c>
      <c r="BU38" s="48">
        <v>561</v>
      </c>
      <c r="BV38" s="47">
        <v>1183</v>
      </c>
      <c r="BW38" s="43">
        <v>596</v>
      </c>
      <c r="BX38" s="48">
        <v>587</v>
      </c>
      <c r="BY38" s="47">
        <v>1271</v>
      </c>
      <c r="BZ38" s="43">
        <v>689</v>
      </c>
      <c r="CA38" s="48">
        <v>582</v>
      </c>
      <c r="CB38" s="47">
        <v>1224</v>
      </c>
      <c r="CC38" s="43">
        <v>671</v>
      </c>
      <c r="CD38" s="48">
        <v>553</v>
      </c>
      <c r="CE38" s="47">
        <v>1238</v>
      </c>
      <c r="CF38" s="43">
        <v>673</v>
      </c>
      <c r="CG38" s="48">
        <v>565</v>
      </c>
      <c r="CH38" s="47">
        <v>1275</v>
      </c>
      <c r="CI38" s="43">
        <v>744</v>
      </c>
      <c r="CJ38" s="48">
        <v>531</v>
      </c>
      <c r="CK38" s="47">
        <v>913</v>
      </c>
      <c r="CL38" s="43">
        <v>454</v>
      </c>
      <c r="CM38" s="48">
        <v>459</v>
      </c>
      <c r="CN38" s="47">
        <v>787</v>
      </c>
      <c r="CO38" s="43">
        <v>301</v>
      </c>
      <c r="CP38" s="48">
        <v>486</v>
      </c>
      <c r="CQ38" s="47">
        <v>1191</v>
      </c>
      <c r="CR38" s="43">
        <v>590</v>
      </c>
      <c r="CS38" s="48">
        <v>601</v>
      </c>
    </row>
    <row r="39" spans="2:97" s="23" customFormat="1" ht="17.25" customHeight="1" x14ac:dyDescent="0.2">
      <c r="B39" s="77" t="s">
        <v>275</v>
      </c>
      <c r="C39" s="71" t="s">
        <v>78</v>
      </c>
      <c r="D39" s="84" t="s">
        <v>79</v>
      </c>
      <c r="E39" s="47">
        <v>582</v>
      </c>
      <c r="F39" s="43">
        <v>191</v>
      </c>
      <c r="G39" s="48">
        <v>391</v>
      </c>
      <c r="H39" s="47">
        <v>556</v>
      </c>
      <c r="I39" s="43">
        <v>170</v>
      </c>
      <c r="J39" s="48">
        <v>386</v>
      </c>
      <c r="K39" s="47">
        <v>595</v>
      </c>
      <c r="L39" s="43">
        <v>238</v>
      </c>
      <c r="M39" s="48">
        <v>357</v>
      </c>
      <c r="N39" s="47">
        <v>663</v>
      </c>
      <c r="O39" s="43">
        <v>285</v>
      </c>
      <c r="P39" s="48">
        <v>378</v>
      </c>
      <c r="Q39" s="47">
        <v>737</v>
      </c>
      <c r="R39" s="43">
        <v>305</v>
      </c>
      <c r="S39" s="48">
        <v>432</v>
      </c>
      <c r="T39" s="47">
        <v>684</v>
      </c>
      <c r="U39" s="43">
        <v>258</v>
      </c>
      <c r="V39" s="48">
        <v>426</v>
      </c>
      <c r="W39" s="47">
        <v>739</v>
      </c>
      <c r="X39" s="43">
        <v>309</v>
      </c>
      <c r="Y39" s="48">
        <v>430</v>
      </c>
      <c r="Z39" s="47">
        <v>583</v>
      </c>
      <c r="AA39" s="43">
        <v>172</v>
      </c>
      <c r="AB39" s="48">
        <v>411</v>
      </c>
      <c r="AC39" s="47">
        <v>543</v>
      </c>
      <c r="AD39" s="43">
        <v>129</v>
      </c>
      <c r="AE39" s="48">
        <v>414</v>
      </c>
      <c r="AF39" s="47">
        <v>583</v>
      </c>
      <c r="AG39" s="43">
        <v>220</v>
      </c>
      <c r="AH39" s="48">
        <v>363</v>
      </c>
      <c r="AI39" s="47">
        <v>608</v>
      </c>
      <c r="AJ39" s="43">
        <v>269</v>
      </c>
      <c r="AK39" s="48">
        <v>339</v>
      </c>
      <c r="AL39" s="47">
        <v>670</v>
      </c>
      <c r="AM39" s="43">
        <v>295</v>
      </c>
      <c r="AN39" s="48">
        <v>375</v>
      </c>
      <c r="AO39" s="47">
        <v>631</v>
      </c>
      <c r="AP39" s="43">
        <v>284</v>
      </c>
      <c r="AQ39" s="48">
        <v>347</v>
      </c>
      <c r="AR39" s="47">
        <v>647</v>
      </c>
      <c r="AS39" s="43">
        <v>294</v>
      </c>
      <c r="AT39" s="48">
        <v>353</v>
      </c>
      <c r="AU39" s="47">
        <v>533</v>
      </c>
      <c r="AV39" s="43">
        <v>149</v>
      </c>
      <c r="AW39" s="48">
        <v>384</v>
      </c>
      <c r="AX39" s="47">
        <v>544</v>
      </c>
      <c r="AY39" s="43">
        <v>154</v>
      </c>
      <c r="AZ39" s="48">
        <v>390</v>
      </c>
      <c r="BA39" s="47">
        <v>569</v>
      </c>
      <c r="BB39" s="43">
        <v>242</v>
      </c>
      <c r="BC39" s="48">
        <v>327</v>
      </c>
      <c r="BD39" s="47">
        <v>574</v>
      </c>
      <c r="BE39" s="43">
        <v>170</v>
      </c>
      <c r="BF39" s="48">
        <v>404</v>
      </c>
      <c r="BG39" s="47">
        <v>644</v>
      </c>
      <c r="BH39" s="43">
        <v>272</v>
      </c>
      <c r="BI39" s="48">
        <v>372</v>
      </c>
      <c r="BJ39" s="47">
        <v>644</v>
      </c>
      <c r="BK39" s="43">
        <v>289</v>
      </c>
      <c r="BL39" s="48">
        <v>355</v>
      </c>
      <c r="BM39" s="47">
        <v>558</v>
      </c>
      <c r="BN39" s="43">
        <v>300</v>
      </c>
      <c r="BO39" s="48">
        <v>258</v>
      </c>
      <c r="BP39" s="47">
        <v>527</v>
      </c>
      <c r="BQ39" s="43">
        <v>162</v>
      </c>
      <c r="BR39" s="48">
        <v>365</v>
      </c>
      <c r="BS39" s="47">
        <v>503</v>
      </c>
      <c r="BT39" s="43">
        <v>125</v>
      </c>
      <c r="BU39" s="48">
        <v>378</v>
      </c>
      <c r="BV39" s="47">
        <v>554</v>
      </c>
      <c r="BW39" s="43">
        <v>216</v>
      </c>
      <c r="BX39" s="48">
        <v>338</v>
      </c>
      <c r="BY39" s="47">
        <v>576</v>
      </c>
      <c r="BZ39" s="43">
        <v>263</v>
      </c>
      <c r="CA39" s="48">
        <v>313</v>
      </c>
      <c r="CB39" s="47">
        <v>602</v>
      </c>
      <c r="CC39" s="43">
        <v>277</v>
      </c>
      <c r="CD39" s="48">
        <v>325</v>
      </c>
      <c r="CE39" s="47">
        <v>641</v>
      </c>
      <c r="CF39" s="43">
        <v>304</v>
      </c>
      <c r="CG39" s="48">
        <v>337</v>
      </c>
      <c r="CH39" s="47">
        <v>622</v>
      </c>
      <c r="CI39" s="43">
        <v>297</v>
      </c>
      <c r="CJ39" s="48">
        <v>325</v>
      </c>
      <c r="CK39" s="47">
        <v>546</v>
      </c>
      <c r="CL39" s="43">
        <v>211</v>
      </c>
      <c r="CM39" s="48">
        <v>335</v>
      </c>
      <c r="CN39" s="47">
        <v>470</v>
      </c>
      <c r="CO39" s="43">
        <v>135</v>
      </c>
      <c r="CP39" s="48">
        <v>335</v>
      </c>
      <c r="CQ39" s="47">
        <v>524</v>
      </c>
      <c r="CR39" s="43">
        <v>224</v>
      </c>
      <c r="CS39" s="48">
        <v>300</v>
      </c>
    </row>
    <row r="40" spans="2:97" s="23" customFormat="1" ht="17.25" customHeight="1" x14ac:dyDescent="0.2">
      <c r="B40" s="77" t="s">
        <v>275</v>
      </c>
      <c r="C40" s="71" t="s">
        <v>75</v>
      </c>
      <c r="D40" s="84" t="s">
        <v>76</v>
      </c>
      <c r="E40" s="47">
        <v>1191</v>
      </c>
      <c r="F40" s="43">
        <v>511</v>
      </c>
      <c r="G40" s="48">
        <v>680</v>
      </c>
      <c r="H40" s="47">
        <v>1024</v>
      </c>
      <c r="I40" s="43">
        <v>349</v>
      </c>
      <c r="J40" s="48">
        <v>675</v>
      </c>
      <c r="K40" s="47">
        <v>1102</v>
      </c>
      <c r="L40" s="43">
        <v>407</v>
      </c>
      <c r="M40" s="48">
        <v>695</v>
      </c>
      <c r="N40" s="47">
        <v>1300</v>
      </c>
      <c r="O40" s="43">
        <v>575</v>
      </c>
      <c r="P40" s="48">
        <v>725</v>
      </c>
      <c r="Q40" s="47">
        <v>1346</v>
      </c>
      <c r="R40" s="43">
        <v>622</v>
      </c>
      <c r="S40" s="48">
        <v>724</v>
      </c>
      <c r="T40" s="47">
        <v>1350</v>
      </c>
      <c r="U40" s="43">
        <v>631</v>
      </c>
      <c r="V40" s="48">
        <v>719</v>
      </c>
      <c r="W40" s="47">
        <v>1328</v>
      </c>
      <c r="X40" s="43">
        <v>612</v>
      </c>
      <c r="Y40" s="48">
        <v>716</v>
      </c>
      <c r="Z40" s="47">
        <v>1169</v>
      </c>
      <c r="AA40" s="43">
        <v>482</v>
      </c>
      <c r="AB40" s="48">
        <v>687</v>
      </c>
      <c r="AC40" s="47">
        <v>1028</v>
      </c>
      <c r="AD40" s="43">
        <v>357</v>
      </c>
      <c r="AE40" s="48">
        <v>671</v>
      </c>
      <c r="AF40" s="47">
        <v>1064</v>
      </c>
      <c r="AG40" s="43">
        <v>403</v>
      </c>
      <c r="AH40" s="48">
        <v>661</v>
      </c>
      <c r="AI40" s="47">
        <v>1129</v>
      </c>
      <c r="AJ40" s="43">
        <v>405</v>
      </c>
      <c r="AK40" s="48">
        <v>724</v>
      </c>
      <c r="AL40" s="47">
        <v>1189</v>
      </c>
      <c r="AM40" s="43">
        <v>468</v>
      </c>
      <c r="AN40" s="48">
        <v>721</v>
      </c>
      <c r="AO40" s="47">
        <v>1184</v>
      </c>
      <c r="AP40" s="43">
        <v>497</v>
      </c>
      <c r="AQ40" s="48">
        <v>687</v>
      </c>
      <c r="AR40" s="47">
        <v>1301</v>
      </c>
      <c r="AS40" s="43">
        <v>598</v>
      </c>
      <c r="AT40" s="48">
        <v>703</v>
      </c>
      <c r="AU40" s="47">
        <v>1208</v>
      </c>
      <c r="AV40" s="43">
        <v>530</v>
      </c>
      <c r="AW40" s="48">
        <v>678</v>
      </c>
      <c r="AX40" s="47">
        <v>1022</v>
      </c>
      <c r="AY40" s="43">
        <v>381</v>
      </c>
      <c r="AZ40" s="48">
        <v>641</v>
      </c>
      <c r="BA40" s="47">
        <v>1075</v>
      </c>
      <c r="BB40" s="43">
        <v>438</v>
      </c>
      <c r="BC40" s="48">
        <v>637</v>
      </c>
      <c r="BD40" s="47">
        <v>1212</v>
      </c>
      <c r="BE40" s="43">
        <v>566</v>
      </c>
      <c r="BF40" s="48">
        <v>646</v>
      </c>
      <c r="BG40" s="47">
        <v>1316</v>
      </c>
      <c r="BH40" s="43">
        <v>653</v>
      </c>
      <c r="BI40" s="48">
        <v>663</v>
      </c>
      <c r="BJ40" s="47">
        <v>1288</v>
      </c>
      <c r="BK40" s="43">
        <v>606</v>
      </c>
      <c r="BL40" s="48">
        <v>682</v>
      </c>
      <c r="BM40" s="47">
        <v>1282</v>
      </c>
      <c r="BN40" s="43">
        <v>563</v>
      </c>
      <c r="BO40" s="48">
        <v>719</v>
      </c>
      <c r="BP40" s="47">
        <v>1198</v>
      </c>
      <c r="BQ40" s="43">
        <v>500</v>
      </c>
      <c r="BR40" s="48">
        <v>698</v>
      </c>
      <c r="BS40" s="47">
        <v>1003</v>
      </c>
      <c r="BT40" s="43">
        <v>349</v>
      </c>
      <c r="BU40" s="48">
        <v>654</v>
      </c>
      <c r="BV40" s="47">
        <v>1048</v>
      </c>
      <c r="BW40" s="43">
        <v>396</v>
      </c>
      <c r="BX40" s="48">
        <v>652</v>
      </c>
      <c r="BY40" s="47">
        <v>1265</v>
      </c>
      <c r="BZ40" s="43">
        <v>590</v>
      </c>
      <c r="CA40" s="48">
        <v>675</v>
      </c>
      <c r="CB40" s="47">
        <v>1253</v>
      </c>
      <c r="CC40" s="43">
        <v>593</v>
      </c>
      <c r="CD40" s="48">
        <v>660</v>
      </c>
      <c r="CE40" s="47">
        <v>1231</v>
      </c>
      <c r="CF40" s="43">
        <v>566</v>
      </c>
      <c r="CG40" s="48">
        <v>665</v>
      </c>
      <c r="CH40" s="47">
        <v>1284</v>
      </c>
      <c r="CI40" s="43">
        <v>613</v>
      </c>
      <c r="CJ40" s="48">
        <v>671</v>
      </c>
      <c r="CK40" s="47">
        <v>1167</v>
      </c>
      <c r="CL40" s="43">
        <v>505</v>
      </c>
      <c r="CM40" s="48">
        <v>662</v>
      </c>
      <c r="CN40" s="47">
        <v>1034</v>
      </c>
      <c r="CO40" s="43">
        <v>375</v>
      </c>
      <c r="CP40" s="48">
        <v>659</v>
      </c>
      <c r="CQ40" s="47">
        <v>1051</v>
      </c>
      <c r="CR40" s="43">
        <v>402</v>
      </c>
      <c r="CS40" s="48">
        <v>649</v>
      </c>
    </row>
    <row r="41" spans="2:97" s="23" customFormat="1" ht="17.25" customHeight="1" x14ac:dyDescent="0.2">
      <c r="B41" s="77" t="s">
        <v>276</v>
      </c>
      <c r="C41" s="71" t="s">
        <v>6</v>
      </c>
      <c r="D41" s="84" t="s">
        <v>87</v>
      </c>
      <c r="E41" s="47">
        <v>1202</v>
      </c>
      <c r="F41" s="43">
        <v>362</v>
      </c>
      <c r="G41" s="48">
        <v>840</v>
      </c>
      <c r="H41" s="47">
        <v>1086</v>
      </c>
      <c r="I41" s="43">
        <v>254</v>
      </c>
      <c r="J41" s="48">
        <v>832</v>
      </c>
      <c r="K41" s="47">
        <v>1216</v>
      </c>
      <c r="L41" s="43">
        <v>412</v>
      </c>
      <c r="M41" s="48">
        <v>804</v>
      </c>
      <c r="N41" s="47">
        <v>1402</v>
      </c>
      <c r="O41" s="43">
        <v>588</v>
      </c>
      <c r="P41" s="48">
        <v>814</v>
      </c>
      <c r="Q41" s="47">
        <v>1379</v>
      </c>
      <c r="R41" s="43">
        <v>527</v>
      </c>
      <c r="S41" s="48">
        <v>852</v>
      </c>
      <c r="T41" s="47">
        <v>1440</v>
      </c>
      <c r="U41" s="43">
        <v>546</v>
      </c>
      <c r="V41" s="48">
        <v>894</v>
      </c>
      <c r="W41" s="47">
        <v>1385</v>
      </c>
      <c r="X41" s="43">
        <v>558</v>
      </c>
      <c r="Y41" s="48">
        <v>827</v>
      </c>
      <c r="Z41" s="47">
        <v>1223</v>
      </c>
      <c r="AA41" s="43">
        <v>389</v>
      </c>
      <c r="AB41" s="48">
        <v>834</v>
      </c>
      <c r="AC41" s="47">
        <v>1048</v>
      </c>
      <c r="AD41" s="43">
        <v>250</v>
      </c>
      <c r="AE41" s="48">
        <v>798</v>
      </c>
      <c r="AF41" s="47">
        <v>1265</v>
      </c>
      <c r="AG41" s="43">
        <v>447</v>
      </c>
      <c r="AH41" s="48">
        <v>818</v>
      </c>
      <c r="AI41" s="47">
        <v>1386</v>
      </c>
      <c r="AJ41" s="43">
        <v>563</v>
      </c>
      <c r="AK41" s="48">
        <v>823</v>
      </c>
      <c r="AL41" s="47">
        <v>1410</v>
      </c>
      <c r="AM41" s="43">
        <v>524</v>
      </c>
      <c r="AN41" s="48">
        <v>886</v>
      </c>
      <c r="AO41" s="47">
        <v>1459</v>
      </c>
      <c r="AP41" s="43">
        <v>552</v>
      </c>
      <c r="AQ41" s="48">
        <v>907</v>
      </c>
      <c r="AR41" s="47">
        <v>1466</v>
      </c>
      <c r="AS41" s="43">
        <v>568</v>
      </c>
      <c r="AT41" s="48">
        <v>898</v>
      </c>
      <c r="AU41" s="47">
        <v>1369</v>
      </c>
      <c r="AV41" s="43">
        <v>467</v>
      </c>
      <c r="AW41" s="48">
        <v>902</v>
      </c>
      <c r="AX41" s="47">
        <v>1164</v>
      </c>
      <c r="AY41" s="43">
        <v>297</v>
      </c>
      <c r="AZ41" s="48">
        <v>867</v>
      </c>
      <c r="BA41" s="47">
        <v>1293</v>
      </c>
      <c r="BB41" s="43">
        <v>456</v>
      </c>
      <c r="BC41" s="48">
        <v>837</v>
      </c>
      <c r="BD41" s="47">
        <v>1417</v>
      </c>
      <c r="BE41" s="43">
        <v>563</v>
      </c>
      <c r="BF41" s="48">
        <v>854</v>
      </c>
      <c r="BG41" s="47">
        <v>1419</v>
      </c>
      <c r="BH41" s="43">
        <v>529</v>
      </c>
      <c r="BI41" s="48">
        <v>890</v>
      </c>
      <c r="BJ41" s="47">
        <v>1460</v>
      </c>
      <c r="BK41" s="43">
        <v>603</v>
      </c>
      <c r="BL41" s="48">
        <v>857</v>
      </c>
      <c r="BM41" s="47">
        <v>1451</v>
      </c>
      <c r="BN41" s="43">
        <v>583</v>
      </c>
      <c r="BO41" s="48">
        <v>868</v>
      </c>
      <c r="BP41" s="47">
        <v>1260</v>
      </c>
      <c r="BQ41" s="43">
        <v>370</v>
      </c>
      <c r="BR41" s="48">
        <v>890</v>
      </c>
      <c r="BS41" s="47">
        <v>1080</v>
      </c>
      <c r="BT41" s="43">
        <v>308</v>
      </c>
      <c r="BU41" s="48">
        <v>772</v>
      </c>
      <c r="BV41" s="47">
        <v>1240</v>
      </c>
      <c r="BW41" s="43">
        <v>403</v>
      </c>
      <c r="BX41" s="48">
        <v>837</v>
      </c>
      <c r="BY41" s="47">
        <v>1467</v>
      </c>
      <c r="BZ41" s="43">
        <v>587</v>
      </c>
      <c r="CA41" s="48">
        <v>880</v>
      </c>
      <c r="CB41" s="47">
        <v>1432</v>
      </c>
      <c r="CC41" s="43">
        <v>532</v>
      </c>
      <c r="CD41" s="48">
        <v>900</v>
      </c>
      <c r="CE41" s="47">
        <v>1443</v>
      </c>
      <c r="CF41" s="43">
        <v>561</v>
      </c>
      <c r="CG41" s="48">
        <v>882</v>
      </c>
      <c r="CH41" s="47">
        <v>1448</v>
      </c>
      <c r="CI41" s="43">
        <v>576</v>
      </c>
      <c r="CJ41" s="48">
        <v>872</v>
      </c>
      <c r="CK41" s="47">
        <v>1276</v>
      </c>
      <c r="CL41" s="43">
        <v>385</v>
      </c>
      <c r="CM41" s="48">
        <v>891</v>
      </c>
      <c r="CN41" s="47">
        <v>1138</v>
      </c>
      <c r="CO41" s="43">
        <v>262</v>
      </c>
      <c r="CP41" s="48">
        <v>876</v>
      </c>
      <c r="CQ41" s="47">
        <v>1255</v>
      </c>
      <c r="CR41" s="43">
        <v>428</v>
      </c>
      <c r="CS41" s="48">
        <v>827</v>
      </c>
    </row>
    <row r="42" spans="2:97" s="23" customFormat="1" ht="17.25" customHeight="1" x14ac:dyDescent="0.2">
      <c r="B42" s="77" t="s">
        <v>276</v>
      </c>
      <c r="C42" s="71" t="s">
        <v>30</v>
      </c>
      <c r="D42" s="84" t="s">
        <v>89</v>
      </c>
      <c r="E42" s="47">
        <v>1543</v>
      </c>
      <c r="F42" s="43">
        <v>308</v>
      </c>
      <c r="G42" s="48">
        <v>1235</v>
      </c>
      <c r="H42" s="47">
        <v>1396</v>
      </c>
      <c r="I42" s="43">
        <v>182</v>
      </c>
      <c r="J42" s="48">
        <v>1214</v>
      </c>
      <c r="K42" s="47">
        <v>1682</v>
      </c>
      <c r="L42" s="43">
        <v>429</v>
      </c>
      <c r="M42" s="48">
        <v>1253</v>
      </c>
      <c r="N42" s="47">
        <v>1900</v>
      </c>
      <c r="O42" s="43">
        <v>652</v>
      </c>
      <c r="P42" s="48">
        <v>1248</v>
      </c>
      <c r="Q42" s="47">
        <v>1863</v>
      </c>
      <c r="R42" s="43">
        <v>605</v>
      </c>
      <c r="S42" s="48">
        <v>1258</v>
      </c>
      <c r="T42" s="47">
        <v>1895</v>
      </c>
      <c r="U42" s="43">
        <v>647</v>
      </c>
      <c r="V42" s="48">
        <v>1248</v>
      </c>
      <c r="W42" s="47">
        <v>1929</v>
      </c>
      <c r="X42" s="43">
        <v>672</v>
      </c>
      <c r="Y42" s="48">
        <v>1257</v>
      </c>
      <c r="Z42" s="47">
        <v>1571</v>
      </c>
      <c r="AA42" s="43">
        <v>345</v>
      </c>
      <c r="AB42" s="48">
        <v>1226</v>
      </c>
      <c r="AC42" s="47">
        <v>1466</v>
      </c>
      <c r="AD42" s="43">
        <v>284</v>
      </c>
      <c r="AE42" s="48">
        <v>1182</v>
      </c>
      <c r="AF42" s="47">
        <v>1738</v>
      </c>
      <c r="AG42" s="43">
        <v>477</v>
      </c>
      <c r="AH42" s="48">
        <v>1261</v>
      </c>
      <c r="AI42" s="47">
        <v>1893</v>
      </c>
      <c r="AJ42" s="43">
        <v>594</v>
      </c>
      <c r="AK42" s="48">
        <v>1299</v>
      </c>
      <c r="AL42" s="47">
        <v>1911</v>
      </c>
      <c r="AM42" s="43">
        <v>660</v>
      </c>
      <c r="AN42" s="48">
        <v>1251</v>
      </c>
      <c r="AO42" s="47">
        <v>1810</v>
      </c>
      <c r="AP42" s="43">
        <v>532</v>
      </c>
      <c r="AQ42" s="48">
        <v>1278</v>
      </c>
      <c r="AR42" s="47">
        <v>1883</v>
      </c>
      <c r="AS42" s="43">
        <v>633</v>
      </c>
      <c r="AT42" s="48">
        <v>1250</v>
      </c>
      <c r="AU42" s="47">
        <v>1582</v>
      </c>
      <c r="AV42" s="43">
        <v>399</v>
      </c>
      <c r="AW42" s="48">
        <v>1183</v>
      </c>
      <c r="AX42" s="47">
        <v>1451</v>
      </c>
      <c r="AY42" s="43">
        <v>299</v>
      </c>
      <c r="AZ42" s="48">
        <v>1152</v>
      </c>
      <c r="BA42" s="47">
        <v>1758</v>
      </c>
      <c r="BB42" s="43">
        <v>510</v>
      </c>
      <c r="BC42" s="48">
        <v>1248</v>
      </c>
      <c r="BD42" s="47">
        <v>1902</v>
      </c>
      <c r="BE42" s="43">
        <v>616</v>
      </c>
      <c r="BF42" s="48">
        <v>1286</v>
      </c>
      <c r="BG42" s="47">
        <v>1894</v>
      </c>
      <c r="BH42" s="43">
        <v>621</v>
      </c>
      <c r="BI42" s="48">
        <v>1273</v>
      </c>
      <c r="BJ42" s="47">
        <v>1843</v>
      </c>
      <c r="BK42" s="43">
        <v>566</v>
      </c>
      <c r="BL42" s="48">
        <v>1277</v>
      </c>
      <c r="BM42" s="47">
        <v>1937</v>
      </c>
      <c r="BN42" s="43">
        <v>717</v>
      </c>
      <c r="BO42" s="48">
        <v>1220</v>
      </c>
      <c r="BP42" s="47">
        <v>1545</v>
      </c>
      <c r="BQ42" s="43">
        <v>361</v>
      </c>
      <c r="BR42" s="48">
        <v>1184</v>
      </c>
      <c r="BS42" s="47">
        <v>1378</v>
      </c>
      <c r="BT42" s="43">
        <v>253</v>
      </c>
      <c r="BU42" s="48">
        <v>1125</v>
      </c>
      <c r="BV42" s="47">
        <v>1792</v>
      </c>
      <c r="BW42" s="43">
        <v>571</v>
      </c>
      <c r="BX42" s="48">
        <v>1221</v>
      </c>
      <c r="BY42" s="47">
        <v>1837</v>
      </c>
      <c r="BZ42" s="43">
        <v>594</v>
      </c>
      <c r="CA42" s="48">
        <v>1243</v>
      </c>
      <c r="CB42" s="47">
        <v>1869</v>
      </c>
      <c r="CC42" s="43">
        <v>670</v>
      </c>
      <c r="CD42" s="48">
        <v>1199</v>
      </c>
      <c r="CE42" s="47">
        <v>1806</v>
      </c>
      <c r="CF42" s="43">
        <v>594</v>
      </c>
      <c r="CG42" s="48">
        <v>1212</v>
      </c>
      <c r="CH42" s="47">
        <v>1853</v>
      </c>
      <c r="CI42" s="43">
        <v>658</v>
      </c>
      <c r="CJ42" s="48">
        <v>1195</v>
      </c>
      <c r="CK42" s="47">
        <v>1452</v>
      </c>
      <c r="CL42" s="43">
        <v>306</v>
      </c>
      <c r="CM42" s="48">
        <v>1146</v>
      </c>
      <c r="CN42" s="47">
        <v>1321</v>
      </c>
      <c r="CO42" s="43">
        <v>246</v>
      </c>
      <c r="CP42" s="48">
        <v>1075</v>
      </c>
      <c r="CQ42" s="47">
        <v>1597</v>
      </c>
      <c r="CR42" s="43">
        <v>484</v>
      </c>
      <c r="CS42" s="48">
        <v>1113</v>
      </c>
    </row>
    <row r="43" spans="2:97" s="23" customFormat="1" ht="17.25" customHeight="1" x14ac:dyDescent="0.2">
      <c r="B43" s="77" t="s">
        <v>276</v>
      </c>
      <c r="C43" s="71" t="s">
        <v>84</v>
      </c>
      <c r="D43" s="84" t="s">
        <v>85</v>
      </c>
      <c r="E43" s="47">
        <v>654</v>
      </c>
      <c r="F43" s="43">
        <v>221</v>
      </c>
      <c r="G43" s="48">
        <v>433</v>
      </c>
      <c r="H43" s="47">
        <v>587</v>
      </c>
      <c r="I43" s="43">
        <v>164</v>
      </c>
      <c r="J43" s="48">
        <v>423</v>
      </c>
      <c r="K43" s="47">
        <v>718</v>
      </c>
      <c r="L43" s="43">
        <v>322</v>
      </c>
      <c r="M43" s="48">
        <v>396</v>
      </c>
      <c r="N43" s="47">
        <v>754</v>
      </c>
      <c r="O43" s="43">
        <v>366</v>
      </c>
      <c r="P43" s="48">
        <v>388</v>
      </c>
      <c r="Q43" s="47">
        <v>778</v>
      </c>
      <c r="R43" s="43">
        <v>356</v>
      </c>
      <c r="S43" s="48">
        <v>422</v>
      </c>
      <c r="T43" s="47">
        <v>811</v>
      </c>
      <c r="U43" s="43">
        <v>383</v>
      </c>
      <c r="V43" s="48">
        <v>428</v>
      </c>
      <c r="W43" s="47">
        <v>784</v>
      </c>
      <c r="X43" s="43">
        <v>371</v>
      </c>
      <c r="Y43" s="48">
        <v>413</v>
      </c>
      <c r="Z43" s="47">
        <v>667</v>
      </c>
      <c r="AA43" s="43">
        <v>223</v>
      </c>
      <c r="AB43" s="48">
        <v>444</v>
      </c>
      <c r="AC43" s="47">
        <v>586</v>
      </c>
      <c r="AD43" s="43">
        <v>160</v>
      </c>
      <c r="AE43" s="48">
        <v>426</v>
      </c>
      <c r="AF43" s="47">
        <v>705</v>
      </c>
      <c r="AG43" s="43">
        <v>301</v>
      </c>
      <c r="AH43" s="48">
        <v>404</v>
      </c>
      <c r="AI43" s="47">
        <v>782</v>
      </c>
      <c r="AJ43" s="43">
        <v>382</v>
      </c>
      <c r="AK43" s="48">
        <v>400</v>
      </c>
      <c r="AL43" s="47">
        <v>777</v>
      </c>
      <c r="AM43" s="43">
        <v>377</v>
      </c>
      <c r="AN43" s="48">
        <v>400</v>
      </c>
      <c r="AO43" s="47">
        <v>778</v>
      </c>
      <c r="AP43" s="43">
        <v>354</v>
      </c>
      <c r="AQ43" s="48">
        <v>424</v>
      </c>
      <c r="AR43" s="47">
        <v>819</v>
      </c>
      <c r="AS43" s="43">
        <v>389</v>
      </c>
      <c r="AT43" s="48">
        <v>430</v>
      </c>
      <c r="AU43" s="47">
        <v>698</v>
      </c>
      <c r="AV43" s="43">
        <v>254</v>
      </c>
      <c r="AW43" s="48">
        <v>444</v>
      </c>
      <c r="AX43" s="47">
        <v>640</v>
      </c>
      <c r="AY43" s="43">
        <v>192</v>
      </c>
      <c r="AZ43" s="48">
        <v>448</v>
      </c>
      <c r="BA43" s="47">
        <v>720</v>
      </c>
      <c r="BB43" s="43">
        <v>296</v>
      </c>
      <c r="BC43" s="48">
        <v>424</v>
      </c>
      <c r="BD43" s="47">
        <v>814</v>
      </c>
      <c r="BE43" s="43">
        <v>365</v>
      </c>
      <c r="BF43" s="48">
        <v>449</v>
      </c>
      <c r="BG43" s="47">
        <v>845</v>
      </c>
      <c r="BH43" s="43">
        <v>398</v>
      </c>
      <c r="BI43" s="48">
        <v>447</v>
      </c>
      <c r="BJ43" s="47">
        <v>776</v>
      </c>
      <c r="BK43" s="43">
        <v>380</v>
      </c>
      <c r="BL43" s="48">
        <v>396</v>
      </c>
      <c r="BM43" s="47">
        <v>780</v>
      </c>
      <c r="BN43" s="43">
        <v>381</v>
      </c>
      <c r="BO43" s="48">
        <v>399</v>
      </c>
      <c r="BP43" s="47">
        <v>689</v>
      </c>
      <c r="BQ43" s="43">
        <v>286</v>
      </c>
      <c r="BR43" s="48">
        <v>403</v>
      </c>
      <c r="BS43" s="47">
        <v>540</v>
      </c>
      <c r="BT43" s="43">
        <v>161</v>
      </c>
      <c r="BU43" s="48">
        <v>379</v>
      </c>
      <c r="BV43" s="47">
        <v>666</v>
      </c>
      <c r="BW43" s="43">
        <v>321</v>
      </c>
      <c r="BX43" s="48">
        <v>345</v>
      </c>
      <c r="BY43" s="47">
        <v>703</v>
      </c>
      <c r="BZ43" s="43">
        <v>361</v>
      </c>
      <c r="CA43" s="48">
        <v>342</v>
      </c>
      <c r="CB43" s="47">
        <v>732</v>
      </c>
      <c r="CC43" s="43">
        <v>364</v>
      </c>
      <c r="CD43" s="48">
        <v>368</v>
      </c>
      <c r="CE43" s="47">
        <v>687</v>
      </c>
      <c r="CF43" s="43">
        <v>358</v>
      </c>
      <c r="CG43" s="48">
        <v>329</v>
      </c>
      <c r="CH43" s="47">
        <v>741</v>
      </c>
      <c r="CI43" s="43">
        <v>408</v>
      </c>
      <c r="CJ43" s="48">
        <v>333</v>
      </c>
      <c r="CK43" s="47">
        <v>603</v>
      </c>
      <c r="CL43" s="43">
        <v>244</v>
      </c>
      <c r="CM43" s="48">
        <v>359</v>
      </c>
      <c r="CN43" s="47">
        <v>524</v>
      </c>
      <c r="CO43" s="43">
        <v>177</v>
      </c>
      <c r="CP43" s="48">
        <v>347</v>
      </c>
      <c r="CQ43" s="47">
        <v>656</v>
      </c>
      <c r="CR43" s="43">
        <v>294</v>
      </c>
      <c r="CS43" s="48">
        <v>362</v>
      </c>
    </row>
    <row r="44" spans="2:97" s="23" customFormat="1" ht="17.25" customHeight="1" x14ac:dyDescent="0.2">
      <c r="B44" s="77" t="s">
        <v>277</v>
      </c>
      <c r="C44" s="71" t="s">
        <v>90</v>
      </c>
      <c r="D44" s="84" t="s">
        <v>91</v>
      </c>
      <c r="E44" s="47">
        <v>623</v>
      </c>
      <c r="F44" s="43">
        <v>224</v>
      </c>
      <c r="G44" s="48">
        <v>399</v>
      </c>
      <c r="H44" s="47">
        <v>540</v>
      </c>
      <c r="I44" s="43">
        <v>140</v>
      </c>
      <c r="J44" s="48">
        <v>400</v>
      </c>
      <c r="K44" s="47">
        <v>660</v>
      </c>
      <c r="L44" s="43">
        <v>239</v>
      </c>
      <c r="M44" s="48">
        <v>421</v>
      </c>
      <c r="N44" s="47">
        <v>691</v>
      </c>
      <c r="O44" s="43">
        <v>254</v>
      </c>
      <c r="P44" s="48">
        <v>437</v>
      </c>
      <c r="Q44" s="47">
        <v>706</v>
      </c>
      <c r="R44" s="43">
        <v>276</v>
      </c>
      <c r="S44" s="48">
        <v>430</v>
      </c>
      <c r="T44" s="47">
        <v>738</v>
      </c>
      <c r="U44" s="43">
        <v>282</v>
      </c>
      <c r="V44" s="48">
        <v>456</v>
      </c>
      <c r="W44" s="47">
        <v>724</v>
      </c>
      <c r="X44" s="43">
        <v>287</v>
      </c>
      <c r="Y44" s="48">
        <v>437</v>
      </c>
      <c r="Z44" s="47">
        <v>643</v>
      </c>
      <c r="AA44" s="43">
        <v>208</v>
      </c>
      <c r="AB44" s="48">
        <v>435</v>
      </c>
      <c r="AC44" s="47">
        <v>586</v>
      </c>
      <c r="AD44" s="43">
        <v>148</v>
      </c>
      <c r="AE44" s="48">
        <v>438</v>
      </c>
      <c r="AF44" s="47">
        <v>623</v>
      </c>
      <c r="AG44" s="43">
        <v>204</v>
      </c>
      <c r="AH44" s="48">
        <v>419</v>
      </c>
      <c r="AI44" s="47">
        <v>715</v>
      </c>
      <c r="AJ44" s="43">
        <v>270</v>
      </c>
      <c r="AK44" s="48">
        <v>445</v>
      </c>
      <c r="AL44" s="47">
        <v>695</v>
      </c>
      <c r="AM44" s="43">
        <v>272</v>
      </c>
      <c r="AN44" s="48">
        <v>423</v>
      </c>
      <c r="AO44" s="47">
        <v>763</v>
      </c>
      <c r="AP44" s="43">
        <v>306</v>
      </c>
      <c r="AQ44" s="48">
        <v>457</v>
      </c>
      <c r="AR44" s="47">
        <v>695</v>
      </c>
      <c r="AS44" s="43">
        <v>271</v>
      </c>
      <c r="AT44" s="48">
        <v>424</v>
      </c>
      <c r="AU44" s="47">
        <v>661</v>
      </c>
      <c r="AV44" s="43">
        <v>247</v>
      </c>
      <c r="AW44" s="48">
        <v>414</v>
      </c>
      <c r="AX44" s="47">
        <v>547</v>
      </c>
      <c r="AY44" s="43">
        <v>150</v>
      </c>
      <c r="AZ44" s="48">
        <v>397</v>
      </c>
      <c r="BA44" s="47">
        <v>583</v>
      </c>
      <c r="BB44" s="43">
        <v>187</v>
      </c>
      <c r="BC44" s="48">
        <v>396</v>
      </c>
      <c r="BD44" s="47">
        <v>677</v>
      </c>
      <c r="BE44" s="43">
        <v>252</v>
      </c>
      <c r="BF44" s="48">
        <v>425</v>
      </c>
      <c r="BG44" s="47">
        <v>702</v>
      </c>
      <c r="BH44" s="43">
        <v>296</v>
      </c>
      <c r="BI44" s="48">
        <v>406</v>
      </c>
      <c r="BJ44" s="47">
        <v>706</v>
      </c>
      <c r="BK44" s="43">
        <v>278</v>
      </c>
      <c r="BL44" s="48">
        <v>428</v>
      </c>
      <c r="BM44" s="47">
        <v>715</v>
      </c>
      <c r="BN44" s="43">
        <v>304</v>
      </c>
      <c r="BO44" s="48">
        <v>411</v>
      </c>
      <c r="BP44" s="47">
        <v>598</v>
      </c>
      <c r="BQ44" s="43">
        <v>229</v>
      </c>
      <c r="BR44" s="48">
        <v>369</v>
      </c>
      <c r="BS44" s="47">
        <v>529</v>
      </c>
      <c r="BT44" s="43">
        <v>133</v>
      </c>
      <c r="BU44" s="48">
        <v>396</v>
      </c>
      <c r="BV44" s="47">
        <v>621</v>
      </c>
      <c r="BW44" s="43">
        <v>242</v>
      </c>
      <c r="BX44" s="48">
        <v>379</v>
      </c>
      <c r="BY44" s="47">
        <v>673</v>
      </c>
      <c r="BZ44" s="43">
        <v>275</v>
      </c>
      <c r="CA44" s="48">
        <v>398</v>
      </c>
      <c r="CB44" s="47">
        <v>690</v>
      </c>
      <c r="CC44" s="43">
        <v>258</v>
      </c>
      <c r="CD44" s="48">
        <v>432</v>
      </c>
      <c r="CE44" s="47">
        <v>730</v>
      </c>
      <c r="CF44" s="43">
        <v>258</v>
      </c>
      <c r="CG44" s="48">
        <v>472</v>
      </c>
      <c r="CH44" s="47">
        <v>760</v>
      </c>
      <c r="CI44" s="43">
        <v>348</v>
      </c>
      <c r="CJ44" s="48">
        <v>412</v>
      </c>
      <c r="CK44" s="47">
        <v>602</v>
      </c>
      <c r="CL44" s="43">
        <v>187</v>
      </c>
      <c r="CM44" s="48">
        <v>415</v>
      </c>
      <c r="CN44" s="47">
        <v>523</v>
      </c>
      <c r="CO44" s="43">
        <v>135</v>
      </c>
      <c r="CP44" s="48">
        <v>388</v>
      </c>
      <c r="CQ44" s="47">
        <v>629</v>
      </c>
      <c r="CR44" s="43">
        <v>220</v>
      </c>
      <c r="CS44" s="48">
        <v>409</v>
      </c>
    </row>
    <row r="45" spans="2:97" s="23" customFormat="1" ht="17.25" customHeight="1" x14ac:dyDescent="0.2">
      <c r="B45" s="77" t="s">
        <v>277</v>
      </c>
      <c r="C45" s="71" t="s">
        <v>95</v>
      </c>
      <c r="D45" s="84" t="s">
        <v>96</v>
      </c>
      <c r="E45" s="47">
        <v>325</v>
      </c>
      <c r="F45" s="43">
        <v>92</v>
      </c>
      <c r="G45" s="48">
        <v>233</v>
      </c>
      <c r="H45" s="47">
        <v>296</v>
      </c>
      <c r="I45" s="43">
        <v>74</v>
      </c>
      <c r="J45" s="48">
        <v>222</v>
      </c>
      <c r="K45" s="47">
        <v>317</v>
      </c>
      <c r="L45" s="43">
        <v>111</v>
      </c>
      <c r="M45" s="48">
        <v>206</v>
      </c>
      <c r="N45" s="47">
        <v>371</v>
      </c>
      <c r="O45" s="43">
        <v>144</v>
      </c>
      <c r="P45" s="48">
        <v>227</v>
      </c>
      <c r="Q45" s="47">
        <v>372</v>
      </c>
      <c r="R45" s="43">
        <v>158</v>
      </c>
      <c r="S45" s="48">
        <v>214</v>
      </c>
      <c r="T45" s="47">
        <v>387</v>
      </c>
      <c r="U45" s="43">
        <v>160</v>
      </c>
      <c r="V45" s="48">
        <v>227</v>
      </c>
      <c r="W45" s="47">
        <v>380</v>
      </c>
      <c r="X45" s="43">
        <v>151</v>
      </c>
      <c r="Y45" s="48">
        <v>229</v>
      </c>
      <c r="Z45" s="47">
        <v>301</v>
      </c>
      <c r="AA45" s="43">
        <v>91</v>
      </c>
      <c r="AB45" s="48">
        <v>210</v>
      </c>
      <c r="AC45" s="47">
        <v>290</v>
      </c>
      <c r="AD45" s="43">
        <v>73</v>
      </c>
      <c r="AE45" s="48">
        <v>217</v>
      </c>
      <c r="AF45" s="47">
        <v>331</v>
      </c>
      <c r="AG45" s="43">
        <v>119</v>
      </c>
      <c r="AH45" s="48">
        <v>212</v>
      </c>
      <c r="AI45" s="47">
        <v>347</v>
      </c>
      <c r="AJ45" s="43">
        <v>140</v>
      </c>
      <c r="AK45" s="48">
        <v>207</v>
      </c>
      <c r="AL45" s="47">
        <v>356</v>
      </c>
      <c r="AM45" s="43">
        <v>138</v>
      </c>
      <c r="AN45" s="48">
        <v>218</v>
      </c>
      <c r="AO45" s="47">
        <v>366</v>
      </c>
      <c r="AP45" s="43">
        <v>146</v>
      </c>
      <c r="AQ45" s="48">
        <v>220</v>
      </c>
      <c r="AR45" s="47">
        <v>382</v>
      </c>
      <c r="AS45" s="43">
        <v>167</v>
      </c>
      <c r="AT45" s="48">
        <v>215</v>
      </c>
      <c r="AU45" s="47">
        <v>317</v>
      </c>
      <c r="AV45" s="43">
        <v>97</v>
      </c>
      <c r="AW45" s="48">
        <v>220</v>
      </c>
      <c r="AX45" s="47">
        <v>293</v>
      </c>
      <c r="AY45" s="43">
        <v>77</v>
      </c>
      <c r="AZ45" s="48">
        <v>216</v>
      </c>
      <c r="BA45" s="47">
        <v>292</v>
      </c>
      <c r="BB45" s="43">
        <v>106</v>
      </c>
      <c r="BC45" s="48">
        <v>186</v>
      </c>
      <c r="BD45" s="47">
        <v>320</v>
      </c>
      <c r="BE45" s="43">
        <v>124</v>
      </c>
      <c r="BF45" s="48">
        <v>196</v>
      </c>
      <c r="BG45" s="47">
        <v>350</v>
      </c>
      <c r="BH45" s="43">
        <v>139</v>
      </c>
      <c r="BI45" s="48">
        <v>211</v>
      </c>
      <c r="BJ45" s="47">
        <v>371</v>
      </c>
      <c r="BK45" s="43">
        <v>156</v>
      </c>
      <c r="BL45" s="48">
        <v>215</v>
      </c>
      <c r="BM45" s="47">
        <v>379</v>
      </c>
      <c r="BN45" s="43">
        <v>175</v>
      </c>
      <c r="BO45" s="48">
        <v>204</v>
      </c>
      <c r="BP45" s="47">
        <v>279</v>
      </c>
      <c r="BQ45" s="43">
        <v>100</v>
      </c>
      <c r="BR45" s="48">
        <v>179</v>
      </c>
      <c r="BS45" s="47">
        <v>241</v>
      </c>
      <c r="BT45" s="43">
        <v>59</v>
      </c>
      <c r="BU45" s="48">
        <v>182</v>
      </c>
      <c r="BV45" s="47">
        <v>329</v>
      </c>
      <c r="BW45" s="43">
        <v>122</v>
      </c>
      <c r="BX45" s="48">
        <v>207</v>
      </c>
      <c r="BY45" s="47">
        <v>339</v>
      </c>
      <c r="BZ45" s="43">
        <v>138</v>
      </c>
      <c r="CA45" s="48">
        <v>201</v>
      </c>
      <c r="CB45" s="47">
        <v>347</v>
      </c>
      <c r="CC45" s="43">
        <v>130</v>
      </c>
      <c r="CD45" s="48">
        <v>217</v>
      </c>
      <c r="CE45" s="47">
        <v>345</v>
      </c>
      <c r="CF45" s="43">
        <v>128</v>
      </c>
      <c r="CG45" s="48">
        <v>217</v>
      </c>
      <c r="CH45" s="47">
        <v>390</v>
      </c>
      <c r="CI45" s="43">
        <v>177</v>
      </c>
      <c r="CJ45" s="48">
        <v>213</v>
      </c>
      <c r="CK45" s="47">
        <v>304</v>
      </c>
      <c r="CL45" s="43">
        <v>94</v>
      </c>
      <c r="CM45" s="48">
        <v>210</v>
      </c>
      <c r="CN45" s="47">
        <v>263</v>
      </c>
      <c r="CO45" s="43">
        <v>55</v>
      </c>
      <c r="CP45" s="48">
        <v>208</v>
      </c>
      <c r="CQ45" s="47">
        <v>321</v>
      </c>
      <c r="CR45" s="43">
        <v>120</v>
      </c>
      <c r="CS45" s="48">
        <v>201</v>
      </c>
    </row>
    <row r="46" spans="2:97" s="23" customFormat="1" ht="17.25" customHeight="1" x14ac:dyDescent="0.2">
      <c r="B46" s="77" t="s">
        <v>277</v>
      </c>
      <c r="C46" s="71" t="s">
        <v>101</v>
      </c>
      <c r="D46" s="84" t="s">
        <v>102</v>
      </c>
      <c r="E46" s="47">
        <v>1051</v>
      </c>
      <c r="F46" s="43">
        <v>336</v>
      </c>
      <c r="G46" s="48">
        <v>715</v>
      </c>
      <c r="H46" s="47">
        <v>919</v>
      </c>
      <c r="I46" s="43">
        <v>238</v>
      </c>
      <c r="J46" s="48">
        <v>681</v>
      </c>
      <c r="K46" s="47">
        <v>1118</v>
      </c>
      <c r="L46" s="43">
        <v>385</v>
      </c>
      <c r="M46" s="48">
        <v>733</v>
      </c>
      <c r="N46" s="47">
        <v>1161</v>
      </c>
      <c r="O46" s="43">
        <v>424</v>
      </c>
      <c r="P46" s="48">
        <v>737</v>
      </c>
      <c r="Q46" s="47">
        <v>1154</v>
      </c>
      <c r="R46" s="43">
        <v>451</v>
      </c>
      <c r="S46" s="48">
        <v>703</v>
      </c>
      <c r="T46" s="47">
        <v>1093</v>
      </c>
      <c r="U46" s="43">
        <v>414</v>
      </c>
      <c r="V46" s="48">
        <v>679</v>
      </c>
      <c r="W46" s="47">
        <v>1199</v>
      </c>
      <c r="X46" s="43">
        <v>523</v>
      </c>
      <c r="Y46" s="48">
        <v>676</v>
      </c>
      <c r="Z46" s="47">
        <v>1019</v>
      </c>
      <c r="AA46" s="43">
        <v>330</v>
      </c>
      <c r="AB46" s="48">
        <v>689</v>
      </c>
      <c r="AC46" s="47">
        <v>907</v>
      </c>
      <c r="AD46" s="43">
        <v>212</v>
      </c>
      <c r="AE46" s="48">
        <v>695</v>
      </c>
      <c r="AF46" s="47">
        <v>998</v>
      </c>
      <c r="AG46" s="43">
        <v>332</v>
      </c>
      <c r="AH46" s="48">
        <v>666</v>
      </c>
      <c r="AI46" s="47">
        <v>1079</v>
      </c>
      <c r="AJ46" s="43">
        <v>393</v>
      </c>
      <c r="AK46" s="48">
        <v>686</v>
      </c>
      <c r="AL46" s="47">
        <v>1135</v>
      </c>
      <c r="AM46" s="43">
        <v>431</v>
      </c>
      <c r="AN46" s="48">
        <v>704</v>
      </c>
      <c r="AO46" s="47">
        <v>1147</v>
      </c>
      <c r="AP46" s="43">
        <v>431</v>
      </c>
      <c r="AQ46" s="48">
        <v>716</v>
      </c>
      <c r="AR46" s="47">
        <v>1226</v>
      </c>
      <c r="AS46" s="43">
        <v>487</v>
      </c>
      <c r="AT46" s="48">
        <v>739</v>
      </c>
      <c r="AU46" s="47">
        <v>1061</v>
      </c>
      <c r="AV46" s="43">
        <v>342</v>
      </c>
      <c r="AW46" s="48">
        <v>719</v>
      </c>
      <c r="AX46" s="47">
        <v>956</v>
      </c>
      <c r="AY46" s="43">
        <v>228</v>
      </c>
      <c r="AZ46" s="48">
        <v>728</v>
      </c>
      <c r="BA46" s="47">
        <v>1094</v>
      </c>
      <c r="BB46" s="43">
        <v>366</v>
      </c>
      <c r="BC46" s="48">
        <v>728</v>
      </c>
      <c r="BD46" s="47">
        <v>1119</v>
      </c>
      <c r="BE46" s="43">
        <v>404</v>
      </c>
      <c r="BF46" s="48">
        <v>715</v>
      </c>
      <c r="BG46" s="47">
        <v>1135</v>
      </c>
      <c r="BH46" s="43">
        <v>419</v>
      </c>
      <c r="BI46" s="48">
        <v>716</v>
      </c>
      <c r="BJ46" s="47">
        <v>1130</v>
      </c>
      <c r="BK46" s="43">
        <v>432</v>
      </c>
      <c r="BL46" s="48">
        <v>698</v>
      </c>
      <c r="BM46" s="47">
        <v>1185</v>
      </c>
      <c r="BN46" s="43">
        <v>473</v>
      </c>
      <c r="BO46" s="48">
        <v>712</v>
      </c>
      <c r="BP46" s="47">
        <v>1027</v>
      </c>
      <c r="BQ46" s="43">
        <v>324</v>
      </c>
      <c r="BR46" s="48">
        <v>703</v>
      </c>
      <c r="BS46" s="47">
        <v>930</v>
      </c>
      <c r="BT46" s="43">
        <v>239</v>
      </c>
      <c r="BU46" s="48">
        <v>691</v>
      </c>
      <c r="BV46" s="47">
        <v>1069</v>
      </c>
      <c r="BW46" s="43">
        <v>364</v>
      </c>
      <c r="BX46" s="48">
        <v>705</v>
      </c>
      <c r="BY46" s="47">
        <v>1067</v>
      </c>
      <c r="BZ46" s="43">
        <v>406</v>
      </c>
      <c r="CA46" s="48">
        <v>661</v>
      </c>
      <c r="CB46" s="47">
        <v>1116</v>
      </c>
      <c r="CC46" s="43">
        <v>446</v>
      </c>
      <c r="CD46" s="48">
        <v>670</v>
      </c>
      <c r="CE46" s="47">
        <v>1116</v>
      </c>
      <c r="CF46" s="43">
        <v>435</v>
      </c>
      <c r="CG46" s="48">
        <v>681</v>
      </c>
      <c r="CH46" s="47">
        <v>1174</v>
      </c>
      <c r="CI46" s="43">
        <v>498</v>
      </c>
      <c r="CJ46" s="48">
        <v>676</v>
      </c>
      <c r="CK46" s="47">
        <v>972</v>
      </c>
      <c r="CL46" s="43">
        <v>286</v>
      </c>
      <c r="CM46" s="48">
        <v>686</v>
      </c>
      <c r="CN46" s="47">
        <v>844</v>
      </c>
      <c r="CO46" s="43">
        <v>191</v>
      </c>
      <c r="CP46" s="48">
        <v>653</v>
      </c>
      <c r="CQ46" s="47">
        <v>1013</v>
      </c>
      <c r="CR46" s="43">
        <v>332</v>
      </c>
      <c r="CS46" s="48">
        <v>681</v>
      </c>
    </row>
    <row r="47" spans="2:97" s="23" customFormat="1" ht="17.25" customHeight="1" x14ac:dyDescent="0.2">
      <c r="B47" s="77" t="s">
        <v>277</v>
      </c>
      <c r="C47" s="71" t="s">
        <v>105</v>
      </c>
      <c r="D47" s="84" t="s">
        <v>106</v>
      </c>
      <c r="E47" s="47">
        <v>381</v>
      </c>
      <c r="F47" s="43">
        <v>199</v>
      </c>
      <c r="G47" s="48">
        <v>182</v>
      </c>
      <c r="H47" s="47">
        <v>343</v>
      </c>
      <c r="I47" s="43">
        <v>149</v>
      </c>
      <c r="J47" s="48">
        <v>194</v>
      </c>
      <c r="K47" s="47">
        <v>427</v>
      </c>
      <c r="L47" s="43">
        <v>204</v>
      </c>
      <c r="M47" s="48">
        <v>223</v>
      </c>
      <c r="N47" s="47">
        <v>468</v>
      </c>
      <c r="O47" s="43">
        <v>252</v>
      </c>
      <c r="P47" s="48">
        <v>216</v>
      </c>
      <c r="Q47" s="47">
        <v>461</v>
      </c>
      <c r="R47" s="43">
        <v>253</v>
      </c>
      <c r="S47" s="48">
        <v>208</v>
      </c>
      <c r="T47" s="47">
        <v>486</v>
      </c>
      <c r="U47" s="43">
        <v>277</v>
      </c>
      <c r="V47" s="48">
        <v>209</v>
      </c>
      <c r="W47" s="47">
        <v>465</v>
      </c>
      <c r="X47" s="43">
        <v>223</v>
      </c>
      <c r="Y47" s="48">
        <v>242</v>
      </c>
      <c r="Z47" s="47">
        <v>405</v>
      </c>
      <c r="AA47" s="43">
        <v>169</v>
      </c>
      <c r="AB47" s="48">
        <v>236</v>
      </c>
      <c r="AC47" s="47">
        <v>405</v>
      </c>
      <c r="AD47" s="43">
        <v>186</v>
      </c>
      <c r="AE47" s="48">
        <v>219</v>
      </c>
      <c r="AF47" s="47">
        <v>403</v>
      </c>
      <c r="AG47" s="43">
        <v>210</v>
      </c>
      <c r="AH47" s="48">
        <v>193</v>
      </c>
      <c r="AI47" s="47">
        <v>473</v>
      </c>
      <c r="AJ47" s="43">
        <v>249</v>
      </c>
      <c r="AK47" s="48">
        <v>224</v>
      </c>
      <c r="AL47" s="47">
        <v>512</v>
      </c>
      <c r="AM47" s="43">
        <v>289</v>
      </c>
      <c r="AN47" s="48">
        <v>223</v>
      </c>
      <c r="AO47" s="47">
        <v>472</v>
      </c>
      <c r="AP47" s="43">
        <v>251</v>
      </c>
      <c r="AQ47" s="48">
        <v>221</v>
      </c>
      <c r="AR47" s="47">
        <v>477</v>
      </c>
      <c r="AS47" s="43">
        <v>281</v>
      </c>
      <c r="AT47" s="48">
        <v>196</v>
      </c>
      <c r="AU47" s="47">
        <v>448</v>
      </c>
      <c r="AV47" s="43">
        <v>230</v>
      </c>
      <c r="AW47" s="48">
        <v>218</v>
      </c>
      <c r="AX47" s="47">
        <v>391</v>
      </c>
      <c r="AY47" s="43">
        <v>152</v>
      </c>
      <c r="AZ47" s="48">
        <v>239</v>
      </c>
      <c r="BA47" s="47">
        <v>394</v>
      </c>
      <c r="BB47" s="43">
        <v>218</v>
      </c>
      <c r="BC47" s="48">
        <v>176</v>
      </c>
      <c r="BD47" s="47">
        <v>475</v>
      </c>
      <c r="BE47" s="43">
        <v>285</v>
      </c>
      <c r="BF47" s="48">
        <v>190</v>
      </c>
      <c r="BG47" s="47">
        <v>478</v>
      </c>
      <c r="BH47" s="43">
        <v>282</v>
      </c>
      <c r="BI47" s="48">
        <v>196</v>
      </c>
      <c r="BJ47" s="47">
        <v>492</v>
      </c>
      <c r="BK47" s="43">
        <v>272</v>
      </c>
      <c r="BL47" s="48">
        <v>220</v>
      </c>
      <c r="BM47" s="47">
        <v>509</v>
      </c>
      <c r="BN47" s="43">
        <v>307</v>
      </c>
      <c r="BO47" s="48">
        <v>202</v>
      </c>
      <c r="BP47" s="47">
        <v>431</v>
      </c>
      <c r="BQ47" s="43">
        <v>214</v>
      </c>
      <c r="BR47" s="48">
        <v>217</v>
      </c>
      <c r="BS47" s="47">
        <v>384</v>
      </c>
      <c r="BT47" s="43">
        <v>162</v>
      </c>
      <c r="BU47" s="48">
        <v>222</v>
      </c>
      <c r="BV47" s="47">
        <v>369</v>
      </c>
      <c r="BW47" s="43">
        <v>182</v>
      </c>
      <c r="BX47" s="48">
        <v>187</v>
      </c>
      <c r="BY47" s="47">
        <v>460</v>
      </c>
      <c r="BZ47" s="43">
        <v>234</v>
      </c>
      <c r="CA47" s="48">
        <v>226</v>
      </c>
      <c r="CB47" s="47">
        <v>479</v>
      </c>
      <c r="CC47" s="43">
        <v>263</v>
      </c>
      <c r="CD47" s="48">
        <v>216</v>
      </c>
      <c r="CE47" s="47">
        <v>511</v>
      </c>
      <c r="CF47" s="43">
        <v>285</v>
      </c>
      <c r="CG47" s="48">
        <v>226</v>
      </c>
      <c r="CH47" s="47">
        <v>559</v>
      </c>
      <c r="CI47" s="43">
        <v>313</v>
      </c>
      <c r="CJ47" s="48">
        <v>246</v>
      </c>
      <c r="CK47" s="47">
        <v>464</v>
      </c>
      <c r="CL47" s="43">
        <v>194</v>
      </c>
      <c r="CM47" s="48">
        <v>270</v>
      </c>
      <c r="CN47" s="47">
        <v>404</v>
      </c>
      <c r="CO47" s="43">
        <v>160</v>
      </c>
      <c r="CP47" s="48">
        <v>244</v>
      </c>
      <c r="CQ47" s="47">
        <v>388</v>
      </c>
      <c r="CR47" s="43">
        <v>180</v>
      </c>
      <c r="CS47" s="48">
        <v>208</v>
      </c>
    </row>
    <row r="48" spans="2:97" s="23" customFormat="1" ht="17.25" customHeight="1" x14ac:dyDescent="0.2">
      <c r="B48" s="77" t="s">
        <v>277</v>
      </c>
      <c r="C48" s="71" t="s">
        <v>98</v>
      </c>
      <c r="D48" s="84" t="s">
        <v>99</v>
      </c>
      <c r="E48" s="47">
        <v>360</v>
      </c>
      <c r="F48" s="43">
        <v>114</v>
      </c>
      <c r="G48" s="48">
        <v>246</v>
      </c>
      <c r="H48" s="47">
        <v>321</v>
      </c>
      <c r="I48" s="43">
        <v>93</v>
      </c>
      <c r="J48" s="48">
        <v>228</v>
      </c>
      <c r="K48" s="47">
        <v>372</v>
      </c>
      <c r="L48" s="43">
        <v>188</v>
      </c>
      <c r="M48" s="48">
        <v>184</v>
      </c>
      <c r="N48" s="47">
        <v>389</v>
      </c>
      <c r="O48" s="43">
        <v>199</v>
      </c>
      <c r="P48" s="48">
        <v>190</v>
      </c>
      <c r="Q48" s="47">
        <v>395</v>
      </c>
      <c r="R48" s="43">
        <v>188</v>
      </c>
      <c r="S48" s="48">
        <v>207</v>
      </c>
      <c r="T48" s="47">
        <v>426</v>
      </c>
      <c r="U48" s="43">
        <v>217</v>
      </c>
      <c r="V48" s="48">
        <v>209</v>
      </c>
      <c r="W48" s="47">
        <v>428</v>
      </c>
      <c r="X48" s="43">
        <v>273</v>
      </c>
      <c r="Y48" s="48">
        <v>155</v>
      </c>
      <c r="Z48" s="47">
        <v>351</v>
      </c>
      <c r="AA48" s="43">
        <v>142</v>
      </c>
      <c r="AB48" s="48">
        <v>209</v>
      </c>
      <c r="AC48" s="47">
        <v>319</v>
      </c>
      <c r="AD48" s="43">
        <v>84</v>
      </c>
      <c r="AE48" s="48">
        <v>235</v>
      </c>
      <c r="AF48" s="47">
        <v>361</v>
      </c>
      <c r="AG48" s="43">
        <v>160</v>
      </c>
      <c r="AH48" s="48">
        <v>201</v>
      </c>
      <c r="AI48" s="47">
        <v>398</v>
      </c>
      <c r="AJ48" s="43">
        <v>202</v>
      </c>
      <c r="AK48" s="48">
        <v>196</v>
      </c>
      <c r="AL48" s="47">
        <v>412</v>
      </c>
      <c r="AM48" s="43">
        <v>199</v>
      </c>
      <c r="AN48" s="48">
        <v>213</v>
      </c>
      <c r="AO48" s="47">
        <v>430</v>
      </c>
      <c r="AP48" s="43">
        <v>244</v>
      </c>
      <c r="AQ48" s="48">
        <v>186</v>
      </c>
      <c r="AR48" s="47">
        <v>410</v>
      </c>
      <c r="AS48" s="43">
        <v>222</v>
      </c>
      <c r="AT48" s="48">
        <v>188</v>
      </c>
      <c r="AU48" s="47">
        <v>328</v>
      </c>
      <c r="AV48" s="43">
        <v>117</v>
      </c>
      <c r="AW48" s="48">
        <v>211</v>
      </c>
      <c r="AX48" s="47">
        <v>311</v>
      </c>
      <c r="AY48" s="43">
        <v>88</v>
      </c>
      <c r="AZ48" s="48">
        <v>223</v>
      </c>
      <c r="BA48" s="47">
        <v>338</v>
      </c>
      <c r="BB48" s="43">
        <v>153</v>
      </c>
      <c r="BC48" s="48">
        <v>185</v>
      </c>
      <c r="BD48" s="47">
        <v>386</v>
      </c>
      <c r="BE48" s="43">
        <v>217</v>
      </c>
      <c r="BF48" s="48">
        <v>169</v>
      </c>
      <c r="BG48" s="47">
        <v>362</v>
      </c>
      <c r="BH48" s="43">
        <v>194</v>
      </c>
      <c r="BI48" s="48">
        <v>168</v>
      </c>
      <c r="BJ48" s="47">
        <v>396</v>
      </c>
      <c r="BK48" s="43">
        <v>212</v>
      </c>
      <c r="BL48" s="48">
        <v>184</v>
      </c>
      <c r="BM48" s="47">
        <v>373</v>
      </c>
      <c r="BN48" s="43">
        <v>203</v>
      </c>
      <c r="BO48" s="48">
        <v>170</v>
      </c>
      <c r="BP48" s="47">
        <v>312</v>
      </c>
      <c r="BQ48" s="43">
        <v>123</v>
      </c>
      <c r="BR48" s="48">
        <v>189</v>
      </c>
      <c r="BS48" s="47">
        <v>288</v>
      </c>
      <c r="BT48" s="43">
        <v>76</v>
      </c>
      <c r="BU48" s="48">
        <v>212</v>
      </c>
      <c r="BV48" s="47">
        <v>324</v>
      </c>
      <c r="BW48" s="43">
        <v>188</v>
      </c>
      <c r="BX48" s="48">
        <v>136</v>
      </c>
      <c r="BY48" s="47">
        <v>396</v>
      </c>
      <c r="BZ48" s="43">
        <v>206</v>
      </c>
      <c r="CA48" s="48">
        <v>190</v>
      </c>
      <c r="CB48" s="47">
        <v>393</v>
      </c>
      <c r="CC48" s="43">
        <v>234</v>
      </c>
      <c r="CD48" s="48">
        <v>159</v>
      </c>
      <c r="CE48" s="47">
        <v>420</v>
      </c>
      <c r="CF48" s="43">
        <v>232</v>
      </c>
      <c r="CG48" s="48">
        <v>188</v>
      </c>
      <c r="CH48" s="47">
        <v>378</v>
      </c>
      <c r="CI48" s="43">
        <v>207</v>
      </c>
      <c r="CJ48" s="48">
        <v>171</v>
      </c>
      <c r="CK48" s="47">
        <v>326</v>
      </c>
      <c r="CL48" s="43">
        <v>122</v>
      </c>
      <c r="CM48" s="48">
        <v>204</v>
      </c>
      <c r="CN48" s="47">
        <v>296</v>
      </c>
      <c r="CO48" s="43">
        <v>93</v>
      </c>
      <c r="CP48" s="48">
        <v>203</v>
      </c>
      <c r="CQ48" s="47">
        <v>358</v>
      </c>
      <c r="CR48" s="43">
        <v>159</v>
      </c>
      <c r="CS48" s="48">
        <v>199</v>
      </c>
    </row>
    <row r="49" spans="2:97" s="23" customFormat="1" ht="17.25" customHeight="1" x14ac:dyDescent="0.2">
      <c r="B49" s="77" t="s">
        <v>277</v>
      </c>
      <c r="C49" s="71" t="s">
        <v>93</v>
      </c>
      <c r="D49" s="84" t="s">
        <v>94</v>
      </c>
      <c r="E49" s="47">
        <v>718</v>
      </c>
      <c r="F49" s="43">
        <v>134</v>
      </c>
      <c r="G49" s="48">
        <v>584</v>
      </c>
      <c r="H49" s="47">
        <v>692</v>
      </c>
      <c r="I49" s="43">
        <v>116</v>
      </c>
      <c r="J49" s="48">
        <v>576</v>
      </c>
      <c r="K49" s="47">
        <v>774</v>
      </c>
      <c r="L49" s="43">
        <v>206</v>
      </c>
      <c r="M49" s="48">
        <v>568</v>
      </c>
      <c r="N49" s="47">
        <v>879</v>
      </c>
      <c r="O49" s="43">
        <v>292</v>
      </c>
      <c r="P49" s="48">
        <v>587</v>
      </c>
      <c r="Q49" s="47">
        <v>838</v>
      </c>
      <c r="R49" s="43">
        <v>218</v>
      </c>
      <c r="S49" s="48">
        <v>620</v>
      </c>
      <c r="T49" s="47">
        <v>875</v>
      </c>
      <c r="U49" s="43">
        <v>242</v>
      </c>
      <c r="V49" s="48">
        <v>633</v>
      </c>
      <c r="W49" s="47">
        <v>906</v>
      </c>
      <c r="X49" s="43">
        <v>262</v>
      </c>
      <c r="Y49" s="48">
        <v>644</v>
      </c>
      <c r="Z49" s="47">
        <v>801</v>
      </c>
      <c r="AA49" s="43">
        <v>146</v>
      </c>
      <c r="AB49" s="48">
        <v>655</v>
      </c>
      <c r="AC49" s="47">
        <v>723</v>
      </c>
      <c r="AD49" s="43">
        <v>84</v>
      </c>
      <c r="AE49" s="48">
        <v>639</v>
      </c>
      <c r="AF49" s="47">
        <v>766</v>
      </c>
      <c r="AG49" s="43">
        <v>171</v>
      </c>
      <c r="AH49" s="48">
        <v>595</v>
      </c>
      <c r="AI49" s="47">
        <v>823</v>
      </c>
      <c r="AJ49" s="43">
        <v>208</v>
      </c>
      <c r="AK49" s="48">
        <v>615</v>
      </c>
      <c r="AL49" s="47">
        <v>862</v>
      </c>
      <c r="AM49" s="43">
        <v>258</v>
      </c>
      <c r="AN49" s="48">
        <v>604</v>
      </c>
      <c r="AO49" s="47">
        <v>896</v>
      </c>
      <c r="AP49" s="43">
        <v>288</v>
      </c>
      <c r="AQ49" s="48">
        <v>608</v>
      </c>
      <c r="AR49" s="47">
        <v>867</v>
      </c>
      <c r="AS49" s="43">
        <v>297</v>
      </c>
      <c r="AT49" s="48">
        <v>570</v>
      </c>
      <c r="AU49" s="47">
        <v>740</v>
      </c>
      <c r="AV49" s="43">
        <v>152</v>
      </c>
      <c r="AW49" s="48">
        <v>588</v>
      </c>
      <c r="AX49" s="47">
        <v>672</v>
      </c>
      <c r="AY49" s="43">
        <v>100</v>
      </c>
      <c r="AZ49" s="48">
        <v>572</v>
      </c>
      <c r="BA49" s="47">
        <v>752</v>
      </c>
      <c r="BB49" s="43">
        <v>210</v>
      </c>
      <c r="BC49" s="48">
        <v>542</v>
      </c>
      <c r="BD49" s="47">
        <v>852</v>
      </c>
      <c r="BE49" s="43">
        <v>276</v>
      </c>
      <c r="BF49" s="48">
        <v>576</v>
      </c>
      <c r="BG49" s="47">
        <v>862</v>
      </c>
      <c r="BH49" s="43">
        <v>279</v>
      </c>
      <c r="BI49" s="48">
        <v>583</v>
      </c>
      <c r="BJ49" s="47">
        <v>853</v>
      </c>
      <c r="BK49" s="43">
        <v>292</v>
      </c>
      <c r="BL49" s="48">
        <v>561</v>
      </c>
      <c r="BM49" s="47">
        <v>841</v>
      </c>
      <c r="BN49" s="43">
        <v>271</v>
      </c>
      <c r="BO49" s="48">
        <v>570</v>
      </c>
      <c r="BP49" s="47">
        <v>706</v>
      </c>
      <c r="BQ49" s="43">
        <v>133</v>
      </c>
      <c r="BR49" s="48">
        <v>573</v>
      </c>
      <c r="BS49" s="47">
        <v>662</v>
      </c>
      <c r="BT49" s="43">
        <v>99</v>
      </c>
      <c r="BU49" s="48">
        <v>563</v>
      </c>
      <c r="BV49" s="47">
        <v>701</v>
      </c>
      <c r="BW49" s="43">
        <v>172</v>
      </c>
      <c r="BX49" s="48">
        <v>529</v>
      </c>
      <c r="BY49" s="47">
        <v>857</v>
      </c>
      <c r="BZ49" s="43">
        <v>294</v>
      </c>
      <c r="CA49" s="48">
        <v>563</v>
      </c>
      <c r="CB49" s="47">
        <v>851</v>
      </c>
      <c r="CC49" s="43">
        <v>282</v>
      </c>
      <c r="CD49" s="48">
        <v>569</v>
      </c>
      <c r="CE49" s="47">
        <v>823</v>
      </c>
      <c r="CF49" s="43">
        <v>259</v>
      </c>
      <c r="CG49" s="48">
        <v>564</v>
      </c>
      <c r="CH49" s="47">
        <v>837</v>
      </c>
      <c r="CI49" s="43">
        <v>264</v>
      </c>
      <c r="CJ49" s="48">
        <v>573</v>
      </c>
      <c r="CK49" s="47">
        <v>740</v>
      </c>
      <c r="CL49" s="43">
        <v>147</v>
      </c>
      <c r="CM49" s="48">
        <v>593</v>
      </c>
      <c r="CN49" s="47">
        <v>673</v>
      </c>
      <c r="CO49" s="43">
        <v>105</v>
      </c>
      <c r="CP49" s="48">
        <v>568</v>
      </c>
      <c r="CQ49" s="47">
        <v>794</v>
      </c>
      <c r="CR49" s="43">
        <v>242</v>
      </c>
      <c r="CS49" s="48">
        <v>552</v>
      </c>
    </row>
    <row r="50" spans="2:97" s="23" customFormat="1" ht="17.25" customHeight="1" x14ac:dyDescent="0.2">
      <c r="B50" s="77" t="s">
        <v>278</v>
      </c>
      <c r="C50" s="71" t="s">
        <v>108</v>
      </c>
      <c r="D50" s="84" t="s">
        <v>109</v>
      </c>
      <c r="E50" s="47">
        <v>168</v>
      </c>
      <c r="F50" s="43">
        <v>59</v>
      </c>
      <c r="G50" s="48">
        <v>109</v>
      </c>
      <c r="H50" s="47">
        <v>147</v>
      </c>
      <c r="I50" s="43">
        <v>47</v>
      </c>
      <c r="J50" s="48">
        <v>100</v>
      </c>
      <c r="K50" s="47">
        <v>157</v>
      </c>
      <c r="L50" s="43">
        <v>72</v>
      </c>
      <c r="M50" s="48">
        <v>85</v>
      </c>
      <c r="N50" s="47">
        <v>197</v>
      </c>
      <c r="O50" s="43">
        <v>100</v>
      </c>
      <c r="P50" s="48">
        <v>97</v>
      </c>
      <c r="Q50" s="47">
        <v>194</v>
      </c>
      <c r="R50" s="43">
        <v>95</v>
      </c>
      <c r="S50" s="48">
        <v>99</v>
      </c>
      <c r="T50" s="47">
        <v>170</v>
      </c>
      <c r="U50" s="43">
        <v>74</v>
      </c>
      <c r="V50" s="48">
        <v>96</v>
      </c>
      <c r="W50" s="47">
        <v>212</v>
      </c>
      <c r="X50" s="43">
        <v>112</v>
      </c>
      <c r="Y50" s="48">
        <v>100</v>
      </c>
      <c r="Z50" s="47">
        <v>164</v>
      </c>
      <c r="AA50" s="43">
        <v>69</v>
      </c>
      <c r="AB50" s="48">
        <v>95</v>
      </c>
      <c r="AC50" s="47">
        <v>134</v>
      </c>
      <c r="AD50" s="43">
        <v>44</v>
      </c>
      <c r="AE50" s="48">
        <v>90</v>
      </c>
      <c r="AF50" s="47">
        <v>157</v>
      </c>
      <c r="AG50" s="43">
        <v>72</v>
      </c>
      <c r="AH50" s="48">
        <v>85</v>
      </c>
      <c r="AI50" s="47">
        <v>189</v>
      </c>
      <c r="AJ50" s="43">
        <v>100</v>
      </c>
      <c r="AK50" s="48">
        <v>89</v>
      </c>
      <c r="AL50" s="47">
        <v>194</v>
      </c>
      <c r="AM50" s="43">
        <v>98</v>
      </c>
      <c r="AN50" s="48">
        <v>96</v>
      </c>
      <c r="AO50" s="47">
        <v>183</v>
      </c>
      <c r="AP50" s="43">
        <v>80</v>
      </c>
      <c r="AQ50" s="48">
        <v>103</v>
      </c>
      <c r="AR50" s="47">
        <v>198</v>
      </c>
      <c r="AS50" s="43">
        <v>98</v>
      </c>
      <c r="AT50" s="48">
        <v>100</v>
      </c>
      <c r="AU50" s="47">
        <v>153</v>
      </c>
      <c r="AV50" s="43">
        <v>48</v>
      </c>
      <c r="AW50" s="48">
        <v>105</v>
      </c>
      <c r="AX50" s="47">
        <v>157</v>
      </c>
      <c r="AY50" s="43">
        <v>46</v>
      </c>
      <c r="AZ50" s="48">
        <v>111</v>
      </c>
      <c r="BA50" s="47">
        <v>181</v>
      </c>
      <c r="BB50" s="43">
        <v>72</v>
      </c>
      <c r="BC50" s="48">
        <v>109</v>
      </c>
      <c r="BD50" s="47">
        <v>194</v>
      </c>
      <c r="BE50" s="43">
        <v>86</v>
      </c>
      <c r="BF50" s="48">
        <v>108</v>
      </c>
      <c r="BG50" s="47">
        <v>190</v>
      </c>
      <c r="BH50" s="43">
        <v>89</v>
      </c>
      <c r="BI50" s="48">
        <v>101</v>
      </c>
      <c r="BJ50" s="47">
        <v>178</v>
      </c>
      <c r="BK50" s="43">
        <v>78</v>
      </c>
      <c r="BL50" s="48">
        <v>100</v>
      </c>
      <c r="BM50" s="47">
        <v>199</v>
      </c>
      <c r="BN50" s="43">
        <v>107</v>
      </c>
      <c r="BO50" s="48">
        <v>92</v>
      </c>
      <c r="BP50" s="47">
        <v>152</v>
      </c>
      <c r="BQ50" s="43">
        <v>62</v>
      </c>
      <c r="BR50" s="48">
        <v>90</v>
      </c>
      <c r="BS50" s="47">
        <v>130</v>
      </c>
      <c r="BT50" s="43">
        <v>43</v>
      </c>
      <c r="BU50" s="48">
        <v>87</v>
      </c>
      <c r="BV50" s="47">
        <v>166</v>
      </c>
      <c r="BW50" s="43">
        <v>78</v>
      </c>
      <c r="BX50" s="48">
        <v>88</v>
      </c>
      <c r="BY50" s="47">
        <v>180</v>
      </c>
      <c r="BZ50" s="43">
        <v>83</v>
      </c>
      <c r="CA50" s="48">
        <v>97</v>
      </c>
      <c r="CB50" s="47">
        <v>179</v>
      </c>
      <c r="CC50" s="43">
        <v>85</v>
      </c>
      <c r="CD50" s="48">
        <v>94</v>
      </c>
      <c r="CE50" s="47">
        <v>201</v>
      </c>
      <c r="CF50" s="43">
        <v>113</v>
      </c>
      <c r="CG50" s="48">
        <v>88</v>
      </c>
      <c r="CH50" s="47">
        <v>186</v>
      </c>
      <c r="CI50" s="43">
        <v>98</v>
      </c>
      <c r="CJ50" s="48">
        <v>88</v>
      </c>
      <c r="CK50" s="47">
        <v>156</v>
      </c>
      <c r="CL50" s="43">
        <v>75</v>
      </c>
      <c r="CM50" s="48">
        <v>81</v>
      </c>
      <c r="CN50" s="47">
        <v>135</v>
      </c>
      <c r="CO50" s="43">
        <v>53</v>
      </c>
      <c r="CP50" s="48">
        <v>82</v>
      </c>
      <c r="CQ50" s="47">
        <v>165</v>
      </c>
      <c r="CR50" s="43">
        <v>82</v>
      </c>
      <c r="CS50" s="48">
        <v>83</v>
      </c>
    </row>
    <row r="51" spans="2:97" s="23" customFormat="1" ht="17.25" customHeight="1" x14ac:dyDescent="0.2">
      <c r="B51" s="77" t="s">
        <v>278</v>
      </c>
      <c r="C51" s="71" t="s">
        <v>111</v>
      </c>
      <c r="D51" s="84" t="s">
        <v>112</v>
      </c>
      <c r="E51" s="47">
        <v>505</v>
      </c>
      <c r="F51" s="43">
        <v>252</v>
      </c>
      <c r="G51" s="48">
        <v>253</v>
      </c>
      <c r="H51" s="47">
        <v>437</v>
      </c>
      <c r="I51" s="43">
        <v>218</v>
      </c>
      <c r="J51" s="48">
        <v>219</v>
      </c>
      <c r="K51" s="47">
        <v>574</v>
      </c>
      <c r="L51" s="43">
        <v>318</v>
      </c>
      <c r="M51" s="48">
        <v>256</v>
      </c>
      <c r="N51" s="47">
        <v>634</v>
      </c>
      <c r="O51" s="43">
        <v>349</v>
      </c>
      <c r="P51" s="48">
        <v>285</v>
      </c>
      <c r="Q51" s="47">
        <v>685</v>
      </c>
      <c r="R51" s="43">
        <v>373</v>
      </c>
      <c r="S51" s="48">
        <v>312</v>
      </c>
      <c r="T51" s="47">
        <v>686</v>
      </c>
      <c r="U51" s="43">
        <v>404</v>
      </c>
      <c r="V51" s="48">
        <v>282</v>
      </c>
      <c r="W51" s="47">
        <v>701</v>
      </c>
      <c r="X51" s="43">
        <v>429</v>
      </c>
      <c r="Y51" s="48">
        <v>272</v>
      </c>
      <c r="Z51" s="47">
        <v>509</v>
      </c>
      <c r="AA51" s="43">
        <v>255</v>
      </c>
      <c r="AB51" s="48">
        <v>254</v>
      </c>
      <c r="AC51" s="47">
        <v>433</v>
      </c>
      <c r="AD51" s="43">
        <v>192</v>
      </c>
      <c r="AE51" s="48">
        <v>241</v>
      </c>
      <c r="AF51" s="47">
        <v>619</v>
      </c>
      <c r="AG51" s="43">
        <v>351</v>
      </c>
      <c r="AH51" s="48">
        <v>268</v>
      </c>
      <c r="AI51" s="47">
        <v>710</v>
      </c>
      <c r="AJ51" s="43">
        <v>442</v>
      </c>
      <c r="AK51" s="48">
        <v>268</v>
      </c>
      <c r="AL51" s="47">
        <v>711</v>
      </c>
      <c r="AM51" s="43">
        <v>410</v>
      </c>
      <c r="AN51" s="48">
        <v>301</v>
      </c>
      <c r="AO51" s="47">
        <v>684</v>
      </c>
      <c r="AP51" s="43">
        <v>386</v>
      </c>
      <c r="AQ51" s="48">
        <v>298</v>
      </c>
      <c r="AR51" s="47">
        <v>716</v>
      </c>
      <c r="AS51" s="43">
        <v>423</v>
      </c>
      <c r="AT51" s="48">
        <v>293</v>
      </c>
      <c r="AU51" s="47">
        <v>558</v>
      </c>
      <c r="AV51" s="43">
        <v>285</v>
      </c>
      <c r="AW51" s="48">
        <v>273</v>
      </c>
      <c r="AX51" s="47">
        <v>463</v>
      </c>
      <c r="AY51" s="43">
        <v>195</v>
      </c>
      <c r="AZ51" s="48">
        <v>268</v>
      </c>
      <c r="BA51" s="47">
        <v>629</v>
      </c>
      <c r="BB51" s="43">
        <v>333</v>
      </c>
      <c r="BC51" s="48">
        <v>296</v>
      </c>
      <c r="BD51" s="47">
        <v>709</v>
      </c>
      <c r="BE51" s="43">
        <v>418</v>
      </c>
      <c r="BF51" s="48">
        <v>291</v>
      </c>
      <c r="BG51" s="47">
        <v>647</v>
      </c>
      <c r="BH51" s="43">
        <v>351</v>
      </c>
      <c r="BI51" s="48">
        <v>296</v>
      </c>
      <c r="BJ51" s="47">
        <v>714</v>
      </c>
      <c r="BK51" s="43">
        <v>402</v>
      </c>
      <c r="BL51" s="48">
        <v>312</v>
      </c>
      <c r="BM51" s="47">
        <v>700</v>
      </c>
      <c r="BN51" s="43">
        <v>408</v>
      </c>
      <c r="BO51" s="48">
        <v>292</v>
      </c>
      <c r="BP51" s="47">
        <v>534</v>
      </c>
      <c r="BQ51" s="43">
        <v>265</v>
      </c>
      <c r="BR51" s="48">
        <v>269</v>
      </c>
      <c r="BS51" s="47">
        <v>467</v>
      </c>
      <c r="BT51" s="43">
        <v>203</v>
      </c>
      <c r="BU51" s="48">
        <v>264</v>
      </c>
      <c r="BV51" s="47">
        <v>650</v>
      </c>
      <c r="BW51" s="43">
        <v>372</v>
      </c>
      <c r="BX51" s="48">
        <v>278</v>
      </c>
      <c r="BY51" s="47">
        <v>721</v>
      </c>
      <c r="BZ51" s="43">
        <v>433</v>
      </c>
      <c r="CA51" s="48">
        <v>288</v>
      </c>
      <c r="CB51" s="47">
        <v>716</v>
      </c>
      <c r="CC51" s="43">
        <v>417</v>
      </c>
      <c r="CD51" s="48">
        <v>299</v>
      </c>
      <c r="CE51" s="47">
        <v>710</v>
      </c>
      <c r="CF51" s="43">
        <v>417</v>
      </c>
      <c r="CG51" s="48">
        <v>293</v>
      </c>
      <c r="CH51" s="47">
        <v>728</v>
      </c>
      <c r="CI51" s="43">
        <v>419</v>
      </c>
      <c r="CJ51" s="48">
        <v>309</v>
      </c>
      <c r="CK51" s="47">
        <v>562</v>
      </c>
      <c r="CL51" s="43">
        <v>270</v>
      </c>
      <c r="CM51" s="48">
        <v>292</v>
      </c>
      <c r="CN51" s="47">
        <v>507</v>
      </c>
      <c r="CO51" s="43">
        <v>214</v>
      </c>
      <c r="CP51" s="48">
        <v>293</v>
      </c>
      <c r="CQ51" s="47">
        <v>664</v>
      </c>
      <c r="CR51" s="43">
        <v>360</v>
      </c>
      <c r="CS51" s="48">
        <v>304</v>
      </c>
    </row>
    <row r="52" spans="2:97" s="23" customFormat="1" ht="17.25" customHeight="1" x14ac:dyDescent="0.2">
      <c r="B52" s="77" t="s">
        <v>278</v>
      </c>
      <c r="C52" s="71" t="s">
        <v>114</v>
      </c>
      <c r="D52" s="84" t="s">
        <v>115</v>
      </c>
      <c r="E52" s="47">
        <v>339</v>
      </c>
      <c r="F52" s="43">
        <v>83</v>
      </c>
      <c r="G52" s="48">
        <v>256</v>
      </c>
      <c r="H52" s="47">
        <v>314</v>
      </c>
      <c r="I52" s="43">
        <v>56</v>
      </c>
      <c r="J52" s="48">
        <v>258</v>
      </c>
      <c r="K52" s="47">
        <v>380</v>
      </c>
      <c r="L52" s="43">
        <v>131</v>
      </c>
      <c r="M52" s="48">
        <v>249</v>
      </c>
      <c r="N52" s="47">
        <v>371</v>
      </c>
      <c r="O52" s="43">
        <v>114</v>
      </c>
      <c r="P52" s="48">
        <v>257</v>
      </c>
      <c r="Q52" s="47">
        <v>390</v>
      </c>
      <c r="R52" s="43">
        <v>132</v>
      </c>
      <c r="S52" s="48">
        <v>258</v>
      </c>
      <c r="T52" s="47">
        <v>369</v>
      </c>
      <c r="U52" s="43">
        <v>116</v>
      </c>
      <c r="V52" s="48">
        <v>253</v>
      </c>
      <c r="W52" s="47">
        <v>423</v>
      </c>
      <c r="X52" s="43">
        <v>155</v>
      </c>
      <c r="Y52" s="48">
        <v>268</v>
      </c>
      <c r="Z52" s="47">
        <v>342</v>
      </c>
      <c r="AA52" s="43">
        <v>91</v>
      </c>
      <c r="AB52" s="48">
        <v>251</v>
      </c>
      <c r="AC52" s="47">
        <v>297</v>
      </c>
      <c r="AD52" s="43">
        <v>50</v>
      </c>
      <c r="AE52" s="48">
        <v>247</v>
      </c>
      <c r="AF52" s="47">
        <v>356</v>
      </c>
      <c r="AG52" s="43">
        <v>107</v>
      </c>
      <c r="AH52" s="48">
        <v>249</v>
      </c>
      <c r="AI52" s="47">
        <v>378</v>
      </c>
      <c r="AJ52" s="43">
        <v>118</v>
      </c>
      <c r="AK52" s="48">
        <v>260</v>
      </c>
      <c r="AL52" s="47">
        <v>392</v>
      </c>
      <c r="AM52" s="43">
        <v>151</v>
      </c>
      <c r="AN52" s="48">
        <v>241</v>
      </c>
      <c r="AO52" s="47">
        <v>367</v>
      </c>
      <c r="AP52" s="43">
        <v>132</v>
      </c>
      <c r="AQ52" s="48">
        <v>235</v>
      </c>
      <c r="AR52" s="47">
        <v>359</v>
      </c>
      <c r="AS52" s="43">
        <v>141</v>
      </c>
      <c r="AT52" s="48">
        <v>218</v>
      </c>
      <c r="AU52" s="47">
        <v>293</v>
      </c>
      <c r="AV52" s="43">
        <v>82</v>
      </c>
      <c r="AW52" s="48">
        <v>211</v>
      </c>
      <c r="AX52" s="47">
        <v>243</v>
      </c>
      <c r="AY52" s="43">
        <v>45</v>
      </c>
      <c r="AZ52" s="48">
        <v>198</v>
      </c>
      <c r="BA52" s="47">
        <v>313</v>
      </c>
      <c r="BB52" s="43">
        <v>113</v>
      </c>
      <c r="BC52" s="48">
        <v>200</v>
      </c>
      <c r="BD52" s="47">
        <v>338</v>
      </c>
      <c r="BE52" s="43">
        <v>126</v>
      </c>
      <c r="BF52" s="48">
        <v>212</v>
      </c>
      <c r="BG52" s="47">
        <v>357</v>
      </c>
      <c r="BH52" s="43">
        <v>148</v>
      </c>
      <c r="BI52" s="48">
        <v>209</v>
      </c>
      <c r="BJ52" s="47">
        <v>351</v>
      </c>
      <c r="BK52" s="43">
        <v>125</v>
      </c>
      <c r="BL52" s="48">
        <v>226</v>
      </c>
      <c r="BM52" s="47">
        <v>388</v>
      </c>
      <c r="BN52" s="43">
        <v>154</v>
      </c>
      <c r="BO52" s="48">
        <v>234</v>
      </c>
      <c r="BP52" s="47">
        <v>295</v>
      </c>
      <c r="BQ52" s="43">
        <v>76</v>
      </c>
      <c r="BR52" s="48">
        <v>219</v>
      </c>
      <c r="BS52" s="47">
        <v>256</v>
      </c>
      <c r="BT52" s="43">
        <v>44</v>
      </c>
      <c r="BU52" s="48">
        <v>212</v>
      </c>
      <c r="BV52" s="47">
        <v>348</v>
      </c>
      <c r="BW52" s="43">
        <v>117</v>
      </c>
      <c r="BX52" s="48">
        <v>231</v>
      </c>
      <c r="BY52" s="47">
        <v>375</v>
      </c>
      <c r="BZ52" s="43">
        <v>137</v>
      </c>
      <c r="CA52" s="48">
        <v>238</v>
      </c>
      <c r="CB52" s="47">
        <v>383</v>
      </c>
      <c r="CC52" s="43">
        <v>134</v>
      </c>
      <c r="CD52" s="48">
        <v>249</v>
      </c>
      <c r="CE52" s="47">
        <v>351</v>
      </c>
      <c r="CF52" s="43">
        <v>125</v>
      </c>
      <c r="CG52" s="48">
        <v>226</v>
      </c>
      <c r="CH52" s="47">
        <v>374</v>
      </c>
      <c r="CI52" s="43">
        <v>140</v>
      </c>
      <c r="CJ52" s="48">
        <v>234</v>
      </c>
      <c r="CK52" s="47">
        <v>304</v>
      </c>
      <c r="CL52" s="43">
        <v>79</v>
      </c>
      <c r="CM52" s="48">
        <v>225</v>
      </c>
      <c r="CN52" s="47">
        <v>258</v>
      </c>
      <c r="CO52" s="43">
        <v>38</v>
      </c>
      <c r="CP52" s="48">
        <v>220</v>
      </c>
      <c r="CQ52" s="47">
        <v>311</v>
      </c>
      <c r="CR52" s="43">
        <v>92</v>
      </c>
      <c r="CS52" s="48">
        <v>219</v>
      </c>
    </row>
    <row r="53" spans="2:97" s="23" customFormat="1" ht="17.25" customHeight="1" x14ac:dyDescent="0.2">
      <c r="B53" s="77" t="s">
        <v>278</v>
      </c>
      <c r="C53" s="71" t="s">
        <v>117</v>
      </c>
      <c r="D53" s="84" t="s">
        <v>118</v>
      </c>
      <c r="E53" s="47">
        <v>540</v>
      </c>
      <c r="F53" s="43">
        <v>145</v>
      </c>
      <c r="G53" s="48">
        <v>395</v>
      </c>
      <c r="H53" s="47">
        <v>513</v>
      </c>
      <c r="I53" s="43">
        <v>122</v>
      </c>
      <c r="J53" s="48">
        <v>391</v>
      </c>
      <c r="K53" s="47">
        <v>604</v>
      </c>
      <c r="L53" s="43">
        <v>207</v>
      </c>
      <c r="M53" s="48">
        <v>397</v>
      </c>
      <c r="N53" s="47">
        <v>677</v>
      </c>
      <c r="O53" s="43">
        <v>268</v>
      </c>
      <c r="P53" s="48">
        <v>409</v>
      </c>
      <c r="Q53" s="47">
        <v>660</v>
      </c>
      <c r="R53" s="43">
        <v>252</v>
      </c>
      <c r="S53" s="48">
        <v>408</v>
      </c>
      <c r="T53" s="47">
        <v>686</v>
      </c>
      <c r="U53" s="43">
        <v>270</v>
      </c>
      <c r="V53" s="48">
        <v>416</v>
      </c>
      <c r="W53" s="47">
        <v>676</v>
      </c>
      <c r="X53" s="43">
        <v>271</v>
      </c>
      <c r="Y53" s="48">
        <v>405</v>
      </c>
      <c r="Z53" s="47">
        <v>553</v>
      </c>
      <c r="AA53" s="43">
        <v>161</v>
      </c>
      <c r="AB53" s="48">
        <v>392</v>
      </c>
      <c r="AC53" s="47">
        <v>503</v>
      </c>
      <c r="AD53" s="43">
        <v>112</v>
      </c>
      <c r="AE53" s="48">
        <v>391</v>
      </c>
      <c r="AF53" s="47">
        <v>631</v>
      </c>
      <c r="AG53" s="43">
        <v>244</v>
      </c>
      <c r="AH53" s="48">
        <v>387</v>
      </c>
      <c r="AI53" s="47">
        <v>684</v>
      </c>
      <c r="AJ53" s="43">
        <v>276</v>
      </c>
      <c r="AK53" s="48">
        <v>408</v>
      </c>
      <c r="AL53" s="47">
        <v>688</v>
      </c>
      <c r="AM53" s="43">
        <v>292</v>
      </c>
      <c r="AN53" s="48">
        <v>396</v>
      </c>
      <c r="AO53" s="47">
        <v>647</v>
      </c>
      <c r="AP53" s="43">
        <v>255</v>
      </c>
      <c r="AQ53" s="48">
        <v>392</v>
      </c>
      <c r="AR53" s="47">
        <v>676</v>
      </c>
      <c r="AS53" s="43">
        <v>288</v>
      </c>
      <c r="AT53" s="48">
        <v>388</v>
      </c>
      <c r="AU53" s="47">
        <v>558</v>
      </c>
      <c r="AV53" s="43">
        <v>182</v>
      </c>
      <c r="AW53" s="48">
        <v>376</v>
      </c>
      <c r="AX53" s="47">
        <v>499</v>
      </c>
      <c r="AY53" s="43">
        <v>122</v>
      </c>
      <c r="AZ53" s="48">
        <v>377</v>
      </c>
      <c r="BA53" s="47">
        <v>596</v>
      </c>
      <c r="BB53" s="43">
        <v>211</v>
      </c>
      <c r="BC53" s="48">
        <v>385</v>
      </c>
      <c r="BD53" s="47">
        <v>662</v>
      </c>
      <c r="BE53" s="43">
        <v>263</v>
      </c>
      <c r="BF53" s="48">
        <v>399</v>
      </c>
      <c r="BG53" s="47">
        <v>627</v>
      </c>
      <c r="BH53" s="43">
        <v>233</v>
      </c>
      <c r="BI53" s="48">
        <v>394</v>
      </c>
      <c r="BJ53" s="47">
        <v>658</v>
      </c>
      <c r="BK53" s="43">
        <v>262</v>
      </c>
      <c r="BL53" s="48">
        <v>396</v>
      </c>
      <c r="BM53" s="47">
        <v>694</v>
      </c>
      <c r="BN53" s="43">
        <v>292</v>
      </c>
      <c r="BO53" s="48">
        <v>402</v>
      </c>
      <c r="BP53" s="47">
        <v>572</v>
      </c>
      <c r="BQ53" s="43">
        <v>176</v>
      </c>
      <c r="BR53" s="48">
        <v>396</v>
      </c>
      <c r="BS53" s="47">
        <v>514</v>
      </c>
      <c r="BT53" s="43">
        <v>125</v>
      </c>
      <c r="BU53" s="48">
        <v>389</v>
      </c>
      <c r="BV53" s="47">
        <v>637</v>
      </c>
      <c r="BW53" s="43">
        <v>241</v>
      </c>
      <c r="BX53" s="48">
        <v>396</v>
      </c>
      <c r="BY53" s="47">
        <v>650</v>
      </c>
      <c r="BZ53" s="43">
        <v>238</v>
      </c>
      <c r="CA53" s="48">
        <v>412</v>
      </c>
      <c r="CB53" s="47">
        <v>648</v>
      </c>
      <c r="CC53" s="43">
        <v>232</v>
      </c>
      <c r="CD53" s="48">
        <v>416</v>
      </c>
      <c r="CE53" s="47">
        <v>672</v>
      </c>
      <c r="CF53" s="43">
        <v>256</v>
      </c>
      <c r="CG53" s="48">
        <v>416</v>
      </c>
      <c r="CH53" s="47">
        <v>721</v>
      </c>
      <c r="CI53" s="43">
        <v>298</v>
      </c>
      <c r="CJ53" s="48">
        <v>423</v>
      </c>
      <c r="CK53" s="47">
        <v>567</v>
      </c>
      <c r="CL53" s="43">
        <v>150</v>
      </c>
      <c r="CM53" s="48">
        <v>417</v>
      </c>
      <c r="CN53" s="47">
        <v>533</v>
      </c>
      <c r="CO53" s="43">
        <v>120</v>
      </c>
      <c r="CP53" s="48">
        <v>413</v>
      </c>
      <c r="CQ53" s="47">
        <v>639</v>
      </c>
      <c r="CR53" s="43">
        <v>236</v>
      </c>
      <c r="CS53" s="48">
        <v>403</v>
      </c>
    </row>
    <row r="54" spans="2:97" s="23" customFormat="1" ht="17.25" customHeight="1" x14ac:dyDescent="0.2">
      <c r="B54" s="77" t="s">
        <v>278</v>
      </c>
      <c r="C54" s="71" t="s">
        <v>120</v>
      </c>
      <c r="D54" s="84" t="s">
        <v>121</v>
      </c>
      <c r="E54" s="47">
        <v>416</v>
      </c>
      <c r="F54" s="43">
        <v>151</v>
      </c>
      <c r="G54" s="48">
        <v>265</v>
      </c>
      <c r="H54" s="47">
        <v>369</v>
      </c>
      <c r="I54" s="43">
        <v>107</v>
      </c>
      <c r="J54" s="48">
        <v>262</v>
      </c>
      <c r="K54" s="47">
        <v>456</v>
      </c>
      <c r="L54" s="43">
        <v>181</v>
      </c>
      <c r="M54" s="48">
        <v>275</v>
      </c>
      <c r="N54" s="47">
        <v>520</v>
      </c>
      <c r="O54" s="43">
        <v>235</v>
      </c>
      <c r="P54" s="48">
        <v>285</v>
      </c>
      <c r="Q54" s="47">
        <v>517</v>
      </c>
      <c r="R54" s="43">
        <v>206</v>
      </c>
      <c r="S54" s="48">
        <v>311</v>
      </c>
      <c r="T54" s="47">
        <v>530</v>
      </c>
      <c r="U54" s="43">
        <v>200</v>
      </c>
      <c r="V54" s="48">
        <v>330</v>
      </c>
      <c r="W54" s="47">
        <v>568</v>
      </c>
      <c r="X54" s="43">
        <v>256</v>
      </c>
      <c r="Y54" s="48">
        <v>312</v>
      </c>
      <c r="Z54" s="47">
        <v>412</v>
      </c>
      <c r="AA54" s="43">
        <v>161</v>
      </c>
      <c r="AB54" s="48">
        <v>251</v>
      </c>
      <c r="AC54" s="47">
        <v>361</v>
      </c>
      <c r="AD54" s="43">
        <v>89</v>
      </c>
      <c r="AE54" s="48">
        <v>272</v>
      </c>
      <c r="AF54" s="47">
        <v>498</v>
      </c>
      <c r="AG54" s="43">
        <v>186</v>
      </c>
      <c r="AH54" s="48">
        <v>312</v>
      </c>
      <c r="AI54" s="47">
        <v>557</v>
      </c>
      <c r="AJ54" s="43">
        <v>235</v>
      </c>
      <c r="AK54" s="48">
        <v>322</v>
      </c>
      <c r="AL54" s="47">
        <v>547</v>
      </c>
      <c r="AM54" s="43">
        <v>211</v>
      </c>
      <c r="AN54" s="48">
        <v>336</v>
      </c>
      <c r="AO54" s="47">
        <v>592</v>
      </c>
      <c r="AP54" s="43">
        <v>261</v>
      </c>
      <c r="AQ54" s="48">
        <v>331</v>
      </c>
      <c r="AR54" s="47">
        <v>504</v>
      </c>
      <c r="AS54" s="43">
        <v>210</v>
      </c>
      <c r="AT54" s="48">
        <v>294</v>
      </c>
      <c r="AU54" s="47">
        <v>416</v>
      </c>
      <c r="AV54" s="43">
        <v>139</v>
      </c>
      <c r="AW54" s="48">
        <v>277</v>
      </c>
      <c r="AX54" s="47">
        <v>367</v>
      </c>
      <c r="AY54" s="43">
        <v>99</v>
      </c>
      <c r="AZ54" s="48">
        <v>268</v>
      </c>
      <c r="BA54" s="47">
        <v>504</v>
      </c>
      <c r="BB54" s="43">
        <v>230</v>
      </c>
      <c r="BC54" s="48">
        <v>274</v>
      </c>
      <c r="BD54" s="47">
        <v>505</v>
      </c>
      <c r="BE54" s="43">
        <v>206</v>
      </c>
      <c r="BF54" s="48">
        <v>299</v>
      </c>
      <c r="BG54" s="47">
        <v>527</v>
      </c>
      <c r="BH54" s="43">
        <v>219</v>
      </c>
      <c r="BI54" s="48">
        <v>308</v>
      </c>
      <c r="BJ54" s="47">
        <v>517</v>
      </c>
      <c r="BK54" s="43">
        <v>216</v>
      </c>
      <c r="BL54" s="48">
        <v>301</v>
      </c>
      <c r="BM54" s="47">
        <v>545</v>
      </c>
      <c r="BN54" s="43">
        <v>255</v>
      </c>
      <c r="BO54" s="48">
        <v>290</v>
      </c>
      <c r="BP54" s="47">
        <v>437</v>
      </c>
      <c r="BQ54" s="43">
        <v>149</v>
      </c>
      <c r="BR54" s="48">
        <v>288</v>
      </c>
      <c r="BS54" s="47">
        <v>360</v>
      </c>
      <c r="BT54" s="43">
        <v>103</v>
      </c>
      <c r="BU54" s="48">
        <v>257</v>
      </c>
      <c r="BV54" s="47">
        <v>471</v>
      </c>
      <c r="BW54" s="43">
        <v>193</v>
      </c>
      <c r="BX54" s="48">
        <v>278</v>
      </c>
      <c r="BY54" s="47">
        <v>511</v>
      </c>
      <c r="BZ54" s="43">
        <v>224</v>
      </c>
      <c r="CA54" s="48">
        <v>287</v>
      </c>
      <c r="CB54" s="47">
        <v>506</v>
      </c>
      <c r="CC54" s="43">
        <v>217</v>
      </c>
      <c r="CD54" s="48">
        <v>289</v>
      </c>
      <c r="CE54" s="47">
        <v>518</v>
      </c>
      <c r="CF54" s="43">
        <v>218</v>
      </c>
      <c r="CG54" s="48">
        <v>300</v>
      </c>
      <c r="CH54" s="47">
        <v>509</v>
      </c>
      <c r="CI54" s="43">
        <v>220</v>
      </c>
      <c r="CJ54" s="48">
        <v>289</v>
      </c>
      <c r="CK54" s="47">
        <v>442</v>
      </c>
      <c r="CL54" s="43">
        <v>151</v>
      </c>
      <c r="CM54" s="48">
        <v>291</v>
      </c>
      <c r="CN54" s="47">
        <v>400</v>
      </c>
      <c r="CO54" s="43">
        <v>115</v>
      </c>
      <c r="CP54" s="48">
        <v>285</v>
      </c>
      <c r="CQ54" s="47">
        <v>517</v>
      </c>
      <c r="CR54" s="43">
        <v>212</v>
      </c>
      <c r="CS54" s="48">
        <v>305</v>
      </c>
    </row>
    <row r="55" spans="2:97" s="23" customFormat="1" ht="17.25" customHeight="1" x14ac:dyDescent="0.2">
      <c r="B55" s="77" t="s">
        <v>278</v>
      </c>
      <c r="C55" s="71" t="s">
        <v>123</v>
      </c>
      <c r="D55" s="84" t="s">
        <v>124</v>
      </c>
      <c r="E55" s="47">
        <v>401</v>
      </c>
      <c r="F55" s="43">
        <v>130</v>
      </c>
      <c r="G55" s="48">
        <v>271</v>
      </c>
      <c r="H55" s="47">
        <v>357</v>
      </c>
      <c r="I55" s="43">
        <v>89</v>
      </c>
      <c r="J55" s="48">
        <v>268</v>
      </c>
      <c r="K55" s="47">
        <v>424</v>
      </c>
      <c r="L55" s="43">
        <v>165</v>
      </c>
      <c r="M55" s="48">
        <v>259</v>
      </c>
      <c r="N55" s="47">
        <v>435</v>
      </c>
      <c r="O55" s="43">
        <v>181</v>
      </c>
      <c r="P55" s="48">
        <v>254</v>
      </c>
      <c r="Q55" s="47">
        <v>455</v>
      </c>
      <c r="R55" s="43">
        <v>170</v>
      </c>
      <c r="S55" s="48">
        <v>285</v>
      </c>
      <c r="T55" s="47">
        <v>468</v>
      </c>
      <c r="U55" s="43">
        <v>162</v>
      </c>
      <c r="V55" s="48">
        <v>306</v>
      </c>
      <c r="W55" s="47">
        <v>492</v>
      </c>
      <c r="X55" s="43">
        <v>189</v>
      </c>
      <c r="Y55" s="48">
        <v>303</v>
      </c>
      <c r="Z55" s="47">
        <v>430</v>
      </c>
      <c r="AA55" s="43">
        <v>127</v>
      </c>
      <c r="AB55" s="48">
        <v>303</v>
      </c>
      <c r="AC55" s="47">
        <v>392</v>
      </c>
      <c r="AD55" s="43">
        <v>100</v>
      </c>
      <c r="AE55" s="48">
        <v>292</v>
      </c>
      <c r="AF55" s="47">
        <v>406</v>
      </c>
      <c r="AG55" s="43">
        <v>141</v>
      </c>
      <c r="AH55" s="48">
        <v>265</v>
      </c>
      <c r="AI55" s="47">
        <v>428</v>
      </c>
      <c r="AJ55" s="43">
        <v>159</v>
      </c>
      <c r="AK55" s="48">
        <v>269</v>
      </c>
      <c r="AL55" s="47">
        <v>444</v>
      </c>
      <c r="AM55" s="43">
        <v>184</v>
      </c>
      <c r="AN55" s="48">
        <v>260</v>
      </c>
      <c r="AO55" s="47">
        <v>426</v>
      </c>
      <c r="AP55" s="43">
        <v>162</v>
      </c>
      <c r="AQ55" s="48">
        <v>264</v>
      </c>
      <c r="AR55" s="47">
        <v>447</v>
      </c>
      <c r="AS55" s="43">
        <v>190</v>
      </c>
      <c r="AT55" s="48">
        <v>257</v>
      </c>
      <c r="AU55" s="47">
        <v>384</v>
      </c>
      <c r="AV55" s="43">
        <v>116</v>
      </c>
      <c r="AW55" s="48">
        <v>268</v>
      </c>
      <c r="AX55" s="47">
        <v>392</v>
      </c>
      <c r="AY55" s="43">
        <v>108</v>
      </c>
      <c r="AZ55" s="48">
        <v>284</v>
      </c>
      <c r="BA55" s="47">
        <v>425</v>
      </c>
      <c r="BB55" s="43">
        <v>164</v>
      </c>
      <c r="BC55" s="48">
        <v>261</v>
      </c>
      <c r="BD55" s="47">
        <v>464</v>
      </c>
      <c r="BE55" s="43">
        <v>183</v>
      </c>
      <c r="BF55" s="48">
        <v>281</v>
      </c>
      <c r="BG55" s="47">
        <v>453</v>
      </c>
      <c r="BH55" s="43">
        <v>180</v>
      </c>
      <c r="BI55" s="48">
        <v>273</v>
      </c>
      <c r="BJ55" s="47">
        <v>421</v>
      </c>
      <c r="BK55" s="43">
        <v>165</v>
      </c>
      <c r="BL55" s="48">
        <v>256</v>
      </c>
      <c r="BM55" s="47">
        <v>467</v>
      </c>
      <c r="BN55" s="43">
        <v>198</v>
      </c>
      <c r="BO55" s="48">
        <v>269</v>
      </c>
      <c r="BP55" s="47">
        <v>384</v>
      </c>
      <c r="BQ55" s="43">
        <v>121</v>
      </c>
      <c r="BR55" s="48">
        <v>263</v>
      </c>
      <c r="BS55" s="47">
        <v>342</v>
      </c>
      <c r="BT55" s="43">
        <v>93</v>
      </c>
      <c r="BU55" s="48">
        <v>249</v>
      </c>
      <c r="BV55" s="47">
        <v>375</v>
      </c>
      <c r="BW55" s="43">
        <v>143</v>
      </c>
      <c r="BX55" s="48">
        <v>232</v>
      </c>
      <c r="BY55" s="47">
        <v>440</v>
      </c>
      <c r="BZ55" s="43">
        <v>183</v>
      </c>
      <c r="CA55" s="48">
        <v>257</v>
      </c>
      <c r="CB55" s="47">
        <v>433</v>
      </c>
      <c r="CC55" s="43">
        <v>195</v>
      </c>
      <c r="CD55" s="48">
        <v>238</v>
      </c>
      <c r="CE55" s="47">
        <v>413</v>
      </c>
      <c r="CF55" s="43">
        <v>155</v>
      </c>
      <c r="CG55" s="48">
        <v>258</v>
      </c>
      <c r="CH55" s="47">
        <v>477</v>
      </c>
      <c r="CI55" s="43">
        <v>209</v>
      </c>
      <c r="CJ55" s="48">
        <v>268</v>
      </c>
      <c r="CK55" s="47">
        <v>392</v>
      </c>
      <c r="CL55" s="43">
        <v>124</v>
      </c>
      <c r="CM55" s="48">
        <v>268</v>
      </c>
      <c r="CN55" s="47">
        <v>347</v>
      </c>
      <c r="CO55" s="43">
        <v>88</v>
      </c>
      <c r="CP55" s="48">
        <v>259</v>
      </c>
      <c r="CQ55" s="47">
        <v>383</v>
      </c>
      <c r="CR55" s="43">
        <v>146</v>
      </c>
      <c r="CS55" s="48">
        <v>237</v>
      </c>
    </row>
    <row r="56" spans="2:97" s="23" customFormat="1" ht="17.25" customHeight="1" x14ac:dyDescent="0.2">
      <c r="B56" s="78" t="s">
        <v>278</v>
      </c>
      <c r="C56" s="97" t="s">
        <v>126</v>
      </c>
      <c r="D56" s="98" t="s">
        <v>127</v>
      </c>
      <c r="E56" s="49">
        <v>195</v>
      </c>
      <c r="F56" s="50">
        <v>67</v>
      </c>
      <c r="G56" s="51">
        <v>128</v>
      </c>
      <c r="H56" s="49">
        <v>167</v>
      </c>
      <c r="I56" s="50">
        <v>41</v>
      </c>
      <c r="J56" s="51">
        <v>126</v>
      </c>
      <c r="K56" s="49">
        <v>225</v>
      </c>
      <c r="L56" s="50">
        <v>92</v>
      </c>
      <c r="M56" s="51">
        <v>133</v>
      </c>
      <c r="N56" s="49">
        <v>210</v>
      </c>
      <c r="O56" s="50">
        <v>81</v>
      </c>
      <c r="P56" s="51">
        <v>129</v>
      </c>
      <c r="Q56" s="49">
        <v>220</v>
      </c>
      <c r="R56" s="50">
        <v>90</v>
      </c>
      <c r="S56" s="51">
        <v>130</v>
      </c>
      <c r="T56" s="49">
        <v>204</v>
      </c>
      <c r="U56" s="50">
        <v>80</v>
      </c>
      <c r="V56" s="51">
        <v>124</v>
      </c>
      <c r="W56" s="49">
        <v>204</v>
      </c>
      <c r="X56" s="50">
        <v>93</v>
      </c>
      <c r="Y56" s="51">
        <v>111</v>
      </c>
      <c r="Z56" s="49">
        <v>165</v>
      </c>
      <c r="AA56" s="50">
        <v>56</v>
      </c>
      <c r="AB56" s="51">
        <v>109</v>
      </c>
      <c r="AC56" s="49">
        <v>144</v>
      </c>
      <c r="AD56" s="50">
        <v>33</v>
      </c>
      <c r="AE56" s="51">
        <v>111</v>
      </c>
      <c r="AF56" s="49">
        <v>186</v>
      </c>
      <c r="AG56" s="50">
        <v>69</v>
      </c>
      <c r="AH56" s="51">
        <v>117</v>
      </c>
      <c r="AI56" s="49">
        <v>221</v>
      </c>
      <c r="AJ56" s="50">
        <v>86</v>
      </c>
      <c r="AK56" s="51">
        <v>135</v>
      </c>
      <c r="AL56" s="49">
        <v>205</v>
      </c>
      <c r="AM56" s="50">
        <v>79</v>
      </c>
      <c r="AN56" s="51">
        <v>126</v>
      </c>
      <c r="AO56" s="49">
        <v>196</v>
      </c>
      <c r="AP56" s="50">
        <v>63</v>
      </c>
      <c r="AQ56" s="51">
        <v>133</v>
      </c>
      <c r="AR56" s="49">
        <v>226</v>
      </c>
      <c r="AS56" s="50">
        <v>103</v>
      </c>
      <c r="AT56" s="51">
        <v>123</v>
      </c>
      <c r="AU56" s="49">
        <v>169</v>
      </c>
      <c r="AV56" s="50">
        <v>48</v>
      </c>
      <c r="AW56" s="51">
        <v>121</v>
      </c>
      <c r="AX56" s="49">
        <v>152</v>
      </c>
      <c r="AY56" s="50">
        <v>33</v>
      </c>
      <c r="AZ56" s="51">
        <v>119</v>
      </c>
      <c r="BA56" s="49">
        <v>193</v>
      </c>
      <c r="BB56" s="50">
        <v>67</v>
      </c>
      <c r="BC56" s="51">
        <v>126</v>
      </c>
      <c r="BD56" s="49">
        <v>209</v>
      </c>
      <c r="BE56" s="50">
        <v>69</v>
      </c>
      <c r="BF56" s="51">
        <v>140</v>
      </c>
      <c r="BG56" s="49">
        <v>232</v>
      </c>
      <c r="BH56" s="50">
        <v>90</v>
      </c>
      <c r="BI56" s="51">
        <v>142</v>
      </c>
      <c r="BJ56" s="49">
        <v>227</v>
      </c>
      <c r="BK56" s="50">
        <v>88</v>
      </c>
      <c r="BL56" s="51">
        <v>139</v>
      </c>
      <c r="BM56" s="49">
        <v>223</v>
      </c>
      <c r="BN56" s="50">
        <v>84</v>
      </c>
      <c r="BO56" s="51">
        <v>139</v>
      </c>
      <c r="BP56" s="49">
        <v>190</v>
      </c>
      <c r="BQ56" s="50">
        <v>65</v>
      </c>
      <c r="BR56" s="51">
        <v>125</v>
      </c>
      <c r="BS56" s="49">
        <v>165</v>
      </c>
      <c r="BT56" s="50">
        <v>44</v>
      </c>
      <c r="BU56" s="51">
        <v>121</v>
      </c>
      <c r="BV56" s="49">
        <v>194</v>
      </c>
      <c r="BW56" s="50">
        <v>80</v>
      </c>
      <c r="BX56" s="51">
        <v>114</v>
      </c>
      <c r="BY56" s="49">
        <v>204</v>
      </c>
      <c r="BZ56" s="50">
        <v>82</v>
      </c>
      <c r="CA56" s="51">
        <v>122</v>
      </c>
      <c r="CB56" s="49">
        <v>226</v>
      </c>
      <c r="CC56" s="50">
        <v>93</v>
      </c>
      <c r="CD56" s="51">
        <v>133</v>
      </c>
      <c r="CE56" s="49">
        <v>224</v>
      </c>
      <c r="CF56" s="50">
        <v>95</v>
      </c>
      <c r="CG56" s="51">
        <v>129</v>
      </c>
      <c r="CH56" s="49">
        <v>223</v>
      </c>
      <c r="CI56" s="50">
        <v>89</v>
      </c>
      <c r="CJ56" s="51">
        <v>134</v>
      </c>
      <c r="CK56" s="49">
        <v>179</v>
      </c>
      <c r="CL56" s="50">
        <v>52</v>
      </c>
      <c r="CM56" s="51">
        <v>127</v>
      </c>
      <c r="CN56" s="49">
        <v>175</v>
      </c>
      <c r="CO56" s="50">
        <v>47</v>
      </c>
      <c r="CP56" s="51">
        <v>128</v>
      </c>
      <c r="CQ56" s="49">
        <v>196</v>
      </c>
      <c r="CR56" s="50">
        <v>69</v>
      </c>
      <c r="CS56" s="51">
        <v>127</v>
      </c>
    </row>
    <row r="57" spans="2:97" s="23" customFormat="1" ht="17.25" customHeight="1" x14ac:dyDescent="0.2">
      <c r="E57" s="87"/>
      <c r="G57" s="90"/>
      <c r="H57" s="87"/>
      <c r="J57" s="90"/>
      <c r="K57" s="87"/>
      <c r="M57" s="90"/>
      <c r="N57" s="87"/>
      <c r="P57" s="90"/>
      <c r="Q57" s="87"/>
      <c r="S57" s="90"/>
      <c r="T57" s="87"/>
      <c r="V57" s="90"/>
      <c r="W57" s="87"/>
      <c r="Y57" s="90"/>
      <c r="Z57" s="87"/>
      <c r="AB57" s="90"/>
      <c r="AC57" s="87"/>
      <c r="AE57" s="90"/>
      <c r="AF57" s="87"/>
      <c r="AH57" s="90"/>
      <c r="AI57" s="87"/>
      <c r="AK57" s="90"/>
      <c r="AL57" s="87"/>
      <c r="AN57" s="90"/>
      <c r="AO57" s="87"/>
      <c r="AQ57" s="90"/>
      <c r="AR57" s="87"/>
      <c r="AT57" s="90"/>
      <c r="AU57" s="87"/>
      <c r="AW57" s="90"/>
      <c r="AX57" s="87"/>
      <c r="AZ57" s="90"/>
      <c r="BA57" s="87"/>
      <c r="BC57" s="90"/>
      <c r="BD57" s="87"/>
      <c r="BF57" s="90"/>
      <c r="BG57" s="87"/>
      <c r="BI57" s="90"/>
      <c r="BJ57" s="87"/>
      <c r="BL57" s="90"/>
      <c r="BM57" s="87"/>
      <c r="BO57" s="90"/>
      <c r="BP57" s="87"/>
      <c r="BR57" s="90"/>
      <c r="BS57" s="87"/>
      <c r="BU57" s="90"/>
      <c r="BV57" s="87"/>
      <c r="BX57" s="90"/>
      <c r="BY57" s="87"/>
      <c r="CA57" s="90"/>
      <c r="CB57" s="87"/>
      <c r="CD57" s="90"/>
      <c r="CE57" s="87"/>
      <c r="CG57" s="90"/>
      <c r="CH57" s="87"/>
      <c r="CJ57" s="90"/>
      <c r="CK57" s="87"/>
      <c r="CM57" s="90"/>
      <c r="CN57" s="87"/>
      <c r="CP57" s="90"/>
      <c r="CQ57" s="87"/>
      <c r="CS57" s="90"/>
    </row>
    <row r="58" spans="2:97" s="23" customFormat="1" ht="17.25" customHeight="1" x14ac:dyDescent="0.2">
      <c r="B58" s="269" t="s">
        <v>1</v>
      </c>
      <c r="C58" s="270" t="s">
        <v>394</v>
      </c>
      <c r="D58" s="313" t="s">
        <v>395</v>
      </c>
      <c r="E58" s="269"/>
      <c r="F58" s="270"/>
      <c r="G58" s="271"/>
      <c r="H58" s="269"/>
      <c r="I58" s="270"/>
      <c r="J58" s="271"/>
      <c r="K58" s="269"/>
      <c r="L58" s="270"/>
      <c r="M58" s="271"/>
      <c r="N58" s="269"/>
      <c r="O58" s="270"/>
      <c r="P58" s="271"/>
      <c r="Q58" s="269"/>
      <c r="R58" s="270"/>
      <c r="S58" s="271"/>
      <c r="T58" s="269"/>
      <c r="U58" s="270"/>
      <c r="V58" s="271"/>
      <c r="W58" s="269"/>
      <c r="X58" s="270"/>
      <c r="Y58" s="271"/>
      <c r="Z58" s="269"/>
      <c r="AA58" s="270"/>
      <c r="AB58" s="271"/>
      <c r="AC58" s="269"/>
      <c r="AD58" s="270"/>
      <c r="AE58" s="271"/>
      <c r="AF58" s="269"/>
      <c r="AG58" s="270"/>
      <c r="AH58" s="271"/>
      <c r="AI58" s="269"/>
      <c r="AJ58" s="270"/>
      <c r="AK58" s="271"/>
      <c r="AL58" s="269"/>
      <c r="AM58" s="270"/>
      <c r="AN58" s="271"/>
      <c r="AO58" s="269"/>
      <c r="AP58" s="270"/>
      <c r="AQ58" s="271"/>
      <c r="AR58" s="269"/>
      <c r="AS58" s="270"/>
      <c r="AT58" s="271"/>
      <c r="AU58" s="269"/>
      <c r="AV58" s="270"/>
      <c r="AW58" s="271"/>
      <c r="AX58" s="269"/>
      <c r="AY58" s="270"/>
      <c r="AZ58" s="271"/>
      <c r="BA58" s="269"/>
      <c r="BB58" s="270"/>
      <c r="BC58" s="271"/>
      <c r="BD58" s="269"/>
      <c r="BE58" s="270"/>
      <c r="BF58" s="271"/>
      <c r="BG58" s="269"/>
      <c r="BH58" s="270"/>
      <c r="BI58" s="271"/>
      <c r="BJ58" s="269"/>
      <c r="BK58" s="270"/>
      <c r="BL58" s="271"/>
      <c r="BM58" s="269"/>
      <c r="BN58" s="270"/>
      <c r="BO58" s="271"/>
      <c r="BP58" s="269"/>
      <c r="BQ58" s="270"/>
      <c r="BR58" s="271"/>
      <c r="BS58" s="269"/>
      <c r="BT58" s="270"/>
      <c r="BU58" s="271"/>
      <c r="BV58" s="269"/>
      <c r="BW58" s="270"/>
      <c r="BX58" s="271"/>
      <c r="BY58" s="269"/>
      <c r="BZ58" s="270"/>
      <c r="CA58" s="271"/>
      <c r="CB58" s="269"/>
      <c r="CC58" s="270"/>
      <c r="CD58" s="271"/>
      <c r="CE58" s="269"/>
      <c r="CF58" s="270"/>
      <c r="CG58" s="271"/>
      <c r="CH58" s="269"/>
      <c r="CI58" s="270"/>
      <c r="CJ58" s="271"/>
      <c r="CK58" s="269"/>
      <c r="CL58" s="270"/>
      <c r="CM58" s="271"/>
      <c r="CN58" s="269"/>
      <c r="CO58" s="270"/>
      <c r="CP58" s="271"/>
      <c r="CQ58" s="269"/>
      <c r="CR58" s="270"/>
      <c r="CS58" s="271"/>
    </row>
    <row r="59" spans="2:97" s="23" customFormat="1" ht="17.25" customHeight="1" x14ac:dyDescent="0.2">
      <c r="B59" s="77" t="s">
        <v>272</v>
      </c>
      <c r="C59" s="71" t="s">
        <v>23</v>
      </c>
      <c r="D59" s="84" t="s">
        <v>290</v>
      </c>
      <c r="E59" s="47">
        <v>318</v>
      </c>
      <c r="F59" s="43">
        <v>196</v>
      </c>
      <c r="G59" s="48">
        <v>122</v>
      </c>
      <c r="H59" s="47">
        <v>210</v>
      </c>
      <c r="I59" s="43">
        <v>134</v>
      </c>
      <c r="J59" s="48">
        <v>76</v>
      </c>
      <c r="K59" s="47">
        <v>281</v>
      </c>
      <c r="L59" s="43">
        <v>199</v>
      </c>
      <c r="M59" s="48">
        <v>82</v>
      </c>
      <c r="N59" s="47">
        <v>377</v>
      </c>
      <c r="O59" s="43">
        <v>260</v>
      </c>
      <c r="P59" s="48">
        <v>117</v>
      </c>
      <c r="Q59" s="47">
        <v>381</v>
      </c>
      <c r="R59" s="43">
        <v>271</v>
      </c>
      <c r="S59" s="48">
        <v>110</v>
      </c>
      <c r="T59" s="47">
        <v>422</v>
      </c>
      <c r="U59" s="43">
        <v>278</v>
      </c>
      <c r="V59" s="48">
        <v>144</v>
      </c>
      <c r="W59" s="47">
        <v>429</v>
      </c>
      <c r="X59" s="43">
        <v>296</v>
      </c>
      <c r="Y59" s="48">
        <v>133</v>
      </c>
      <c r="Z59" s="47">
        <v>325</v>
      </c>
      <c r="AA59" s="43">
        <v>177</v>
      </c>
      <c r="AB59" s="48">
        <v>148</v>
      </c>
      <c r="AC59" s="47">
        <v>249</v>
      </c>
      <c r="AD59" s="43">
        <v>141</v>
      </c>
      <c r="AE59" s="48">
        <v>108</v>
      </c>
      <c r="AF59" s="47">
        <v>320</v>
      </c>
      <c r="AG59" s="43">
        <v>225</v>
      </c>
      <c r="AH59" s="48">
        <v>95</v>
      </c>
      <c r="AI59" s="47">
        <v>389</v>
      </c>
      <c r="AJ59" s="43">
        <v>279</v>
      </c>
      <c r="AK59" s="48">
        <v>110</v>
      </c>
      <c r="AL59" s="47">
        <v>400</v>
      </c>
      <c r="AM59" s="43">
        <v>281</v>
      </c>
      <c r="AN59" s="48">
        <v>119</v>
      </c>
      <c r="AO59" s="47">
        <v>364</v>
      </c>
      <c r="AP59" s="43">
        <v>245</v>
      </c>
      <c r="AQ59" s="48">
        <v>119</v>
      </c>
      <c r="AR59" s="47">
        <v>380</v>
      </c>
      <c r="AS59" s="43">
        <v>247</v>
      </c>
      <c r="AT59" s="48">
        <v>133</v>
      </c>
      <c r="AU59" s="47">
        <v>354</v>
      </c>
      <c r="AV59" s="43">
        <v>225</v>
      </c>
      <c r="AW59" s="48">
        <v>129</v>
      </c>
      <c r="AX59" s="47">
        <v>241</v>
      </c>
      <c r="AY59" s="43">
        <v>169</v>
      </c>
      <c r="AZ59" s="48">
        <v>72</v>
      </c>
      <c r="BA59" s="47">
        <v>315</v>
      </c>
      <c r="BB59" s="43">
        <v>248</v>
      </c>
      <c r="BC59" s="48">
        <v>67</v>
      </c>
      <c r="BD59" s="47">
        <v>372</v>
      </c>
      <c r="BE59" s="43">
        <v>264</v>
      </c>
      <c r="BF59" s="48">
        <v>108</v>
      </c>
      <c r="BG59" s="47">
        <v>397</v>
      </c>
      <c r="BH59" s="43">
        <v>272</v>
      </c>
      <c r="BI59" s="48">
        <v>125</v>
      </c>
      <c r="BJ59" s="47">
        <v>409</v>
      </c>
      <c r="BK59" s="43">
        <v>284</v>
      </c>
      <c r="BL59" s="48">
        <v>125</v>
      </c>
      <c r="BM59" s="47">
        <v>377</v>
      </c>
      <c r="BN59" s="43">
        <v>243</v>
      </c>
      <c r="BO59" s="48">
        <v>134</v>
      </c>
      <c r="BP59" s="47">
        <v>324</v>
      </c>
      <c r="BQ59" s="43">
        <v>191</v>
      </c>
      <c r="BR59" s="48">
        <v>133</v>
      </c>
      <c r="BS59" s="47">
        <v>233</v>
      </c>
      <c r="BT59" s="43">
        <v>146</v>
      </c>
      <c r="BU59" s="48">
        <v>87</v>
      </c>
      <c r="BV59" s="47">
        <v>337</v>
      </c>
      <c r="BW59" s="43">
        <v>245</v>
      </c>
      <c r="BX59" s="48">
        <v>92</v>
      </c>
      <c r="BY59" s="47">
        <v>394</v>
      </c>
      <c r="BZ59" s="43">
        <v>280</v>
      </c>
      <c r="CA59" s="48">
        <v>114</v>
      </c>
      <c r="CB59" s="47">
        <v>414</v>
      </c>
      <c r="CC59" s="43">
        <v>280</v>
      </c>
      <c r="CD59" s="48">
        <v>134</v>
      </c>
      <c r="CE59" s="47">
        <v>437</v>
      </c>
      <c r="CF59" s="43">
        <v>314</v>
      </c>
      <c r="CG59" s="48">
        <v>123</v>
      </c>
      <c r="CH59" s="47">
        <v>411</v>
      </c>
      <c r="CI59" s="43">
        <v>308</v>
      </c>
      <c r="CJ59" s="48">
        <v>103</v>
      </c>
      <c r="CK59" s="47">
        <v>334</v>
      </c>
      <c r="CL59" s="43">
        <v>227</v>
      </c>
      <c r="CM59" s="48">
        <v>107</v>
      </c>
      <c r="CN59" s="47">
        <v>208</v>
      </c>
      <c r="CO59" s="43">
        <v>129</v>
      </c>
      <c r="CP59" s="48">
        <v>79</v>
      </c>
      <c r="CQ59" s="47">
        <v>300</v>
      </c>
      <c r="CR59" s="43">
        <v>237</v>
      </c>
      <c r="CS59" s="48">
        <v>63</v>
      </c>
    </row>
    <row r="60" spans="2:97" s="23" customFormat="1" ht="17.25" customHeight="1" x14ac:dyDescent="0.2">
      <c r="B60" s="77" t="s">
        <v>272</v>
      </c>
      <c r="C60" s="71" t="s">
        <v>4</v>
      </c>
      <c r="D60" s="84" t="s">
        <v>300</v>
      </c>
      <c r="E60" s="47">
        <v>172</v>
      </c>
      <c r="F60" s="43">
        <v>69</v>
      </c>
      <c r="G60" s="48">
        <v>103</v>
      </c>
      <c r="H60" s="47">
        <v>158</v>
      </c>
      <c r="I60" s="43">
        <v>64</v>
      </c>
      <c r="J60" s="48">
        <v>94</v>
      </c>
      <c r="K60" s="47">
        <v>194</v>
      </c>
      <c r="L60" s="43">
        <v>86</v>
      </c>
      <c r="M60" s="48">
        <v>108</v>
      </c>
      <c r="N60" s="47">
        <v>212</v>
      </c>
      <c r="O60" s="43">
        <v>127</v>
      </c>
      <c r="P60" s="48">
        <v>85</v>
      </c>
      <c r="Q60" s="47">
        <v>212</v>
      </c>
      <c r="R60" s="43">
        <v>122</v>
      </c>
      <c r="S60" s="48">
        <v>90</v>
      </c>
      <c r="T60" s="47">
        <v>219</v>
      </c>
      <c r="U60" s="43">
        <v>148</v>
      </c>
      <c r="V60" s="48">
        <v>71</v>
      </c>
      <c r="W60" s="47">
        <v>207</v>
      </c>
      <c r="X60" s="43">
        <v>157</v>
      </c>
      <c r="Y60" s="48">
        <v>50</v>
      </c>
      <c r="Z60" s="47">
        <v>179</v>
      </c>
      <c r="AA60" s="43">
        <v>60</v>
      </c>
      <c r="AB60" s="48">
        <v>119</v>
      </c>
      <c r="AC60" s="47">
        <v>165</v>
      </c>
      <c r="AD60" s="43">
        <v>33</v>
      </c>
      <c r="AE60" s="48">
        <v>132</v>
      </c>
      <c r="AF60" s="47">
        <v>189</v>
      </c>
      <c r="AG60" s="43">
        <v>104</v>
      </c>
      <c r="AH60" s="48">
        <v>85</v>
      </c>
      <c r="AI60" s="47">
        <v>198</v>
      </c>
      <c r="AJ60" s="43">
        <v>122</v>
      </c>
      <c r="AK60" s="48">
        <v>76</v>
      </c>
      <c r="AL60" s="47">
        <v>204</v>
      </c>
      <c r="AM60" s="43">
        <v>125</v>
      </c>
      <c r="AN60" s="48">
        <v>79</v>
      </c>
      <c r="AO60" s="47">
        <v>216</v>
      </c>
      <c r="AP60" s="43">
        <v>124</v>
      </c>
      <c r="AQ60" s="48">
        <v>92</v>
      </c>
      <c r="AR60" s="47">
        <v>220</v>
      </c>
      <c r="AS60" s="43">
        <v>134</v>
      </c>
      <c r="AT60" s="48">
        <v>86</v>
      </c>
      <c r="AU60" s="47">
        <v>189</v>
      </c>
      <c r="AV60" s="43">
        <v>73</v>
      </c>
      <c r="AW60" s="48">
        <v>116</v>
      </c>
      <c r="AX60" s="47">
        <v>188</v>
      </c>
      <c r="AY60" s="43">
        <v>53</v>
      </c>
      <c r="AZ60" s="48">
        <v>135</v>
      </c>
      <c r="BA60" s="47">
        <v>220</v>
      </c>
      <c r="BB60" s="43">
        <v>115</v>
      </c>
      <c r="BC60" s="48">
        <v>105</v>
      </c>
      <c r="BD60" s="47">
        <v>233</v>
      </c>
      <c r="BE60" s="43">
        <v>113</v>
      </c>
      <c r="BF60" s="48">
        <v>120</v>
      </c>
      <c r="BG60" s="47">
        <v>225</v>
      </c>
      <c r="BH60" s="43">
        <v>126</v>
      </c>
      <c r="BI60" s="48">
        <v>99</v>
      </c>
      <c r="BJ60" s="47">
        <v>214</v>
      </c>
      <c r="BK60" s="43">
        <v>133</v>
      </c>
      <c r="BL60" s="48">
        <v>81</v>
      </c>
      <c r="BM60" s="47">
        <v>207</v>
      </c>
      <c r="BN60" s="43">
        <v>117</v>
      </c>
      <c r="BO60" s="48">
        <v>90</v>
      </c>
      <c r="BP60" s="47">
        <v>188</v>
      </c>
      <c r="BQ60" s="43">
        <v>62</v>
      </c>
      <c r="BR60" s="48">
        <v>126</v>
      </c>
      <c r="BS60" s="47">
        <v>180</v>
      </c>
      <c r="BT60" s="43">
        <v>47</v>
      </c>
      <c r="BU60" s="48">
        <v>133</v>
      </c>
      <c r="BV60" s="47">
        <v>213</v>
      </c>
      <c r="BW60" s="43">
        <v>108</v>
      </c>
      <c r="BX60" s="48">
        <v>105</v>
      </c>
      <c r="BY60" s="47">
        <v>236</v>
      </c>
      <c r="BZ60" s="43">
        <v>135</v>
      </c>
      <c r="CA60" s="48">
        <v>101</v>
      </c>
      <c r="CB60" s="47">
        <v>219</v>
      </c>
      <c r="CC60" s="43">
        <v>119</v>
      </c>
      <c r="CD60" s="48">
        <v>100</v>
      </c>
      <c r="CE60" s="47">
        <v>210</v>
      </c>
      <c r="CF60" s="43">
        <v>106</v>
      </c>
      <c r="CG60" s="48">
        <v>104</v>
      </c>
      <c r="CH60" s="47">
        <v>213</v>
      </c>
      <c r="CI60" s="43">
        <v>142</v>
      </c>
      <c r="CJ60" s="48">
        <v>71</v>
      </c>
      <c r="CK60" s="47">
        <v>177</v>
      </c>
      <c r="CL60" s="43">
        <v>78</v>
      </c>
      <c r="CM60" s="48">
        <v>99</v>
      </c>
      <c r="CN60" s="47">
        <v>170</v>
      </c>
      <c r="CO60" s="43">
        <v>61</v>
      </c>
      <c r="CP60" s="48">
        <v>109</v>
      </c>
      <c r="CQ60" s="47">
        <v>197</v>
      </c>
      <c r="CR60" s="43">
        <v>108</v>
      </c>
      <c r="CS60" s="48">
        <v>89</v>
      </c>
    </row>
    <row r="61" spans="2:97" s="23" customFormat="1" ht="17.25" customHeight="1" x14ac:dyDescent="0.2">
      <c r="B61" s="77" t="s">
        <v>272</v>
      </c>
      <c r="C61" s="71" t="s">
        <v>26</v>
      </c>
      <c r="D61" s="84" t="s">
        <v>304</v>
      </c>
      <c r="E61" s="47">
        <v>62</v>
      </c>
      <c r="F61" s="43">
        <v>6</v>
      </c>
      <c r="G61" s="48">
        <v>56</v>
      </c>
      <c r="H61" s="47">
        <v>58</v>
      </c>
      <c r="I61" s="43">
        <v>1</v>
      </c>
      <c r="J61" s="48">
        <v>57</v>
      </c>
      <c r="K61" s="47">
        <v>56</v>
      </c>
      <c r="L61" s="43">
        <v>14</v>
      </c>
      <c r="M61" s="48">
        <v>42</v>
      </c>
      <c r="N61" s="47">
        <v>55</v>
      </c>
      <c r="O61" s="43">
        <v>21</v>
      </c>
      <c r="P61" s="48">
        <v>34</v>
      </c>
      <c r="Q61" s="47">
        <v>63</v>
      </c>
      <c r="R61" s="43">
        <v>16</v>
      </c>
      <c r="S61" s="48">
        <v>47</v>
      </c>
      <c r="T61" s="47">
        <v>67</v>
      </c>
      <c r="U61" s="43">
        <v>18</v>
      </c>
      <c r="V61" s="48">
        <v>49</v>
      </c>
      <c r="W61" s="47">
        <v>67</v>
      </c>
      <c r="X61" s="43">
        <v>14</v>
      </c>
      <c r="Y61" s="48">
        <v>53</v>
      </c>
      <c r="Z61" s="47">
        <v>69</v>
      </c>
      <c r="AA61" s="43">
        <v>7</v>
      </c>
      <c r="AB61" s="48">
        <v>62</v>
      </c>
      <c r="AC61" s="47">
        <v>134</v>
      </c>
      <c r="AD61" s="43">
        <v>3</v>
      </c>
      <c r="AE61" s="48">
        <v>131</v>
      </c>
      <c r="AF61" s="47">
        <v>64</v>
      </c>
      <c r="AG61" s="43">
        <v>14</v>
      </c>
      <c r="AH61" s="48">
        <v>50</v>
      </c>
      <c r="AI61" s="47">
        <v>69</v>
      </c>
      <c r="AJ61" s="43">
        <v>15</v>
      </c>
      <c r="AK61" s="48">
        <v>54</v>
      </c>
      <c r="AL61" s="47">
        <v>71</v>
      </c>
      <c r="AM61" s="43">
        <v>25</v>
      </c>
      <c r="AN61" s="48">
        <v>46</v>
      </c>
      <c r="AO61" s="47">
        <v>66</v>
      </c>
      <c r="AP61" s="43">
        <v>13</v>
      </c>
      <c r="AQ61" s="48">
        <v>53</v>
      </c>
      <c r="AR61" s="47">
        <v>62</v>
      </c>
      <c r="AS61" s="43">
        <v>19</v>
      </c>
      <c r="AT61" s="48">
        <v>43</v>
      </c>
      <c r="AU61" s="47">
        <v>60</v>
      </c>
      <c r="AV61" s="43">
        <v>3</v>
      </c>
      <c r="AW61" s="48">
        <v>57</v>
      </c>
      <c r="AX61" s="47">
        <v>59</v>
      </c>
      <c r="AY61" s="43">
        <v>5</v>
      </c>
      <c r="AZ61" s="48">
        <v>54</v>
      </c>
      <c r="BA61" s="47">
        <v>57</v>
      </c>
      <c r="BB61" s="43">
        <v>18</v>
      </c>
      <c r="BC61" s="48">
        <v>39</v>
      </c>
      <c r="BD61" s="47">
        <v>64</v>
      </c>
      <c r="BE61" s="43">
        <v>21</v>
      </c>
      <c r="BF61" s="48">
        <v>43</v>
      </c>
      <c r="BG61" s="47">
        <v>62</v>
      </c>
      <c r="BH61" s="43">
        <v>21</v>
      </c>
      <c r="BI61" s="48">
        <v>41</v>
      </c>
      <c r="BJ61" s="47">
        <v>62</v>
      </c>
      <c r="BK61" s="43">
        <v>19</v>
      </c>
      <c r="BL61" s="48">
        <v>43</v>
      </c>
      <c r="BM61" s="47">
        <v>55</v>
      </c>
      <c r="BN61" s="43">
        <v>14</v>
      </c>
      <c r="BO61" s="48">
        <v>41</v>
      </c>
      <c r="BP61" s="47">
        <v>52</v>
      </c>
      <c r="BQ61" s="43">
        <v>8</v>
      </c>
      <c r="BR61" s="48">
        <v>44</v>
      </c>
      <c r="BS61" s="47">
        <v>58</v>
      </c>
      <c r="BT61" s="43">
        <v>1</v>
      </c>
      <c r="BU61" s="48">
        <v>57</v>
      </c>
      <c r="BV61" s="47">
        <v>54</v>
      </c>
      <c r="BW61" s="43">
        <v>18</v>
      </c>
      <c r="BX61" s="48">
        <v>36</v>
      </c>
      <c r="BY61" s="47">
        <v>70</v>
      </c>
      <c r="BZ61" s="43">
        <v>24</v>
      </c>
      <c r="CA61" s="48">
        <v>46</v>
      </c>
      <c r="CB61" s="47">
        <v>73</v>
      </c>
      <c r="CC61" s="43">
        <v>17</v>
      </c>
      <c r="CD61" s="48">
        <v>56</v>
      </c>
      <c r="CE61" s="47">
        <v>71</v>
      </c>
      <c r="CF61" s="43">
        <v>16</v>
      </c>
      <c r="CG61" s="48">
        <v>55</v>
      </c>
      <c r="CH61" s="47">
        <v>78</v>
      </c>
      <c r="CI61" s="43">
        <v>15</v>
      </c>
      <c r="CJ61" s="48">
        <v>63</v>
      </c>
      <c r="CK61" s="47">
        <v>146</v>
      </c>
      <c r="CL61" s="43">
        <v>9</v>
      </c>
      <c r="CM61" s="48">
        <v>137</v>
      </c>
      <c r="CN61" s="47">
        <v>69</v>
      </c>
      <c r="CO61" s="43">
        <v>1</v>
      </c>
      <c r="CP61" s="48">
        <v>68</v>
      </c>
      <c r="CQ61" s="47">
        <v>67</v>
      </c>
      <c r="CR61" s="43">
        <v>16</v>
      </c>
      <c r="CS61" s="48">
        <v>51</v>
      </c>
    </row>
    <row r="62" spans="2:97" s="23" customFormat="1" ht="17.25" customHeight="1" x14ac:dyDescent="0.2">
      <c r="B62" s="77" t="s">
        <v>272</v>
      </c>
      <c r="C62" s="71" t="s">
        <v>9</v>
      </c>
      <c r="D62" s="84" t="s">
        <v>306</v>
      </c>
      <c r="E62" s="47">
        <v>149</v>
      </c>
      <c r="F62" s="43">
        <v>54</v>
      </c>
      <c r="G62" s="48">
        <v>95</v>
      </c>
      <c r="H62" s="47">
        <v>134</v>
      </c>
      <c r="I62" s="43">
        <v>35</v>
      </c>
      <c r="J62" s="48">
        <v>99</v>
      </c>
      <c r="K62" s="47">
        <v>160</v>
      </c>
      <c r="L62" s="43">
        <v>58</v>
      </c>
      <c r="M62" s="48">
        <v>102</v>
      </c>
      <c r="N62" s="47">
        <v>190</v>
      </c>
      <c r="O62" s="43">
        <v>72</v>
      </c>
      <c r="P62" s="48">
        <v>118</v>
      </c>
      <c r="Q62" s="47">
        <v>213</v>
      </c>
      <c r="R62" s="43">
        <v>90</v>
      </c>
      <c r="S62" s="48">
        <v>123</v>
      </c>
      <c r="T62" s="47">
        <v>199</v>
      </c>
      <c r="U62" s="43">
        <v>71</v>
      </c>
      <c r="V62" s="48">
        <v>128</v>
      </c>
      <c r="W62" s="47">
        <v>202</v>
      </c>
      <c r="X62" s="43">
        <v>96</v>
      </c>
      <c r="Y62" s="48">
        <v>106</v>
      </c>
      <c r="Z62" s="47">
        <v>167</v>
      </c>
      <c r="AA62" s="43">
        <v>50</v>
      </c>
      <c r="AB62" s="48">
        <v>117</v>
      </c>
      <c r="AC62" s="47">
        <v>170</v>
      </c>
      <c r="AD62" s="43">
        <v>45</v>
      </c>
      <c r="AE62" s="48">
        <v>125</v>
      </c>
      <c r="AF62" s="47">
        <v>183</v>
      </c>
      <c r="AG62" s="43">
        <v>69</v>
      </c>
      <c r="AH62" s="48">
        <v>114</v>
      </c>
      <c r="AI62" s="47">
        <v>194</v>
      </c>
      <c r="AJ62" s="43">
        <v>73</v>
      </c>
      <c r="AK62" s="48">
        <v>121</v>
      </c>
      <c r="AL62" s="47">
        <v>184</v>
      </c>
      <c r="AM62" s="43">
        <v>80</v>
      </c>
      <c r="AN62" s="48">
        <v>104</v>
      </c>
      <c r="AO62" s="47">
        <v>175</v>
      </c>
      <c r="AP62" s="43">
        <v>78</v>
      </c>
      <c r="AQ62" s="48">
        <v>97</v>
      </c>
      <c r="AR62" s="47">
        <v>166</v>
      </c>
      <c r="AS62" s="43">
        <v>73</v>
      </c>
      <c r="AT62" s="48">
        <v>93</v>
      </c>
      <c r="AU62" s="47">
        <v>139</v>
      </c>
      <c r="AV62" s="43">
        <v>46</v>
      </c>
      <c r="AW62" s="48">
        <v>93</v>
      </c>
      <c r="AX62" s="47">
        <v>130</v>
      </c>
      <c r="AY62" s="43">
        <v>46</v>
      </c>
      <c r="AZ62" s="48">
        <v>84</v>
      </c>
      <c r="BA62" s="47">
        <v>147</v>
      </c>
      <c r="BB62" s="43">
        <v>64</v>
      </c>
      <c r="BC62" s="48">
        <v>83</v>
      </c>
      <c r="BD62" s="47">
        <v>196</v>
      </c>
      <c r="BE62" s="43">
        <v>77</v>
      </c>
      <c r="BF62" s="48">
        <v>119</v>
      </c>
      <c r="BG62" s="47">
        <v>214</v>
      </c>
      <c r="BH62" s="43">
        <v>89</v>
      </c>
      <c r="BI62" s="48">
        <v>125</v>
      </c>
      <c r="BJ62" s="47">
        <v>198</v>
      </c>
      <c r="BK62" s="43">
        <v>72</v>
      </c>
      <c r="BL62" s="48">
        <v>126</v>
      </c>
      <c r="BM62" s="47">
        <v>202</v>
      </c>
      <c r="BN62" s="43">
        <v>80</v>
      </c>
      <c r="BO62" s="48">
        <v>122</v>
      </c>
      <c r="BP62" s="47">
        <v>150</v>
      </c>
      <c r="BQ62" s="43">
        <v>38</v>
      </c>
      <c r="BR62" s="48">
        <v>112</v>
      </c>
      <c r="BS62" s="47">
        <v>191</v>
      </c>
      <c r="BT62" s="43">
        <v>46</v>
      </c>
      <c r="BU62" s="48">
        <v>145</v>
      </c>
      <c r="BV62" s="47">
        <v>179</v>
      </c>
      <c r="BW62" s="43">
        <v>68</v>
      </c>
      <c r="BX62" s="48">
        <v>111</v>
      </c>
      <c r="BY62" s="47">
        <v>204</v>
      </c>
      <c r="BZ62" s="43">
        <v>79</v>
      </c>
      <c r="CA62" s="48">
        <v>125</v>
      </c>
      <c r="CB62" s="47">
        <v>213</v>
      </c>
      <c r="CC62" s="43">
        <v>95</v>
      </c>
      <c r="CD62" s="48">
        <v>118</v>
      </c>
      <c r="CE62" s="47">
        <v>213</v>
      </c>
      <c r="CF62" s="43">
        <v>92</v>
      </c>
      <c r="CG62" s="48">
        <v>121</v>
      </c>
      <c r="CH62" s="47">
        <v>181</v>
      </c>
      <c r="CI62" s="43">
        <v>81</v>
      </c>
      <c r="CJ62" s="48">
        <v>100</v>
      </c>
      <c r="CK62" s="47">
        <v>165</v>
      </c>
      <c r="CL62" s="43">
        <v>58</v>
      </c>
      <c r="CM62" s="48">
        <v>107</v>
      </c>
      <c r="CN62" s="47">
        <v>160</v>
      </c>
      <c r="CO62" s="43">
        <v>54</v>
      </c>
      <c r="CP62" s="48">
        <v>106</v>
      </c>
      <c r="CQ62" s="47">
        <v>157</v>
      </c>
      <c r="CR62" s="43">
        <v>48</v>
      </c>
      <c r="CS62" s="48">
        <v>109</v>
      </c>
    </row>
    <row r="63" spans="2:97" s="23" customFormat="1" ht="17.25" customHeight="1" x14ac:dyDescent="0.2">
      <c r="B63" s="77" t="s">
        <v>272</v>
      </c>
      <c r="C63" s="71" t="s">
        <v>36</v>
      </c>
      <c r="D63" s="84" t="s">
        <v>307</v>
      </c>
      <c r="E63" s="47">
        <v>241</v>
      </c>
      <c r="F63" s="43">
        <v>138</v>
      </c>
      <c r="G63" s="48">
        <v>103</v>
      </c>
      <c r="H63" s="47">
        <v>190</v>
      </c>
      <c r="I63" s="43">
        <v>100</v>
      </c>
      <c r="J63" s="48">
        <v>90</v>
      </c>
      <c r="K63" s="47">
        <v>225</v>
      </c>
      <c r="L63" s="43">
        <v>151</v>
      </c>
      <c r="M63" s="48">
        <v>74</v>
      </c>
      <c r="N63" s="47">
        <v>249</v>
      </c>
      <c r="O63" s="43">
        <v>180</v>
      </c>
      <c r="P63" s="48">
        <v>69</v>
      </c>
      <c r="Q63" s="47">
        <v>267</v>
      </c>
      <c r="R63" s="43">
        <v>186</v>
      </c>
      <c r="S63" s="48">
        <v>81</v>
      </c>
      <c r="T63" s="47">
        <v>259</v>
      </c>
      <c r="U63" s="43">
        <v>172</v>
      </c>
      <c r="V63" s="48">
        <v>87</v>
      </c>
      <c r="W63" s="47">
        <v>289</v>
      </c>
      <c r="X63" s="43">
        <v>181</v>
      </c>
      <c r="Y63" s="48">
        <v>108</v>
      </c>
      <c r="Z63" s="47">
        <v>242</v>
      </c>
      <c r="AA63" s="43">
        <v>135</v>
      </c>
      <c r="AB63" s="48">
        <v>107</v>
      </c>
      <c r="AC63" s="47">
        <v>201</v>
      </c>
      <c r="AD63" s="43">
        <v>94</v>
      </c>
      <c r="AE63" s="48">
        <v>107</v>
      </c>
      <c r="AF63" s="47">
        <v>238</v>
      </c>
      <c r="AG63" s="43">
        <v>156</v>
      </c>
      <c r="AH63" s="48">
        <v>82</v>
      </c>
      <c r="AI63" s="47">
        <v>267</v>
      </c>
      <c r="AJ63" s="43">
        <v>180</v>
      </c>
      <c r="AK63" s="48">
        <v>87</v>
      </c>
      <c r="AL63" s="47">
        <v>278</v>
      </c>
      <c r="AM63" s="43">
        <v>166</v>
      </c>
      <c r="AN63" s="48">
        <v>112</v>
      </c>
      <c r="AO63" s="47">
        <v>280</v>
      </c>
      <c r="AP63" s="43">
        <v>192</v>
      </c>
      <c r="AQ63" s="48">
        <v>88</v>
      </c>
      <c r="AR63" s="47">
        <v>315</v>
      </c>
      <c r="AS63" s="43">
        <v>217</v>
      </c>
      <c r="AT63" s="48">
        <v>98</v>
      </c>
      <c r="AU63" s="47">
        <v>222</v>
      </c>
      <c r="AV63" s="43">
        <v>122</v>
      </c>
      <c r="AW63" s="48">
        <v>100</v>
      </c>
      <c r="AX63" s="47">
        <v>184</v>
      </c>
      <c r="AY63" s="43">
        <v>96</v>
      </c>
      <c r="AZ63" s="48">
        <v>88</v>
      </c>
      <c r="BA63" s="47">
        <v>247</v>
      </c>
      <c r="BB63" s="43">
        <v>179</v>
      </c>
      <c r="BC63" s="48">
        <v>68</v>
      </c>
      <c r="BD63" s="47">
        <v>273</v>
      </c>
      <c r="BE63" s="43">
        <v>199</v>
      </c>
      <c r="BF63" s="48">
        <v>74</v>
      </c>
      <c r="BG63" s="47">
        <v>238</v>
      </c>
      <c r="BH63" s="43">
        <v>164</v>
      </c>
      <c r="BI63" s="48">
        <v>74</v>
      </c>
      <c r="BJ63" s="47">
        <v>268</v>
      </c>
      <c r="BK63" s="43">
        <v>186</v>
      </c>
      <c r="BL63" s="48">
        <v>82</v>
      </c>
      <c r="BM63" s="47">
        <v>264</v>
      </c>
      <c r="BN63" s="43">
        <v>188</v>
      </c>
      <c r="BO63" s="48">
        <v>76</v>
      </c>
      <c r="BP63" s="47">
        <v>229</v>
      </c>
      <c r="BQ63" s="43">
        <v>155</v>
      </c>
      <c r="BR63" s="48">
        <v>74</v>
      </c>
      <c r="BS63" s="47">
        <v>159</v>
      </c>
      <c r="BT63" s="43">
        <v>79</v>
      </c>
      <c r="BU63" s="48">
        <v>80</v>
      </c>
      <c r="BV63" s="47">
        <v>228</v>
      </c>
      <c r="BW63" s="43">
        <v>166</v>
      </c>
      <c r="BX63" s="48">
        <v>62</v>
      </c>
      <c r="BY63" s="47">
        <v>236</v>
      </c>
      <c r="BZ63" s="43">
        <v>168</v>
      </c>
      <c r="CA63" s="48">
        <v>68</v>
      </c>
      <c r="CB63" s="47">
        <v>287</v>
      </c>
      <c r="CC63" s="43">
        <v>200</v>
      </c>
      <c r="CD63" s="48">
        <v>87</v>
      </c>
      <c r="CE63" s="47">
        <v>275</v>
      </c>
      <c r="CF63" s="43">
        <v>186</v>
      </c>
      <c r="CG63" s="48">
        <v>89</v>
      </c>
      <c r="CH63" s="47">
        <v>320</v>
      </c>
      <c r="CI63" s="43">
        <v>221</v>
      </c>
      <c r="CJ63" s="48">
        <v>99</v>
      </c>
      <c r="CK63" s="47">
        <v>227</v>
      </c>
      <c r="CL63" s="43">
        <v>125</v>
      </c>
      <c r="CM63" s="48">
        <v>102</v>
      </c>
      <c r="CN63" s="47">
        <v>188</v>
      </c>
      <c r="CO63" s="43">
        <v>94</v>
      </c>
      <c r="CP63" s="48">
        <v>94</v>
      </c>
      <c r="CQ63" s="47">
        <v>220</v>
      </c>
      <c r="CR63" s="43">
        <v>146</v>
      </c>
      <c r="CS63" s="48">
        <v>74</v>
      </c>
    </row>
    <row r="64" spans="2:97" s="23" customFormat="1" ht="17.25" customHeight="1" x14ac:dyDescent="0.2">
      <c r="B64" s="77" t="s">
        <v>272</v>
      </c>
      <c r="C64" s="71" t="s">
        <v>14</v>
      </c>
      <c r="D64" s="84" t="s">
        <v>315</v>
      </c>
      <c r="E64" s="47">
        <v>159</v>
      </c>
      <c r="F64" s="43">
        <v>91</v>
      </c>
      <c r="G64" s="48">
        <v>68</v>
      </c>
      <c r="H64" s="47">
        <v>140</v>
      </c>
      <c r="I64" s="43">
        <v>64</v>
      </c>
      <c r="J64" s="48">
        <v>76</v>
      </c>
      <c r="K64" s="47">
        <v>147</v>
      </c>
      <c r="L64" s="43">
        <v>128</v>
      </c>
      <c r="M64" s="48">
        <v>19</v>
      </c>
      <c r="N64" s="47">
        <v>141</v>
      </c>
      <c r="O64" s="43">
        <v>115</v>
      </c>
      <c r="P64" s="48">
        <v>26</v>
      </c>
      <c r="Q64" s="47">
        <v>160</v>
      </c>
      <c r="R64" s="43">
        <v>133</v>
      </c>
      <c r="S64" s="48">
        <v>27</v>
      </c>
      <c r="T64" s="47">
        <v>147</v>
      </c>
      <c r="U64" s="43">
        <v>125</v>
      </c>
      <c r="V64" s="48">
        <v>22</v>
      </c>
      <c r="W64" s="47">
        <v>148</v>
      </c>
      <c r="X64" s="43">
        <v>145</v>
      </c>
      <c r="Y64" s="48">
        <v>3</v>
      </c>
      <c r="Z64" s="47">
        <v>138</v>
      </c>
      <c r="AA64" s="43">
        <v>73</v>
      </c>
      <c r="AB64" s="48">
        <v>65</v>
      </c>
      <c r="AC64" s="47">
        <v>140</v>
      </c>
      <c r="AD64" s="43">
        <v>60</v>
      </c>
      <c r="AE64" s="48">
        <v>80</v>
      </c>
      <c r="AF64" s="47">
        <v>136</v>
      </c>
      <c r="AG64" s="43">
        <v>33</v>
      </c>
      <c r="AH64" s="48">
        <v>103</v>
      </c>
      <c r="AI64" s="47">
        <v>148</v>
      </c>
      <c r="AJ64" s="43">
        <v>39</v>
      </c>
      <c r="AK64" s="48">
        <v>109</v>
      </c>
      <c r="AL64" s="47">
        <v>147</v>
      </c>
      <c r="AM64" s="43">
        <v>40</v>
      </c>
      <c r="AN64" s="48">
        <v>107</v>
      </c>
      <c r="AO64" s="47">
        <v>146</v>
      </c>
      <c r="AP64" s="43">
        <v>27</v>
      </c>
      <c r="AQ64" s="48">
        <v>119</v>
      </c>
      <c r="AR64" s="47">
        <v>150</v>
      </c>
      <c r="AS64" s="43">
        <v>44</v>
      </c>
      <c r="AT64" s="48">
        <v>106</v>
      </c>
      <c r="AU64" s="47">
        <v>151</v>
      </c>
      <c r="AV64" s="43">
        <v>16</v>
      </c>
      <c r="AW64" s="48">
        <v>135</v>
      </c>
      <c r="AX64" s="47">
        <v>125</v>
      </c>
      <c r="AY64" s="43">
        <v>13</v>
      </c>
      <c r="AZ64" s="48">
        <v>112</v>
      </c>
      <c r="BA64" s="47">
        <v>127</v>
      </c>
      <c r="BB64" s="43">
        <v>107</v>
      </c>
      <c r="BC64" s="48">
        <v>20</v>
      </c>
      <c r="BD64" s="47">
        <v>137</v>
      </c>
      <c r="BE64" s="43">
        <v>104</v>
      </c>
      <c r="BF64" s="48">
        <v>33</v>
      </c>
      <c r="BG64" s="47">
        <v>165</v>
      </c>
      <c r="BH64" s="43">
        <v>137</v>
      </c>
      <c r="BI64" s="48">
        <v>28</v>
      </c>
      <c r="BJ64" s="47">
        <v>179</v>
      </c>
      <c r="BK64" s="43">
        <v>130</v>
      </c>
      <c r="BL64" s="48">
        <v>49</v>
      </c>
      <c r="BM64" s="47">
        <v>129</v>
      </c>
      <c r="BN64" s="43">
        <v>129</v>
      </c>
      <c r="BO64" s="48">
        <v>0</v>
      </c>
      <c r="BP64" s="47">
        <v>132</v>
      </c>
      <c r="BQ64" s="43">
        <v>98</v>
      </c>
      <c r="BR64" s="48">
        <v>34</v>
      </c>
      <c r="BS64" s="47">
        <v>116</v>
      </c>
      <c r="BT64" s="43">
        <v>65</v>
      </c>
      <c r="BU64" s="48">
        <v>51</v>
      </c>
      <c r="BV64" s="47" t="s">
        <v>0</v>
      </c>
      <c r="BW64" s="43" t="s">
        <v>0</v>
      </c>
      <c r="BX64" s="48" t="s">
        <v>0</v>
      </c>
      <c r="BY64" s="47" t="s">
        <v>0</v>
      </c>
      <c r="BZ64" s="43" t="s">
        <v>0</v>
      </c>
      <c r="CA64" s="48" t="s">
        <v>0</v>
      </c>
      <c r="CB64" s="47" t="s">
        <v>0</v>
      </c>
      <c r="CC64" s="43" t="s">
        <v>0</v>
      </c>
      <c r="CD64" s="48" t="s">
        <v>0</v>
      </c>
      <c r="CE64" s="47" t="s">
        <v>0</v>
      </c>
      <c r="CF64" s="43" t="s">
        <v>0</v>
      </c>
      <c r="CG64" s="48" t="s">
        <v>0</v>
      </c>
      <c r="CH64" s="47" t="s">
        <v>0</v>
      </c>
      <c r="CI64" s="43" t="s">
        <v>0</v>
      </c>
      <c r="CJ64" s="48" t="s">
        <v>0</v>
      </c>
      <c r="CK64" s="47" t="s">
        <v>0</v>
      </c>
      <c r="CL64" s="43" t="s">
        <v>0</v>
      </c>
      <c r="CM64" s="48" t="s">
        <v>0</v>
      </c>
      <c r="CN64" s="47" t="s">
        <v>0</v>
      </c>
      <c r="CO64" s="43" t="s">
        <v>0</v>
      </c>
      <c r="CP64" s="48" t="s">
        <v>0</v>
      </c>
      <c r="CQ64" s="47">
        <v>124</v>
      </c>
      <c r="CR64" s="43">
        <v>111</v>
      </c>
      <c r="CS64" s="48">
        <v>13</v>
      </c>
    </row>
    <row r="65" spans="2:97" s="23" customFormat="1" ht="17.25" customHeight="1" x14ac:dyDescent="0.2">
      <c r="B65" s="77" t="s">
        <v>272</v>
      </c>
      <c r="C65" s="71" t="s">
        <v>29</v>
      </c>
      <c r="D65" s="84" t="s">
        <v>316</v>
      </c>
      <c r="E65" s="47">
        <v>145</v>
      </c>
      <c r="F65" s="43">
        <v>35</v>
      </c>
      <c r="G65" s="48">
        <v>110</v>
      </c>
      <c r="H65" s="47">
        <v>139</v>
      </c>
      <c r="I65" s="43">
        <v>19</v>
      </c>
      <c r="J65" s="48">
        <v>120</v>
      </c>
      <c r="K65" s="47">
        <v>135</v>
      </c>
      <c r="L65" s="43">
        <v>46</v>
      </c>
      <c r="M65" s="48">
        <v>89</v>
      </c>
      <c r="N65" s="47">
        <v>140</v>
      </c>
      <c r="O65" s="43">
        <v>62</v>
      </c>
      <c r="P65" s="48">
        <v>78</v>
      </c>
      <c r="Q65" s="47">
        <v>138</v>
      </c>
      <c r="R65" s="43">
        <v>54</v>
      </c>
      <c r="S65" s="48">
        <v>84</v>
      </c>
      <c r="T65" s="47">
        <v>146</v>
      </c>
      <c r="U65" s="43">
        <v>51</v>
      </c>
      <c r="V65" s="48">
        <v>95</v>
      </c>
      <c r="W65" s="47">
        <v>149</v>
      </c>
      <c r="X65" s="43">
        <v>59</v>
      </c>
      <c r="Y65" s="48">
        <v>90</v>
      </c>
      <c r="Z65" s="47">
        <v>155</v>
      </c>
      <c r="AA65" s="43">
        <v>34</v>
      </c>
      <c r="AB65" s="48">
        <v>121</v>
      </c>
      <c r="AC65" s="47">
        <v>157</v>
      </c>
      <c r="AD65" s="43">
        <v>15</v>
      </c>
      <c r="AE65" s="48">
        <v>142</v>
      </c>
      <c r="AF65" s="47">
        <v>158</v>
      </c>
      <c r="AG65" s="43">
        <v>50</v>
      </c>
      <c r="AH65" s="48">
        <v>108</v>
      </c>
      <c r="AI65" s="47">
        <v>150</v>
      </c>
      <c r="AJ65" s="43">
        <v>53</v>
      </c>
      <c r="AK65" s="48">
        <v>97</v>
      </c>
      <c r="AL65" s="47">
        <v>157</v>
      </c>
      <c r="AM65" s="43">
        <v>55</v>
      </c>
      <c r="AN65" s="48">
        <v>102</v>
      </c>
      <c r="AO65" s="47">
        <v>143</v>
      </c>
      <c r="AP65" s="43">
        <v>51</v>
      </c>
      <c r="AQ65" s="48">
        <v>92</v>
      </c>
      <c r="AR65" s="47">
        <v>144</v>
      </c>
      <c r="AS65" s="43">
        <v>64</v>
      </c>
      <c r="AT65" s="48">
        <v>80</v>
      </c>
      <c r="AU65" s="47">
        <v>146</v>
      </c>
      <c r="AV65" s="43">
        <v>29</v>
      </c>
      <c r="AW65" s="48">
        <v>117</v>
      </c>
      <c r="AX65" s="47">
        <v>143</v>
      </c>
      <c r="AY65" s="43">
        <v>15</v>
      </c>
      <c r="AZ65" s="48">
        <v>128</v>
      </c>
      <c r="BA65" s="47">
        <v>141</v>
      </c>
      <c r="BB65" s="43">
        <v>45</v>
      </c>
      <c r="BC65" s="48">
        <v>96</v>
      </c>
      <c r="BD65" s="47">
        <v>142</v>
      </c>
      <c r="BE65" s="43">
        <v>51</v>
      </c>
      <c r="BF65" s="48">
        <v>91</v>
      </c>
      <c r="BG65" s="47">
        <v>143</v>
      </c>
      <c r="BH65" s="43">
        <v>69</v>
      </c>
      <c r="BI65" s="48">
        <v>74</v>
      </c>
      <c r="BJ65" s="47">
        <v>137</v>
      </c>
      <c r="BK65" s="43">
        <v>50</v>
      </c>
      <c r="BL65" s="48">
        <v>87</v>
      </c>
      <c r="BM65" s="47">
        <v>137</v>
      </c>
      <c r="BN65" s="43">
        <v>60</v>
      </c>
      <c r="BO65" s="48">
        <v>77</v>
      </c>
      <c r="BP65" s="47">
        <v>135</v>
      </c>
      <c r="BQ65" s="43">
        <v>37</v>
      </c>
      <c r="BR65" s="48">
        <v>98</v>
      </c>
      <c r="BS65" s="47">
        <v>128</v>
      </c>
      <c r="BT65" s="43">
        <v>28</v>
      </c>
      <c r="BU65" s="48">
        <v>100</v>
      </c>
      <c r="BV65" s="47">
        <v>126</v>
      </c>
      <c r="BW65" s="43">
        <v>58</v>
      </c>
      <c r="BX65" s="48">
        <v>68</v>
      </c>
      <c r="BY65" s="47">
        <v>118</v>
      </c>
      <c r="BZ65" s="43">
        <v>46</v>
      </c>
      <c r="CA65" s="48">
        <v>72</v>
      </c>
      <c r="CB65" s="47">
        <v>126</v>
      </c>
      <c r="CC65" s="43">
        <v>60</v>
      </c>
      <c r="CD65" s="48">
        <v>66</v>
      </c>
      <c r="CE65" s="47">
        <v>130</v>
      </c>
      <c r="CF65" s="43">
        <v>74</v>
      </c>
      <c r="CG65" s="48">
        <v>56</v>
      </c>
      <c r="CH65" s="47">
        <v>118</v>
      </c>
      <c r="CI65" s="43">
        <v>63</v>
      </c>
      <c r="CJ65" s="48">
        <v>55</v>
      </c>
      <c r="CK65" s="47">
        <v>111</v>
      </c>
      <c r="CL65" s="43">
        <v>44</v>
      </c>
      <c r="CM65" s="48">
        <v>67</v>
      </c>
      <c r="CN65" s="47">
        <v>109</v>
      </c>
      <c r="CO65" s="43">
        <v>30</v>
      </c>
      <c r="CP65" s="48">
        <v>79</v>
      </c>
      <c r="CQ65" s="47">
        <v>111</v>
      </c>
      <c r="CR65" s="43">
        <v>41</v>
      </c>
      <c r="CS65" s="48">
        <v>70</v>
      </c>
    </row>
    <row r="66" spans="2:97" s="23" customFormat="1" ht="17.25" customHeight="1" x14ac:dyDescent="0.2">
      <c r="B66" s="77" t="s">
        <v>272</v>
      </c>
      <c r="C66" s="71" t="s">
        <v>39</v>
      </c>
      <c r="D66" s="84" t="s">
        <v>317</v>
      </c>
      <c r="E66" s="47">
        <v>81</v>
      </c>
      <c r="F66" s="43">
        <v>33</v>
      </c>
      <c r="G66" s="48">
        <v>48</v>
      </c>
      <c r="H66" s="47">
        <v>79</v>
      </c>
      <c r="I66" s="43">
        <v>35</v>
      </c>
      <c r="J66" s="48">
        <v>44</v>
      </c>
      <c r="K66" s="47">
        <v>109</v>
      </c>
      <c r="L66" s="43">
        <v>63</v>
      </c>
      <c r="M66" s="48">
        <v>46</v>
      </c>
      <c r="N66" s="47">
        <v>126</v>
      </c>
      <c r="O66" s="43">
        <v>79</v>
      </c>
      <c r="P66" s="48">
        <v>47</v>
      </c>
      <c r="Q66" s="47">
        <v>137</v>
      </c>
      <c r="R66" s="43">
        <v>100</v>
      </c>
      <c r="S66" s="48">
        <v>37</v>
      </c>
      <c r="T66" s="47">
        <v>112</v>
      </c>
      <c r="U66" s="43">
        <v>77</v>
      </c>
      <c r="V66" s="48">
        <v>35</v>
      </c>
      <c r="W66" s="47">
        <v>130</v>
      </c>
      <c r="X66" s="43">
        <v>79</v>
      </c>
      <c r="Y66" s="48">
        <v>51</v>
      </c>
      <c r="Z66" s="47">
        <v>93</v>
      </c>
      <c r="AA66" s="43">
        <v>54</v>
      </c>
      <c r="AB66" s="48">
        <v>39</v>
      </c>
      <c r="AC66" s="47">
        <v>67</v>
      </c>
      <c r="AD66" s="43">
        <v>30</v>
      </c>
      <c r="AE66" s="48">
        <v>37</v>
      </c>
      <c r="AF66" s="47">
        <v>109</v>
      </c>
      <c r="AG66" s="43">
        <v>51</v>
      </c>
      <c r="AH66" s="48">
        <v>58</v>
      </c>
      <c r="AI66" s="47">
        <v>135</v>
      </c>
      <c r="AJ66" s="43">
        <v>84</v>
      </c>
      <c r="AK66" s="48">
        <v>51</v>
      </c>
      <c r="AL66" s="47">
        <v>132</v>
      </c>
      <c r="AM66" s="43">
        <v>86</v>
      </c>
      <c r="AN66" s="48">
        <v>46</v>
      </c>
      <c r="AO66" s="47">
        <v>119</v>
      </c>
      <c r="AP66" s="43">
        <v>80</v>
      </c>
      <c r="AQ66" s="48">
        <v>39</v>
      </c>
      <c r="AR66" s="47">
        <v>132</v>
      </c>
      <c r="AS66" s="43">
        <v>89</v>
      </c>
      <c r="AT66" s="48">
        <v>43</v>
      </c>
      <c r="AU66" s="47">
        <v>96</v>
      </c>
      <c r="AV66" s="43">
        <v>57</v>
      </c>
      <c r="AW66" s="48">
        <v>39</v>
      </c>
      <c r="AX66" s="47">
        <v>70</v>
      </c>
      <c r="AY66" s="43">
        <v>36</v>
      </c>
      <c r="AZ66" s="48">
        <v>34</v>
      </c>
      <c r="BA66" s="47">
        <v>98</v>
      </c>
      <c r="BB66" s="43">
        <v>56</v>
      </c>
      <c r="BC66" s="48">
        <v>42</v>
      </c>
      <c r="BD66" s="47">
        <v>123</v>
      </c>
      <c r="BE66" s="43">
        <v>82</v>
      </c>
      <c r="BF66" s="48">
        <v>41</v>
      </c>
      <c r="BG66" s="47">
        <v>115</v>
      </c>
      <c r="BH66" s="43">
        <v>73</v>
      </c>
      <c r="BI66" s="48">
        <v>42</v>
      </c>
      <c r="BJ66" s="47">
        <v>115</v>
      </c>
      <c r="BK66" s="43">
        <v>65</v>
      </c>
      <c r="BL66" s="48">
        <v>50</v>
      </c>
      <c r="BM66" s="47">
        <v>149</v>
      </c>
      <c r="BN66" s="43">
        <v>95</v>
      </c>
      <c r="BO66" s="48">
        <v>54</v>
      </c>
      <c r="BP66" s="47">
        <v>94</v>
      </c>
      <c r="BQ66" s="43">
        <v>52</v>
      </c>
      <c r="BR66" s="48">
        <v>42</v>
      </c>
      <c r="BS66" s="47">
        <v>79</v>
      </c>
      <c r="BT66" s="43">
        <v>36</v>
      </c>
      <c r="BU66" s="48">
        <v>43</v>
      </c>
      <c r="BV66" s="47">
        <v>107</v>
      </c>
      <c r="BW66" s="43">
        <v>58</v>
      </c>
      <c r="BX66" s="48">
        <v>49</v>
      </c>
      <c r="BY66" s="47">
        <v>128</v>
      </c>
      <c r="BZ66" s="43">
        <v>74</v>
      </c>
      <c r="CA66" s="48">
        <v>54</v>
      </c>
      <c r="CB66" s="47">
        <v>127</v>
      </c>
      <c r="CC66" s="43">
        <v>78</v>
      </c>
      <c r="CD66" s="48">
        <v>49</v>
      </c>
      <c r="CE66" s="47">
        <v>137</v>
      </c>
      <c r="CF66" s="43">
        <v>78</v>
      </c>
      <c r="CG66" s="48">
        <v>59</v>
      </c>
      <c r="CH66" s="47">
        <v>116</v>
      </c>
      <c r="CI66" s="43">
        <v>73</v>
      </c>
      <c r="CJ66" s="48">
        <v>43</v>
      </c>
      <c r="CK66" s="47">
        <v>89</v>
      </c>
      <c r="CL66" s="43">
        <v>46</v>
      </c>
      <c r="CM66" s="48">
        <v>43</v>
      </c>
      <c r="CN66" s="47">
        <v>77</v>
      </c>
      <c r="CO66" s="43">
        <v>38</v>
      </c>
      <c r="CP66" s="48">
        <v>39</v>
      </c>
      <c r="CQ66" s="47">
        <v>114</v>
      </c>
      <c r="CR66" s="43">
        <v>64</v>
      </c>
      <c r="CS66" s="48">
        <v>50</v>
      </c>
    </row>
    <row r="67" spans="2:97" s="23" customFormat="1" ht="17.25" customHeight="1" x14ac:dyDescent="0.2">
      <c r="B67" s="77" t="s">
        <v>272</v>
      </c>
      <c r="C67" s="71" t="s">
        <v>15</v>
      </c>
      <c r="D67" s="84" t="s">
        <v>318</v>
      </c>
      <c r="E67" s="47">
        <v>164</v>
      </c>
      <c r="F67" s="43">
        <v>73</v>
      </c>
      <c r="G67" s="48">
        <v>91</v>
      </c>
      <c r="H67" s="47">
        <v>160</v>
      </c>
      <c r="I67" s="43">
        <v>38</v>
      </c>
      <c r="J67" s="48">
        <v>122</v>
      </c>
      <c r="K67" s="47">
        <v>176</v>
      </c>
      <c r="L67" s="43">
        <v>93</v>
      </c>
      <c r="M67" s="48">
        <v>83</v>
      </c>
      <c r="N67" s="47">
        <v>197</v>
      </c>
      <c r="O67" s="43">
        <v>127</v>
      </c>
      <c r="P67" s="48">
        <v>70</v>
      </c>
      <c r="Q67" s="47">
        <v>194</v>
      </c>
      <c r="R67" s="43">
        <v>116</v>
      </c>
      <c r="S67" s="48">
        <v>78</v>
      </c>
      <c r="T67" s="47">
        <v>197</v>
      </c>
      <c r="U67" s="43">
        <v>121</v>
      </c>
      <c r="V67" s="48">
        <v>76</v>
      </c>
      <c r="W67" s="47">
        <v>181</v>
      </c>
      <c r="X67" s="43">
        <v>126</v>
      </c>
      <c r="Y67" s="48">
        <v>55</v>
      </c>
      <c r="Z67" s="47">
        <v>171</v>
      </c>
      <c r="AA67" s="43">
        <v>92</v>
      </c>
      <c r="AB67" s="48">
        <v>79</v>
      </c>
      <c r="AC67" s="47">
        <v>144</v>
      </c>
      <c r="AD67" s="43">
        <v>49</v>
      </c>
      <c r="AE67" s="48">
        <v>95</v>
      </c>
      <c r="AF67" s="47">
        <v>169</v>
      </c>
      <c r="AG67" s="43">
        <v>107</v>
      </c>
      <c r="AH67" s="48">
        <v>62</v>
      </c>
      <c r="AI67" s="47">
        <v>171</v>
      </c>
      <c r="AJ67" s="43">
        <v>110</v>
      </c>
      <c r="AK67" s="48">
        <v>61</v>
      </c>
      <c r="AL67" s="47">
        <v>187</v>
      </c>
      <c r="AM67" s="43">
        <v>108</v>
      </c>
      <c r="AN67" s="48">
        <v>79</v>
      </c>
      <c r="AO67" s="47">
        <v>200</v>
      </c>
      <c r="AP67" s="43">
        <v>126</v>
      </c>
      <c r="AQ67" s="48">
        <v>74</v>
      </c>
      <c r="AR67" s="47">
        <v>206</v>
      </c>
      <c r="AS67" s="43">
        <v>118</v>
      </c>
      <c r="AT67" s="48">
        <v>88</v>
      </c>
      <c r="AU67" s="47">
        <v>176</v>
      </c>
      <c r="AV67" s="43">
        <v>86</v>
      </c>
      <c r="AW67" s="48">
        <v>90</v>
      </c>
      <c r="AX67" s="47">
        <v>169</v>
      </c>
      <c r="AY67" s="43">
        <v>54</v>
      </c>
      <c r="AZ67" s="48">
        <v>115</v>
      </c>
      <c r="BA67" s="47">
        <v>195</v>
      </c>
      <c r="BB67" s="43">
        <v>109</v>
      </c>
      <c r="BC67" s="48">
        <v>86</v>
      </c>
      <c r="BD67" s="47">
        <v>207</v>
      </c>
      <c r="BE67" s="43">
        <v>119</v>
      </c>
      <c r="BF67" s="48">
        <v>88</v>
      </c>
      <c r="BG67" s="47">
        <v>185</v>
      </c>
      <c r="BH67" s="43">
        <v>107</v>
      </c>
      <c r="BI67" s="48">
        <v>78</v>
      </c>
      <c r="BJ67" s="47">
        <v>183</v>
      </c>
      <c r="BK67" s="43">
        <v>129</v>
      </c>
      <c r="BL67" s="48">
        <v>54</v>
      </c>
      <c r="BM67" s="47">
        <v>184</v>
      </c>
      <c r="BN67" s="43">
        <v>111</v>
      </c>
      <c r="BO67" s="48">
        <v>73</v>
      </c>
      <c r="BP67" s="47">
        <v>124</v>
      </c>
      <c r="BQ67" s="43">
        <v>78</v>
      </c>
      <c r="BR67" s="48">
        <v>46</v>
      </c>
      <c r="BS67" s="47">
        <v>149</v>
      </c>
      <c r="BT67" s="43">
        <v>55</v>
      </c>
      <c r="BU67" s="48">
        <v>94</v>
      </c>
      <c r="BV67" s="47">
        <v>168</v>
      </c>
      <c r="BW67" s="43">
        <v>105</v>
      </c>
      <c r="BX67" s="48">
        <v>63</v>
      </c>
      <c r="BY67" s="47">
        <v>169</v>
      </c>
      <c r="BZ67" s="43">
        <v>109</v>
      </c>
      <c r="CA67" s="48">
        <v>60</v>
      </c>
      <c r="CB67" s="47">
        <v>194</v>
      </c>
      <c r="CC67" s="43">
        <v>102</v>
      </c>
      <c r="CD67" s="48">
        <v>92</v>
      </c>
      <c r="CE67" s="47">
        <v>184</v>
      </c>
      <c r="CF67" s="43">
        <v>107</v>
      </c>
      <c r="CG67" s="48">
        <v>77</v>
      </c>
      <c r="CH67" s="47">
        <v>194</v>
      </c>
      <c r="CI67" s="43">
        <v>119</v>
      </c>
      <c r="CJ67" s="48">
        <v>75</v>
      </c>
      <c r="CK67" s="47">
        <v>174</v>
      </c>
      <c r="CL67" s="43">
        <v>84</v>
      </c>
      <c r="CM67" s="48">
        <v>90</v>
      </c>
      <c r="CN67" s="47">
        <v>164</v>
      </c>
      <c r="CO67" s="43">
        <v>50</v>
      </c>
      <c r="CP67" s="48">
        <v>114</v>
      </c>
      <c r="CQ67" s="47">
        <v>202</v>
      </c>
      <c r="CR67" s="43">
        <v>96</v>
      </c>
      <c r="CS67" s="48">
        <v>106</v>
      </c>
    </row>
    <row r="68" spans="2:97" s="23" customFormat="1" ht="17.25" customHeight="1" x14ac:dyDescent="0.2">
      <c r="B68" s="77" t="s">
        <v>272</v>
      </c>
      <c r="C68" s="71" t="s">
        <v>33</v>
      </c>
      <c r="D68" s="84" t="s">
        <v>340</v>
      </c>
      <c r="E68" s="47">
        <v>204</v>
      </c>
      <c r="F68" s="43">
        <v>180</v>
      </c>
      <c r="G68" s="48">
        <v>24</v>
      </c>
      <c r="H68" s="47">
        <v>194</v>
      </c>
      <c r="I68" s="43">
        <v>117</v>
      </c>
      <c r="J68" s="48">
        <v>77</v>
      </c>
      <c r="K68" s="47">
        <v>172</v>
      </c>
      <c r="L68" s="43">
        <v>84</v>
      </c>
      <c r="M68" s="48">
        <v>88</v>
      </c>
      <c r="N68" s="47">
        <v>163</v>
      </c>
      <c r="O68" s="43">
        <v>159</v>
      </c>
      <c r="P68" s="48">
        <v>4</v>
      </c>
      <c r="Q68" s="47">
        <v>210</v>
      </c>
      <c r="R68" s="43">
        <v>162</v>
      </c>
      <c r="S68" s="48">
        <v>48</v>
      </c>
      <c r="T68" s="47">
        <v>186</v>
      </c>
      <c r="U68" s="43">
        <v>186</v>
      </c>
      <c r="V68" s="48">
        <v>0</v>
      </c>
      <c r="W68" s="47">
        <v>194</v>
      </c>
      <c r="X68" s="43">
        <v>176</v>
      </c>
      <c r="Y68" s="48">
        <v>18</v>
      </c>
      <c r="Z68" s="47">
        <v>191</v>
      </c>
      <c r="AA68" s="43">
        <v>166</v>
      </c>
      <c r="AB68" s="48">
        <v>25</v>
      </c>
      <c r="AC68" s="47">
        <v>193</v>
      </c>
      <c r="AD68" s="43">
        <v>117</v>
      </c>
      <c r="AE68" s="48">
        <v>76</v>
      </c>
      <c r="AF68" s="47">
        <v>180</v>
      </c>
      <c r="AG68" s="43">
        <v>74</v>
      </c>
      <c r="AH68" s="48">
        <v>106</v>
      </c>
      <c r="AI68" s="47">
        <v>177</v>
      </c>
      <c r="AJ68" s="43">
        <v>155</v>
      </c>
      <c r="AK68" s="48">
        <v>22</v>
      </c>
      <c r="AL68" s="47">
        <v>188</v>
      </c>
      <c r="AM68" s="43">
        <v>146</v>
      </c>
      <c r="AN68" s="48">
        <v>42</v>
      </c>
      <c r="AO68" s="47">
        <v>164</v>
      </c>
      <c r="AP68" s="43">
        <v>153</v>
      </c>
      <c r="AQ68" s="48">
        <v>11</v>
      </c>
      <c r="AR68" s="47">
        <v>175</v>
      </c>
      <c r="AS68" s="43">
        <v>169</v>
      </c>
      <c r="AT68" s="48">
        <v>6</v>
      </c>
      <c r="AU68" s="47">
        <v>199</v>
      </c>
      <c r="AV68" s="43">
        <v>165</v>
      </c>
      <c r="AW68" s="48">
        <v>34</v>
      </c>
      <c r="AX68" s="47">
        <v>190</v>
      </c>
      <c r="AY68" s="43">
        <v>115</v>
      </c>
      <c r="AZ68" s="48">
        <v>75</v>
      </c>
      <c r="BA68" s="47">
        <v>180</v>
      </c>
      <c r="BB68" s="43">
        <v>88</v>
      </c>
      <c r="BC68" s="48">
        <v>92</v>
      </c>
      <c r="BD68" s="47">
        <v>175</v>
      </c>
      <c r="BE68" s="43">
        <v>155</v>
      </c>
      <c r="BF68" s="48">
        <v>20</v>
      </c>
      <c r="BG68" s="47">
        <v>169</v>
      </c>
      <c r="BH68" s="43">
        <v>159</v>
      </c>
      <c r="BI68" s="48">
        <v>10</v>
      </c>
      <c r="BJ68" s="47">
        <v>201</v>
      </c>
      <c r="BK68" s="43">
        <v>134</v>
      </c>
      <c r="BL68" s="48">
        <v>67</v>
      </c>
      <c r="BM68" s="47">
        <v>161</v>
      </c>
      <c r="BN68" s="43">
        <v>188</v>
      </c>
      <c r="BO68" s="48">
        <v>-27</v>
      </c>
      <c r="BP68" s="47">
        <v>180</v>
      </c>
      <c r="BQ68" s="43">
        <v>149</v>
      </c>
      <c r="BR68" s="48">
        <v>31</v>
      </c>
      <c r="BS68" s="47">
        <v>168</v>
      </c>
      <c r="BT68" s="43">
        <v>116</v>
      </c>
      <c r="BU68" s="48">
        <v>52</v>
      </c>
      <c r="BV68" s="47">
        <v>154</v>
      </c>
      <c r="BW68" s="43">
        <v>77</v>
      </c>
      <c r="BX68" s="48">
        <v>77</v>
      </c>
      <c r="BY68" s="47">
        <v>165</v>
      </c>
      <c r="BZ68" s="43">
        <v>132</v>
      </c>
      <c r="CA68" s="48">
        <v>33</v>
      </c>
      <c r="CB68" s="47">
        <v>199</v>
      </c>
      <c r="CC68" s="43">
        <v>198</v>
      </c>
      <c r="CD68" s="48">
        <v>1</v>
      </c>
      <c r="CE68" s="47">
        <v>187</v>
      </c>
      <c r="CF68" s="43">
        <v>172</v>
      </c>
      <c r="CG68" s="48">
        <v>15</v>
      </c>
      <c r="CH68" s="47">
        <v>175</v>
      </c>
      <c r="CI68" s="43">
        <v>149</v>
      </c>
      <c r="CJ68" s="48">
        <v>26</v>
      </c>
      <c r="CK68" s="47">
        <v>182</v>
      </c>
      <c r="CL68" s="43">
        <v>159</v>
      </c>
      <c r="CM68" s="48">
        <v>23</v>
      </c>
      <c r="CN68" s="47">
        <v>174</v>
      </c>
      <c r="CO68" s="43">
        <v>100</v>
      </c>
      <c r="CP68" s="48">
        <v>74</v>
      </c>
      <c r="CQ68" s="47">
        <v>167</v>
      </c>
      <c r="CR68" s="43">
        <v>82</v>
      </c>
      <c r="CS68" s="48">
        <v>85</v>
      </c>
    </row>
    <row r="69" spans="2:97" s="23" customFormat="1" ht="17.25" customHeight="1" x14ac:dyDescent="0.2">
      <c r="B69" s="77" t="s">
        <v>272</v>
      </c>
      <c r="C69" s="71" t="s">
        <v>17</v>
      </c>
      <c r="D69" s="84" t="s">
        <v>355</v>
      </c>
      <c r="E69" s="47">
        <v>74</v>
      </c>
      <c r="F69" s="43">
        <v>32</v>
      </c>
      <c r="G69" s="48">
        <v>42</v>
      </c>
      <c r="H69" s="47">
        <v>63</v>
      </c>
      <c r="I69" s="43">
        <v>32</v>
      </c>
      <c r="J69" s="48">
        <v>31</v>
      </c>
      <c r="K69" s="47">
        <v>80</v>
      </c>
      <c r="L69" s="43">
        <v>21</v>
      </c>
      <c r="M69" s="48">
        <v>59</v>
      </c>
      <c r="N69" s="47">
        <v>106</v>
      </c>
      <c r="O69" s="43">
        <v>41</v>
      </c>
      <c r="P69" s="48">
        <v>65</v>
      </c>
      <c r="Q69" s="47">
        <v>100</v>
      </c>
      <c r="R69" s="43">
        <v>41</v>
      </c>
      <c r="S69" s="48">
        <v>59</v>
      </c>
      <c r="T69" s="47">
        <v>94</v>
      </c>
      <c r="U69" s="43">
        <v>44</v>
      </c>
      <c r="V69" s="48">
        <v>50</v>
      </c>
      <c r="W69" s="47">
        <v>107</v>
      </c>
      <c r="X69" s="43">
        <v>48</v>
      </c>
      <c r="Y69" s="48">
        <v>59</v>
      </c>
      <c r="Z69" s="47">
        <v>71</v>
      </c>
      <c r="AA69" s="43">
        <v>32</v>
      </c>
      <c r="AB69" s="48">
        <v>39</v>
      </c>
      <c r="AC69" s="47">
        <v>56</v>
      </c>
      <c r="AD69" s="43">
        <v>30</v>
      </c>
      <c r="AE69" s="48">
        <v>26</v>
      </c>
      <c r="AF69" s="47">
        <v>82</v>
      </c>
      <c r="AG69" s="43">
        <v>31</v>
      </c>
      <c r="AH69" s="48">
        <v>51</v>
      </c>
      <c r="AI69" s="47">
        <v>120</v>
      </c>
      <c r="AJ69" s="43">
        <v>45</v>
      </c>
      <c r="AK69" s="48">
        <v>75</v>
      </c>
      <c r="AL69" s="47">
        <v>114</v>
      </c>
      <c r="AM69" s="43">
        <v>54</v>
      </c>
      <c r="AN69" s="48">
        <v>60</v>
      </c>
      <c r="AO69" s="47">
        <v>107</v>
      </c>
      <c r="AP69" s="43">
        <v>48</v>
      </c>
      <c r="AQ69" s="48">
        <v>59</v>
      </c>
      <c r="AR69" s="47">
        <v>123</v>
      </c>
      <c r="AS69" s="43">
        <v>51</v>
      </c>
      <c r="AT69" s="48">
        <v>72</v>
      </c>
      <c r="AU69" s="47">
        <v>84</v>
      </c>
      <c r="AV69" s="43">
        <v>44</v>
      </c>
      <c r="AW69" s="48">
        <v>40</v>
      </c>
      <c r="AX69" s="47">
        <v>47</v>
      </c>
      <c r="AY69" s="43">
        <v>16</v>
      </c>
      <c r="AZ69" s="48">
        <v>31</v>
      </c>
      <c r="BA69" s="47">
        <v>92</v>
      </c>
      <c r="BB69" s="43">
        <v>34</v>
      </c>
      <c r="BC69" s="48">
        <v>58</v>
      </c>
      <c r="BD69" s="47">
        <v>125</v>
      </c>
      <c r="BE69" s="43">
        <v>44</v>
      </c>
      <c r="BF69" s="48">
        <v>81</v>
      </c>
      <c r="BG69" s="47">
        <v>123</v>
      </c>
      <c r="BH69" s="43">
        <v>48</v>
      </c>
      <c r="BI69" s="48">
        <v>75</v>
      </c>
      <c r="BJ69" s="47">
        <v>101</v>
      </c>
      <c r="BK69" s="43">
        <v>43</v>
      </c>
      <c r="BL69" s="48">
        <v>58</v>
      </c>
      <c r="BM69" s="47">
        <v>116</v>
      </c>
      <c r="BN69" s="43">
        <v>52</v>
      </c>
      <c r="BO69" s="48">
        <v>64</v>
      </c>
      <c r="BP69" s="47">
        <v>82</v>
      </c>
      <c r="BQ69" s="43">
        <v>33</v>
      </c>
      <c r="BR69" s="48">
        <v>49</v>
      </c>
      <c r="BS69" s="47">
        <v>55</v>
      </c>
      <c r="BT69" s="43">
        <v>25</v>
      </c>
      <c r="BU69" s="48">
        <v>30</v>
      </c>
      <c r="BV69" s="47">
        <v>93</v>
      </c>
      <c r="BW69" s="43">
        <v>32</v>
      </c>
      <c r="BX69" s="48">
        <v>61</v>
      </c>
      <c r="BY69" s="47">
        <v>110</v>
      </c>
      <c r="BZ69" s="43">
        <v>45</v>
      </c>
      <c r="CA69" s="48">
        <v>65</v>
      </c>
      <c r="CB69" s="47">
        <v>119</v>
      </c>
      <c r="CC69" s="43">
        <v>58</v>
      </c>
      <c r="CD69" s="48">
        <v>61</v>
      </c>
      <c r="CE69" s="47">
        <v>106</v>
      </c>
      <c r="CF69" s="43">
        <v>45</v>
      </c>
      <c r="CG69" s="48">
        <v>61</v>
      </c>
      <c r="CH69" s="47">
        <v>124</v>
      </c>
      <c r="CI69" s="43">
        <v>48</v>
      </c>
      <c r="CJ69" s="48">
        <v>76</v>
      </c>
      <c r="CK69" s="47">
        <v>85</v>
      </c>
      <c r="CL69" s="43">
        <v>39</v>
      </c>
      <c r="CM69" s="48">
        <v>46</v>
      </c>
      <c r="CN69" s="47">
        <v>58</v>
      </c>
      <c r="CO69" s="43">
        <v>25</v>
      </c>
      <c r="CP69" s="48">
        <v>33</v>
      </c>
      <c r="CQ69" s="47">
        <v>87</v>
      </c>
      <c r="CR69" s="43">
        <v>38</v>
      </c>
      <c r="CS69" s="48">
        <v>49</v>
      </c>
    </row>
    <row r="70" spans="2:97" s="23" customFormat="1" ht="17.25" customHeight="1" x14ac:dyDescent="0.2">
      <c r="B70" s="77" t="s">
        <v>272</v>
      </c>
      <c r="C70" s="71" t="s">
        <v>19</v>
      </c>
      <c r="D70" s="84" t="s">
        <v>378</v>
      </c>
      <c r="E70" s="47">
        <v>118</v>
      </c>
      <c r="F70" s="43">
        <v>64</v>
      </c>
      <c r="G70" s="48">
        <v>54</v>
      </c>
      <c r="H70" s="47">
        <v>109</v>
      </c>
      <c r="I70" s="43">
        <v>55</v>
      </c>
      <c r="J70" s="48">
        <v>54</v>
      </c>
      <c r="K70" s="47">
        <v>151</v>
      </c>
      <c r="L70" s="43">
        <v>68</v>
      </c>
      <c r="M70" s="48">
        <v>83</v>
      </c>
      <c r="N70" s="47">
        <v>199</v>
      </c>
      <c r="O70" s="43">
        <v>112</v>
      </c>
      <c r="P70" s="48">
        <v>87</v>
      </c>
      <c r="Q70" s="47">
        <v>195</v>
      </c>
      <c r="R70" s="43">
        <v>116</v>
      </c>
      <c r="S70" s="48">
        <v>79</v>
      </c>
      <c r="T70" s="47">
        <v>185</v>
      </c>
      <c r="U70" s="43">
        <v>121</v>
      </c>
      <c r="V70" s="48">
        <v>64</v>
      </c>
      <c r="W70" s="47">
        <v>186</v>
      </c>
      <c r="X70" s="43">
        <v>110</v>
      </c>
      <c r="Y70" s="48">
        <v>76</v>
      </c>
      <c r="Z70" s="47">
        <v>121</v>
      </c>
      <c r="AA70" s="43">
        <v>64</v>
      </c>
      <c r="AB70" s="48">
        <v>57</v>
      </c>
      <c r="AC70" s="47">
        <v>109</v>
      </c>
      <c r="AD70" s="43">
        <v>55</v>
      </c>
      <c r="AE70" s="48">
        <v>54</v>
      </c>
      <c r="AF70" s="47">
        <v>142</v>
      </c>
      <c r="AG70" s="43">
        <v>73</v>
      </c>
      <c r="AH70" s="48">
        <v>69</v>
      </c>
      <c r="AI70" s="47">
        <v>162</v>
      </c>
      <c r="AJ70" s="43">
        <v>93</v>
      </c>
      <c r="AK70" s="48">
        <v>69</v>
      </c>
      <c r="AL70" s="47">
        <v>182</v>
      </c>
      <c r="AM70" s="43">
        <v>98</v>
      </c>
      <c r="AN70" s="48">
        <v>84</v>
      </c>
      <c r="AO70" s="47">
        <v>204</v>
      </c>
      <c r="AP70" s="43">
        <v>111</v>
      </c>
      <c r="AQ70" s="48">
        <v>93</v>
      </c>
      <c r="AR70" s="47">
        <v>195</v>
      </c>
      <c r="AS70" s="43">
        <v>111</v>
      </c>
      <c r="AT70" s="48">
        <v>84</v>
      </c>
      <c r="AU70" s="47">
        <v>160</v>
      </c>
      <c r="AV70" s="43">
        <v>89</v>
      </c>
      <c r="AW70" s="48">
        <v>71</v>
      </c>
      <c r="AX70" s="47">
        <v>122</v>
      </c>
      <c r="AY70" s="43">
        <v>55</v>
      </c>
      <c r="AZ70" s="48">
        <v>67</v>
      </c>
      <c r="BA70" s="47">
        <v>150</v>
      </c>
      <c r="BB70" s="43">
        <v>80</v>
      </c>
      <c r="BC70" s="48">
        <v>70</v>
      </c>
      <c r="BD70" s="47">
        <v>177</v>
      </c>
      <c r="BE70" s="43">
        <v>102</v>
      </c>
      <c r="BF70" s="48">
        <v>75</v>
      </c>
      <c r="BG70" s="47">
        <v>168</v>
      </c>
      <c r="BH70" s="43">
        <v>92</v>
      </c>
      <c r="BI70" s="48">
        <v>76</v>
      </c>
      <c r="BJ70" s="47">
        <v>188</v>
      </c>
      <c r="BK70" s="43">
        <v>114</v>
      </c>
      <c r="BL70" s="48">
        <v>74</v>
      </c>
      <c r="BM70" s="47">
        <v>183</v>
      </c>
      <c r="BN70" s="43">
        <v>99</v>
      </c>
      <c r="BO70" s="48">
        <v>84</v>
      </c>
      <c r="BP70" s="47">
        <v>143</v>
      </c>
      <c r="BQ70" s="43">
        <v>83</v>
      </c>
      <c r="BR70" s="48">
        <v>60</v>
      </c>
      <c r="BS70" s="47">
        <v>107</v>
      </c>
      <c r="BT70" s="43">
        <v>52</v>
      </c>
      <c r="BU70" s="48">
        <v>55</v>
      </c>
      <c r="BV70" s="47">
        <v>139</v>
      </c>
      <c r="BW70" s="43">
        <v>75</v>
      </c>
      <c r="BX70" s="48">
        <v>64</v>
      </c>
      <c r="BY70" s="47">
        <v>165</v>
      </c>
      <c r="BZ70" s="43">
        <v>99</v>
      </c>
      <c r="CA70" s="48">
        <v>66</v>
      </c>
      <c r="CB70" s="47">
        <v>171</v>
      </c>
      <c r="CC70" s="43">
        <v>99</v>
      </c>
      <c r="CD70" s="48">
        <v>72</v>
      </c>
      <c r="CE70" s="47">
        <v>183</v>
      </c>
      <c r="CF70" s="43">
        <v>107</v>
      </c>
      <c r="CG70" s="48">
        <v>76</v>
      </c>
      <c r="CH70" s="47">
        <v>191</v>
      </c>
      <c r="CI70" s="43">
        <v>108</v>
      </c>
      <c r="CJ70" s="48">
        <v>83</v>
      </c>
      <c r="CK70" s="47">
        <v>142</v>
      </c>
      <c r="CL70" s="43">
        <v>82</v>
      </c>
      <c r="CM70" s="48">
        <v>60</v>
      </c>
      <c r="CN70" s="47">
        <v>112</v>
      </c>
      <c r="CO70" s="43">
        <v>64</v>
      </c>
      <c r="CP70" s="48">
        <v>48</v>
      </c>
      <c r="CQ70" s="47">
        <v>141</v>
      </c>
      <c r="CR70" s="43">
        <v>83</v>
      </c>
      <c r="CS70" s="48">
        <v>58</v>
      </c>
    </row>
    <row r="71" spans="2:97" s="23" customFormat="1" ht="17.25" customHeight="1" x14ac:dyDescent="0.2">
      <c r="B71" s="77" t="s">
        <v>272</v>
      </c>
      <c r="C71" s="71" t="s">
        <v>20</v>
      </c>
      <c r="D71" s="84" t="s">
        <v>379</v>
      </c>
      <c r="E71" s="47">
        <v>98</v>
      </c>
      <c r="F71" s="43">
        <v>58</v>
      </c>
      <c r="G71" s="48">
        <v>40</v>
      </c>
      <c r="H71" s="47">
        <v>68</v>
      </c>
      <c r="I71" s="43">
        <v>34</v>
      </c>
      <c r="J71" s="48">
        <v>34</v>
      </c>
      <c r="K71" s="47">
        <v>126</v>
      </c>
      <c r="L71" s="43">
        <v>74</v>
      </c>
      <c r="M71" s="48">
        <v>52</v>
      </c>
      <c r="N71" s="47">
        <v>127</v>
      </c>
      <c r="O71" s="43">
        <v>94</v>
      </c>
      <c r="P71" s="48">
        <v>33</v>
      </c>
      <c r="Q71" s="47">
        <v>117</v>
      </c>
      <c r="R71" s="43">
        <v>66</v>
      </c>
      <c r="S71" s="48">
        <v>51</v>
      </c>
      <c r="T71" s="47">
        <v>138</v>
      </c>
      <c r="U71" s="43">
        <v>88</v>
      </c>
      <c r="V71" s="48">
        <v>50</v>
      </c>
      <c r="W71" s="47">
        <v>123</v>
      </c>
      <c r="X71" s="43">
        <v>81</v>
      </c>
      <c r="Y71" s="48">
        <v>42</v>
      </c>
      <c r="Z71" s="47">
        <v>76</v>
      </c>
      <c r="AA71" s="43">
        <v>45</v>
      </c>
      <c r="AB71" s="48">
        <v>31</v>
      </c>
      <c r="AC71" s="47">
        <v>73</v>
      </c>
      <c r="AD71" s="43">
        <v>43</v>
      </c>
      <c r="AE71" s="48">
        <v>30</v>
      </c>
      <c r="AF71" s="47">
        <v>121</v>
      </c>
      <c r="AG71" s="43">
        <v>62</v>
      </c>
      <c r="AH71" s="48">
        <v>59</v>
      </c>
      <c r="AI71" s="47">
        <v>125</v>
      </c>
      <c r="AJ71" s="43">
        <v>71</v>
      </c>
      <c r="AK71" s="48">
        <v>54</v>
      </c>
      <c r="AL71" s="47">
        <v>138</v>
      </c>
      <c r="AM71" s="43">
        <v>61</v>
      </c>
      <c r="AN71" s="48">
        <v>77</v>
      </c>
      <c r="AO71" s="47">
        <v>153</v>
      </c>
      <c r="AP71" s="43">
        <v>76</v>
      </c>
      <c r="AQ71" s="48">
        <v>77</v>
      </c>
      <c r="AR71" s="47">
        <v>153</v>
      </c>
      <c r="AS71" s="43">
        <v>91</v>
      </c>
      <c r="AT71" s="48">
        <v>62</v>
      </c>
      <c r="AU71" s="47">
        <v>104</v>
      </c>
      <c r="AV71" s="43">
        <v>60</v>
      </c>
      <c r="AW71" s="48">
        <v>44</v>
      </c>
      <c r="AX71" s="47">
        <v>82</v>
      </c>
      <c r="AY71" s="43">
        <v>44</v>
      </c>
      <c r="AZ71" s="48">
        <v>38</v>
      </c>
      <c r="BA71" s="47">
        <v>131</v>
      </c>
      <c r="BB71" s="43">
        <v>81</v>
      </c>
      <c r="BC71" s="48">
        <v>50</v>
      </c>
      <c r="BD71" s="47">
        <v>131</v>
      </c>
      <c r="BE71" s="43">
        <v>74</v>
      </c>
      <c r="BF71" s="48">
        <v>57</v>
      </c>
      <c r="BG71" s="47">
        <v>121</v>
      </c>
      <c r="BH71" s="43">
        <v>55</v>
      </c>
      <c r="BI71" s="48">
        <v>66</v>
      </c>
      <c r="BJ71" s="47">
        <v>147</v>
      </c>
      <c r="BK71" s="43">
        <v>81</v>
      </c>
      <c r="BL71" s="48">
        <v>66</v>
      </c>
      <c r="BM71" s="47">
        <v>150</v>
      </c>
      <c r="BN71" s="43">
        <v>81</v>
      </c>
      <c r="BO71" s="48">
        <v>69</v>
      </c>
      <c r="BP71" s="47">
        <v>71</v>
      </c>
      <c r="BQ71" s="43">
        <v>0</v>
      </c>
      <c r="BR71" s="48">
        <v>71</v>
      </c>
      <c r="BS71" s="47">
        <v>86</v>
      </c>
      <c r="BT71" s="43">
        <v>38</v>
      </c>
      <c r="BU71" s="48">
        <v>48</v>
      </c>
      <c r="BV71" s="47">
        <v>129</v>
      </c>
      <c r="BW71" s="43">
        <v>79</v>
      </c>
      <c r="BX71" s="48">
        <v>50</v>
      </c>
      <c r="BY71" s="47">
        <v>131</v>
      </c>
      <c r="BZ71" s="43">
        <v>76</v>
      </c>
      <c r="CA71" s="48">
        <v>55</v>
      </c>
      <c r="CB71" s="47">
        <v>136</v>
      </c>
      <c r="CC71" s="43">
        <v>78</v>
      </c>
      <c r="CD71" s="48">
        <v>58</v>
      </c>
      <c r="CE71" s="47">
        <v>125</v>
      </c>
      <c r="CF71" s="43">
        <v>78</v>
      </c>
      <c r="CG71" s="48">
        <v>47</v>
      </c>
      <c r="CH71" s="47">
        <v>140</v>
      </c>
      <c r="CI71" s="43">
        <v>87</v>
      </c>
      <c r="CJ71" s="48">
        <v>53</v>
      </c>
      <c r="CK71" s="47">
        <v>103</v>
      </c>
      <c r="CL71" s="43">
        <v>55</v>
      </c>
      <c r="CM71" s="48">
        <v>48</v>
      </c>
      <c r="CN71" s="47">
        <v>88</v>
      </c>
      <c r="CO71" s="43">
        <v>44</v>
      </c>
      <c r="CP71" s="48">
        <v>44</v>
      </c>
      <c r="CQ71" s="47">
        <v>119</v>
      </c>
      <c r="CR71" s="43">
        <v>71</v>
      </c>
      <c r="CS71" s="48">
        <v>48</v>
      </c>
    </row>
    <row r="72" spans="2:97" s="23" customFormat="1" ht="17.25" customHeight="1" x14ac:dyDescent="0.2">
      <c r="B72" s="77" t="s">
        <v>273</v>
      </c>
      <c r="C72" s="71" t="s">
        <v>42</v>
      </c>
      <c r="D72" s="84" t="s">
        <v>284</v>
      </c>
      <c r="E72" s="47">
        <v>264</v>
      </c>
      <c r="F72" s="43">
        <v>128</v>
      </c>
      <c r="G72" s="48">
        <v>136</v>
      </c>
      <c r="H72" s="47">
        <v>231</v>
      </c>
      <c r="I72" s="43">
        <v>96</v>
      </c>
      <c r="J72" s="48">
        <v>135</v>
      </c>
      <c r="K72" s="47">
        <v>312</v>
      </c>
      <c r="L72" s="43">
        <v>152</v>
      </c>
      <c r="M72" s="48">
        <v>160</v>
      </c>
      <c r="N72" s="47">
        <v>347</v>
      </c>
      <c r="O72" s="43">
        <v>168</v>
      </c>
      <c r="P72" s="48">
        <v>179</v>
      </c>
      <c r="Q72" s="47">
        <v>428</v>
      </c>
      <c r="R72" s="43">
        <v>230</v>
      </c>
      <c r="S72" s="48">
        <v>198</v>
      </c>
      <c r="T72" s="47">
        <v>390</v>
      </c>
      <c r="U72" s="43">
        <v>209</v>
      </c>
      <c r="V72" s="48">
        <v>181</v>
      </c>
      <c r="W72" s="47">
        <v>373</v>
      </c>
      <c r="X72" s="43">
        <v>200</v>
      </c>
      <c r="Y72" s="48">
        <v>173</v>
      </c>
      <c r="Z72" s="47">
        <v>271</v>
      </c>
      <c r="AA72" s="43">
        <v>126</v>
      </c>
      <c r="AB72" s="48">
        <v>145</v>
      </c>
      <c r="AC72" s="47">
        <v>249</v>
      </c>
      <c r="AD72" s="43">
        <v>82</v>
      </c>
      <c r="AE72" s="48">
        <v>167</v>
      </c>
      <c r="AF72" s="47">
        <v>334</v>
      </c>
      <c r="AG72" s="43">
        <v>162</v>
      </c>
      <c r="AH72" s="48">
        <v>172</v>
      </c>
      <c r="AI72" s="47">
        <v>401</v>
      </c>
      <c r="AJ72" s="43">
        <v>216</v>
      </c>
      <c r="AK72" s="48">
        <v>185</v>
      </c>
      <c r="AL72" s="47">
        <v>405</v>
      </c>
      <c r="AM72" s="43">
        <v>226</v>
      </c>
      <c r="AN72" s="48">
        <v>179</v>
      </c>
      <c r="AO72" s="47">
        <v>360</v>
      </c>
      <c r="AP72" s="43">
        <v>197</v>
      </c>
      <c r="AQ72" s="48">
        <v>163</v>
      </c>
      <c r="AR72" s="47">
        <v>385</v>
      </c>
      <c r="AS72" s="43">
        <v>233</v>
      </c>
      <c r="AT72" s="48">
        <v>152</v>
      </c>
      <c r="AU72" s="47">
        <v>298</v>
      </c>
      <c r="AV72" s="43">
        <v>146</v>
      </c>
      <c r="AW72" s="48">
        <v>152</v>
      </c>
      <c r="AX72" s="47">
        <v>265</v>
      </c>
      <c r="AY72" s="43">
        <v>103</v>
      </c>
      <c r="AZ72" s="48">
        <v>162</v>
      </c>
      <c r="BA72" s="47">
        <v>354</v>
      </c>
      <c r="BB72" s="43">
        <v>194</v>
      </c>
      <c r="BC72" s="48">
        <v>160</v>
      </c>
      <c r="BD72" s="47">
        <v>359</v>
      </c>
      <c r="BE72" s="43">
        <v>190</v>
      </c>
      <c r="BF72" s="48">
        <v>169</v>
      </c>
      <c r="BG72" s="47">
        <v>301</v>
      </c>
      <c r="BH72" s="43">
        <v>103</v>
      </c>
      <c r="BI72" s="48">
        <v>198</v>
      </c>
      <c r="BJ72" s="47">
        <v>384</v>
      </c>
      <c r="BK72" s="43">
        <v>205</v>
      </c>
      <c r="BL72" s="48">
        <v>179</v>
      </c>
      <c r="BM72" s="47">
        <v>398</v>
      </c>
      <c r="BN72" s="43">
        <v>240</v>
      </c>
      <c r="BO72" s="48">
        <v>158</v>
      </c>
      <c r="BP72" s="47">
        <v>290</v>
      </c>
      <c r="BQ72" s="43">
        <v>137</v>
      </c>
      <c r="BR72" s="48">
        <v>153</v>
      </c>
      <c r="BS72" s="47">
        <v>275</v>
      </c>
      <c r="BT72" s="43">
        <v>123</v>
      </c>
      <c r="BU72" s="48">
        <v>152</v>
      </c>
      <c r="BV72" s="47">
        <v>354</v>
      </c>
      <c r="BW72" s="43">
        <v>194</v>
      </c>
      <c r="BX72" s="48">
        <v>160</v>
      </c>
      <c r="BY72" s="47">
        <v>359</v>
      </c>
      <c r="BZ72" s="43">
        <v>190</v>
      </c>
      <c r="CA72" s="48">
        <v>169</v>
      </c>
      <c r="CB72" s="47">
        <v>301</v>
      </c>
      <c r="CC72" s="43">
        <v>103</v>
      </c>
      <c r="CD72" s="48">
        <v>198</v>
      </c>
      <c r="CE72" s="47">
        <v>384</v>
      </c>
      <c r="CF72" s="43">
        <v>205</v>
      </c>
      <c r="CG72" s="48">
        <v>179</v>
      </c>
      <c r="CH72" s="47">
        <v>398</v>
      </c>
      <c r="CI72" s="43">
        <v>240</v>
      </c>
      <c r="CJ72" s="48">
        <v>158</v>
      </c>
      <c r="CK72" s="47">
        <v>290</v>
      </c>
      <c r="CL72" s="43">
        <v>137</v>
      </c>
      <c r="CM72" s="48">
        <v>153</v>
      </c>
      <c r="CN72" s="47">
        <v>275</v>
      </c>
      <c r="CO72" s="43">
        <v>123</v>
      </c>
      <c r="CP72" s="48">
        <v>152</v>
      </c>
      <c r="CQ72" s="47">
        <v>354</v>
      </c>
      <c r="CR72" s="43">
        <v>194</v>
      </c>
      <c r="CS72" s="48">
        <v>160</v>
      </c>
    </row>
    <row r="73" spans="2:97" s="23" customFormat="1" ht="17.25" customHeight="1" x14ac:dyDescent="0.2">
      <c r="B73" s="77" t="s">
        <v>273</v>
      </c>
      <c r="C73" s="70" t="s">
        <v>67</v>
      </c>
      <c r="D73" s="85" t="s">
        <v>285</v>
      </c>
      <c r="E73" s="47">
        <v>252</v>
      </c>
      <c r="F73" s="43">
        <v>79</v>
      </c>
      <c r="G73" s="48">
        <v>173</v>
      </c>
      <c r="H73" s="47">
        <v>222</v>
      </c>
      <c r="I73" s="43">
        <v>50</v>
      </c>
      <c r="J73" s="48">
        <v>172</v>
      </c>
      <c r="K73" s="47">
        <v>300</v>
      </c>
      <c r="L73" s="43">
        <v>100</v>
      </c>
      <c r="M73" s="48">
        <v>200</v>
      </c>
      <c r="N73" s="47">
        <v>334</v>
      </c>
      <c r="O73" s="43">
        <v>142</v>
      </c>
      <c r="P73" s="48">
        <v>192</v>
      </c>
      <c r="Q73" s="47">
        <v>320</v>
      </c>
      <c r="R73" s="43">
        <v>111</v>
      </c>
      <c r="S73" s="48">
        <v>209</v>
      </c>
      <c r="T73" s="47">
        <v>336</v>
      </c>
      <c r="U73" s="43">
        <v>140</v>
      </c>
      <c r="V73" s="48">
        <v>196</v>
      </c>
      <c r="W73" s="47">
        <v>344</v>
      </c>
      <c r="X73" s="43">
        <v>168</v>
      </c>
      <c r="Y73" s="48">
        <v>176</v>
      </c>
      <c r="Z73" s="47">
        <v>246</v>
      </c>
      <c r="AA73" s="43">
        <v>85</v>
      </c>
      <c r="AB73" s="48">
        <v>161</v>
      </c>
      <c r="AC73" s="47">
        <v>201</v>
      </c>
      <c r="AD73" s="43">
        <v>50</v>
      </c>
      <c r="AE73" s="48">
        <v>151</v>
      </c>
      <c r="AF73" s="47">
        <v>241</v>
      </c>
      <c r="AG73" s="43">
        <v>100</v>
      </c>
      <c r="AH73" s="48">
        <v>141</v>
      </c>
      <c r="AI73" s="47">
        <v>308</v>
      </c>
      <c r="AJ73" s="43">
        <v>128</v>
      </c>
      <c r="AK73" s="48">
        <v>180</v>
      </c>
      <c r="AL73" s="47">
        <v>268</v>
      </c>
      <c r="AM73" s="43">
        <v>110</v>
      </c>
      <c r="AN73" s="48">
        <v>158</v>
      </c>
      <c r="AO73" s="47">
        <v>290</v>
      </c>
      <c r="AP73" s="43">
        <v>125</v>
      </c>
      <c r="AQ73" s="48">
        <v>165</v>
      </c>
      <c r="AR73" s="47">
        <v>301</v>
      </c>
      <c r="AS73" s="43">
        <v>140</v>
      </c>
      <c r="AT73" s="48">
        <v>161</v>
      </c>
      <c r="AU73" s="47">
        <v>224</v>
      </c>
      <c r="AV73" s="43">
        <v>81</v>
      </c>
      <c r="AW73" s="48">
        <v>143</v>
      </c>
      <c r="AX73" s="47">
        <v>186</v>
      </c>
      <c r="AY73" s="43">
        <v>48</v>
      </c>
      <c r="AZ73" s="48">
        <v>138</v>
      </c>
      <c r="BA73" s="47">
        <v>254</v>
      </c>
      <c r="BB73" s="43">
        <v>92</v>
      </c>
      <c r="BC73" s="48">
        <v>162</v>
      </c>
      <c r="BD73" s="47">
        <v>308</v>
      </c>
      <c r="BE73" s="43">
        <v>128</v>
      </c>
      <c r="BF73" s="48">
        <v>180</v>
      </c>
      <c r="BG73" s="47">
        <v>292</v>
      </c>
      <c r="BH73" s="43">
        <v>121</v>
      </c>
      <c r="BI73" s="48">
        <v>171</v>
      </c>
      <c r="BJ73" s="47">
        <v>306</v>
      </c>
      <c r="BK73" s="43">
        <v>144</v>
      </c>
      <c r="BL73" s="48">
        <v>162</v>
      </c>
      <c r="BM73" s="47">
        <v>328</v>
      </c>
      <c r="BN73" s="43">
        <v>141</v>
      </c>
      <c r="BO73" s="48">
        <v>187</v>
      </c>
      <c r="BP73" s="47">
        <v>253</v>
      </c>
      <c r="BQ73" s="43">
        <v>84</v>
      </c>
      <c r="BR73" s="48">
        <v>169</v>
      </c>
      <c r="BS73" s="47">
        <v>214</v>
      </c>
      <c r="BT73" s="43">
        <v>56</v>
      </c>
      <c r="BU73" s="48">
        <v>158</v>
      </c>
      <c r="BV73" s="47">
        <v>278</v>
      </c>
      <c r="BW73" s="43">
        <v>102</v>
      </c>
      <c r="BX73" s="48">
        <v>176</v>
      </c>
      <c r="BY73" s="47">
        <v>335</v>
      </c>
      <c r="BZ73" s="43">
        <v>145</v>
      </c>
      <c r="CA73" s="48">
        <v>190</v>
      </c>
      <c r="CB73" s="47">
        <v>300</v>
      </c>
      <c r="CC73" s="43">
        <v>120</v>
      </c>
      <c r="CD73" s="48">
        <v>180</v>
      </c>
      <c r="CE73" s="47">
        <v>334</v>
      </c>
      <c r="CF73" s="43">
        <v>145</v>
      </c>
      <c r="CG73" s="48">
        <v>189</v>
      </c>
      <c r="CH73" s="47">
        <v>321</v>
      </c>
      <c r="CI73" s="43">
        <v>136</v>
      </c>
      <c r="CJ73" s="48">
        <v>185</v>
      </c>
      <c r="CK73" s="47">
        <v>252</v>
      </c>
      <c r="CL73" s="43">
        <v>86</v>
      </c>
      <c r="CM73" s="48">
        <v>166</v>
      </c>
      <c r="CN73" s="47">
        <v>209</v>
      </c>
      <c r="CO73" s="43">
        <v>50</v>
      </c>
      <c r="CP73" s="48">
        <v>159</v>
      </c>
      <c r="CQ73" s="47">
        <v>289</v>
      </c>
      <c r="CR73" s="43">
        <v>105</v>
      </c>
      <c r="CS73" s="48">
        <v>184</v>
      </c>
    </row>
    <row r="74" spans="2:97" s="23" customFormat="1" ht="17.25" customHeight="1" x14ac:dyDescent="0.2">
      <c r="B74" s="77" t="s">
        <v>273</v>
      </c>
      <c r="C74" s="71" t="s">
        <v>51</v>
      </c>
      <c r="D74" s="84" t="s">
        <v>291</v>
      </c>
      <c r="E74" s="47">
        <v>375</v>
      </c>
      <c r="F74" s="43">
        <v>167</v>
      </c>
      <c r="G74" s="48">
        <v>208</v>
      </c>
      <c r="H74" s="47">
        <v>298</v>
      </c>
      <c r="I74" s="43">
        <v>87</v>
      </c>
      <c r="J74" s="48">
        <v>211</v>
      </c>
      <c r="K74" s="47">
        <v>301</v>
      </c>
      <c r="L74" s="43">
        <v>112</v>
      </c>
      <c r="M74" s="48">
        <v>189</v>
      </c>
      <c r="N74" s="47">
        <v>338</v>
      </c>
      <c r="O74" s="43">
        <v>108</v>
      </c>
      <c r="P74" s="48">
        <v>230</v>
      </c>
      <c r="Q74" s="47">
        <v>371</v>
      </c>
      <c r="R74" s="43">
        <v>155</v>
      </c>
      <c r="S74" s="48">
        <v>216</v>
      </c>
      <c r="T74" s="47">
        <v>374</v>
      </c>
      <c r="U74" s="43">
        <v>160</v>
      </c>
      <c r="V74" s="48">
        <v>214</v>
      </c>
      <c r="W74" s="47">
        <v>381</v>
      </c>
      <c r="X74" s="43">
        <v>156</v>
      </c>
      <c r="Y74" s="48">
        <v>225</v>
      </c>
      <c r="Z74" s="47">
        <v>397</v>
      </c>
      <c r="AA74" s="43">
        <v>150</v>
      </c>
      <c r="AB74" s="48">
        <v>247</v>
      </c>
      <c r="AC74" s="47">
        <v>324</v>
      </c>
      <c r="AD74" s="43">
        <v>83</v>
      </c>
      <c r="AE74" s="48">
        <v>241</v>
      </c>
      <c r="AF74" s="47">
        <v>296</v>
      </c>
      <c r="AG74" s="43">
        <v>73</v>
      </c>
      <c r="AH74" s="48">
        <v>223</v>
      </c>
      <c r="AI74" s="47">
        <v>314</v>
      </c>
      <c r="AJ74" s="43">
        <v>105</v>
      </c>
      <c r="AK74" s="48">
        <v>209</v>
      </c>
      <c r="AL74" s="47">
        <v>385</v>
      </c>
      <c r="AM74" s="43">
        <v>160</v>
      </c>
      <c r="AN74" s="48">
        <v>225</v>
      </c>
      <c r="AO74" s="47">
        <v>374</v>
      </c>
      <c r="AP74" s="43">
        <v>161</v>
      </c>
      <c r="AQ74" s="48">
        <v>213</v>
      </c>
      <c r="AR74" s="47">
        <v>372</v>
      </c>
      <c r="AS74" s="43">
        <v>177</v>
      </c>
      <c r="AT74" s="48">
        <v>195</v>
      </c>
      <c r="AU74" s="47">
        <v>350</v>
      </c>
      <c r="AV74" s="43">
        <v>153</v>
      </c>
      <c r="AW74" s="48">
        <v>197</v>
      </c>
      <c r="AX74" s="47">
        <v>296</v>
      </c>
      <c r="AY74" s="43">
        <v>86</v>
      </c>
      <c r="AZ74" s="48">
        <v>210</v>
      </c>
      <c r="BA74" s="47">
        <v>286</v>
      </c>
      <c r="BB74" s="43">
        <v>89</v>
      </c>
      <c r="BC74" s="48">
        <v>197</v>
      </c>
      <c r="BD74" s="47">
        <v>333</v>
      </c>
      <c r="BE74" s="43">
        <v>150</v>
      </c>
      <c r="BF74" s="48">
        <v>183</v>
      </c>
      <c r="BG74" s="47">
        <v>323</v>
      </c>
      <c r="BH74" s="43">
        <v>151</v>
      </c>
      <c r="BI74" s="48">
        <v>172</v>
      </c>
      <c r="BJ74" s="47">
        <v>322</v>
      </c>
      <c r="BK74" s="43">
        <v>139</v>
      </c>
      <c r="BL74" s="48">
        <v>183</v>
      </c>
      <c r="BM74" s="47">
        <v>365</v>
      </c>
      <c r="BN74" s="43">
        <v>180</v>
      </c>
      <c r="BO74" s="48">
        <v>185</v>
      </c>
      <c r="BP74" s="47">
        <v>350</v>
      </c>
      <c r="BQ74" s="43">
        <v>169</v>
      </c>
      <c r="BR74" s="48">
        <v>181</v>
      </c>
      <c r="BS74" s="47">
        <v>303</v>
      </c>
      <c r="BT74" s="43">
        <v>114</v>
      </c>
      <c r="BU74" s="48">
        <v>189</v>
      </c>
      <c r="BV74" s="47">
        <v>320</v>
      </c>
      <c r="BW74" s="43">
        <v>135</v>
      </c>
      <c r="BX74" s="48">
        <v>185</v>
      </c>
      <c r="BY74" s="47">
        <v>323</v>
      </c>
      <c r="BZ74" s="43">
        <v>129</v>
      </c>
      <c r="CA74" s="48">
        <v>194</v>
      </c>
      <c r="CB74" s="47">
        <v>354</v>
      </c>
      <c r="CC74" s="43">
        <v>156</v>
      </c>
      <c r="CD74" s="48">
        <v>198</v>
      </c>
      <c r="CE74" s="47">
        <v>340</v>
      </c>
      <c r="CF74" s="43">
        <v>147</v>
      </c>
      <c r="CG74" s="48">
        <v>193</v>
      </c>
      <c r="CH74" s="47">
        <v>346</v>
      </c>
      <c r="CI74" s="43">
        <v>162</v>
      </c>
      <c r="CJ74" s="48">
        <v>184</v>
      </c>
      <c r="CK74" s="47">
        <v>369</v>
      </c>
      <c r="CL74" s="43">
        <v>161</v>
      </c>
      <c r="CM74" s="48">
        <v>208</v>
      </c>
      <c r="CN74" s="47">
        <v>306</v>
      </c>
      <c r="CO74" s="43">
        <v>79</v>
      </c>
      <c r="CP74" s="48">
        <v>227</v>
      </c>
      <c r="CQ74" s="47">
        <v>303</v>
      </c>
      <c r="CR74" s="43">
        <v>81</v>
      </c>
      <c r="CS74" s="48">
        <v>222</v>
      </c>
    </row>
    <row r="75" spans="2:97" s="23" customFormat="1" ht="17.25" customHeight="1" x14ac:dyDescent="0.2">
      <c r="B75" s="77" t="s">
        <v>273</v>
      </c>
      <c r="C75" s="71" t="s">
        <v>70</v>
      </c>
      <c r="D75" s="84" t="s">
        <v>293</v>
      </c>
      <c r="E75" s="47">
        <v>65</v>
      </c>
      <c r="F75" s="43">
        <v>25</v>
      </c>
      <c r="G75" s="48">
        <v>40</v>
      </c>
      <c r="H75" s="47">
        <v>57</v>
      </c>
      <c r="I75" s="43">
        <v>18</v>
      </c>
      <c r="J75" s="48">
        <v>39</v>
      </c>
      <c r="K75" s="47">
        <v>71</v>
      </c>
      <c r="L75" s="43">
        <v>38</v>
      </c>
      <c r="M75" s="48">
        <v>33</v>
      </c>
      <c r="N75" s="47">
        <v>77</v>
      </c>
      <c r="O75" s="43">
        <v>32</v>
      </c>
      <c r="P75" s="48">
        <v>45</v>
      </c>
      <c r="Q75" s="47">
        <v>92</v>
      </c>
      <c r="R75" s="43">
        <v>44</v>
      </c>
      <c r="S75" s="48">
        <v>48</v>
      </c>
      <c r="T75" s="47">
        <v>102</v>
      </c>
      <c r="U75" s="43">
        <v>61</v>
      </c>
      <c r="V75" s="48">
        <v>41</v>
      </c>
      <c r="W75" s="47">
        <v>71</v>
      </c>
      <c r="X75" s="43">
        <v>42</v>
      </c>
      <c r="Y75" s="48">
        <v>29</v>
      </c>
      <c r="Z75" s="47">
        <v>31</v>
      </c>
      <c r="AA75" s="43">
        <v>14</v>
      </c>
      <c r="AB75" s="48">
        <v>17</v>
      </c>
      <c r="AC75" s="47">
        <v>30</v>
      </c>
      <c r="AD75" s="43">
        <v>13</v>
      </c>
      <c r="AE75" s="48">
        <v>17</v>
      </c>
      <c r="AF75" s="47">
        <v>72</v>
      </c>
      <c r="AG75" s="43">
        <v>33</v>
      </c>
      <c r="AH75" s="48">
        <v>39</v>
      </c>
      <c r="AI75" s="47">
        <v>77</v>
      </c>
      <c r="AJ75" s="43">
        <v>39</v>
      </c>
      <c r="AK75" s="48">
        <v>38</v>
      </c>
      <c r="AL75" s="47">
        <v>85</v>
      </c>
      <c r="AM75" s="43">
        <v>47</v>
      </c>
      <c r="AN75" s="48">
        <v>38</v>
      </c>
      <c r="AO75" s="47">
        <v>82</v>
      </c>
      <c r="AP75" s="43">
        <v>39</v>
      </c>
      <c r="AQ75" s="48">
        <v>43</v>
      </c>
      <c r="AR75" s="47">
        <v>93</v>
      </c>
      <c r="AS75" s="43">
        <v>51</v>
      </c>
      <c r="AT75" s="48">
        <v>42</v>
      </c>
      <c r="AU75" s="47">
        <v>76</v>
      </c>
      <c r="AV75" s="43">
        <v>28</v>
      </c>
      <c r="AW75" s="48">
        <v>48</v>
      </c>
      <c r="AX75" s="47">
        <v>62</v>
      </c>
      <c r="AY75" s="43">
        <v>19</v>
      </c>
      <c r="AZ75" s="48">
        <v>43</v>
      </c>
      <c r="BA75" s="47">
        <v>51</v>
      </c>
      <c r="BB75" s="43">
        <v>26</v>
      </c>
      <c r="BC75" s="48">
        <v>25</v>
      </c>
      <c r="BD75" s="47">
        <v>46</v>
      </c>
      <c r="BE75" s="43">
        <v>24</v>
      </c>
      <c r="BF75" s="48">
        <v>22</v>
      </c>
      <c r="BG75" s="47">
        <v>76</v>
      </c>
      <c r="BH75" s="43">
        <v>37</v>
      </c>
      <c r="BI75" s="48">
        <v>39</v>
      </c>
      <c r="BJ75" s="47">
        <v>67</v>
      </c>
      <c r="BK75" s="43">
        <v>38</v>
      </c>
      <c r="BL75" s="48">
        <v>29</v>
      </c>
      <c r="BM75" s="47">
        <v>64</v>
      </c>
      <c r="BN75" s="43">
        <v>36</v>
      </c>
      <c r="BO75" s="48">
        <v>28</v>
      </c>
      <c r="BP75" s="47">
        <v>47</v>
      </c>
      <c r="BQ75" s="43">
        <v>14</v>
      </c>
      <c r="BR75" s="48">
        <v>33</v>
      </c>
      <c r="BS75" s="47">
        <v>55</v>
      </c>
      <c r="BT75" s="43">
        <v>20</v>
      </c>
      <c r="BU75" s="48">
        <v>35</v>
      </c>
      <c r="BV75" s="47">
        <v>66</v>
      </c>
      <c r="BW75" s="43">
        <v>34</v>
      </c>
      <c r="BX75" s="48">
        <v>32</v>
      </c>
      <c r="BY75" s="47">
        <v>85</v>
      </c>
      <c r="BZ75" s="43">
        <v>43</v>
      </c>
      <c r="CA75" s="48">
        <v>42</v>
      </c>
      <c r="CB75" s="47">
        <v>81</v>
      </c>
      <c r="CC75" s="43">
        <v>48</v>
      </c>
      <c r="CD75" s="48">
        <v>33</v>
      </c>
      <c r="CE75" s="47">
        <v>69</v>
      </c>
      <c r="CF75" s="43">
        <v>32</v>
      </c>
      <c r="CG75" s="48">
        <v>37</v>
      </c>
      <c r="CH75" s="47">
        <v>69</v>
      </c>
      <c r="CI75" s="43">
        <v>42</v>
      </c>
      <c r="CJ75" s="48">
        <v>27</v>
      </c>
      <c r="CK75" s="47">
        <v>42</v>
      </c>
      <c r="CL75" s="43">
        <v>16</v>
      </c>
      <c r="CM75" s="48">
        <v>26</v>
      </c>
      <c r="CN75" s="47">
        <v>42</v>
      </c>
      <c r="CO75" s="43">
        <v>15</v>
      </c>
      <c r="CP75" s="48">
        <v>27</v>
      </c>
      <c r="CQ75" s="47">
        <v>50</v>
      </c>
      <c r="CR75" s="43">
        <v>30</v>
      </c>
      <c r="CS75" s="48">
        <v>20</v>
      </c>
    </row>
    <row r="76" spans="2:97" s="23" customFormat="1" ht="17.25" customHeight="1" x14ac:dyDescent="0.2">
      <c r="B76" s="77" t="s">
        <v>273</v>
      </c>
      <c r="C76" s="71" t="s">
        <v>83</v>
      </c>
      <c r="D76" s="84" t="s">
        <v>294</v>
      </c>
      <c r="E76" s="47">
        <v>94</v>
      </c>
      <c r="F76" s="43">
        <v>33</v>
      </c>
      <c r="G76" s="48">
        <v>61</v>
      </c>
      <c r="H76" s="47">
        <v>75</v>
      </c>
      <c r="I76" s="43">
        <v>16</v>
      </c>
      <c r="J76" s="48">
        <v>59</v>
      </c>
      <c r="K76" s="47">
        <v>88</v>
      </c>
      <c r="L76" s="43">
        <v>38</v>
      </c>
      <c r="M76" s="48">
        <v>50</v>
      </c>
      <c r="N76" s="47">
        <v>86</v>
      </c>
      <c r="O76" s="43">
        <v>42</v>
      </c>
      <c r="P76" s="48">
        <v>44</v>
      </c>
      <c r="Q76" s="47">
        <v>114</v>
      </c>
      <c r="R76" s="43">
        <v>51</v>
      </c>
      <c r="S76" s="48">
        <v>63</v>
      </c>
      <c r="T76" s="47">
        <v>98</v>
      </c>
      <c r="U76" s="43">
        <v>42</v>
      </c>
      <c r="V76" s="48">
        <v>56</v>
      </c>
      <c r="W76" s="47">
        <v>101</v>
      </c>
      <c r="X76" s="43">
        <v>47</v>
      </c>
      <c r="Y76" s="48">
        <v>54</v>
      </c>
      <c r="Z76" s="47">
        <v>83</v>
      </c>
      <c r="AA76" s="43">
        <v>29</v>
      </c>
      <c r="AB76" s="48">
        <v>54</v>
      </c>
      <c r="AC76" s="47">
        <v>79</v>
      </c>
      <c r="AD76" s="43">
        <v>29</v>
      </c>
      <c r="AE76" s="48">
        <v>50</v>
      </c>
      <c r="AF76" s="47">
        <v>79</v>
      </c>
      <c r="AG76" s="43">
        <v>32</v>
      </c>
      <c r="AH76" s="48">
        <v>47</v>
      </c>
      <c r="AI76" s="47">
        <v>106</v>
      </c>
      <c r="AJ76" s="43">
        <v>52</v>
      </c>
      <c r="AK76" s="48">
        <v>54</v>
      </c>
      <c r="AL76" s="47">
        <v>108</v>
      </c>
      <c r="AM76" s="43">
        <v>62</v>
      </c>
      <c r="AN76" s="48">
        <v>46</v>
      </c>
      <c r="AO76" s="47">
        <v>99</v>
      </c>
      <c r="AP76" s="43">
        <v>45</v>
      </c>
      <c r="AQ76" s="48">
        <v>54</v>
      </c>
      <c r="AR76" s="47">
        <v>87</v>
      </c>
      <c r="AS76" s="43">
        <v>49</v>
      </c>
      <c r="AT76" s="48">
        <v>38</v>
      </c>
      <c r="AU76" s="47">
        <v>88</v>
      </c>
      <c r="AV76" s="43">
        <v>33</v>
      </c>
      <c r="AW76" s="48">
        <v>55</v>
      </c>
      <c r="AX76" s="47">
        <v>72</v>
      </c>
      <c r="AY76" s="43">
        <v>21</v>
      </c>
      <c r="AZ76" s="48">
        <v>51</v>
      </c>
      <c r="BA76" s="47">
        <v>73</v>
      </c>
      <c r="BB76" s="43">
        <v>31</v>
      </c>
      <c r="BC76" s="48">
        <v>42</v>
      </c>
      <c r="BD76" s="47">
        <v>94</v>
      </c>
      <c r="BE76" s="43">
        <v>47</v>
      </c>
      <c r="BF76" s="48">
        <v>47</v>
      </c>
      <c r="BG76" s="47">
        <v>97</v>
      </c>
      <c r="BH76" s="43">
        <v>37</v>
      </c>
      <c r="BI76" s="48">
        <v>60</v>
      </c>
      <c r="BJ76" s="47">
        <v>100</v>
      </c>
      <c r="BK76" s="43">
        <v>48</v>
      </c>
      <c r="BL76" s="48">
        <v>52</v>
      </c>
      <c r="BM76" s="47">
        <v>98</v>
      </c>
      <c r="BN76" s="43">
        <v>42</v>
      </c>
      <c r="BO76" s="48">
        <v>56</v>
      </c>
      <c r="BP76" s="47">
        <v>50</v>
      </c>
      <c r="BQ76" s="43">
        <v>14</v>
      </c>
      <c r="BR76" s="48">
        <v>36</v>
      </c>
      <c r="BS76" s="47">
        <v>47</v>
      </c>
      <c r="BT76" s="43">
        <v>15</v>
      </c>
      <c r="BU76" s="48">
        <v>32</v>
      </c>
      <c r="BV76" s="47">
        <v>86</v>
      </c>
      <c r="BW76" s="43">
        <v>38</v>
      </c>
      <c r="BX76" s="48">
        <v>48</v>
      </c>
      <c r="BY76" s="47">
        <v>91</v>
      </c>
      <c r="BZ76" s="43">
        <v>45</v>
      </c>
      <c r="CA76" s="48">
        <v>46</v>
      </c>
      <c r="CB76" s="47">
        <v>111</v>
      </c>
      <c r="CC76" s="43">
        <v>51</v>
      </c>
      <c r="CD76" s="48">
        <v>60</v>
      </c>
      <c r="CE76" s="47">
        <v>92</v>
      </c>
      <c r="CF76" s="43">
        <v>41</v>
      </c>
      <c r="CG76" s="48">
        <v>51</v>
      </c>
      <c r="CH76" s="47">
        <v>93</v>
      </c>
      <c r="CI76" s="43">
        <v>61</v>
      </c>
      <c r="CJ76" s="48">
        <v>32</v>
      </c>
      <c r="CK76" s="47">
        <v>57</v>
      </c>
      <c r="CL76" s="43">
        <v>24</v>
      </c>
      <c r="CM76" s="48">
        <v>33</v>
      </c>
      <c r="CN76" s="47">
        <v>63</v>
      </c>
      <c r="CO76" s="43">
        <v>16</v>
      </c>
      <c r="CP76" s="48">
        <v>47</v>
      </c>
      <c r="CQ76" s="47">
        <v>70</v>
      </c>
      <c r="CR76" s="43">
        <v>27</v>
      </c>
      <c r="CS76" s="48">
        <v>43</v>
      </c>
    </row>
    <row r="77" spans="2:97" s="23" customFormat="1" ht="17.25" customHeight="1" x14ac:dyDescent="0.2">
      <c r="B77" s="77" t="s">
        <v>273</v>
      </c>
      <c r="C77" s="71" t="s">
        <v>45</v>
      </c>
      <c r="D77" s="84" t="s">
        <v>311</v>
      </c>
      <c r="E77" s="47">
        <v>148</v>
      </c>
      <c r="F77" s="43">
        <v>69</v>
      </c>
      <c r="G77" s="48">
        <v>79</v>
      </c>
      <c r="H77" s="47">
        <v>126</v>
      </c>
      <c r="I77" s="43">
        <v>52</v>
      </c>
      <c r="J77" s="48">
        <v>74</v>
      </c>
      <c r="K77" s="47">
        <v>211</v>
      </c>
      <c r="L77" s="43">
        <v>98</v>
      </c>
      <c r="M77" s="48">
        <v>113</v>
      </c>
      <c r="N77" s="47">
        <v>228</v>
      </c>
      <c r="O77" s="43">
        <v>117</v>
      </c>
      <c r="P77" s="48">
        <v>111</v>
      </c>
      <c r="Q77" s="47">
        <v>207</v>
      </c>
      <c r="R77" s="43">
        <v>96</v>
      </c>
      <c r="S77" s="48">
        <v>111</v>
      </c>
      <c r="T77" s="47">
        <v>202</v>
      </c>
      <c r="U77" s="43">
        <v>89</v>
      </c>
      <c r="V77" s="48">
        <v>113</v>
      </c>
      <c r="W77" s="47">
        <v>210</v>
      </c>
      <c r="X77" s="43">
        <v>93</v>
      </c>
      <c r="Y77" s="48">
        <v>117</v>
      </c>
      <c r="Z77" s="47">
        <v>172</v>
      </c>
      <c r="AA77" s="43">
        <v>72</v>
      </c>
      <c r="AB77" s="48">
        <v>100</v>
      </c>
      <c r="AC77" s="47">
        <v>152</v>
      </c>
      <c r="AD77" s="43">
        <v>50</v>
      </c>
      <c r="AE77" s="48">
        <v>102</v>
      </c>
      <c r="AF77" s="47">
        <v>180</v>
      </c>
      <c r="AG77" s="43">
        <v>91</v>
      </c>
      <c r="AH77" s="48">
        <v>89</v>
      </c>
      <c r="AI77" s="47">
        <v>194</v>
      </c>
      <c r="AJ77" s="43">
        <v>98</v>
      </c>
      <c r="AK77" s="48">
        <v>96</v>
      </c>
      <c r="AL77" s="47">
        <v>189</v>
      </c>
      <c r="AM77" s="43">
        <v>105</v>
      </c>
      <c r="AN77" s="48">
        <v>84</v>
      </c>
      <c r="AO77" s="47">
        <v>205</v>
      </c>
      <c r="AP77" s="43">
        <v>112</v>
      </c>
      <c r="AQ77" s="48">
        <v>93</v>
      </c>
      <c r="AR77" s="47">
        <v>216</v>
      </c>
      <c r="AS77" s="43">
        <v>122</v>
      </c>
      <c r="AT77" s="48">
        <v>94</v>
      </c>
      <c r="AU77" s="47">
        <v>164</v>
      </c>
      <c r="AV77" s="43">
        <v>67</v>
      </c>
      <c r="AW77" s="48">
        <v>97</v>
      </c>
      <c r="AX77" s="47">
        <v>135</v>
      </c>
      <c r="AY77" s="43">
        <v>40</v>
      </c>
      <c r="AZ77" s="48">
        <v>95</v>
      </c>
      <c r="BA77" s="47">
        <v>179</v>
      </c>
      <c r="BB77" s="43">
        <v>86</v>
      </c>
      <c r="BC77" s="48">
        <v>93</v>
      </c>
      <c r="BD77" s="47">
        <v>183</v>
      </c>
      <c r="BE77" s="43">
        <v>95</v>
      </c>
      <c r="BF77" s="48">
        <v>88</v>
      </c>
      <c r="BG77" s="47">
        <v>176</v>
      </c>
      <c r="BH77" s="43">
        <v>87</v>
      </c>
      <c r="BI77" s="48">
        <v>89</v>
      </c>
      <c r="BJ77" s="47">
        <v>186</v>
      </c>
      <c r="BK77" s="43">
        <v>97</v>
      </c>
      <c r="BL77" s="48">
        <v>89</v>
      </c>
      <c r="BM77" s="47">
        <v>191</v>
      </c>
      <c r="BN77" s="43">
        <v>101</v>
      </c>
      <c r="BO77" s="48">
        <v>90</v>
      </c>
      <c r="BP77" s="47">
        <v>163</v>
      </c>
      <c r="BQ77" s="43">
        <v>68</v>
      </c>
      <c r="BR77" s="48">
        <v>95</v>
      </c>
      <c r="BS77" s="47">
        <v>140</v>
      </c>
      <c r="BT77" s="43">
        <v>43</v>
      </c>
      <c r="BU77" s="48">
        <v>97</v>
      </c>
      <c r="BV77" s="47">
        <v>192</v>
      </c>
      <c r="BW77" s="43">
        <v>99</v>
      </c>
      <c r="BX77" s="48">
        <v>93</v>
      </c>
      <c r="BY77" s="47">
        <v>203</v>
      </c>
      <c r="BZ77" s="43">
        <v>113</v>
      </c>
      <c r="CA77" s="48">
        <v>90</v>
      </c>
      <c r="CB77" s="47">
        <v>189</v>
      </c>
      <c r="CC77" s="43">
        <v>99</v>
      </c>
      <c r="CD77" s="48">
        <v>90</v>
      </c>
      <c r="CE77" s="47">
        <v>202</v>
      </c>
      <c r="CF77" s="43">
        <v>108</v>
      </c>
      <c r="CG77" s="48">
        <v>94</v>
      </c>
      <c r="CH77" s="47">
        <v>210</v>
      </c>
      <c r="CI77" s="43">
        <v>109</v>
      </c>
      <c r="CJ77" s="48">
        <v>101</v>
      </c>
      <c r="CK77" s="47">
        <v>161</v>
      </c>
      <c r="CL77" s="43">
        <v>61</v>
      </c>
      <c r="CM77" s="48">
        <v>100</v>
      </c>
      <c r="CN77" s="47">
        <v>134</v>
      </c>
      <c r="CO77" s="43">
        <v>40</v>
      </c>
      <c r="CP77" s="48">
        <v>94</v>
      </c>
      <c r="CQ77" s="47">
        <v>174</v>
      </c>
      <c r="CR77" s="43">
        <v>85</v>
      </c>
      <c r="CS77" s="48">
        <v>89</v>
      </c>
    </row>
    <row r="78" spans="2:97" s="23" customFormat="1" ht="17.25" customHeight="1" x14ac:dyDescent="0.2">
      <c r="B78" s="77" t="s">
        <v>273</v>
      </c>
      <c r="C78" s="71" t="s">
        <v>77</v>
      </c>
      <c r="D78" s="84" t="s">
        <v>325</v>
      </c>
      <c r="E78" s="47">
        <v>209</v>
      </c>
      <c r="F78" s="43">
        <v>98</v>
      </c>
      <c r="G78" s="48">
        <v>111</v>
      </c>
      <c r="H78" s="47">
        <v>146</v>
      </c>
      <c r="I78" s="43">
        <v>49</v>
      </c>
      <c r="J78" s="48">
        <v>97</v>
      </c>
      <c r="K78" s="47">
        <v>203</v>
      </c>
      <c r="L78" s="43">
        <v>86</v>
      </c>
      <c r="M78" s="48">
        <v>117</v>
      </c>
      <c r="N78" s="47">
        <v>251</v>
      </c>
      <c r="O78" s="43">
        <v>126</v>
      </c>
      <c r="P78" s="48">
        <v>125</v>
      </c>
      <c r="Q78" s="47">
        <v>238</v>
      </c>
      <c r="R78" s="43">
        <v>116</v>
      </c>
      <c r="S78" s="48">
        <v>122</v>
      </c>
      <c r="T78" s="47">
        <v>224</v>
      </c>
      <c r="U78" s="43">
        <v>109</v>
      </c>
      <c r="V78" s="48">
        <v>115</v>
      </c>
      <c r="W78" s="47">
        <v>232</v>
      </c>
      <c r="X78" s="43">
        <v>107</v>
      </c>
      <c r="Y78" s="48">
        <v>125</v>
      </c>
      <c r="Z78" s="47">
        <v>170</v>
      </c>
      <c r="AA78" s="43">
        <v>82</v>
      </c>
      <c r="AB78" s="48">
        <v>88</v>
      </c>
      <c r="AC78" s="47">
        <v>147</v>
      </c>
      <c r="AD78" s="43">
        <v>60</v>
      </c>
      <c r="AE78" s="48">
        <v>87</v>
      </c>
      <c r="AF78" s="47">
        <v>203</v>
      </c>
      <c r="AG78" s="43">
        <v>87</v>
      </c>
      <c r="AH78" s="48">
        <v>116</v>
      </c>
      <c r="AI78" s="47">
        <v>257</v>
      </c>
      <c r="AJ78" s="43">
        <v>120</v>
      </c>
      <c r="AK78" s="48">
        <v>137</v>
      </c>
      <c r="AL78" s="47">
        <v>233</v>
      </c>
      <c r="AM78" s="43">
        <v>110</v>
      </c>
      <c r="AN78" s="48">
        <v>123</v>
      </c>
      <c r="AO78" s="47">
        <v>230</v>
      </c>
      <c r="AP78" s="43">
        <v>108</v>
      </c>
      <c r="AQ78" s="48">
        <v>122</v>
      </c>
      <c r="AR78" s="47">
        <v>257</v>
      </c>
      <c r="AS78" s="43">
        <v>124</v>
      </c>
      <c r="AT78" s="48">
        <v>133</v>
      </c>
      <c r="AU78" s="47">
        <v>189</v>
      </c>
      <c r="AV78" s="43">
        <v>97</v>
      </c>
      <c r="AW78" s="48">
        <v>92</v>
      </c>
      <c r="AX78" s="47">
        <v>141</v>
      </c>
      <c r="AY78" s="43">
        <v>56</v>
      </c>
      <c r="AZ78" s="48">
        <v>85</v>
      </c>
      <c r="BA78" s="47">
        <v>200</v>
      </c>
      <c r="BB78" s="43">
        <v>93</v>
      </c>
      <c r="BC78" s="48">
        <v>107</v>
      </c>
      <c r="BD78" s="47">
        <v>221</v>
      </c>
      <c r="BE78" s="43">
        <v>105</v>
      </c>
      <c r="BF78" s="48">
        <v>116</v>
      </c>
      <c r="BG78" s="47">
        <v>229</v>
      </c>
      <c r="BH78" s="43">
        <v>109</v>
      </c>
      <c r="BI78" s="48">
        <v>120</v>
      </c>
      <c r="BJ78" s="47">
        <v>229</v>
      </c>
      <c r="BK78" s="43">
        <v>106</v>
      </c>
      <c r="BL78" s="48">
        <v>123</v>
      </c>
      <c r="BM78" s="47">
        <v>240</v>
      </c>
      <c r="BN78" s="43">
        <v>113</v>
      </c>
      <c r="BO78" s="48">
        <v>127</v>
      </c>
      <c r="BP78" s="47">
        <v>192</v>
      </c>
      <c r="BQ78" s="43">
        <v>90</v>
      </c>
      <c r="BR78" s="48">
        <v>102</v>
      </c>
      <c r="BS78" s="47">
        <v>141</v>
      </c>
      <c r="BT78" s="43">
        <v>52</v>
      </c>
      <c r="BU78" s="48">
        <v>89</v>
      </c>
      <c r="BV78" s="47">
        <v>198</v>
      </c>
      <c r="BW78" s="43">
        <v>82</v>
      </c>
      <c r="BX78" s="48">
        <v>116</v>
      </c>
      <c r="BY78" s="47">
        <v>217</v>
      </c>
      <c r="BZ78" s="43">
        <v>98</v>
      </c>
      <c r="CA78" s="48">
        <v>119</v>
      </c>
      <c r="CB78" s="47">
        <v>227</v>
      </c>
      <c r="CC78" s="43">
        <v>109</v>
      </c>
      <c r="CD78" s="48">
        <v>118</v>
      </c>
      <c r="CE78" s="47">
        <v>219</v>
      </c>
      <c r="CF78" s="43">
        <v>100</v>
      </c>
      <c r="CG78" s="48">
        <v>119</v>
      </c>
      <c r="CH78" s="47">
        <v>251</v>
      </c>
      <c r="CI78" s="43">
        <v>131</v>
      </c>
      <c r="CJ78" s="48">
        <v>120</v>
      </c>
      <c r="CK78" s="47">
        <v>177</v>
      </c>
      <c r="CL78" s="43">
        <v>81</v>
      </c>
      <c r="CM78" s="48">
        <v>96</v>
      </c>
      <c r="CN78" s="47">
        <v>160</v>
      </c>
      <c r="CO78" s="43">
        <v>67</v>
      </c>
      <c r="CP78" s="48">
        <v>93</v>
      </c>
      <c r="CQ78" s="47">
        <v>201</v>
      </c>
      <c r="CR78" s="43">
        <v>83</v>
      </c>
      <c r="CS78" s="48">
        <v>118</v>
      </c>
    </row>
    <row r="79" spans="2:97" s="23" customFormat="1" ht="17.25" customHeight="1" x14ac:dyDescent="0.2">
      <c r="B79" s="77" t="s">
        <v>273</v>
      </c>
      <c r="C79" s="71" t="s">
        <v>80</v>
      </c>
      <c r="D79" s="84" t="s">
        <v>326</v>
      </c>
      <c r="E79" s="47">
        <v>208</v>
      </c>
      <c r="F79" s="43">
        <v>65</v>
      </c>
      <c r="G79" s="48">
        <v>143</v>
      </c>
      <c r="H79" s="47">
        <v>192</v>
      </c>
      <c r="I79" s="43">
        <v>51</v>
      </c>
      <c r="J79" s="48">
        <v>141</v>
      </c>
      <c r="K79" s="47">
        <v>262</v>
      </c>
      <c r="L79" s="43">
        <v>109</v>
      </c>
      <c r="M79" s="48">
        <v>153</v>
      </c>
      <c r="N79" s="47">
        <v>265</v>
      </c>
      <c r="O79" s="43">
        <v>97</v>
      </c>
      <c r="P79" s="48">
        <v>168</v>
      </c>
      <c r="Q79" s="47">
        <v>277</v>
      </c>
      <c r="R79" s="43">
        <v>109</v>
      </c>
      <c r="S79" s="48">
        <v>168</v>
      </c>
      <c r="T79" s="47">
        <v>276</v>
      </c>
      <c r="U79" s="43">
        <v>108</v>
      </c>
      <c r="V79" s="48">
        <v>168</v>
      </c>
      <c r="W79" s="47">
        <v>303</v>
      </c>
      <c r="X79" s="43">
        <v>143</v>
      </c>
      <c r="Y79" s="48">
        <v>160</v>
      </c>
      <c r="Z79" s="47">
        <v>218</v>
      </c>
      <c r="AA79" s="43">
        <v>65</v>
      </c>
      <c r="AB79" s="48">
        <v>153</v>
      </c>
      <c r="AC79" s="47">
        <v>201</v>
      </c>
      <c r="AD79" s="43">
        <v>52</v>
      </c>
      <c r="AE79" s="48">
        <v>149</v>
      </c>
      <c r="AF79" s="47">
        <v>259</v>
      </c>
      <c r="AG79" s="43">
        <v>92</v>
      </c>
      <c r="AH79" s="48">
        <v>167</v>
      </c>
      <c r="AI79" s="47">
        <v>297</v>
      </c>
      <c r="AJ79" s="43">
        <v>124</v>
      </c>
      <c r="AK79" s="48">
        <v>173</v>
      </c>
      <c r="AL79" s="47">
        <v>247</v>
      </c>
      <c r="AM79" s="43">
        <v>109</v>
      </c>
      <c r="AN79" s="48">
        <v>138</v>
      </c>
      <c r="AO79" s="47">
        <v>253</v>
      </c>
      <c r="AP79" s="43">
        <v>98</v>
      </c>
      <c r="AQ79" s="48">
        <v>155</v>
      </c>
      <c r="AR79" s="47">
        <v>285</v>
      </c>
      <c r="AS79" s="43">
        <v>133</v>
      </c>
      <c r="AT79" s="48">
        <v>152</v>
      </c>
      <c r="AU79" s="47">
        <v>218</v>
      </c>
      <c r="AV79" s="43">
        <v>77</v>
      </c>
      <c r="AW79" s="48">
        <v>141</v>
      </c>
      <c r="AX79" s="47">
        <v>193</v>
      </c>
      <c r="AY79" s="43">
        <v>54</v>
      </c>
      <c r="AZ79" s="48">
        <v>139</v>
      </c>
      <c r="BA79" s="47">
        <v>235</v>
      </c>
      <c r="BB79" s="43">
        <v>95</v>
      </c>
      <c r="BC79" s="48">
        <v>140</v>
      </c>
      <c r="BD79" s="47">
        <v>230</v>
      </c>
      <c r="BE79" s="43">
        <v>95</v>
      </c>
      <c r="BF79" s="48">
        <v>135</v>
      </c>
      <c r="BG79" s="47">
        <v>257</v>
      </c>
      <c r="BH79" s="43">
        <v>123</v>
      </c>
      <c r="BI79" s="48">
        <v>134</v>
      </c>
      <c r="BJ79" s="47">
        <v>257</v>
      </c>
      <c r="BK79" s="43">
        <v>118</v>
      </c>
      <c r="BL79" s="48">
        <v>139</v>
      </c>
      <c r="BM79" s="47">
        <v>278</v>
      </c>
      <c r="BN79" s="43">
        <v>142</v>
      </c>
      <c r="BO79" s="48">
        <v>136</v>
      </c>
      <c r="BP79" s="47">
        <v>186</v>
      </c>
      <c r="BQ79" s="43">
        <v>67</v>
      </c>
      <c r="BR79" s="48">
        <v>119</v>
      </c>
      <c r="BS79" s="47">
        <v>151</v>
      </c>
      <c r="BT79" s="43">
        <v>31</v>
      </c>
      <c r="BU79" s="48">
        <v>120</v>
      </c>
      <c r="BV79" s="47">
        <v>213</v>
      </c>
      <c r="BW79" s="43">
        <v>92</v>
      </c>
      <c r="BX79" s="48">
        <v>121</v>
      </c>
      <c r="BY79" s="47">
        <v>241</v>
      </c>
      <c r="BZ79" s="43">
        <v>115</v>
      </c>
      <c r="CA79" s="48">
        <v>126</v>
      </c>
      <c r="CB79" s="47">
        <v>242</v>
      </c>
      <c r="CC79" s="43">
        <v>99</v>
      </c>
      <c r="CD79" s="48">
        <v>143</v>
      </c>
      <c r="CE79" s="47">
        <v>243</v>
      </c>
      <c r="CF79" s="43">
        <v>101</v>
      </c>
      <c r="CG79" s="48">
        <v>142</v>
      </c>
      <c r="CH79" s="47">
        <v>295</v>
      </c>
      <c r="CI79" s="43">
        <v>152</v>
      </c>
      <c r="CJ79" s="48">
        <v>143</v>
      </c>
      <c r="CK79" s="47">
        <v>193</v>
      </c>
      <c r="CL79" s="43">
        <v>61</v>
      </c>
      <c r="CM79" s="48">
        <v>132</v>
      </c>
      <c r="CN79" s="47">
        <v>176</v>
      </c>
      <c r="CO79" s="43">
        <v>48</v>
      </c>
      <c r="CP79" s="48">
        <v>128</v>
      </c>
      <c r="CQ79" s="47">
        <v>215</v>
      </c>
      <c r="CR79" s="43">
        <v>80</v>
      </c>
      <c r="CS79" s="48">
        <v>135</v>
      </c>
    </row>
    <row r="80" spans="2:97" s="23" customFormat="1" ht="17.25" customHeight="1" x14ac:dyDescent="0.2">
      <c r="B80" s="77" t="s">
        <v>273</v>
      </c>
      <c r="C80" s="71" t="s">
        <v>86</v>
      </c>
      <c r="D80" s="84" t="s">
        <v>327</v>
      </c>
      <c r="E80" s="47">
        <v>52</v>
      </c>
      <c r="F80" s="43">
        <v>34</v>
      </c>
      <c r="G80" s="48">
        <v>18</v>
      </c>
      <c r="H80" s="47">
        <v>51</v>
      </c>
      <c r="I80" s="43">
        <v>15</v>
      </c>
      <c r="J80" s="48">
        <v>36</v>
      </c>
      <c r="K80" s="47">
        <v>62</v>
      </c>
      <c r="L80" s="43">
        <v>41</v>
      </c>
      <c r="M80" s="48">
        <v>21</v>
      </c>
      <c r="N80" s="47">
        <v>63</v>
      </c>
      <c r="O80" s="43">
        <v>51</v>
      </c>
      <c r="P80" s="48">
        <v>12</v>
      </c>
      <c r="Q80" s="47">
        <v>60</v>
      </c>
      <c r="R80" s="43">
        <v>56</v>
      </c>
      <c r="S80" s="48">
        <v>4</v>
      </c>
      <c r="T80" s="47">
        <v>55</v>
      </c>
      <c r="U80" s="43">
        <v>43</v>
      </c>
      <c r="V80" s="48">
        <v>12</v>
      </c>
      <c r="W80" s="47">
        <v>64</v>
      </c>
      <c r="X80" s="43">
        <v>59</v>
      </c>
      <c r="Y80" s="48">
        <v>5</v>
      </c>
      <c r="Z80" s="47">
        <v>52</v>
      </c>
      <c r="AA80" s="43">
        <v>32</v>
      </c>
      <c r="AB80" s="48">
        <v>20</v>
      </c>
      <c r="AC80" s="47">
        <v>52</v>
      </c>
      <c r="AD80" s="43">
        <v>18</v>
      </c>
      <c r="AE80" s="48">
        <v>34</v>
      </c>
      <c r="AF80" s="47">
        <v>63</v>
      </c>
      <c r="AG80" s="43">
        <v>47</v>
      </c>
      <c r="AH80" s="48">
        <v>16</v>
      </c>
      <c r="AI80" s="47">
        <v>69</v>
      </c>
      <c r="AJ80" s="43">
        <v>51</v>
      </c>
      <c r="AK80" s="48">
        <v>18</v>
      </c>
      <c r="AL80" s="47">
        <v>65</v>
      </c>
      <c r="AM80" s="43">
        <v>56</v>
      </c>
      <c r="AN80" s="48">
        <v>9</v>
      </c>
      <c r="AO80" s="47">
        <v>63</v>
      </c>
      <c r="AP80" s="43">
        <v>50</v>
      </c>
      <c r="AQ80" s="48">
        <v>13</v>
      </c>
      <c r="AR80" s="47">
        <v>64</v>
      </c>
      <c r="AS80" s="43">
        <v>55</v>
      </c>
      <c r="AT80" s="48">
        <v>9</v>
      </c>
      <c r="AU80" s="47">
        <v>57</v>
      </c>
      <c r="AV80" s="43">
        <v>36</v>
      </c>
      <c r="AW80" s="48">
        <v>21</v>
      </c>
      <c r="AX80" s="47">
        <v>53</v>
      </c>
      <c r="AY80" s="43">
        <v>18</v>
      </c>
      <c r="AZ80" s="48">
        <v>35</v>
      </c>
      <c r="BA80" s="47">
        <v>60</v>
      </c>
      <c r="BB80" s="43">
        <v>47</v>
      </c>
      <c r="BC80" s="48">
        <v>13</v>
      </c>
      <c r="BD80" s="47">
        <v>69</v>
      </c>
      <c r="BE80" s="43">
        <v>51</v>
      </c>
      <c r="BF80" s="48">
        <v>18</v>
      </c>
      <c r="BG80" s="47">
        <v>69</v>
      </c>
      <c r="BH80" s="43">
        <v>56</v>
      </c>
      <c r="BI80" s="48">
        <v>13</v>
      </c>
      <c r="BJ80" s="47">
        <v>73</v>
      </c>
      <c r="BK80" s="43">
        <v>50</v>
      </c>
      <c r="BL80" s="48">
        <v>23</v>
      </c>
      <c r="BM80" s="47">
        <v>64</v>
      </c>
      <c r="BN80" s="43">
        <v>55</v>
      </c>
      <c r="BO80" s="48">
        <v>9</v>
      </c>
      <c r="BP80" s="47">
        <v>58</v>
      </c>
      <c r="BQ80" s="43">
        <v>36</v>
      </c>
      <c r="BR80" s="48">
        <v>22</v>
      </c>
      <c r="BS80" s="47">
        <v>58</v>
      </c>
      <c r="BT80" s="43">
        <v>18</v>
      </c>
      <c r="BU80" s="48">
        <v>40</v>
      </c>
      <c r="BV80" s="47">
        <v>72</v>
      </c>
      <c r="BW80" s="43">
        <v>40</v>
      </c>
      <c r="BX80" s="48">
        <v>32</v>
      </c>
      <c r="BY80" s="47">
        <v>69</v>
      </c>
      <c r="BZ80" s="43">
        <v>45</v>
      </c>
      <c r="CA80" s="48">
        <v>24</v>
      </c>
      <c r="CB80" s="47">
        <v>65</v>
      </c>
      <c r="CC80" s="43">
        <v>51</v>
      </c>
      <c r="CD80" s="48">
        <v>14</v>
      </c>
      <c r="CE80" s="47">
        <v>68</v>
      </c>
      <c r="CF80" s="43">
        <v>68</v>
      </c>
      <c r="CG80" s="48">
        <v>0</v>
      </c>
      <c r="CH80" s="47">
        <v>56</v>
      </c>
      <c r="CI80" s="43">
        <v>56</v>
      </c>
      <c r="CJ80" s="48">
        <v>0</v>
      </c>
      <c r="CK80" s="47">
        <v>48</v>
      </c>
      <c r="CL80" s="43">
        <v>33</v>
      </c>
      <c r="CM80" s="48">
        <v>15</v>
      </c>
      <c r="CN80" s="47">
        <v>46</v>
      </c>
      <c r="CO80" s="43">
        <v>15</v>
      </c>
      <c r="CP80" s="48">
        <v>31</v>
      </c>
      <c r="CQ80" s="47">
        <v>56</v>
      </c>
      <c r="CR80" s="43">
        <v>38</v>
      </c>
      <c r="CS80" s="48">
        <v>18</v>
      </c>
    </row>
    <row r="81" spans="2:97" s="23" customFormat="1" ht="17.25" customHeight="1" x14ac:dyDescent="0.2">
      <c r="B81" s="77" t="s">
        <v>273</v>
      </c>
      <c r="C81" s="71" t="s">
        <v>88</v>
      </c>
      <c r="D81" s="84" t="s">
        <v>328</v>
      </c>
      <c r="E81" s="47">
        <v>106</v>
      </c>
      <c r="F81" s="43">
        <v>9</v>
      </c>
      <c r="G81" s="48">
        <v>97</v>
      </c>
      <c r="H81" s="47">
        <v>106</v>
      </c>
      <c r="I81" s="43">
        <v>3</v>
      </c>
      <c r="J81" s="48">
        <v>103</v>
      </c>
      <c r="K81" s="47">
        <v>127</v>
      </c>
      <c r="L81" s="43">
        <v>16</v>
      </c>
      <c r="M81" s="48">
        <v>111</v>
      </c>
      <c r="N81" s="47">
        <v>148</v>
      </c>
      <c r="O81" s="43">
        <v>30</v>
      </c>
      <c r="P81" s="48">
        <v>118</v>
      </c>
      <c r="Q81" s="47">
        <v>117</v>
      </c>
      <c r="R81" s="43">
        <v>24</v>
      </c>
      <c r="S81" s="48">
        <v>93</v>
      </c>
      <c r="T81" s="47">
        <v>130</v>
      </c>
      <c r="U81" s="43">
        <v>23</v>
      </c>
      <c r="V81" s="48">
        <v>107</v>
      </c>
      <c r="W81" s="47">
        <v>130</v>
      </c>
      <c r="X81" s="43">
        <v>24</v>
      </c>
      <c r="Y81" s="48">
        <v>106</v>
      </c>
      <c r="Z81" s="47">
        <v>111</v>
      </c>
      <c r="AA81" s="43">
        <v>21</v>
      </c>
      <c r="AB81" s="48">
        <v>90</v>
      </c>
      <c r="AC81" s="47">
        <v>88</v>
      </c>
      <c r="AD81" s="43">
        <v>13</v>
      </c>
      <c r="AE81" s="48">
        <v>75</v>
      </c>
      <c r="AF81" s="47">
        <v>102</v>
      </c>
      <c r="AG81" s="43">
        <v>12</v>
      </c>
      <c r="AH81" s="48">
        <v>90</v>
      </c>
      <c r="AI81" s="47">
        <v>121</v>
      </c>
      <c r="AJ81" s="43">
        <v>22</v>
      </c>
      <c r="AK81" s="48">
        <v>99</v>
      </c>
      <c r="AL81" s="47">
        <v>124</v>
      </c>
      <c r="AM81" s="43">
        <v>22</v>
      </c>
      <c r="AN81" s="48">
        <v>102</v>
      </c>
      <c r="AO81" s="47">
        <v>124</v>
      </c>
      <c r="AP81" s="43">
        <v>25</v>
      </c>
      <c r="AQ81" s="48">
        <v>99</v>
      </c>
      <c r="AR81" s="47">
        <v>127</v>
      </c>
      <c r="AS81" s="43">
        <v>23</v>
      </c>
      <c r="AT81" s="48">
        <v>104</v>
      </c>
      <c r="AU81" s="47">
        <v>104</v>
      </c>
      <c r="AV81" s="43">
        <v>4</v>
      </c>
      <c r="AW81" s="48">
        <v>100</v>
      </c>
      <c r="AX81" s="47">
        <v>86</v>
      </c>
      <c r="AY81" s="43">
        <v>8</v>
      </c>
      <c r="AZ81" s="48">
        <v>78</v>
      </c>
      <c r="BA81" s="47">
        <v>135</v>
      </c>
      <c r="BB81" s="43">
        <v>25</v>
      </c>
      <c r="BC81" s="48">
        <v>110</v>
      </c>
      <c r="BD81" s="47">
        <v>108</v>
      </c>
      <c r="BE81" s="43">
        <v>19</v>
      </c>
      <c r="BF81" s="48">
        <v>89</v>
      </c>
      <c r="BG81" s="47">
        <v>133</v>
      </c>
      <c r="BH81" s="43">
        <v>24</v>
      </c>
      <c r="BI81" s="48">
        <v>109</v>
      </c>
      <c r="BJ81" s="47">
        <v>139</v>
      </c>
      <c r="BK81" s="43">
        <v>24</v>
      </c>
      <c r="BL81" s="48">
        <v>115</v>
      </c>
      <c r="BM81" s="47">
        <v>114</v>
      </c>
      <c r="BN81" s="43">
        <v>24</v>
      </c>
      <c r="BO81" s="48">
        <v>90</v>
      </c>
      <c r="BP81" s="47">
        <v>114</v>
      </c>
      <c r="BQ81" s="43">
        <v>16</v>
      </c>
      <c r="BR81" s="48">
        <v>98</v>
      </c>
      <c r="BS81" s="47">
        <v>116</v>
      </c>
      <c r="BT81" s="43">
        <v>15</v>
      </c>
      <c r="BU81" s="48">
        <v>101</v>
      </c>
      <c r="BV81" s="47">
        <v>136</v>
      </c>
      <c r="BW81" s="43">
        <v>27</v>
      </c>
      <c r="BX81" s="48">
        <v>109</v>
      </c>
      <c r="BY81" s="47">
        <v>149</v>
      </c>
      <c r="BZ81" s="43">
        <v>31</v>
      </c>
      <c r="CA81" s="48">
        <v>118</v>
      </c>
      <c r="CB81" s="47">
        <v>132</v>
      </c>
      <c r="CC81" s="43">
        <v>28</v>
      </c>
      <c r="CD81" s="48">
        <v>104</v>
      </c>
      <c r="CE81" s="47">
        <v>107</v>
      </c>
      <c r="CF81" s="43">
        <v>21</v>
      </c>
      <c r="CG81" s="48">
        <v>86</v>
      </c>
      <c r="CH81" s="47">
        <v>115</v>
      </c>
      <c r="CI81" s="43">
        <v>29</v>
      </c>
      <c r="CJ81" s="48">
        <v>86</v>
      </c>
      <c r="CK81" s="47">
        <v>97</v>
      </c>
      <c r="CL81" s="43">
        <v>10</v>
      </c>
      <c r="CM81" s="48">
        <v>87</v>
      </c>
      <c r="CN81" s="47">
        <v>86</v>
      </c>
      <c r="CO81" s="43">
        <v>6</v>
      </c>
      <c r="CP81" s="48">
        <v>80</v>
      </c>
      <c r="CQ81" s="47">
        <v>139</v>
      </c>
      <c r="CR81" s="43">
        <v>21</v>
      </c>
      <c r="CS81" s="48">
        <v>118</v>
      </c>
    </row>
    <row r="82" spans="2:97" s="23" customFormat="1" ht="17.25" customHeight="1" x14ac:dyDescent="0.2">
      <c r="B82" s="77" t="s">
        <v>273</v>
      </c>
      <c r="C82" s="71" t="s">
        <v>81</v>
      </c>
      <c r="D82" s="84" t="s">
        <v>332</v>
      </c>
      <c r="E82" s="47">
        <v>225</v>
      </c>
      <c r="F82" s="43">
        <v>102</v>
      </c>
      <c r="G82" s="48">
        <v>123</v>
      </c>
      <c r="H82" s="47">
        <v>207</v>
      </c>
      <c r="I82" s="43">
        <v>80</v>
      </c>
      <c r="J82" s="48">
        <v>127</v>
      </c>
      <c r="K82" s="47">
        <v>213</v>
      </c>
      <c r="L82" s="43">
        <v>73</v>
      </c>
      <c r="M82" s="48">
        <v>140</v>
      </c>
      <c r="N82" s="47">
        <v>243</v>
      </c>
      <c r="O82" s="43">
        <v>103</v>
      </c>
      <c r="P82" s="48">
        <v>140</v>
      </c>
      <c r="Q82" s="47">
        <v>247</v>
      </c>
      <c r="R82" s="43">
        <v>122</v>
      </c>
      <c r="S82" s="48">
        <v>125</v>
      </c>
      <c r="T82" s="47">
        <v>230</v>
      </c>
      <c r="U82" s="43">
        <v>123</v>
      </c>
      <c r="V82" s="48">
        <v>107</v>
      </c>
      <c r="W82" s="47">
        <v>247</v>
      </c>
      <c r="X82" s="43">
        <v>142</v>
      </c>
      <c r="Y82" s="48">
        <v>105</v>
      </c>
      <c r="Z82" s="47">
        <v>225</v>
      </c>
      <c r="AA82" s="43">
        <v>108</v>
      </c>
      <c r="AB82" s="48">
        <v>117</v>
      </c>
      <c r="AC82" s="47">
        <v>211</v>
      </c>
      <c r="AD82" s="43">
        <v>83</v>
      </c>
      <c r="AE82" s="48">
        <v>128</v>
      </c>
      <c r="AF82" s="47">
        <v>216</v>
      </c>
      <c r="AG82" s="43">
        <v>95</v>
      </c>
      <c r="AH82" s="48">
        <v>121</v>
      </c>
      <c r="AI82" s="47">
        <v>231</v>
      </c>
      <c r="AJ82" s="43">
        <v>113</v>
      </c>
      <c r="AK82" s="48">
        <v>118</v>
      </c>
      <c r="AL82" s="47">
        <v>245</v>
      </c>
      <c r="AM82" s="43">
        <v>131</v>
      </c>
      <c r="AN82" s="48">
        <v>114</v>
      </c>
      <c r="AO82" s="47">
        <v>241</v>
      </c>
      <c r="AP82" s="43">
        <v>127</v>
      </c>
      <c r="AQ82" s="48">
        <v>114</v>
      </c>
      <c r="AR82" s="47">
        <v>247</v>
      </c>
      <c r="AS82" s="43">
        <v>143</v>
      </c>
      <c r="AT82" s="48">
        <v>104</v>
      </c>
      <c r="AU82" s="47">
        <v>228</v>
      </c>
      <c r="AV82" s="43">
        <v>105</v>
      </c>
      <c r="AW82" s="48">
        <v>123</v>
      </c>
      <c r="AX82" s="47">
        <v>220</v>
      </c>
      <c r="AY82" s="43">
        <v>79</v>
      </c>
      <c r="AZ82" s="48">
        <v>141</v>
      </c>
      <c r="BA82" s="47">
        <v>216</v>
      </c>
      <c r="BB82" s="43">
        <v>98</v>
      </c>
      <c r="BC82" s="48">
        <v>118</v>
      </c>
      <c r="BD82" s="47">
        <v>219</v>
      </c>
      <c r="BE82" s="43">
        <v>115</v>
      </c>
      <c r="BF82" s="48">
        <v>104</v>
      </c>
      <c r="BG82" s="47">
        <v>235</v>
      </c>
      <c r="BH82" s="43">
        <v>124</v>
      </c>
      <c r="BI82" s="48">
        <v>111</v>
      </c>
      <c r="BJ82" s="47">
        <v>222</v>
      </c>
      <c r="BK82" s="43">
        <v>127</v>
      </c>
      <c r="BL82" s="48">
        <v>95</v>
      </c>
      <c r="BM82" s="47">
        <v>231</v>
      </c>
      <c r="BN82" s="43">
        <v>152</v>
      </c>
      <c r="BO82" s="48">
        <v>79</v>
      </c>
      <c r="BP82" s="47">
        <v>216</v>
      </c>
      <c r="BQ82" s="43">
        <v>115</v>
      </c>
      <c r="BR82" s="48">
        <v>101</v>
      </c>
      <c r="BS82" s="47">
        <v>210</v>
      </c>
      <c r="BT82" s="43">
        <v>82</v>
      </c>
      <c r="BU82" s="48">
        <v>128</v>
      </c>
      <c r="BV82" s="47">
        <v>204</v>
      </c>
      <c r="BW82" s="43">
        <v>75</v>
      </c>
      <c r="BX82" s="48">
        <v>129</v>
      </c>
      <c r="BY82" s="47">
        <v>231</v>
      </c>
      <c r="BZ82" s="43">
        <v>133</v>
      </c>
      <c r="CA82" s="48">
        <v>98</v>
      </c>
      <c r="CB82" s="47">
        <v>234</v>
      </c>
      <c r="CC82" s="43">
        <v>133</v>
      </c>
      <c r="CD82" s="48">
        <v>101</v>
      </c>
      <c r="CE82" s="47">
        <v>239</v>
      </c>
      <c r="CF82" s="43">
        <v>127</v>
      </c>
      <c r="CG82" s="48">
        <v>112</v>
      </c>
      <c r="CH82" s="47">
        <v>238</v>
      </c>
      <c r="CI82" s="43">
        <v>124</v>
      </c>
      <c r="CJ82" s="48">
        <v>114</v>
      </c>
      <c r="CK82" s="47">
        <v>205</v>
      </c>
      <c r="CL82" s="43">
        <v>88</v>
      </c>
      <c r="CM82" s="48">
        <v>117</v>
      </c>
      <c r="CN82" s="47">
        <v>201</v>
      </c>
      <c r="CO82" s="43">
        <v>75</v>
      </c>
      <c r="CP82" s="48">
        <v>126</v>
      </c>
      <c r="CQ82" s="47">
        <v>216</v>
      </c>
      <c r="CR82" s="43">
        <v>88</v>
      </c>
      <c r="CS82" s="48">
        <v>128</v>
      </c>
    </row>
    <row r="83" spans="2:97" s="23" customFormat="1" ht="17.25" customHeight="1" x14ac:dyDescent="0.2">
      <c r="B83" s="77" t="s">
        <v>273</v>
      </c>
      <c r="C83" s="71" t="s">
        <v>57</v>
      </c>
      <c r="D83" s="84" t="s">
        <v>336</v>
      </c>
      <c r="E83" s="47">
        <v>76</v>
      </c>
      <c r="F83" s="43">
        <v>18</v>
      </c>
      <c r="G83" s="48">
        <v>58</v>
      </c>
      <c r="H83" s="47">
        <v>66</v>
      </c>
      <c r="I83" s="43">
        <v>10</v>
      </c>
      <c r="J83" s="48">
        <v>56</v>
      </c>
      <c r="K83" s="47" t="s">
        <v>0</v>
      </c>
      <c r="L83" s="43" t="s">
        <v>0</v>
      </c>
      <c r="M83" s="48" t="s">
        <v>0</v>
      </c>
      <c r="N83" s="47" t="s">
        <v>0</v>
      </c>
      <c r="O83" s="43" t="s">
        <v>0</v>
      </c>
      <c r="P83" s="48" t="s">
        <v>0</v>
      </c>
      <c r="Q83" s="47" t="s">
        <v>0</v>
      </c>
      <c r="R83" s="43" t="s">
        <v>0</v>
      </c>
      <c r="S83" s="48" t="s">
        <v>0</v>
      </c>
      <c r="T83" s="47" t="s">
        <v>0</v>
      </c>
      <c r="U83" s="43" t="s">
        <v>0</v>
      </c>
      <c r="V83" s="48" t="s">
        <v>0</v>
      </c>
      <c r="W83" s="47" t="s">
        <v>0</v>
      </c>
      <c r="X83" s="43" t="s">
        <v>0</v>
      </c>
      <c r="Y83" s="48" t="s">
        <v>0</v>
      </c>
      <c r="Z83" s="47" t="s">
        <v>0</v>
      </c>
      <c r="AA83" s="43" t="s">
        <v>0</v>
      </c>
      <c r="AB83" s="48" t="s">
        <v>0</v>
      </c>
      <c r="AC83" s="47" t="s">
        <v>0</v>
      </c>
      <c r="AD83" s="43" t="s">
        <v>0</v>
      </c>
      <c r="AE83" s="48" t="s">
        <v>0</v>
      </c>
      <c r="AF83" s="47">
        <v>82</v>
      </c>
      <c r="AG83" s="43">
        <v>28</v>
      </c>
      <c r="AH83" s="48">
        <v>54</v>
      </c>
      <c r="AI83" s="47">
        <v>83</v>
      </c>
      <c r="AJ83" s="43">
        <v>25</v>
      </c>
      <c r="AK83" s="48">
        <v>58</v>
      </c>
      <c r="AL83" s="47">
        <v>82</v>
      </c>
      <c r="AM83" s="43">
        <v>29</v>
      </c>
      <c r="AN83" s="48">
        <v>53</v>
      </c>
      <c r="AO83" s="47">
        <v>76</v>
      </c>
      <c r="AP83" s="43">
        <v>27</v>
      </c>
      <c r="AQ83" s="48">
        <v>49</v>
      </c>
      <c r="AR83" s="47">
        <v>83</v>
      </c>
      <c r="AS83" s="43">
        <v>38</v>
      </c>
      <c r="AT83" s="48">
        <v>45</v>
      </c>
      <c r="AU83" s="47">
        <v>56</v>
      </c>
      <c r="AV83" s="43">
        <v>15</v>
      </c>
      <c r="AW83" s="48">
        <v>41</v>
      </c>
      <c r="AX83" s="47">
        <v>51</v>
      </c>
      <c r="AY83" s="43">
        <v>13</v>
      </c>
      <c r="AZ83" s="48">
        <v>38</v>
      </c>
      <c r="BA83" s="47">
        <v>90</v>
      </c>
      <c r="BB83" s="43">
        <v>36</v>
      </c>
      <c r="BC83" s="48">
        <v>54</v>
      </c>
      <c r="BD83" s="47">
        <v>86</v>
      </c>
      <c r="BE83" s="43">
        <v>30</v>
      </c>
      <c r="BF83" s="48">
        <v>56</v>
      </c>
      <c r="BG83" s="47">
        <v>89</v>
      </c>
      <c r="BH83" s="43">
        <v>40</v>
      </c>
      <c r="BI83" s="48">
        <v>49</v>
      </c>
      <c r="BJ83" s="47">
        <v>82</v>
      </c>
      <c r="BK83" s="43">
        <v>32</v>
      </c>
      <c r="BL83" s="48">
        <v>50</v>
      </c>
      <c r="BM83" s="47">
        <v>65</v>
      </c>
      <c r="BN83" s="43">
        <v>0</v>
      </c>
      <c r="BO83" s="48">
        <v>65</v>
      </c>
      <c r="BP83" s="47">
        <v>66</v>
      </c>
      <c r="BQ83" s="43">
        <v>18</v>
      </c>
      <c r="BR83" s="48">
        <v>48</v>
      </c>
      <c r="BS83" s="47">
        <v>52</v>
      </c>
      <c r="BT83" s="43">
        <v>5</v>
      </c>
      <c r="BU83" s="48">
        <v>47</v>
      </c>
      <c r="BV83" s="47">
        <v>79</v>
      </c>
      <c r="BW83" s="43">
        <v>33</v>
      </c>
      <c r="BX83" s="48">
        <v>46</v>
      </c>
      <c r="BY83" s="47">
        <v>80</v>
      </c>
      <c r="BZ83" s="43">
        <v>27</v>
      </c>
      <c r="CA83" s="48">
        <v>53</v>
      </c>
      <c r="CB83" s="47">
        <v>75</v>
      </c>
      <c r="CC83" s="43">
        <v>27</v>
      </c>
      <c r="CD83" s="48">
        <v>48</v>
      </c>
      <c r="CE83" s="47">
        <v>79</v>
      </c>
      <c r="CF83" s="43">
        <v>35</v>
      </c>
      <c r="CG83" s="48">
        <v>44</v>
      </c>
      <c r="CH83" s="47">
        <v>72</v>
      </c>
      <c r="CI83" s="43">
        <v>32</v>
      </c>
      <c r="CJ83" s="48">
        <v>40</v>
      </c>
      <c r="CK83" s="47">
        <v>56</v>
      </c>
      <c r="CL83" s="43">
        <v>13</v>
      </c>
      <c r="CM83" s="48">
        <v>43</v>
      </c>
      <c r="CN83" s="47">
        <v>49</v>
      </c>
      <c r="CO83" s="43">
        <v>2</v>
      </c>
      <c r="CP83" s="48">
        <v>47</v>
      </c>
      <c r="CQ83" s="47">
        <v>161</v>
      </c>
      <c r="CR83" s="43">
        <v>31</v>
      </c>
      <c r="CS83" s="48">
        <v>130</v>
      </c>
    </row>
    <row r="84" spans="2:97" s="23" customFormat="1" ht="17.25" customHeight="1" x14ac:dyDescent="0.2">
      <c r="B84" s="77" t="s">
        <v>273</v>
      </c>
      <c r="C84" s="71" t="s">
        <v>73</v>
      </c>
      <c r="D84" s="84" t="s">
        <v>354</v>
      </c>
      <c r="E84" s="47">
        <v>157</v>
      </c>
      <c r="F84" s="43">
        <v>71</v>
      </c>
      <c r="G84" s="48">
        <v>86</v>
      </c>
      <c r="H84" s="47">
        <v>170</v>
      </c>
      <c r="I84" s="43">
        <v>34</v>
      </c>
      <c r="J84" s="48">
        <v>136</v>
      </c>
      <c r="K84" s="47">
        <v>225</v>
      </c>
      <c r="L84" s="43">
        <v>94</v>
      </c>
      <c r="M84" s="48">
        <v>131</v>
      </c>
      <c r="N84" s="47">
        <v>230</v>
      </c>
      <c r="O84" s="43">
        <v>88</v>
      </c>
      <c r="P84" s="48">
        <v>142</v>
      </c>
      <c r="Q84" s="47">
        <v>232</v>
      </c>
      <c r="R84" s="43">
        <v>108</v>
      </c>
      <c r="S84" s="48">
        <v>124</v>
      </c>
      <c r="T84" s="47">
        <v>219</v>
      </c>
      <c r="U84" s="43">
        <v>102</v>
      </c>
      <c r="V84" s="48">
        <v>117</v>
      </c>
      <c r="W84" s="47">
        <v>231</v>
      </c>
      <c r="X84" s="43">
        <v>106</v>
      </c>
      <c r="Y84" s="48">
        <v>125</v>
      </c>
      <c r="Z84" s="47">
        <v>202</v>
      </c>
      <c r="AA84" s="43">
        <v>80</v>
      </c>
      <c r="AB84" s="48">
        <v>122</v>
      </c>
      <c r="AC84" s="47">
        <v>175</v>
      </c>
      <c r="AD84" s="43">
        <v>55</v>
      </c>
      <c r="AE84" s="48">
        <v>120</v>
      </c>
      <c r="AF84" s="47">
        <v>238</v>
      </c>
      <c r="AG84" s="43">
        <v>94</v>
      </c>
      <c r="AH84" s="48">
        <v>144</v>
      </c>
      <c r="AI84" s="47">
        <v>240</v>
      </c>
      <c r="AJ84" s="43">
        <v>91</v>
      </c>
      <c r="AK84" s="48">
        <v>149</v>
      </c>
      <c r="AL84" s="47">
        <v>255</v>
      </c>
      <c r="AM84" s="43">
        <v>107</v>
      </c>
      <c r="AN84" s="48">
        <v>148</v>
      </c>
      <c r="AO84" s="47">
        <v>223</v>
      </c>
      <c r="AP84" s="43">
        <v>84</v>
      </c>
      <c r="AQ84" s="48">
        <v>139</v>
      </c>
      <c r="AR84" s="47">
        <v>265</v>
      </c>
      <c r="AS84" s="43">
        <v>114</v>
      </c>
      <c r="AT84" s="48">
        <v>151</v>
      </c>
      <c r="AU84" s="47">
        <v>206</v>
      </c>
      <c r="AV84" s="43">
        <v>72</v>
      </c>
      <c r="AW84" s="48">
        <v>134</v>
      </c>
      <c r="AX84" s="47">
        <v>176</v>
      </c>
      <c r="AY84" s="43">
        <v>48</v>
      </c>
      <c r="AZ84" s="48">
        <v>128</v>
      </c>
      <c r="BA84" s="47">
        <v>233</v>
      </c>
      <c r="BB84" s="43">
        <v>80</v>
      </c>
      <c r="BC84" s="48">
        <v>153</v>
      </c>
      <c r="BD84" s="47">
        <v>233</v>
      </c>
      <c r="BE84" s="43">
        <v>101</v>
      </c>
      <c r="BF84" s="48">
        <v>132</v>
      </c>
      <c r="BG84" s="47">
        <v>238</v>
      </c>
      <c r="BH84" s="43">
        <v>99</v>
      </c>
      <c r="BI84" s="48">
        <v>139</v>
      </c>
      <c r="BJ84" s="47">
        <v>229</v>
      </c>
      <c r="BK84" s="43">
        <v>92</v>
      </c>
      <c r="BL84" s="48">
        <v>137</v>
      </c>
      <c r="BM84" s="47">
        <v>260</v>
      </c>
      <c r="BN84" s="43">
        <v>124</v>
      </c>
      <c r="BO84" s="48">
        <v>136</v>
      </c>
      <c r="BP84" s="47">
        <v>191</v>
      </c>
      <c r="BQ84" s="43">
        <v>68</v>
      </c>
      <c r="BR84" s="48">
        <v>123</v>
      </c>
      <c r="BS84" s="47">
        <v>161</v>
      </c>
      <c r="BT84" s="43">
        <v>41</v>
      </c>
      <c r="BU84" s="48">
        <v>120</v>
      </c>
      <c r="BV84" s="47">
        <v>232</v>
      </c>
      <c r="BW84" s="43">
        <v>96</v>
      </c>
      <c r="BX84" s="48">
        <v>136</v>
      </c>
      <c r="BY84" s="47">
        <v>222</v>
      </c>
      <c r="BZ84" s="43">
        <v>95</v>
      </c>
      <c r="CA84" s="48">
        <v>127</v>
      </c>
      <c r="CB84" s="47">
        <v>263</v>
      </c>
      <c r="CC84" s="43">
        <v>139</v>
      </c>
      <c r="CD84" s="48">
        <v>124</v>
      </c>
      <c r="CE84" s="47">
        <v>252</v>
      </c>
      <c r="CF84" s="43">
        <v>108</v>
      </c>
      <c r="CG84" s="48">
        <v>144</v>
      </c>
      <c r="CH84" s="47">
        <v>236</v>
      </c>
      <c r="CI84" s="43">
        <v>108</v>
      </c>
      <c r="CJ84" s="48">
        <v>128</v>
      </c>
      <c r="CK84" s="47">
        <v>186</v>
      </c>
      <c r="CL84" s="43">
        <v>70</v>
      </c>
      <c r="CM84" s="48">
        <v>116</v>
      </c>
      <c r="CN84" s="47">
        <v>135</v>
      </c>
      <c r="CO84" s="43">
        <v>12</v>
      </c>
      <c r="CP84" s="48">
        <v>123</v>
      </c>
      <c r="CQ84" s="47">
        <v>246</v>
      </c>
      <c r="CR84" s="43">
        <v>101</v>
      </c>
      <c r="CS84" s="48">
        <v>145</v>
      </c>
    </row>
    <row r="85" spans="2:97" s="23" customFormat="1" ht="17.25" customHeight="1" x14ac:dyDescent="0.2">
      <c r="B85" s="77" t="s">
        <v>273</v>
      </c>
      <c r="C85" s="70" t="s">
        <v>48</v>
      </c>
      <c r="D85" s="85" t="s">
        <v>396</v>
      </c>
      <c r="E85" s="47">
        <v>62</v>
      </c>
      <c r="F85" s="43">
        <v>34</v>
      </c>
      <c r="G85" s="48">
        <v>28</v>
      </c>
      <c r="H85" s="47">
        <v>23</v>
      </c>
      <c r="I85" s="43">
        <v>23</v>
      </c>
      <c r="J85" s="48">
        <v>0</v>
      </c>
      <c r="K85" s="47">
        <v>49</v>
      </c>
      <c r="L85" s="43">
        <v>24</v>
      </c>
      <c r="M85" s="48">
        <v>25</v>
      </c>
      <c r="N85" s="47">
        <v>70</v>
      </c>
      <c r="O85" s="43">
        <v>35</v>
      </c>
      <c r="P85" s="48">
        <v>35</v>
      </c>
      <c r="Q85" s="47">
        <v>70</v>
      </c>
      <c r="R85" s="43">
        <v>40</v>
      </c>
      <c r="S85" s="48">
        <v>30</v>
      </c>
      <c r="T85" s="47">
        <v>81</v>
      </c>
      <c r="U85" s="43">
        <v>44</v>
      </c>
      <c r="V85" s="48">
        <v>37</v>
      </c>
      <c r="W85" s="47">
        <v>76</v>
      </c>
      <c r="X85" s="43">
        <v>41</v>
      </c>
      <c r="Y85" s="48">
        <v>35</v>
      </c>
      <c r="Z85" s="47">
        <v>65</v>
      </c>
      <c r="AA85" s="43">
        <v>27</v>
      </c>
      <c r="AB85" s="48">
        <v>38</v>
      </c>
      <c r="AC85" s="47">
        <v>59</v>
      </c>
      <c r="AD85" s="43">
        <v>20</v>
      </c>
      <c r="AE85" s="48">
        <v>39</v>
      </c>
      <c r="AF85" s="47">
        <v>70</v>
      </c>
      <c r="AG85" s="43">
        <v>34</v>
      </c>
      <c r="AH85" s="48">
        <v>36</v>
      </c>
      <c r="AI85" s="47">
        <v>78</v>
      </c>
      <c r="AJ85" s="43">
        <v>42</v>
      </c>
      <c r="AK85" s="48">
        <v>36</v>
      </c>
      <c r="AL85" s="47">
        <v>65</v>
      </c>
      <c r="AM85" s="43">
        <v>30</v>
      </c>
      <c r="AN85" s="48">
        <v>35</v>
      </c>
      <c r="AO85" s="47">
        <v>71</v>
      </c>
      <c r="AP85" s="43">
        <v>38</v>
      </c>
      <c r="AQ85" s="48">
        <v>33</v>
      </c>
      <c r="AR85" s="47">
        <v>64</v>
      </c>
      <c r="AS85" s="43">
        <v>42</v>
      </c>
      <c r="AT85" s="48">
        <v>22</v>
      </c>
      <c r="AU85" s="47">
        <v>44</v>
      </c>
      <c r="AV85" s="43">
        <v>22</v>
      </c>
      <c r="AW85" s="48">
        <v>22</v>
      </c>
      <c r="AX85" s="47">
        <v>65</v>
      </c>
      <c r="AY85" s="43">
        <v>19</v>
      </c>
      <c r="AZ85" s="48">
        <v>46</v>
      </c>
      <c r="BA85" s="47">
        <v>61</v>
      </c>
      <c r="BB85" s="43">
        <v>32</v>
      </c>
      <c r="BC85" s="48">
        <v>29</v>
      </c>
      <c r="BD85" s="47">
        <v>66</v>
      </c>
      <c r="BE85" s="43">
        <v>35</v>
      </c>
      <c r="BF85" s="48">
        <v>31</v>
      </c>
      <c r="BG85" s="47">
        <v>59</v>
      </c>
      <c r="BH85" s="43">
        <v>31</v>
      </c>
      <c r="BI85" s="48">
        <v>28</v>
      </c>
      <c r="BJ85" s="47">
        <v>68</v>
      </c>
      <c r="BK85" s="43">
        <v>36</v>
      </c>
      <c r="BL85" s="48">
        <v>32</v>
      </c>
      <c r="BM85" s="47">
        <v>81</v>
      </c>
      <c r="BN85" s="43">
        <v>49</v>
      </c>
      <c r="BO85" s="48">
        <v>32</v>
      </c>
      <c r="BP85" s="47">
        <v>50</v>
      </c>
      <c r="BQ85" s="43">
        <v>20</v>
      </c>
      <c r="BR85" s="48">
        <v>30</v>
      </c>
      <c r="BS85" s="47">
        <v>48</v>
      </c>
      <c r="BT85" s="43">
        <v>22</v>
      </c>
      <c r="BU85" s="48">
        <v>26</v>
      </c>
      <c r="BV85" s="47">
        <v>50</v>
      </c>
      <c r="BW85" s="43">
        <v>26</v>
      </c>
      <c r="BX85" s="48">
        <v>24</v>
      </c>
      <c r="BY85" s="47">
        <v>58</v>
      </c>
      <c r="BZ85" s="43">
        <v>31</v>
      </c>
      <c r="CA85" s="48">
        <v>27</v>
      </c>
      <c r="CB85" s="47">
        <v>62</v>
      </c>
      <c r="CC85" s="43">
        <v>41</v>
      </c>
      <c r="CD85" s="48">
        <v>21</v>
      </c>
      <c r="CE85" s="47">
        <v>67</v>
      </c>
      <c r="CF85" s="43">
        <v>40</v>
      </c>
      <c r="CG85" s="48">
        <v>27</v>
      </c>
      <c r="CH85" s="47">
        <v>62</v>
      </c>
      <c r="CI85" s="43">
        <v>31</v>
      </c>
      <c r="CJ85" s="48">
        <v>31</v>
      </c>
      <c r="CK85" s="47">
        <v>62</v>
      </c>
      <c r="CL85" s="43">
        <v>35</v>
      </c>
      <c r="CM85" s="48">
        <v>27</v>
      </c>
      <c r="CN85" s="47">
        <v>42</v>
      </c>
      <c r="CO85" s="43">
        <v>15</v>
      </c>
      <c r="CP85" s="48">
        <v>27</v>
      </c>
      <c r="CQ85" s="47">
        <v>54</v>
      </c>
      <c r="CR85" s="43">
        <v>27</v>
      </c>
      <c r="CS85" s="48">
        <v>27</v>
      </c>
    </row>
    <row r="86" spans="2:97" s="23" customFormat="1" ht="17.25" customHeight="1" x14ac:dyDescent="0.2">
      <c r="B86" s="77" t="s">
        <v>273</v>
      </c>
      <c r="C86" s="71" t="s">
        <v>64</v>
      </c>
      <c r="D86" s="84" t="s">
        <v>360</v>
      </c>
      <c r="E86" s="47">
        <v>151</v>
      </c>
      <c r="F86" s="43">
        <v>78</v>
      </c>
      <c r="G86" s="48">
        <v>73</v>
      </c>
      <c r="H86" s="47">
        <v>140</v>
      </c>
      <c r="I86" s="43">
        <v>66</v>
      </c>
      <c r="J86" s="48">
        <v>74</v>
      </c>
      <c r="K86" s="47">
        <v>165</v>
      </c>
      <c r="L86" s="43">
        <v>103</v>
      </c>
      <c r="M86" s="48">
        <v>62</v>
      </c>
      <c r="N86" s="47">
        <v>177</v>
      </c>
      <c r="O86" s="43">
        <v>134</v>
      </c>
      <c r="P86" s="48">
        <v>43</v>
      </c>
      <c r="Q86" s="47">
        <v>119</v>
      </c>
      <c r="R86" s="43">
        <v>100</v>
      </c>
      <c r="S86" s="48">
        <v>19</v>
      </c>
      <c r="T86" s="47">
        <v>118</v>
      </c>
      <c r="U86" s="43">
        <v>97</v>
      </c>
      <c r="V86" s="48">
        <v>21</v>
      </c>
      <c r="W86" s="47">
        <v>167</v>
      </c>
      <c r="X86" s="43">
        <v>120</v>
      </c>
      <c r="Y86" s="48">
        <v>47</v>
      </c>
      <c r="Z86" s="47">
        <v>127</v>
      </c>
      <c r="AA86" s="43">
        <v>63</v>
      </c>
      <c r="AB86" s="48">
        <v>64</v>
      </c>
      <c r="AC86" s="47">
        <v>88</v>
      </c>
      <c r="AD86" s="43">
        <v>32</v>
      </c>
      <c r="AE86" s="48">
        <v>56</v>
      </c>
      <c r="AF86" s="47">
        <v>135</v>
      </c>
      <c r="AG86" s="43">
        <v>85</v>
      </c>
      <c r="AH86" s="48">
        <v>50</v>
      </c>
      <c r="AI86" s="47">
        <v>153</v>
      </c>
      <c r="AJ86" s="43">
        <v>101</v>
      </c>
      <c r="AK86" s="48">
        <v>52</v>
      </c>
      <c r="AL86" s="47">
        <v>163</v>
      </c>
      <c r="AM86" s="43">
        <v>107</v>
      </c>
      <c r="AN86" s="48">
        <v>56</v>
      </c>
      <c r="AO86" s="47">
        <v>147</v>
      </c>
      <c r="AP86" s="43">
        <v>107</v>
      </c>
      <c r="AQ86" s="48">
        <v>40</v>
      </c>
      <c r="AR86" s="47">
        <v>175</v>
      </c>
      <c r="AS86" s="43">
        <v>129</v>
      </c>
      <c r="AT86" s="48">
        <v>46</v>
      </c>
      <c r="AU86" s="47">
        <v>127</v>
      </c>
      <c r="AV86" s="43">
        <v>85</v>
      </c>
      <c r="AW86" s="48">
        <v>42</v>
      </c>
      <c r="AX86" s="47">
        <v>0</v>
      </c>
      <c r="AY86" s="43">
        <v>0</v>
      </c>
      <c r="AZ86" s="48">
        <v>0</v>
      </c>
      <c r="BA86" s="47">
        <v>123</v>
      </c>
      <c r="BB86" s="43">
        <v>76</v>
      </c>
      <c r="BC86" s="48">
        <v>47</v>
      </c>
      <c r="BD86" s="47">
        <v>129</v>
      </c>
      <c r="BE86" s="43">
        <v>82</v>
      </c>
      <c r="BF86" s="48">
        <v>47</v>
      </c>
      <c r="BG86" s="47">
        <v>179</v>
      </c>
      <c r="BH86" s="43">
        <v>116</v>
      </c>
      <c r="BI86" s="48">
        <v>63</v>
      </c>
      <c r="BJ86" s="47">
        <v>134</v>
      </c>
      <c r="BK86" s="43">
        <v>88</v>
      </c>
      <c r="BL86" s="48">
        <v>46</v>
      </c>
      <c r="BM86" s="47">
        <v>186</v>
      </c>
      <c r="BN86" s="43">
        <v>131</v>
      </c>
      <c r="BO86" s="48">
        <v>55</v>
      </c>
      <c r="BP86" s="47">
        <v>99</v>
      </c>
      <c r="BQ86" s="43">
        <v>66</v>
      </c>
      <c r="BR86" s="48">
        <v>33</v>
      </c>
      <c r="BS86" s="47">
        <v>71</v>
      </c>
      <c r="BT86" s="43">
        <v>43</v>
      </c>
      <c r="BU86" s="48">
        <v>28</v>
      </c>
      <c r="BV86" s="47">
        <v>142</v>
      </c>
      <c r="BW86" s="43">
        <v>80</v>
      </c>
      <c r="BX86" s="48">
        <v>62</v>
      </c>
      <c r="BY86" s="47">
        <v>142</v>
      </c>
      <c r="BZ86" s="43">
        <v>97</v>
      </c>
      <c r="CA86" s="48">
        <v>45</v>
      </c>
      <c r="CB86" s="47">
        <v>122</v>
      </c>
      <c r="CC86" s="43">
        <v>95</v>
      </c>
      <c r="CD86" s="48">
        <v>27</v>
      </c>
      <c r="CE86" s="47">
        <v>175</v>
      </c>
      <c r="CF86" s="43">
        <v>120</v>
      </c>
      <c r="CG86" s="48">
        <v>55</v>
      </c>
      <c r="CH86" s="47">
        <v>146</v>
      </c>
      <c r="CI86" s="43">
        <v>114</v>
      </c>
      <c r="CJ86" s="48">
        <v>32</v>
      </c>
      <c r="CK86" s="47">
        <v>122</v>
      </c>
      <c r="CL86" s="43">
        <v>81</v>
      </c>
      <c r="CM86" s="48">
        <v>41</v>
      </c>
      <c r="CN86" s="47">
        <v>88</v>
      </c>
      <c r="CO86" s="43">
        <v>50</v>
      </c>
      <c r="CP86" s="48">
        <v>38</v>
      </c>
      <c r="CQ86" s="47">
        <v>82</v>
      </c>
      <c r="CR86" s="43">
        <v>41</v>
      </c>
      <c r="CS86" s="48">
        <v>41</v>
      </c>
    </row>
    <row r="87" spans="2:97" s="23" customFormat="1" ht="17.25" customHeight="1" x14ac:dyDescent="0.2">
      <c r="B87" s="77" t="s">
        <v>273</v>
      </c>
      <c r="C87" s="71" t="s">
        <v>92</v>
      </c>
      <c r="D87" s="84" t="s">
        <v>371</v>
      </c>
      <c r="E87" s="47">
        <v>211</v>
      </c>
      <c r="F87" s="43">
        <v>69</v>
      </c>
      <c r="G87" s="48">
        <v>142</v>
      </c>
      <c r="H87" s="47">
        <v>174</v>
      </c>
      <c r="I87" s="43">
        <v>34</v>
      </c>
      <c r="J87" s="48">
        <v>140</v>
      </c>
      <c r="K87" s="47">
        <v>168</v>
      </c>
      <c r="L87" s="43">
        <v>29</v>
      </c>
      <c r="M87" s="48">
        <v>139</v>
      </c>
      <c r="N87" s="47">
        <v>207</v>
      </c>
      <c r="O87" s="43">
        <v>58</v>
      </c>
      <c r="P87" s="48">
        <v>149</v>
      </c>
      <c r="Q87" s="47">
        <v>222</v>
      </c>
      <c r="R87" s="43">
        <v>73</v>
      </c>
      <c r="S87" s="48">
        <v>149</v>
      </c>
      <c r="T87" s="47">
        <v>234</v>
      </c>
      <c r="U87" s="43">
        <v>86</v>
      </c>
      <c r="V87" s="48">
        <v>148</v>
      </c>
      <c r="W87" s="47">
        <v>231</v>
      </c>
      <c r="X87" s="43">
        <v>68</v>
      </c>
      <c r="Y87" s="48">
        <v>163</v>
      </c>
      <c r="Z87" s="47">
        <v>229</v>
      </c>
      <c r="AA87" s="43">
        <v>74</v>
      </c>
      <c r="AB87" s="48">
        <v>155</v>
      </c>
      <c r="AC87" s="47">
        <v>189</v>
      </c>
      <c r="AD87" s="43">
        <v>37</v>
      </c>
      <c r="AE87" s="48">
        <v>152</v>
      </c>
      <c r="AF87" s="47">
        <v>188</v>
      </c>
      <c r="AG87" s="43">
        <v>37</v>
      </c>
      <c r="AH87" s="48">
        <v>151</v>
      </c>
      <c r="AI87" s="47">
        <v>203</v>
      </c>
      <c r="AJ87" s="43">
        <v>40</v>
      </c>
      <c r="AK87" s="48">
        <v>163</v>
      </c>
      <c r="AL87" s="47">
        <v>222</v>
      </c>
      <c r="AM87" s="43">
        <v>60</v>
      </c>
      <c r="AN87" s="48">
        <v>162</v>
      </c>
      <c r="AO87" s="47">
        <v>228</v>
      </c>
      <c r="AP87" s="43">
        <v>67</v>
      </c>
      <c r="AQ87" s="48">
        <v>161</v>
      </c>
      <c r="AR87" s="47">
        <v>224</v>
      </c>
      <c r="AS87" s="43">
        <v>66</v>
      </c>
      <c r="AT87" s="48">
        <v>158</v>
      </c>
      <c r="AU87" s="47">
        <v>227</v>
      </c>
      <c r="AV87" s="43">
        <v>69</v>
      </c>
      <c r="AW87" s="48">
        <v>158</v>
      </c>
      <c r="AX87" s="47">
        <v>195</v>
      </c>
      <c r="AY87" s="43">
        <v>47</v>
      </c>
      <c r="AZ87" s="48">
        <v>148</v>
      </c>
      <c r="BA87" s="47">
        <v>193</v>
      </c>
      <c r="BB87" s="43">
        <v>56</v>
      </c>
      <c r="BC87" s="48">
        <v>137</v>
      </c>
      <c r="BD87" s="47">
        <v>210</v>
      </c>
      <c r="BE87" s="43">
        <v>76</v>
      </c>
      <c r="BF87" s="48">
        <v>134</v>
      </c>
      <c r="BG87" s="47">
        <v>211</v>
      </c>
      <c r="BH87" s="43">
        <v>78</v>
      </c>
      <c r="BI87" s="48">
        <v>133</v>
      </c>
      <c r="BJ87" s="47">
        <v>200</v>
      </c>
      <c r="BK87" s="43">
        <v>58</v>
      </c>
      <c r="BL87" s="48">
        <v>142</v>
      </c>
      <c r="BM87" s="47">
        <v>210</v>
      </c>
      <c r="BN87" s="43">
        <v>65</v>
      </c>
      <c r="BO87" s="48">
        <v>145</v>
      </c>
      <c r="BP87" s="47">
        <v>177</v>
      </c>
      <c r="BQ87" s="43">
        <v>27</v>
      </c>
      <c r="BR87" s="48">
        <v>150</v>
      </c>
      <c r="BS87" s="47">
        <v>177</v>
      </c>
      <c r="BT87" s="43">
        <v>32</v>
      </c>
      <c r="BU87" s="48">
        <v>145</v>
      </c>
      <c r="BV87" s="47">
        <v>188</v>
      </c>
      <c r="BW87" s="43">
        <v>56</v>
      </c>
      <c r="BX87" s="48">
        <v>132</v>
      </c>
      <c r="BY87" s="47">
        <v>212</v>
      </c>
      <c r="BZ87" s="43">
        <v>75</v>
      </c>
      <c r="CA87" s="48">
        <v>137</v>
      </c>
      <c r="CB87" s="47">
        <v>201</v>
      </c>
      <c r="CC87" s="43">
        <v>70</v>
      </c>
      <c r="CD87" s="48">
        <v>131</v>
      </c>
      <c r="CE87" s="47">
        <v>189</v>
      </c>
      <c r="CF87" s="43">
        <v>71</v>
      </c>
      <c r="CG87" s="48">
        <v>118</v>
      </c>
      <c r="CH87" s="47">
        <v>193</v>
      </c>
      <c r="CI87" s="43">
        <v>67</v>
      </c>
      <c r="CJ87" s="48">
        <v>126</v>
      </c>
      <c r="CK87" s="47">
        <v>165</v>
      </c>
      <c r="CL87" s="43">
        <v>37</v>
      </c>
      <c r="CM87" s="48">
        <v>128</v>
      </c>
      <c r="CN87" s="47">
        <v>151</v>
      </c>
      <c r="CO87" s="43">
        <v>26</v>
      </c>
      <c r="CP87" s="48">
        <v>125</v>
      </c>
      <c r="CQ87" s="47">
        <v>167</v>
      </c>
      <c r="CR87" s="43">
        <v>53</v>
      </c>
      <c r="CS87" s="48">
        <v>114</v>
      </c>
    </row>
    <row r="88" spans="2:97" s="23" customFormat="1" ht="17.25" customHeight="1" x14ac:dyDescent="0.2">
      <c r="B88" s="77" t="s">
        <v>273</v>
      </c>
      <c r="C88" s="71" t="s">
        <v>74</v>
      </c>
      <c r="D88" s="84" t="s">
        <v>392</v>
      </c>
      <c r="E88" s="47">
        <v>206</v>
      </c>
      <c r="F88" s="43">
        <v>87</v>
      </c>
      <c r="G88" s="48">
        <v>119</v>
      </c>
      <c r="H88" s="47">
        <v>190</v>
      </c>
      <c r="I88" s="43">
        <v>50</v>
      </c>
      <c r="J88" s="48">
        <v>140</v>
      </c>
      <c r="K88" s="47">
        <v>250</v>
      </c>
      <c r="L88" s="43">
        <v>96</v>
      </c>
      <c r="M88" s="48">
        <v>154</v>
      </c>
      <c r="N88" s="47">
        <v>265</v>
      </c>
      <c r="O88" s="43">
        <v>128</v>
      </c>
      <c r="P88" s="48">
        <v>137</v>
      </c>
      <c r="Q88" s="47">
        <v>251</v>
      </c>
      <c r="R88" s="43">
        <v>100</v>
      </c>
      <c r="S88" s="48">
        <v>151</v>
      </c>
      <c r="T88" s="47">
        <v>267</v>
      </c>
      <c r="U88" s="43">
        <v>136</v>
      </c>
      <c r="V88" s="48">
        <v>131</v>
      </c>
      <c r="W88" s="47">
        <v>253</v>
      </c>
      <c r="X88" s="43">
        <v>136</v>
      </c>
      <c r="Y88" s="48">
        <v>117</v>
      </c>
      <c r="Z88" s="47">
        <v>217</v>
      </c>
      <c r="AA88" s="43">
        <v>79</v>
      </c>
      <c r="AB88" s="48">
        <v>138</v>
      </c>
      <c r="AC88" s="47">
        <v>195</v>
      </c>
      <c r="AD88" s="43">
        <v>64</v>
      </c>
      <c r="AE88" s="48">
        <v>131</v>
      </c>
      <c r="AF88" s="47">
        <v>244</v>
      </c>
      <c r="AG88" s="43">
        <v>109</v>
      </c>
      <c r="AH88" s="48">
        <v>135</v>
      </c>
      <c r="AI88" s="47">
        <v>254</v>
      </c>
      <c r="AJ88" s="43">
        <v>110</v>
      </c>
      <c r="AK88" s="48">
        <v>144</v>
      </c>
      <c r="AL88" s="47">
        <v>238</v>
      </c>
      <c r="AM88" s="43">
        <v>108</v>
      </c>
      <c r="AN88" s="48">
        <v>130</v>
      </c>
      <c r="AO88" s="47">
        <v>263</v>
      </c>
      <c r="AP88" s="43">
        <v>113</v>
      </c>
      <c r="AQ88" s="48">
        <v>150</v>
      </c>
      <c r="AR88" s="47">
        <v>249</v>
      </c>
      <c r="AS88" s="43">
        <v>144</v>
      </c>
      <c r="AT88" s="48">
        <v>105</v>
      </c>
      <c r="AU88" s="47">
        <v>198</v>
      </c>
      <c r="AV88" s="43">
        <v>93</v>
      </c>
      <c r="AW88" s="48">
        <v>105</v>
      </c>
      <c r="AX88" s="47">
        <v>179</v>
      </c>
      <c r="AY88" s="43">
        <v>44</v>
      </c>
      <c r="AZ88" s="48">
        <v>135</v>
      </c>
      <c r="BA88" s="47">
        <v>230</v>
      </c>
      <c r="BB88" s="43">
        <v>83</v>
      </c>
      <c r="BC88" s="48">
        <v>147</v>
      </c>
      <c r="BD88" s="47">
        <v>230</v>
      </c>
      <c r="BE88" s="43">
        <v>123</v>
      </c>
      <c r="BF88" s="48">
        <v>107</v>
      </c>
      <c r="BG88" s="47">
        <v>242</v>
      </c>
      <c r="BH88" s="43">
        <v>137</v>
      </c>
      <c r="BI88" s="48">
        <v>105</v>
      </c>
      <c r="BJ88" s="47">
        <v>263</v>
      </c>
      <c r="BK88" s="43">
        <v>135</v>
      </c>
      <c r="BL88" s="48">
        <v>128</v>
      </c>
      <c r="BM88" s="47">
        <v>243</v>
      </c>
      <c r="BN88" s="43">
        <v>112</v>
      </c>
      <c r="BO88" s="48">
        <v>131</v>
      </c>
      <c r="BP88" s="47">
        <v>209</v>
      </c>
      <c r="BQ88" s="43">
        <v>95</v>
      </c>
      <c r="BR88" s="48">
        <v>114</v>
      </c>
      <c r="BS88" s="47">
        <v>208</v>
      </c>
      <c r="BT88" s="43">
        <v>60</v>
      </c>
      <c r="BU88" s="48">
        <v>148</v>
      </c>
      <c r="BV88" s="47">
        <v>242</v>
      </c>
      <c r="BW88" s="43">
        <v>104</v>
      </c>
      <c r="BX88" s="48">
        <v>138</v>
      </c>
      <c r="BY88" s="47">
        <v>268</v>
      </c>
      <c r="BZ88" s="43">
        <v>141</v>
      </c>
      <c r="CA88" s="48">
        <v>127</v>
      </c>
      <c r="CB88" s="47">
        <v>233</v>
      </c>
      <c r="CC88" s="43">
        <v>115</v>
      </c>
      <c r="CD88" s="48">
        <v>118</v>
      </c>
      <c r="CE88" s="47">
        <v>245</v>
      </c>
      <c r="CF88" s="43">
        <v>113</v>
      </c>
      <c r="CG88" s="48">
        <v>132</v>
      </c>
      <c r="CH88" s="47">
        <v>240</v>
      </c>
      <c r="CI88" s="43">
        <v>134</v>
      </c>
      <c r="CJ88" s="48">
        <v>106</v>
      </c>
      <c r="CK88" s="47">
        <v>198</v>
      </c>
      <c r="CL88" s="43">
        <v>87</v>
      </c>
      <c r="CM88" s="48">
        <v>111</v>
      </c>
      <c r="CN88" s="47">
        <v>184</v>
      </c>
      <c r="CO88" s="43">
        <v>50</v>
      </c>
      <c r="CP88" s="48">
        <v>134</v>
      </c>
      <c r="CQ88" s="47">
        <v>245</v>
      </c>
      <c r="CR88" s="43">
        <v>95</v>
      </c>
      <c r="CS88" s="48">
        <v>150</v>
      </c>
    </row>
    <row r="89" spans="2:97" s="23" customFormat="1" ht="17.25" customHeight="1" x14ac:dyDescent="0.2">
      <c r="B89" s="77" t="s">
        <v>274</v>
      </c>
      <c r="C89" s="71" t="s">
        <v>133</v>
      </c>
      <c r="D89" s="84" t="s">
        <v>296</v>
      </c>
      <c r="E89" s="47">
        <v>112</v>
      </c>
      <c r="F89" s="43">
        <v>13</v>
      </c>
      <c r="G89" s="48">
        <v>99</v>
      </c>
      <c r="H89" s="47">
        <v>101</v>
      </c>
      <c r="I89" s="43">
        <v>7</v>
      </c>
      <c r="J89" s="48">
        <v>94</v>
      </c>
      <c r="K89" s="47">
        <v>91</v>
      </c>
      <c r="L89" s="43">
        <v>18</v>
      </c>
      <c r="M89" s="48">
        <v>73</v>
      </c>
      <c r="N89" s="47">
        <v>123</v>
      </c>
      <c r="O89" s="43">
        <v>20</v>
      </c>
      <c r="P89" s="48">
        <v>103</v>
      </c>
      <c r="Q89" s="47">
        <v>133</v>
      </c>
      <c r="R89" s="43">
        <v>17</v>
      </c>
      <c r="S89" s="48">
        <v>116</v>
      </c>
      <c r="T89" s="47">
        <v>125</v>
      </c>
      <c r="U89" s="43">
        <v>23</v>
      </c>
      <c r="V89" s="48">
        <v>102</v>
      </c>
      <c r="W89" s="47">
        <v>124</v>
      </c>
      <c r="X89" s="43">
        <v>10</v>
      </c>
      <c r="Y89" s="48">
        <v>114</v>
      </c>
      <c r="Z89" s="47">
        <v>108</v>
      </c>
      <c r="AA89" s="43">
        <v>14</v>
      </c>
      <c r="AB89" s="48">
        <v>94</v>
      </c>
      <c r="AC89" s="47">
        <v>76</v>
      </c>
      <c r="AD89" s="43">
        <v>8</v>
      </c>
      <c r="AE89" s="48">
        <v>68</v>
      </c>
      <c r="AF89" s="47">
        <v>100</v>
      </c>
      <c r="AG89" s="43">
        <v>9</v>
      </c>
      <c r="AH89" s="48">
        <v>91</v>
      </c>
      <c r="AI89" s="47">
        <v>105</v>
      </c>
      <c r="AJ89" s="43">
        <v>22</v>
      </c>
      <c r="AK89" s="48">
        <v>83</v>
      </c>
      <c r="AL89" s="47">
        <v>130</v>
      </c>
      <c r="AM89" s="43">
        <v>19</v>
      </c>
      <c r="AN89" s="48">
        <v>111</v>
      </c>
      <c r="AO89" s="47">
        <v>118</v>
      </c>
      <c r="AP89" s="43">
        <v>28</v>
      </c>
      <c r="AQ89" s="48">
        <v>90</v>
      </c>
      <c r="AR89" s="47">
        <v>123</v>
      </c>
      <c r="AS89" s="43">
        <v>24</v>
      </c>
      <c r="AT89" s="48">
        <v>99</v>
      </c>
      <c r="AU89" s="47">
        <v>108</v>
      </c>
      <c r="AV89" s="43">
        <v>14</v>
      </c>
      <c r="AW89" s="48">
        <v>94</v>
      </c>
      <c r="AX89" s="47">
        <v>84</v>
      </c>
      <c r="AY89" s="43">
        <v>8</v>
      </c>
      <c r="AZ89" s="48">
        <v>76</v>
      </c>
      <c r="BA89" s="47">
        <v>99</v>
      </c>
      <c r="BB89" s="43">
        <v>12</v>
      </c>
      <c r="BC89" s="48">
        <v>87</v>
      </c>
      <c r="BD89" s="47">
        <v>112</v>
      </c>
      <c r="BE89" s="43">
        <v>24</v>
      </c>
      <c r="BF89" s="48">
        <v>88</v>
      </c>
      <c r="BG89" s="47">
        <v>121</v>
      </c>
      <c r="BH89" s="43">
        <v>26</v>
      </c>
      <c r="BI89" s="48">
        <v>95</v>
      </c>
      <c r="BJ89" s="47">
        <v>126</v>
      </c>
      <c r="BK89" s="43">
        <v>21</v>
      </c>
      <c r="BL89" s="48">
        <v>105</v>
      </c>
      <c r="BM89" s="47">
        <v>110</v>
      </c>
      <c r="BN89" s="43">
        <v>21</v>
      </c>
      <c r="BO89" s="48">
        <v>89</v>
      </c>
      <c r="BP89" s="47">
        <v>82</v>
      </c>
      <c r="BQ89" s="43">
        <v>13</v>
      </c>
      <c r="BR89" s="48">
        <v>69</v>
      </c>
      <c r="BS89" s="47">
        <v>84</v>
      </c>
      <c r="BT89" s="43">
        <v>12</v>
      </c>
      <c r="BU89" s="48">
        <v>72</v>
      </c>
      <c r="BV89" s="47">
        <v>100</v>
      </c>
      <c r="BW89" s="43">
        <v>17</v>
      </c>
      <c r="BX89" s="48">
        <v>83</v>
      </c>
      <c r="BY89" s="47">
        <v>95</v>
      </c>
      <c r="BZ89" s="43">
        <v>18</v>
      </c>
      <c r="CA89" s="48">
        <v>77</v>
      </c>
      <c r="CB89" s="47">
        <v>109</v>
      </c>
      <c r="CC89" s="43">
        <v>25</v>
      </c>
      <c r="CD89" s="48">
        <v>84</v>
      </c>
      <c r="CE89" s="47">
        <v>108</v>
      </c>
      <c r="CF89" s="43">
        <v>16</v>
      </c>
      <c r="CG89" s="48">
        <v>92</v>
      </c>
      <c r="CH89" s="47">
        <v>110</v>
      </c>
      <c r="CI89" s="43">
        <v>28</v>
      </c>
      <c r="CJ89" s="48">
        <v>82</v>
      </c>
      <c r="CK89" s="47">
        <v>79</v>
      </c>
      <c r="CL89" s="43">
        <v>9</v>
      </c>
      <c r="CM89" s="48">
        <v>70</v>
      </c>
      <c r="CN89" s="47">
        <v>67</v>
      </c>
      <c r="CO89" s="43">
        <v>10</v>
      </c>
      <c r="CP89" s="48">
        <v>57</v>
      </c>
      <c r="CQ89" s="47">
        <v>112</v>
      </c>
      <c r="CR89" s="43">
        <v>14</v>
      </c>
      <c r="CS89" s="48">
        <v>98</v>
      </c>
    </row>
    <row r="90" spans="2:97" s="23" customFormat="1" ht="17.25" customHeight="1" x14ac:dyDescent="0.2">
      <c r="B90" s="77" t="s">
        <v>274</v>
      </c>
      <c r="C90" s="71" t="s">
        <v>113</v>
      </c>
      <c r="D90" s="84" t="s">
        <v>314</v>
      </c>
      <c r="E90" s="47">
        <v>129</v>
      </c>
      <c r="F90" s="43">
        <v>46</v>
      </c>
      <c r="G90" s="48">
        <v>83</v>
      </c>
      <c r="H90" s="47">
        <v>124</v>
      </c>
      <c r="I90" s="43">
        <v>45</v>
      </c>
      <c r="J90" s="48">
        <v>79</v>
      </c>
      <c r="K90" s="47">
        <v>191</v>
      </c>
      <c r="L90" s="43">
        <v>97</v>
      </c>
      <c r="M90" s="48">
        <v>94</v>
      </c>
      <c r="N90" s="47">
        <v>171</v>
      </c>
      <c r="O90" s="43">
        <v>83</v>
      </c>
      <c r="P90" s="48">
        <v>88</v>
      </c>
      <c r="Q90" s="47">
        <v>169</v>
      </c>
      <c r="R90" s="43">
        <v>84</v>
      </c>
      <c r="S90" s="48">
        <v>85</v>
      </c>
      <c r="T90" s="47">
        <v>173</v>
      </c>
      <c r="U90" s="43">
        <v>95</v>
      </c>
      <c r="V90" s="48">
        <v>78</v>
      </c>
      <c r="W90" s="47">
        <v>168</v>
      </c>
      <c r="X90" s="43">
        <v>88</v>
      </c>
      <c r="Y90" s="48">
        <v>80</v>
      </c>
      <c r="Z90" s="47">
        <v>127</v>
      </c>
      <c r="AA90" s="43">
        <v>54</v>
      </c>
      <c r="AB90" s="48">
        <v>73</v>
      </c>
      <c r="AC90" s="47">
        <v>113</v>
      </c>
      <c r="AD90" s="43">
        <v>43</v>
      </c>
      <c r="AE90" s="48">
        <v>70</v>
      </c>
      <c r="AF90" s="47">
        <v>161</v>
      </c>
      <c r="AG90" s="43">
        <v>88</v>
      </c>
      <c r="AH90" s="48">
        <v>73</v>
      </c>
      <c r="AI90" s="47">
        <v>179</v>
      </c>
      <c r="AJ90" s="43">
        <v>88</v>
      </c>
      <c r="AK90" s="48">
        <v>91</v>
      </c>
      <c r="AL90" s="47">
        <v>159</v>
      </c>
      <c r="AM90" s="43">
        <v>73</v>
      </c>
      <c r="AN90" s="48">
        <v>86</v>
      </c>
      <c r="AO90" s="47">
        <v>160</v>
      </c>
      <c r="AP90" s="43">
        <v>73</v>
      </c>
      <c r="AQ90" s="48">
        <v>87</v>
      </c>
      <c r="AR90" s="47">
        <v>199</v>
      </c>
      <c r="AS90" s="43">
        <v>111</v>
      </c>
      <c r="AT90" s="48">
        <v>88</v>
      </c>
      <c r="AU90" s="47">
        <v>135</v>
      </c>
      <c r="AV90" s="43">
        <v>54</v>
      </c>
      <c r="AW90" s="48">
        <v>81</v>
      </c>
      <c r="AX90" s="47">
        <v>112</v>
      </c>
      <c r="AY90" s="43">
        <v>34</v>
      </c>
      <c r="AZ90" s="48">
        <v>78</v>
      </c>
      <c r="BA90" s="47">
        <v>166</v>
      </c>
      <c r="BB90" s="43">
        <v>93</v>
      </c>
      <c r="BC90" s="48">
        <v>73</v>
      </c>
      <c r="BD90" s="47">
        <v>169</v>
      </c>
      <c r="BE90" s="43">
        <v>93</v>
      </c>
      <c r="BF90" s="48">
        <v>76</v>
      </c>
      <c r="BG90" s="47">
        <v>169</v>
      </c>
      <c r="BH90" s="43">
        <v>97</v>
      </c>
      <c r="BI90" s="48">
        <v>72</v>
      </c>
      <c r="BJ90" s="47">
        <v>163</v>
      </c>
      <c r="BK90" s="43">
        <v>83</v>
      </c>
      <c r="BL90" s="48">
        <v>80</v>
      </c>
      <c r="BM90" s="47">
        <v>167</v>
      </c>
      <c r="BN90" s="43">
        <v>102</v>
      </c>
      <c r="BO90" s="48">
        <v>65</v>
      </c>
      <c r="BP90" s="47">
        <v>108</v>
      </c>
      <c r="BQ90" s="43">
        <v>51</v>
      </c>
      <c r="BR90" s="48">
        <v>57</v>
      </c>
      <c r="BS90" s="47">
        <v>101</v>
      </c>
      <c r="BT90" s="43">
        <v>48</v>
      </c>
      <c r="BU90" s="48">
        <v>53</v>
      </c>
      <c r="BV90" s="47">
        <v>145</v>
      </c>
      <c r="BW90" s="43">
        <v>83</v>
      </c>
      <c r="BX90" s="48">
        <v>62</v>
      </c>
      <c r="BY90" s="47">
        <v>158</v>
      </c>
      <c r="BZ90" s="43">
        <v>84</v>
      </c>
      <c r="CA90" s="48">
        <v>74</v>
      </c>
      <c r="CB90" s="47">
        <v>163</v>
      </c>
      <c r="CC90" s="43">
        <v>85</v>
      </c>
      <c r="CD90" s="48">
        <v>78</v>
      </c>
      <c r="CE90" s="47">
        <v>163</v>
      </c>
      <c r="CF90" s="43">
        <v>86</v>
      </c>
      <c r="CG90" s="48">
        <v>77</v>
      </c>
      <c r="CH90" s="47">
        <v>183</v>
      </c>
      <c r="CI90" s="43">
        <v>120</v>
      </c>
      <c r="CJ90" s="48">
        <v>63</v>
      </c>
      <c r="CK90" s="47">
        <v>119</v>
      </c>
      <c r="CL90" s="43">
        <v>60</v>
      </c>
      <c r="CM90" s="48">
        <v>59</v>
      </c>
      <c r="CN90" s="47">
        <v>93</v>
      </c>
      <c r="CO90" s="43">
        <v>39</v>
      </c>
      <c r="CP90" s="48">
        <v>54</v>
      </c>
      <c r="CQ90" s="47" t="s">
        <v>0</v>
      </c>
      <c r="CR90" s="43" t="s">
        <v>0</v>
      </c>
      <c r="CS90" s="48" t="s">
        <v>0</v>
      </c>
    </row>
    <row r="91" spans="2:97" s="23" customFormat="1" ht="17.25" customHeight="1" x14ac:dyDescent="0.2">
      <c r="B91" s="77" t="s">
        <v>274</v>
      </c>
      <c r="C91" s="71" t="s">
        <v>100</v>
      </c>
      <c r="D91" s="84" t="s">
        <v>397</v>
      </c>
      <c r="E91" s="47">
        <v>50</v>
      </c>
      <c r="F91" s="43">
        <v>43</v>
      </c>
      <c r="G91" s="48">
        <v>7</v>
      </c>
      <c r="H91" s="47">
        <v>52</v>
      </c>
      <c r="I91" s="43">
        <v>27</v>
      </c>
      <c r="J91" s="48">
        <v>25</v>
      </c>
      <c r="K91" s="47">
        <v>52</v>
      </c>
      <c r="L91" s="43">
        <v>40</v>
      </c>
      <c r="M91" s="48">
        <v>12</v>
      </c>
      <c r="N91" s="47">
        <v>62</v>
      </c>
      <c r="O91" s="43">
        <v>58</v>
      </c>
      <c r="P91" s="48">
        <v>4</v>
      </c>
      <c r="Q91" s="47">
        <v>58</v>
      </c>
      <c r="R91" s="43">
        <v>52</v>
      </c>
      <c r="S91" s="48">
        <v>6</v>
      </c>
      <c r="T91" s="47">
        <v>63</v>
      </c>
      <c r="U91" s="43">
        <v>59</v>
      </c>
      <c r="V91" s="48">
        <v>4</v>
      </c>
      <c r="W91" s="47">
        <v>69</v>
      </c>
      <c r="X91" s="43">
        <v>66</v>
      </c>
      <c r="Y91" s="48">
        <v>3</v>
      </c>
      <c r="Z91" s="47">
        <v>42</v>
      </c>
      <c r="AA91" s="43">
        <v>40</v>
      </c>
      <c r="AB91" s="48">
        <v>2</v>
      </c>
      <c r="AC91" s="47">
        <v>52</v>
      </c>
      <c r="AD91" s="43">
        <v>26</v>
      </c>
      <c r="AE91" s="48">
        <v>26</v>
      </c>
      <c r="AF91" s="47">
        <v>38</v>
      </c>
      <c r="AG91" s="43">
        <v>36</v>
      </c>
      <c r="AH91" s="48">
        <v>2</v>
      </c>
      <c r="AI91" s="47">
        <v>58</v>
      </c>
      <c r="AJ91" s="43">
        <v>54</v>
      </c>
      <c r="AK91" s="48">
        <v>4</v>
      </c>
      <c r="AL91" s="47">
        <v>69</v>
      </c>
      <c r="AM91" s="43">
        <v>65</v>
      </c>
      <c r="AN91" s="48">
        <v>4</v>
      </c>
      <c r="AO91" s="47">
        <v>50</v>
      </c>
      <c r="AP91" s="43">
        <v>45</v>
      </c>
      <c r="AQ91" s="48">
        <v>5</v>
      </c>
      <c r="AR91" s="47">
        <v>61</v>
      </c>
      <c r="AS91" s="43">
        <v>56</v>
      </c>
      <c r="AT91" s="48">
        <v>5</v>
      </c>
      <c r="AU91" s="47">
        <v>41</v>
      </c>
      <c r="AV91" s="43">
        <v>39</v>
      </c>
      <c r="AW91" s="48">
        <v>2</v>
      </c>
      <c r="AX91" s="47">
        <v>37</v>
      </c>
      <c r="AY91" s="43">
        <v>34</v>
      </c>
      <c r="AZ91" s="48">
        <v>3</v>
      </c>
      <c r="BA91" s="47" t="s">
        <v>0</v>
      </c>
      <c r="BB91" s="43" t="s">
        <v>0</v>
      </c>
      <c r="BC91" s="48" t="s">
        <v>0</v>
      </c>
      <c r="BD91" s="47" t="s">
        <v>0</v>
      </c>
      <c r="BE91" s="43" t="s">
        <v>0</v>
      </c>
      <c r="BF91" s="48" t="s">
        <v>0</v>
      </c>
      <c r="BG91" s="47" t="s">
        <v>0</v>
      </c>
      <c r="BH91" s="43" t="s">
        <v>0</v>
      </c>
      <c r="BI91" s="48" t="s">
        <v>0</v>
      </c>
      <c r="BJ91" s="47" t="s">
        <v>0</v>
      </c>
      <c r="BK91" s="43" t="s">
        <v>0</v>
      </c>
      <c r="BL91" s="48" t="s">
        <v>0</v>
      </c>
      <c r="BM91" s="47" t="s">
        <v>0</v>
      </c>
      <c r="BN91" s="43" t="s">
        <v>0</v>
      </c>
      <c r="BO91" s="48" t="s">
        <v>0</v>
      </c>
      <c r="BP91" s="47" t="s">
        <v>0</v>
      </c>
      <c r="BQ91" s="43" t="s">
        <v>0</v>
      </c>
      <c r="BR91" s="48" t="s">
        <v>0</v>
      </c>
      <c r="BS91" s="47" t="s">
        <v>0</v>
      </c>
      <c r="BT91" s="43" t="s">
        <v>0</v>
      </c>
      <c r="BU91" s="48" t="s">
        <v>0</v>
      </c>
      <c r="BV91" s="47">
        <v>50</v>
      </c>
      <c r="BW91" s="43">
        <v>46</v>
      </c>
      <c r="BX91" s="48">
        <v>4</v>
      </c>
      <c r="BY91" s="47">
        <v>62</v>
      </c>
      <c r="BZ91" s="43">
        <v>57</v>
      </c>
      <c r="CA91" s="48">
        <v>5</v>
      </c>
      <c r="CB91" s="47">
        <v>59</v>
      </c>
      <c r="CC91" s="43">
        <v>50</v>
      </c>
      <c r="CD91" s="48">
        <v>9</v>
      </c>
      <c r="CE91" s="47">
        <v>63</v>
      </c>
      <c r="CF91" s="43">
        <v>57</v>
      </c>
      <c r="CG91" s="48">
        <v>6</v>
      </c>
      <c r="CH91" s="47">
        <v>68</v>
      </c>
      <c r="CI91" s="43">
        <v>64</v>
      </c>
      <c r="CJ91" s="48">
        <v>4</v>
      </c>
      <c r="CK91" s="47">
        <v>47</v>
      </c>
      <c r="CL91" s="43">
        <v>42</v>
      </c>
      <c r="CM91" s="48">
        <v>5</v>
      </c>
      <c r="CN91" s="47">
        <v>35</v>
      </c>
      <c r="CO91" s="43">
        <v>32</v>
      </c>
      <c r="CP91" s="48">
        <v>3</v>
      </c>
      <c r="CQ91" s="47">
        <v>47</v>
      </c>
      <c r="CR91" s="43">
        <v>41</v>
      </c>
      <c r="CS91" s="48">
        <v>6</v>
      </c>
    </row>
    <row r="92" spans="2:97" s="23" customFormat="1" ht="17.25" customHeight="1" x14ac:dyDescent="0.2">
      <c r="B92" s="77" t="s">
        <v>274</v>
      </c>
      <c r="C92" s="71" t="s">
        <v>132</v>
      </c>
      <c r="D92" s="84" t="s">
        <v>329</v>
      </c>
      <c r="E92" s="47">
        <v>275</v>
      </c>
      <c r="F92" s="43">
        <v>145</v>
      </c>
      <c r="G92" s="48">
        <v>130</v>
      </c>
      <c r="H92" s="47">
        <v>224</v>
      </c>
      <c r="I92" s="43">
        <v>97</v>
      </c>
      <c r="J92" s="48">
        <v>127</v>
      </c>
      <c r="K92" s="47">
        <v>297</v>
      </c>
      <c r="L92" s="43">
        <v>160</v>
      </c>
      <c r="M92" s="48">
        <v>137</v>
      </c>
      <c r="N92" s="47">
        <v>327</v>
      </c>
      <c r="O92" s="43">
        <v>176</v>
      </c>
      <c r="P92" s="48">
        <v>151</v>
      </c>
      <c r="Q92" s="47">
        <v>349</v>
      </c>
      <c r="R92" s="43">
        <v>196</v>
      </c>
      <c r="S92" s="48">
        <v>153</v>
      </c>
      <c r="T92" s="47">
        <v>334</v>
      </c>
      <c r="U92" s="43">
        <v>186</v>
      </c>
      <c r="V92" s="48">
        <v>148</v>
      </c>
      <c r="W92" s="47">
        <v>353</v>
      </c>
      <c r="X92" s="43">
        <v>211</v>
      </c>
      <c r="Y92" s="48">
        <v>142</v>
      </c>
      <c r="Z92" s="47">
        <v>269</v>
      </c>
      <c r="AA92" s="43">
        <v>136</v>
      </c>
      <c r="AB92" s="48">
        <v>133</v>
      </c>
      <c r="AC92" s="47">
        <v>224</v>
      </c>
      <c r="AD92" s="43">
        <v>89</v>
      </c>
      <c r="AE92" s="48">
        <v>135</v>
      </c>
      <c r="AF92" s="47">
        <v>302</v>
      </c>
      <c r="AG92" s="43">
        <v>157</v>
      </c>
      <c r="AH92" s="48">
        <v>145</v>
      </c>
      <c r="AI92" s="47">
        <v>346</v>
      </c>
      <c r="AJ92" s="43">
        <v>190</v>
      </c>
      <c r="AK92" s="48">
        <v>156</v>
      </c>
      <c r="AL92" s="47">
        <v>302</v>
      </c>
      <c r="AM92" s="43">
        <v>160</v>
      </c>
      <c r="AN92" s="48">
        <v>142</v>
      </c>
      <c r="AO92" s="47">
        <v>313</v>
      </c>
      <c r="AP92" s="43">
        <v>177</v>
      </c>
      <c r="AQ92" s="48">
        <v>136</v>
      </c>
      <c r="AR92" s="47">
        <v>335</v>
      </c>
      <c r="AS92" s="43">
        <v>190</v>
      </c>
      <c r="AT92" s="48">
        <v>145</v>
      </c>
      <c r="AU92" s="47">
        <v>276</v>
      </c>
      <c r="AV92" s="43">
        <v>145</v>
      </c>
      <c r="AW92" s="48">
        <v>131</v>
      </c>
      <c r="AX92" s="47">
        <v>194</v>
      </c>
      <c r="AY92" s="43">
        <v>95</v>
      </c>
      <c r="AZ92" s="48">
        <v>99</v>
      </c>
      <c r="BA92" s="47">
        <v>270</v>
      </c>
      <c r="BB92" s="43">
        <v>146</v>
      </c>
      <c r="BC92" s="48">
        <v>124</v>
      </c>
      <c r="BD92" s="47">
        <v>320</v>
      </c>
      <c r="BE92" s="43">
        <v>188</v>
      </c>
      <c r="BF92" s="48">
        <v>132</v>
      </c>
      <c r="BG92" s="47">
        <v>314</v>
      </c>
      <c r="BH92" s="43">
        <v>188</v>
      </c>
      <c r="BI92" s="48">
        <v>126</v>
      </c>
      <c r="BJ92" s="47">
        <v>312</v>
      </c>
      <c r="BK92" s="43">
        <v>171</v>
      </c>
      <c r="BL92" s="48">
        <v>141</v>
      </c>
      <c r="BM92" s="47">
        <v>336</v>
      </c>
      <c r="BN92" s="43">
        <v>191</v>
      </c>
      <c r="BO92" s="48">
        <v>145</v>
      </c>
      <c r="BP92" s="47">
        <v>246</v>
      </c>
      <c r="BQ92" s="43">
        <v>121</v>
      </c>
      <c r="BR92" s="48">
        <v>125</v>
      </c>
      <c r="BS92" s="47">
        <v>214</v>
      </c>
      <c r="BT92" s="43">
        <v>94</v>
      </c>
      <c r="BU92" s="48">
        <v>120</v>
      </c>
      <c r="BV92" s="47">
        <v>282</v>
      </c>
      <c r="BW92" s="43">
        <v>160</v>
      </c>
      <c r="BX92" s="48">
        <v>122</v>
      </c>
      <c r="BY92" s="47">
        <v>328</v>
      </c>
      <c r="BZ92" s="43">
        <v>188</v>
      </c>
      <c r="CA92" s="48">
        <v>140</v>
      </c>
      <c r="CB92" s="47">
        <v>308</v>
      </c>
      <c r="CC92" s="43">
        <v>181</v>
      </c>
      <c r="CD92" s="48">
        <v>127</v>
      </c>
      <c r="CE92" s="47">
        <v>310</v>
      </c>
      <c r="CF92" s="43">
        <v>164</v>
      </c>
      <c r="CG92" s="48">
        <v>146</v>
      </c>
      <c r="CH92" s="47">
        <v>337</v>
      </c>
      <c r="CI92" s="43">
        <v>195</v>
      </c>
      <c r="CJ92" s="48">
        <v>142</v>
      </c>
      <c r="CK92" s="47">
        <v>258</v>
      </c>
      <c r="CL92" s="43">
        <v>133</v>
      </c>
      <c r="CM92" s="48">
        <v>125</v>
      </c>
      <c r="CN92" s="47">
        <v>225</v>
      </c>
      <c r="CO92" s="43">
        <v>101</v>
      </c>
      <c r="CP92" s="48">
        <v>124</v>
      </c>
      <c r="CQ92" s="47">
        <v>292</v>
      </c>
      <c r="CR92" s="43">
        <v>170</v>
      </c>
      <c r="CS92" s="48">
        <v>122</v>
      </c>
    </row>
    <row r="93" spans="2:97" s="23" customFormat="1" ht="17.25" customHeight="1" x14ac:dyDescent="0.2">
      <c r="B93" s="77" t="s">
        <v>274</v>
      </c>
      <c r="C93" s="71" t="s">
        <v>129</v>
      </c>
      <c r="D93" s="84" t="s">
        <v>333</v>
      </c>
      <c r="E93" s="47">
        <v>160</v>
      </c>
      <c r="F93" s="43">
        <v>96</v>
      </c>
      <c r="G93" s="48">
        <v>64</v>
      </c>
      <c r="H93" s="47">
        <v>95</v>
      </c>
      <c r="I93" s="43">
        <v>39</v>
      </c>
      <c r="J93" s="48">
        <v>56</v>
      </c>
      <c r="K93" s="47">
        <v>99</v>
      </c>
      <c r="L93" s="43">
        <v>44</v>
      </c>
      <c r="M93" s="48">
        <v>55</v>
      </c>
      <c r="N93" s="47">
        <v>147</v>
      </c>
      <c r="O93" s="43">
        <v>87</v>
      </c>
      <c r="P93" s="48">
        <v>60</v>
      </c>
      <c r="Q93" s="47">
        <v>147</v>
      </c>
      <c r="R93" s="43">
        <v>85</v>
      </c>
      <c r="S93" s="48">
        <v>62</v>
      </c>
      <c r="T93" s="47">
        <v>166</v>
      </c>
      <c r="U93" s="43">
        <v>98</v>
      </c>
      <c r="V93" s="48">
        <v>68</v>
      </c>
      <c r="W93" s="47">
        <v>164</v>
      </c>
      <c r="X93" s="43">
        <v>93</v>
      </c>
      <c r="Y93" s="48">
        <v>71</v>
      </c>
      <c r="Z93" s="47">
        <v>166</v>
      </c>
      <c r="AA93" s="43">
        <v>102</v>
      </c>
      <c r="AB93" s="48">
        <v>64</v>
      </c>
      <c r="AC93" s="47">
        <v>111</v>
      </c>
      <c r="AD93" s="43">
        <v>51</v>
      </c>
      <c r="AE93" s="48">
        <v>60</v>
      </c>
      <c r="AF93" s="47">
        <v>93</v>
      </c>
      <c r="AG93" s="43">
        <v>35</v>
      </c>
      <c r="AH93" s="48">
        <v>58</v>
      </c>
      <c r="AI93" s="47">
        <v>124</v>
      </c>
      <c r="AJ93" s="43">
        <v>69</v>
      </c>
      <c r="AK93" s="48">
        <v>55</v>
      </c>
      <c r="AL93" s="47">
        <v>135</v>
      </c>
      <c r="AM93" s="43">
        <v>75</v>
      </c>
      <c r="AN93" s="48">
        <v>60</v>
      </c>
      <c r="AO93" s="47">
        <v>163</v>
      </c>
      <c r="AP93" s="43">
        <v>105</v>
      </c>
      <c r="AQ93" s="48">
        <v>58</v>
      </c>
      <c r="AR93" s="47">
        <v>143</v>
      </c>
      <c r="AS93" s="43">
        <v>93</v>
      </c>
      <c r="AT93" s="48">
        <v>50</v>
      </c>
      <c r="AU93" s="47">
        <v>154</v>
      </c>
      <c r="AV93" s="43">
        <v>91</v>
      </c>
      <c r="AW93" s="48">
        <v>63</v>
      </c>
      <c r="AX93" s="47">
        <v>111</v>
      </c>
      <c r="AY93" s="43">
        <v>52</v>
      </c>
      <c r="AZ93" s="48">
        <v>59</v>
      </c>
      <c r="BA93" s="47">
        <v>96</v>
      </c>
      <c r="BB93" s="43">
        <v>41</v>
      </c>
      <c r="BC93" s="48">
        <v>55</v>
      </c>
      <c r="BD93" s="47">
        <v>110</v>
      </c>
      <c r="BE93" s="43">
        <v>54</v>
      </c>
      <c r="BF93" s="48">
        <v>56</v>
      </c>
      <c r="BG93" s="47">
        <v>158</v>
      </c>
      <c r="BH93" s="43">
        <v>91</v>
      </c>
      <c r="BI93" s="48">
        <v>67</v>
      </c>
      <c r="BJ93" s="47">
        <v>145</v>
      </c>
      <c r="BK93" s="43">
        <v>86</v>
      </c>
      <c r="BL93" s="48">
        <v>59</v>
      </c>
      <c r="BM93" s="47">
        <v>150</v>
      </c>
      <c r="BN93" s="43">
        <v>79</v>
      </c>
      <c r="BO93" s="48">
        <v>71</v>
      </c>
      <c r="BP93" s="47">
        <v>157</v>
      </c>
      <c r="BQ93" s="43">
        <v>87</v>
      </c>
      <c r="BR93" s="48">
        <v>70</v>
      </c>
      <c r="BS93" s="47">
        <v>125</v>
      </c>
      <c r="BT93" s="43">
        <v>50</v>
      </c>
      <c r="BU93" s="48">
        <v>75</v>
      </c>
      <c r="BV93" s="47">
        <v>107</v>
      </c>
      <c r="BW93" s="43">
        <v>30</v>
      </c>
      <c r="BX93" s="48">
        <v>77</v>
      </c>
      <c r="BY93" s="47">
        <v>144</v>
      </c>
      <c r="BZ93" s="43">
        <v>72</v>
      </c>
      <c r="CA93" s="48">
        <v>72</v>
      </c>
      <c r="CB93" s="47">
        <v>144</v>
      </c>
      <c r="CC93" s="43">
        <v>80</v>
      </c>
      <c r="CD93" s="48">
        <v>64</v>
      </c>
      <c r="CE93" s="47">
        <v>160</v>
      </c>
      <c r="CF93" s="43">
        <v>96</v>
      </c>
      <c r="CG93" s="48">
        <v>64</v>
      </c>
      <c r="CH93" s="47">
        <v>152</v>
      </c>
      <c r="CI93" s="43">
        <v>83</v>
      </c>
      <c r="CJ93" s="48">
        <v>69</v>
      </c>
      <c r="CK93" s="47">
        <v>162</v>
      </c>
      <c r="CL93" s="43">
        <v>95</v>
      </c>
      <c r="CM93" s="48">
        <v>67</v>
      </c>
      <c r="CN93" s="47">
        <v>116</v>
      </c>
      <c r="CO93" s="43">
        <v>53</v>
      </c>
      <c r="CP93" s="48">
        <v>63</v>
      </c>
      <c r="CQ93" s="47">
        <v>142</v>
      </c>
      <c r="CR93" s="43">
        <v>68</v>
      </c>
      <c r="CS93" s="48">
        <v>74</v>
      </c>
    </row>
    <row r="94" spans="2:97" s="23" customFormat="1" ht="17.25" customHeight="1" x14ac:dyDescent="0.2">
      <c r="B94" s="77" t="s">
        <v>274</v>
      </c>
      <c r="C94" s="71" t="s">
        <v>103</v>
      </c>
      <c r="D94" s="84" t="s">
        <v>335</v>
      </c>
      <c r="E94" s="47">
        <v>305</v>
      </c>
      <c r="F94" s="43">
        <v>77</v>
      </c>
      <c r="G94" s="48">
        <v>228</v>
      </c>
      <c r="H94" s="47">
        <v>244</v>
      </c>
      <c r="I94" s="43">
        <v>30</v>
      </c>
      <c r="J94" s="48">
        <v>214</v>
      </c>
      <c r="K94" s="47">
        <v>239</v>
      </c>
      <c r="L94" s="43">
        <v>28</v>
      </c>
      <c r="M94" s="48">
        <v>211</v>
      </c>
      <c r="N94" s="47">
        <v>271</v>
      </c>
      <c r="O94" s="43">
        <v>43</v>
      </c>
      <c r="P94" s="48">
        <v>228</v>
      </c>
      <c r="Q94" s="47">
        <v>290</v>
      </c>
      <c r="R94" s="43">
        <v>81</v>
      </c>
      <c r="S94" s="48">
        <v>209</v>
      </c>
      <c r="T94" s="47">
        <v>305</v>
      </c>
      <c r="U94" s="43">
        <v>82</v>
      </c>
      <c r="V94" s="48">
        <v>223</v>
      </c>
      <c r="W94" s="47">
        <v>283</v>
      </c>
      <c r="X94" s="43">
        <v>75</v>
      </c>
      <c r="Y94" s="48">
        <v>208</v>
      </c>
      <c r="Z94" s="47">
        <v>266</v>
      </c>
      <c r="AA94" s="43">
        <v>77</v>
      </c>
      <c r="AB94" s="48">
        <v>189</v>
      </c>
      <c r="AC94" s="47">
        <v>221</v>
      </c>
      <c r="AD94" s="43">
        <v>39</v>
      </c>
      <c r="AE94" s="48">
        <v>182</v>
      </c>
      <c r="AF94" s="47">
        <v>216</v>
      </c>
      <c r="AG94" s="43">
        <v>31</v>
      </c>
      <c r="AH94" s="48">
        <v>185</v>
      </c>
      <c r="AI94" s="47">
        <v>244</v>
      </c>
      <c r="AJ94" s="43">
        <v>55</v>
      </c>
      <c r="AK94" s="48">
        <v>189</v>
      </c>
      <c r="AL94" s="47">
        <v>262</v>
      </c>
      <c r="AM94" s="43">
        <v>60</v>
      </c>
      <c r="AN94" s="48">
        <v>202</v>
      </c>
      <c r="AO94" s="47">
        <v>285</v>
      </c>
      <c r="AP94" s="43">
        <v>78</v>
      </c>
      <c r="AQ94" s="48">
        <v>207</v>
      </c>
      <c r="AR94" s="47">
        <v>261</v>
      </c>
      <c r="AS94" s="43">
        <v>61</v>
      </c>
      <c r="AT94" s="48">
        <v>200</v>
      </c>
      <c r="AU94" s="47">
        <v>270</v>
      </c>
      <c r="AV94" s="43">
        <v>59</v>
      </c>
      <c r="AW94" s="48">
        <v>211</v>
      </c>
      <c r="AX94" s="47">
        <v>245</v>
      </c>
      <c r="AY94" s="43">
        <v>49</v>
      </c>
      <c r="AZ94" s="48">
        <v>196</v>
      </c>
      <c r="BA94" s="47">
        <v>211</v>
      </c>
      <c r="BB94" s="43">
        <v>20</v>
      </c>
      <c r="BC94" s="48">
        <v>191</v>
      </c>
      <c r="BD94" s="47">
        <v>239</v>
      </c>
      <c r="BE94" s="43">
        <v>41</v>
      </c>
      <c r="BF94" s="48">
        <v>198</v>
      </c>
      <c r="BG94" s="47">
        <v>275</v>
      </c>
      <c r="BH94" s="43">
        <v>72</v>
      </c>
      <c r="BI94" s="48">
        <v>203</v>
      </c>
      <c r="BJ94" s="47">
        <v>289</v>
      </c>
      <c r="BK94" s="43">
        <v>64</v>
      </c>
      <c r="BL94" s="48">
        <v>225</v>
      </c>
      <c r="BM94" s="47">
        <v>277</v>
      </c>
      <c r="BN94" s="43">
        <v>58</v>
      </c>
      <c r="BO94" s="48">
        <v>219</v>
      </c>
      <c r="BP94" s="47">
        <v>281</v>
      </c>
      <c r="BQ94" s="43">
        <v>71</v>
      </c>
      <c r="BR94" s="48">
        <v>210</v>
      </c>
      <c r="BS94" s="47">
        <v>233</v>
      </c>
      <c r="BT94" s="43">
        <v>52</v>
      </c>
      <c r="BU94" s="48">
        <v>181</v>
      </c>
      <c r="BV94" s="47">
        <v>205</v>
      </c>
      <c r="BW94" s="43">
        <v>35</v>
      </c>
      <c r="BX94" s="48">
        <v>170</v>
      </c>
      <c r="BY94" s="47">
        <v>237</v>
      </c>
      <c r="BZ94" s="43">
        <v>55</v>
      </c>
      <c r="CA94" s="48">
        <v>182</v>
      </c>
      <c r="CB94" s="47">
        <v>247</v>
      </c>
      <c r="CC94" s="43">
        <v>64</v>
      </c>
      <c r="CD94" s="48">
        <v>183</v>
      </c>
      <c r="CE94" s="47">
        <v>265</v>
      </c>
      <c r="CF94" s="43">
        <v>61</v>
      </c>
      <c r="CG94" s="48">
        <v>204</v>
      </c>
      <c r="CH94" s="47">
        <v>239</v>
      </c>
      <c r="CI94" s="43">
        <v>65</v>
      </c>
      <c r="CJ94" s="48">
        <v>174</v>
      </c>
      <c r="CK94" s="47">
        <v>273</v>
      </c>
      <c r="CL94" s="43">
        <v>80</v>
      </c>
      <c r="CM94" s="48">
        <v>193</v>
      </c>
      <c r="CN94" s="47">
        <v>220</v>
      </c>
      <c r="CO94" s="43">
        <v>32</v>
      </c>
      <c r="CP94" s="48">
        <v>188</v>
      </c>
      <c r="CQ94" s="47">
        <v>212</v>
      </c>
      <c r="CR94" s="43">
        <v>35</v>
      </c>
      <c r="CS94" s="48">
        <v>177</v>
      </c>
    </row>
    <row r="95" spans="2:97" s="23" customFormat="1" ht="17.25" customHeight="1" x14ac:dyDescent="0.2">
      <c r="B95" s="77" t="s">
        <v>274</v>
      </c>
      <c r="C95" s="71" t="s">
        <v>134</v>
      </c>
      <c r="D95" s="84" t="s">
        <v>337</v>
      </c>
      <c r="E95" s="47">
        <v>112</v>
      </c>
      <c r="F95" s="43">
        <v>28</v>
      </c>
      <c r="G95" s="48">
        <v>84</v>
      </c>
      <c r="H95" s="47">
        <v>124</v>
      </c>
      <c r="I95" s="43">
        <v>43</v>
      </c>
      <c r="J95" s="48">
        <v>81</v>
      </c>
      <c r="K95" s="47">
        <v>157</v>
      </c>
      <c r="L95" s="43">
        <v>57</v>
      </c>
      <c r="M95" s="48">
        <v>100</v>
      </c>
      <c r="N95" s="47">
        <v>188</v>
      </c>
      <c r="O95" s="43">
        <v>79</v>
      </c>
      <c r="P95" s="48">
        <v>109</v>
      </c>
      <c r="Q95" s="47">
        <v>187</v>
      </c>
      <c r="R95" s="43">
        <v>87</v>
      </c>
      <c r="S95" s="48">
        <v>100</v>
      </c>
      <c r="T95" s="47">
        <v>195</v>
      </c>
      <c r="U95" s="43">
        <v>82</v>
      </c>
      <c r="V95" s="48">
        <v>113</v>
      </c>
      <c r="W95" s="47">
        <v>179</v>
      </c>
      <c r="X95" s="43">
        <v>63</v>
      </c>
      <c r="Y95" s="48">
        <v>116</v>
      </c>
      <c r="Z95" s="47">
        <v>124</v>
      </c>
      <c r="AA95" s="43">
        <v>19</v>
      </c>
      <c r="AB95" s="48">
        <v>105</v>
      </c>
      <c r="AC95" s="47">
        <v>119</v>
      </c>
      <c r="AD95" s="43">
        <v>37</v>
      </c>
      <c r="AE95" s="48">
        <v>82</v>
      </c>
      <c r="AF95" s="47">
        <v>156</v>
      </c>
      <c r="AG95" s="43">
        <v>51</v>
      </c>
      <c r="AH95" s="48">
        <v>105</v>
      </c>
      <c r="AI95" s="47">
        <v>179</v>
      </c>
      <c r="AJ95" s="43">
        <v>63</v>
      </c>
      <c r="AK95" s="48">
        <v>116</v>
      </c>
      <c r="AL95" s="47">
        <v>184</v>
      </c>
      <c r="AM95" s="43">
        <v>69</v>
      </c>
      <c r="AN95" s="48">
        <v>115</v>
      </c>
      <c r="AO95" s="47">
        <v>168</v>
      </c>
      <c r="AP95" s="43">
        <v>66</v>
      </c>
      <c r="AQ95" s="48">
        <v>102</v>
      </c>
      <c r="AR95" s="47">
        <v>145</v>
      </c>
      <c r="AS95" s="43">
        <v>41</v>
      </c>
      <c r="AT95" s="48">
        <v>104</v>
      </c>
      <c r="AU95" s="47">
        <v>83</v>
      </c>
      <c r="AV95" s="43">
        <v>18</v>
      </c>
      <c r="AW95" s="48">
        <v>65</v>
      </c>
      <c r="AX95" s="47">
        <v>95</v>
      </c>
      <c r="AY95" s="43">
        <v>37</v>
      </c>
      <c r="AZ95" s="48">
        <v>58</v>
      </c>
      <c r="BA95" s="47">
        <v>135</v>
      </c>
      <c r="BB95" s="43">
        <v>61</v>
      </c>
      <c r="BC95" s="48">
        <v>74</v>
      </c>
      <c r="BD95" s="47">
        <v>165</v>
      </c>
      <c r="BE95" s="43">
        <v>79</v>
      </c>
      <c r="BF95" s="48">
        <v>86</v>
      </c>
      <c r="BG95" s="47">
        <v>175</v>
      </c>
      <c r="BH95" s="43">
        <v>85</v>
      </c>
      <c r="BI95" s="48">
        <v>90</v>
      </c>
      <c r="BJ95" s="47">
        <v>168</v>
      </c>
      <c r="BK95" s="43">
        <v>77</v>
      </c>
      <c r="BL95" s="48">
        <v>91</v>
      </c>
      <c r="BM95" s="47">
        <v>150</v>
      </c>
      <c r="BN95" s="43">
        <v>61</v>
      </c>
      <c r="BO95" s="48">
        <v>89</v>
      </c>
      <c r="BP95" s="47">
        <v>95</v>
      </c>
      <c r="BQ95" s="43">
        <v>27</v>
      </c>
      <c r="BR95" s="48">
        <v>68</v>
      </c>
      <c r="BS95" s="47">
        <v>95</v>
      </c>
      <c r="BT95" s="43">
        <v>35</v>
      </c>
      <c r="BU95" s="48">
        <v>60</v>
      </c>
      <c r="BV95" s="47">
        <v>133</v>
      </c>
      <c r="BW95" s="43">
        <v>61</v>
      </c>
      <c r="BX95" s="48">
        <v>72</v>
      </c>
      <c r="BY95" s="47">
        <v>151</v>
      </c>
      <c r="BZ95" s="43">
        <v>69</v>
      </c>
      <c r="CA95" s="48">
        <v>82</v>
      </c>
      <c r="CB95" s="47">
        <v>159</v>
      </c>
      <c r="CC95" s="43">
        <v>73</v>
      </c>
      <c r="CD95" s="48">
        <v>86</v>
      </c>
      <c r="CE95" s="47">
        <v>145</v>
      </c>
      <c r="CF95" s="43">
        <v>59</v>
      </c>
      <c r="CG95" s="48">
        <v>86</v>
      </c>
      <c r="CH95" s="47">
        <v>166</v>
      </c>
      <c r="CI95" s="43">
        <v>61</v>
      </c>
      <c r="CJ95" s="48">
        <v>105</v>
      </c>
      <c r="CK95" s="47">
        <v>101</v>
      </c>
      <c r="CL95" s="43">
        <v>20</v>
      </c>
      <c r="CM95" s="48">
        <v>81</v>
      </c>
      <c r="CN95" s="47">
        <v>102</v>
      </c>
      <c r="CO95" s="43">
        <v>32</v>
      </c>
      <c r="CP95" s="48">
        <v>70</v>
      </c>
      <c r="CQ95" s="47">
        <v>123</v>
      </c>
      <c r="CR95" s="43">
        <v>43</v>
      </c>
      <c r="CS95" s="48">
        <v>80</v>
      </c>
    </row>
    <row r="96" spans="2:97" s="23" customFormat="1" ht="17.25" customHeight="1" x14ac:dyDescent="0.2">
      <c r="B96" s="77" t="s">
        <v>274</v>
      </c>
      <c r="C96" s="71" t="s">
        <v>107</v>
      </c>
      <c r="D96" s="84" t="s">
        <v>338</v>
      </c>
      <c r="E96" s="47">
        <v>76</v>
      </c>
      <c r="F96" s="43">
        <v>26</v>
      </c>
      <c r="G96" s="48">
        <v>50</v>
      </c>
      <c r="H96" s="47">
        <v>59</v>
      </c>
      <c r="I96" s="43">
        <v>14</v>
      </c>
      <c r="J96" s="48">
        <v>45</v>
      </c>
      <c r="K96" s="47">
        <v>92</v>
      </c>
      <c r="L96" s="43">
        <v>42</v>
      </c>
      <c r="M96" s="48">
        <v>50</v>
      </c>
      <c r="N96" s="47">
        <v>93</v>
      </c>
      <c r="O96" s="43">
        <v>43</v>
      </c>
      <c r="P96" s="48">
        <v>50</v>
      </c>
      <c r="Q96" s="47">
        <v>111</v>
      </c>
      <c r="R96" s="43">
        <v>62</v>
      </c>
      <c r="S96" s="48">
        <v>49</v>
      </c>
      <c r="T96" s="47">
        <v>111</v>
      </c>
      <c r="U96" s="43">
        <v>62</v>
      </c>
      <c r="V96" s="48">
        <v>49</v>
      </c>
      <c r="W96" s="47">
        <v>116</v>
      </c>
      <c r="X96" s="43">
        <v>58</v>
      </c>
      <c r="Y96" s="48">
        <v>58</v>
      </c>
      <c r="Z96" s="47">
        <v>83</v>
      </c>
      <c r="AA96" s="43">
        <v>39</v>
      </c>
      <c r="AB96" s="48">
        <v>44</v>
      </c>
      <c r="AC96" s="47">
        <v>60</v>
      </c>
      <c r="AD96" s="43">
        <v>25</v>
      </c>
      <c r="AE96" s="48">
        <v>35</v>
      </c>
      <c r="AF96" s="47">
        <v>92</v>
      </c>
      <c r="AG96" s="43">
        <v>39</v>
      </c>
      <c r="AH96" s="48">
        <v>53</v>
      </c>
      <c r="AI96" s="47">
        <v>76</v>
      </c>
      <c r="AJ96" s="43">
        <v>36</v>
      </c>
      <c r="AK96" s="48">
        <v>40</v>
      </c>
      <c r="AL96" s="47">
        <v>100</v>
      </c>
      <c r="AM96" s="43">
        <v>45</v>
      </c>
      <c r="AN96" s="48">
        <v>55</v>
      </c>
      <c r="AO96" s="47">
        <v>105</v>
      </c>
      <c r="AP96" s="43">
        <v>53</v>
      </c>
      <c r="AQ96" s="48">
        <v>52</v>
      </c>
      <c r="AR96" s="47">
        <v>90</v>
      </c>
      <c r="AS96" s="43">
        <v>55</v>
      </c>
      <c r="AT96" s="48">
        <v>35</v>
      </c>
      <c r="AU96" s="47">
        <v>56</v>
      </c>
      <c r="AV96" s="43">
        <v>55</v>
      </c>
      <c r="AW96" s="48">
        <v>1</v>
      </c>
      <c r="AX96" s="47">
        <v>50</v>
      </c>
      <c r="AY96" s="43">
        <v>32</v>
      </c>
      <c r="AZ96" s="48">
        <v>18</v>
      </c>
      <c r="BA96" s="47">
        <v>75</v>
      </c>
      <c r="BB96" s="43">
        <v>40</v>
      </c>
      <c r="BC96" s="48">
        <v>35</v>
      </c>
      <c r="BD96" s="47">
        <v>82</v>
      </c>
      <c r="BE96" s="43">
        <v>38</v>
      </c>
      <c r="BF96" s="48">
        <v>44</v>
      </c>
      <c r="BG96" s="47">
        <v>120</v>
      </c>
      <c r="BH96" s="43">
        <v>66</v>
      </c>
      <c r="BI96" s="48">
        <v>54</v>
      </c>
      <c r="BJ96" s="47">
        <v>95</v>
      </c>
      <c r="BK96" s="43">
        <v>52</v>
      </c>
      <c r="BL96" s="48">
        <v>43</v>
      </c>
      <c r="BM96" s="47">
        <v>95</v>
      </c>
      <c r="BN96" s="43">
        <v>59</v>
      </c>
      <c r="BO96" s="48">
        <v>36</v>
      </c>
      <c r="BP96" s="47">
        <v>79</v>
      </c>
      <c r="BQ96" s="43">
        <v>45</v>
      </c>
      <c r="BR96" s="48">
        <v>34</v>
      </c>
      <c r="BS96" s="47">
        <v>62</v>
      </c>
      <c r="BT96" s="43">
        <v>21</v>
      </c>
      <c r="BU96" s="48">
        <v>41</v>
      </c>
      <c r="BV96" s="47">
        <v>86</v>
      </c>
      <c r="BW96" s="43">
        <v>45</v>
      </c>
      <c r="BX96" s="48">
        <v>41</v>
      </c>
      <c r="BY96" s="47">
        <v>88</v>
      </c>
      <c r="BZ96" s="43">
        <v>52</v>
      </c>
      <c r="CA96" s="48">
        <v>36</v>
      </c>
      <c r="CB96" s="47">
        <v>88</v>
      </c>
      <c r="CC96" s="43">
        <v>52</v>
      </c>
      <c r="CD96" s="48">
        <v>36</v>
      </c>
      <c r="CE96" s="47">
        <v>108</v>
      </c>
      <c r="CF96" s="43">
        <v>64</v>
      </c>
      <c r="CG96" s="48">
        <v>44</v>
      </c>
      <c r="CH96" s="47">
        <v>113</v>
      </c>
      <c r="CI96" s="43">
        <v>59</v>
      </c>
      <c r="CJ96" s="48">
        <v>54</v>
      </c>
      <c r="CK96" s="47">
        <v>67</v>
      </c>
      <c r="CL96" s="43">
        <v>30</v>
      </c>
      <c r="CM96" s="48">
        <v>37</v>
      </c>
      <c r="CN96" s="47">
        <v>74</v>
      </c>
      <c r="CO96" s="43">
        <v>21</v>
      </c>
      <c r="CP96" s="48">
        <v>53</v>
      </c>
      <c r="CQ96" s="47">
        <v>111</v>
      </c>
      <c r="CR96" s="43">
        <v>45</v>
      </c>
      <c r="CS96" s="48">
        <v>66</v>
      </c>
    </row>
    <row r="97" spans="2:97" s="23" customFormat="1" ht="17.25" customHeight="1" x14ac:dyDescent="0.2">
      <c r="B97" s="77" t="s">
        <v>274</v>
      </c>
      <c r="C97" s="71" t="s">
        <v>104</v>
      </c>
      <c r="D97" s="84" t="s">
        <v>339</v>
      </c>
      <c r="E97" s="47">
        <v>74</v>
      </c>
      <c r="F97" s="43">
        <v>26</v>
      </c>
      <c r="G97" s="48">
        <v>48</v>
      </c>
      <c r="H97" s="47">
        <v>73</v>
      </c>
      <c r="I97" s="43">
        <v>25</v>
      </c>
      <c r="J97" s="48">
        <v>48</v>
      </c>
      <c r="K97" s="47">
        <v>82</v>
      </c>
      <c r="L97" s="43">
        <v>44</v>
      </c>
      <c r="M97" s="48">
        <v>38</v>
      </c>
      <c r="N97" s="47">
        <v>96</v>
      </c>
      <c r="O97" s="43">
        <v>45</v>
      </c>
      <c r="P97" s="48">
        <v>51</v>
      </c>
      <c r="Q97" s="47">
        <v>93</v>
      </c>
      <c r="R97" s="43">
        <v>44</v>
      </c>
      <c r="S97" s="48">
        <v>49</v>
      </c>
      <c r="T97" s="47">
        <v>103</v>
      </c>
      <c r="U97" s="43">
        <v>49</v>
      </c>
      <c r="V97" s="48">
        <v>54</v>
      </c>
      <c r="W97" s="47">
        <v>92</v>
      </c>
      <c r="X97" s="43">
        <v>42</v>
      </c>
      <c r="Y97" s="48">
        <v>50</v>
      </c>
      <c r="Z97" s="47">
        <v>83</v>
      </c>
      <c r="AA97" s="43">
        <v>12</v>
      </c>
      <c r="AB97" s="48">
        <v>71</v>
      </c>
      <c r="AC97" s="47">
        <v>65</v>
      </c>
      <c r="AD97" s="43">
        <v>15</v>
      </c>
      <c r="AE97" s="48">
        <v>50</v>
      </c>
      <c r="AF97" s="47">
        <v>76</v>
      </c>
      <c r="AG97" s="43">
        <v>29</v>
      </c>
      <c r="AH97" s="48">
        <v>47</v>
      </c>
      <c r="AI97" s="47">
        <v>92</v>
      </c>
      <c r="AJ97" s="43">
        <v>43</v>
      </c>
      <c r="AK97" s="48">
        <v>49</v>
      </c>
      <c r="AL97" s="47">
        <v>105</v>
      </c>
      <c r="AM97" s="43">
        <v>51</v>
      </c>
      <c r="AN97" s="48">
        <v>54</v>
      </c>
      <c r="AO97" s="47">
        <v>105</v>
      </c>
      <c r="AP97" s="43">
        <v>61</v>
      </c>
      <c r="AQ97" s="48">
        <v>44</v>
      </c>
      <c r="AR97" s="47">
        <v>95</v>
      </c>
      <c r="AS97" s="43">
        <v>61</v>
      </c>
      <c r="AT97" s="48">
        <v>34</v>
      </c>
      <c r="AU97" s="47">
        <v>57</v>
      </c>
      <c r="AV97" s="43">
        <v>24</v>
      </c>
      <c r="AW97" s="48">
        <v>33</v>
      </c>
      <c r="AX97" s="47">
        <v>53</v>
      </c>
      <c r="AY97" s="43">
        <v>20</v>
      </c>
      <c r="AZ97" s="48">
        <v>33</v>
      </c>
      <c r="BA97" s="47">
        <v>62</v>
      </c>
      <c r="BB97" s="43">
        <v>21</v>
      </c>
      <c r="BC97" s="48">
        <v>41</v>
      </c>
      <c r="BD97" s="47">
        <v>86</v>
      </c>
      <c r="BE97" s="43">
        <v>47</v>
      </c>
      <c r="BF97" s="48">
        <v>39</v>
      </c>
      <c r="BG97" s="47">
        <v>80</v>
      </c>
      <c r="BH97" s="43">
        <v>41</v>
      </c>
      <c r="BI97" s="48">
        <v>39</v>
      </c>
      <c r="BJ97" s="47">
        <v>66</v>
      </c>
      <c r="BK97" s="43">
        <v>33</v>
      </c>
      <c r="BL97" s="48">
        <v>33</v>
      </c>
      <c r="BM97" s="47">
        <v>54</v>
      </c>
      <c r="BN97" s="43">
        <v>22</v>
      </c>
      <c r="BO97" s="48">
        <v>32</v>
      </c>
      <c r="BP97" s="47">
        <v>61</v>
      </c>
      <c r="BQ97" s="43">
        <v>21</v>
      </c>
      <c r="BR97" s="48">
        <v>40</v>
      </c>
      <c r="BS97" s="47">
        <v>55</v>
      </c>
      <c r="BT97" s="43">
        <v>15</v>
      </c>
      <c r="BU97" s="48">
        <v>40</v>
      </c>
      <c r="BV97" s="47">
        <v>76</v>
      </c>
      <c r="BW97" s="43">
        <v>41</v>
      </c>
      <c r="BX97" s="48">
        <v>35</v>
      </c>
      <c r="BY97" s="47">
        <v>76</v>
      </c>
      <c r="BZ97" s="43">
        <v>42</v>
      </c>
      <c r="CA97" s="48">
        <v>34</v>
      </c>
      <c r="CB97" s="47">
        <v>97</v>
      </c>
      <c r="CC97" s="43">
        <v>48</v>
      </c>
      <c r="CD97" s="48">
        <v>49</v>
      </c>
      <c r="CE97" s="47">
        <v>80</v>
      </c>
      <c r="CF97" s="43">
        <v>41</v>
      </c>
      <c r="CG97" s="48">
        <v>39</v>
      </c>
      <c r="CH97" s="47">
        <v>94</v>
      </c>
      <c r="CI97" s="43">
        <v>61</v>
      </c>
      <c r="CJ97" s="48">
        <v>33</v>
      </c>
      <c r="CK97" s="47">
        <v>65</v>
      </c>
      <c r="CL97" s="43">
        <v>29</v>
      </c>
      <c r="CM97" s="48">
        <v>36</v>
      </c>
      <c r="CN97" s="47">
        <v>62</v>
      </c>
      <c r="CO97" s="43">
        <v>23</v>
      </c>
      <c r="CP97" s="48">
        <v>39</v>
      </c>
      <c r="CQ97" s="47">
        <v>58</v>
      </c>
      <c r="CR97" s="43">
        <v>28</v>
      </c>
      <c r="CS97" s="48">
        <v>30</v>
      </c>
    </row>
    <row r="98" spans="2:97" s="23" customFormat="1" ht="17.25" customHeight="1" x14ac:dyDescent="0.2">
      <c r="B98" s="77" t="s">
        <v>274</v>
      </c>
      <c r="C98" s="71" t="s">
        <v>135</v>
      </c>
      <c r="D98" s="84" t="s">
        <v>347</v>
      </c>
      <c r="E98" s="47">
        <v>134</v>
      </c>
      <c r="F98" s="43">
        <v>77</v>
      </c>
      <c r="G98" s="48">
        <v>57</v>
      </c>
      <c r="H98" s="47">
        <v>109</v>
      </c>
      <c r="I98" s="43">
        <v>54</v>
      </c>
      <c r="J98" s="48">
        <v>55</v>
      </c>
      <c r="K98" s="47">
        <v>86</v>
      </c>
      <c r="L98" s="43">
        <v>39</v>
      </c>
      <c r="M98" s="48">
        <v>47</v>
      </c>
      <c r="N98" s="47">
        <v>124</v>
      </c>
      <c r="O98" s="43">
        <v>66</v>
      </c>
      <c r="P98" s="48">
        <v>58</v>
      </c>
      <c r="Q98" s="47">
        <v>129</v>
      </c>
      <c r="R98" s="43">
        <v>73</v>
      </c>
      <c r="S98" s="48">
        <v>56</v>
      </c>
      <c r="T98" s="47">
        <v>156</v>
      </c>
      <c r="U98" s="43">
        <v>93</v>
      </c>
      <c r="V98" s="48">
        <v>63</v>
      </c>
      <c r="W98" s="47">
        <v>115</v>
      </c>
      <c r="X98" s="43">
        <v>52</v>
      </c>
      <c r="Y98" s="48">
        <v>63</v>
      </c>
      <c r="Z98" s="47">
        <v>164</v>
      </c>
      <c r="AA98" s="43">
        <v>105</v>
      </c>
      <c r="AB98" s="48">
        <v>59</v>
      </c>
      <c r="AC98" s="47">
        <v>110</v>
      </c>
      <c r="AD98" s="43">
        <v>54</v>
      </c>
      <c r="AE98" s="48">
        <v>56</v>
      </c>
      <c r="AF98" s="47">
        <v>101</v>
      </c>
      <c r="AG98" s="43">
        <v>48</v>
      </c>
      <c r="AH98" s="48">
        <v>53</v>
      </c>
      <c r="AI98" s="47">
        <v>107</v>
      </c>
      <c r="AJ98" s="43">
        <v>59</v>
      </c>
      <c r="AK98" s="48">
        <v>48</v>
      </c>
      <c r="AL98" s="47">
        <v>130</v>
      </c>
      <c r="AM98" s="43">
        <v>77</v>
      </c>
      <c r="AN98" s="48">
        <v>53</v>
      </c>
      <c r="AO98" s="47">
        <v>79</v>
      </c>
      <c r="AP98" s="43">
        <v>21</v>
      </c>
      <c r="AQ98" s="48">
        <v>58</v>
      </c>
      <c r="AR98" s="47">
        <v>125</v>
      </c>
      <c r="AS98" s="43">
        <v>74</v>
      </c>
      <c r="AT98" s="48">
        <v>51</v>
      </c>
      <c r="AU98" s="47">
        <v>155</v>
      </c>
      <c r="AV98" s="43">
        <v>100</v>
      </c>
      <c r="AW98" s="48">
        <v>55</v>
      </c>
      <c r="AX98" s="47">
        <v>124</v>
      </c>
      <c r="AY98" s="43">
        <v>76</v>
      </c>
      <c r="AZ98" s="48">
        <v>48</v>
      </c>
      <c r="BA98" s="47">
        <v>101</v>
      </c>
      <c r="BB98" s="43">
        <v>55</v>
      </c>
      <c r="BC98" s="48">
        <v>46</v>
      </c>
      <c r="BD98" s="47">
        <v>126</v>
      </c>
      <c r="BE98" s="43">
        <v>75</v>
      </c>
      <c r="BF98" s="48">
        <v>51</v>
      </c>
      <c r="BG98" s="47">
        <v>140</v>
      </c>
      <c r="BH98" s="43">
        <v>88</v>
      </c>
      <c r="BI98" s="48">
        <v>52</v>
      </c>
      <c r="BJ98" s="47">
        <v>132</v>
      </c>
      <c r="BK98" s="43">
        <v>87</v>
      </c>
      <c r="BL98" s="48">
        <v>45</v>
      </c>
      <c r="BM98" s="47">
        <v>129</v>
      </c>
      <c r="BN98" s="43">
        <v>86</v>
      </c>
      <c r="BO98" s="48">
        <v>43</v>
      </c>
      <c r="BP98" s="47">
        <v>127</v>
      </c>
      <c r="BQ98" s="43">
        <v>80</v>
      </c>
      <c r="BR98" s="48">
        <v>47</v>
      </c>
      <c r="BS98" s="47">
        <v>95</v>
      </c>
      <c r="BT98" s="43">
        <v>50</v>
      </c>
      <c r="BU98" s="48">
        <v>45</v>
      </c>
      <c r="BV98" s="47">
        <v>103</v>
      </c>
      <c r="BW98" s="43">
        <v>59</v>
      </c>
      <c r="BX98" s="48">
        <v>44</v>
      </c>
      <c r="BY98" s="47">
        <v>99</v>
      </c>
      <c r="BZ98" s="43">
        <v>60</v>
      </c>
      <c r="CA98" s="48">
        <v>39</v>
      </c>
      <c r="CB98" s="47">
        <v>94</v>
      </c>
      <c r="CC98" s="43">
        <v>58</v>
      </c>
      <c r="CD98" s="48">
        <v>36</v>
      </c>
      <c r="CE98" s="47">
        <v>108</v>
      </c>
      <c r="CF98" s="43">
        <v>74</v>
      </c>
      <c r="CG98" s="48">
        <v>34</v>
      </c>
      <c r="CH98" s="47">
        <v>121</v>
      </c>
      <c r="CI98" s="43">
        <v>81</v>
      </c>
      <c r="CJ98" s="48">
        <v>40</v>
      </c>
      <c r="CK98" s="47">
        <v>126</v>
      </c>
      <c r="CL98" s="43">
        <v>84</v>
      </c>
      <c r="CM98" s="48">
        <v>42</v>
      </c>
      <c r="CN98" s="47">
        <v>102</v>
      </c>
      <c r="CO98" s="43">
        <v>60</v>
      </c>
      <c r="CP98" s="48">
        <v>42</v>
      </c>
      <c r="CQ98" s="47">
        <v>96</v>
      </c>
      <c r="CR98" s="43">
        <v>56</v>
      </c>
      <c r="CS98" s="48">
        <v>40</v>
      </c>
    </row>
    <row r="99" spans="2:97" s="23" customFormat="1" ht="17.25" customHeight="1" x14ac:dyDescent="0.2">
      <c r="B99" s="77" t="s">
        <v>274</v>
      </c>
      <c r="C99" s="71" t="s">
        <v>125</v>
      </c>
      <c r="D99" s="84" t="s">
        <v>349</v>
      </c>
      <c r="E99" s="47">
        <v>107</v>
      </c>
      <c r="F99" s="43">
        <v>80</v>
      </c>
      <c r="G99" s="48">
        <v>27</v>
      </c>
      <c r="H99" s="47">
        <v>103</v>
      </c>
      <c r="I99" s="43">
        <v>51</v>
      </c>
      <c r="J99" s="48">
        <v>52</v>
      </c>
      <c r="K99" s="47">
        <v>106</v>
      </c>
      <c r="L99" s="43">
        <v>49</v>
      </c>
      <c r="M99" s="48">
        <v>57</v>
      </c>
      <c r="N99" s="47">
        <v>102</v>
      </c>
      <c r="O99" s="43">
        <v>59</v>
      </c>
      <c r="P99" s="48">
        <v>43</v>
      </c>
      <c r="Q99" s="47">
        <v>96</v>
      </c>
      <c r="R99" s="43">
        <v>76</v>
      </c>
      <c r="S99" s="48">
        <v>20</v>
      </c>
      <c r="T99" s="47">
        <v>117</v>
      </c>
      <c r="U99" s="43">
        <v>62</v>
      </c>
      <c r="V99" s="48">
        <v>55</v>
      </c>
      <c r="W99" s="47">
        <v>119</v>
      </c>
      <c r="X99" s="43">
        <v>65</v>
      </c>
      <c r="Y99" s="48">
        <v>54</v>
      </c>
      <c r="Z99" s="47">
        <v>109</v>
      </c>
      <c r="AA99" s="43">
        <v>88</v>
      </c>
      <c r="AB99" s="48">
        <v>21</v>
      </c>
      <c r="AC99" s="47">
        <v>102</v>
      </c>
      <c r="AD99" s="43">
        <v>58</v>
      </c>
      <c r="AE99" s="48">
        <v>44</v>
      </c>
      <c r="AF99" s="47">
        <v>102</v>
      </c>
      <c r="AG99" s="43">
        <v>35</v>
      </c>
      <c r="AH99" s="48">
        <v>67</v>
      </c>
      <c r="AI99" s="47">
        <v>105</v>
      </c>
      <c r="AJ99" s="43">
        <v>60</v>
      </c>
      <c r="AK99" s="48">
        <v>45</v>
      </c>
      <c r="AL99" s="47">
        <v>114</v>
      </c>
      <c r="AM99" s="43">
        <v>72</v>
      </c>
      <c r="AN99" s="48">
        <v>42</v>
      </c>
      <c r="AO99" s="47">
        <v>109</v>
      </c>
      <c r="AP99" s="43">
        <v>76</v>
      </c>
      <c r="AQ99" s="48">
        <v>33</v>
      </c>
      <c r="AR99" s="47">
        <v>116</v>
      </c>
      <c r="AS99" s="43">
        <v>73</v>
      </c>
      <c r="AT99" s="48">
        <v>43</v>
      </c>
      <c r="AU99" s="47">
        <v>105</v>
      </c>
      <c r="AV99" s="43">
        <v>66</v>
      </c>
      <c r="AW99" s="48">
        <v>39</v>
      </c>
      <c r="AX99" s="47">
        <v>100</v>
      </c>
      <c r="AY99" s="43">
        <v>51</v>
      </c>
      <c r="AZ99" s="48">
        <v>49</v>
      </c>
      <c r="BA99" s="47">
        <v>109</v>
      </c>
      <c r="BB99" s="43">
        <v>37</v>
      </c>
      <c r="BC99" s="48">
        <v>72</v>
      </c>
      <c r="BD99" s="47">
        <v>126</v>
      </c>
      <c r="BE99" s="43">
        <v>52</v>
      </c>
      <c r="BF99" s="48">
        <v>74</v>
      </c>
      <c r="BG99" s="47">
        <v>111</v>
      </c>
      <c r="BH99" s="43">
        <v>71</v>
      </c>
      <c r="BI99" s="48">
        <v>40</v>
      </c>
      <c r="BJ99" s="47">
        <v>115</v>
      </c>
      <c r="BK99" s="43">
        <v>77</v>
      </c>
      <c r="BL99" s="48">
        <v>38</v>
      </c>
      <c r="BM99" s="47">
        <v>117</v>
      </c>
      <c r="BN99" s="43">
        <v>71</v>
      </c>
      <c r="BO99" s="48">
        <v>46</v>
      </c>
      <c r="BP99" s="47">
        <v>114</v>
      </c>
      <c r="BQ99" s="43">
        <v>74</v>
      </c>
      <c r="BR99" s="48">
        <v>40</v>
      </c>
      <c r="BS99" s="47">
        <v>113</v>
      </c>
      <c r="BT99" s="43">
        <v>54</v>
      </c>
      <c r="BU99" s="48">
        <v>59</v>
      </c>
      <c r="BV99" s="47">
        <v>130</v>
      </c>
      <c r="BW99" s="43">
        <v>25</v>
      </c>
      <c r="BX99" s="48">
        <v>105</v>
      </c>
      <c r="BY99" s="47">
        <v>122</v>
      </c>
      <c r="BZ99" s="43">
        <v>64</v>
      </c>
      <c r="CA99" s="48">
        <v>58</v>
      </c>
      <c r="CB99" s="47">
        <v>115</v>
      </c>
      <c r="CC99" s="43">
        <v>74</v>
      </c>
      <c r="CD99" s="48">
        <v>41</v>
      </c>
      <c r="CE99" s="47">
        <v>131</v>
      </c>
      <c r="CF99" s="43">
        <v>62</v>
      </c>
      <c r="CG99" s="48">
        <v>69</v>
      </c>
      <c r="CH99" s="47">
        <v>114</v>
      </c>
      <c r="CI99" s="43">
        <v>62</v>
      </c>
      <c r="CJ99" s="48">
        <v>52</v>
      </c>
      <c r="CK99" s="47">
        <v>114</v>
      </c>
      <c r="CL99" s="43">
        <v>59</v>
      </c>
      <c r="CM99" s="48">
        <v>55</v>
      </c>
      <c r="CN99" s="47">
        <v>111</v>
      </c>
      <c r="CO99" s="43">
        <v>32</v>
      </c>
      <c r="CP99" s="48">
        <v>79</v>
      </c>
      <c r="CQ99" s="47">
        <v>129</v>
      </c>
      <c r="CR99" s="43">
        <v>26</v>
      </c>
      <c r="CS99" s="48">
        <v>103</v>
      </c>
    </row>
    <row r="100" spans="2:97" s="23" customFormat="1" ht="17.25" customHeight="1" x14ac:dyDescent="0.2">
      <c r="B100" s="77" t="s">
        <v>274</v>
      </c>
      <c r="C100" s="71" t="s">
        <v>128</v>
      </c>
      <c r="D100" s="84" t="s">
        <v>350</v>
      </c>
      <c r="E100" s="47" t="s">
        <v>0</v>
      </c>
      <c r="F100" s="43" t="s">
        <v>0</v>
      </c>
      <c r="G100" s="48" t="s">
        <v>0</v>
      </c>
      <c r="H100" s="47" t="s">
        <v>0</v>
      </c>
      <c r="I100" s="43" t="s">
        <v>0</v>
      </c>
      <c r="J100" s="48" t="s">
        <v>0</v>
      </c>
      <c r="K100" s="47" t="s">
        <v>0</v>
      </c>
      <c r="L100" s="43" t="s">
        <v>0</v>
      </c>
      <c r="M100" s="48" t="s">
        <v>0</v>
      </c>
      <c r="N100" s="47" t="s">
        <v>0</v>
      </c>
      <c r="O100" s="43" t="s">
        <v>0</v>
      </c>
      <c r="P100" s="48" t="s">
        <v>0</v>
      </c>
      <c r="Q100" s="47" t="s">
        <v>0</v>
      </c>
      <c r="R100" s="43" t="s">
        <v>0</v>
      </c>
      <c r="S100" s="48" t="s">
        <v>0</v>
      </c>
      <c r="T100" s="47" t="s">
        <v>0</v>
      </c>
      <c r="U100" s="43" t="s">
        <v>0</v>
      </c>
      <c r="V100" s="48" t="s">
        <v>0</v>
      </c>
      <c r="W100" s="47" t="s">
        <v>0</v>
      </c>
      <c r="X100" s="43" t="s">
        <v>0</v>
      </c>
      <c r="Y100" s="48" t="s">
        <v>0</v>
      </c>
      <c r="Z100" s="47" t="s">
        <v>0</v>
      </c>
      <c r="AA100" s="43" t="s">
        <v>0</v>
      </c>
      <c r="AB100" s="48" t="s">
        <v>0</v>
      </c>
      <c r="AC100" s="47" t="s">
        <v>0</v>
      </c>
      <c r="AD100" s="43" t="s">
        <v>0</v>
      </c>
      <c r="AE100" s="48" t="s">
        <v>0</v>
      </c>
      <c r="AF100" s="47">
        <v>175</v>
      </c>
      <c r="AG100" s="43">
        <v>50</v>
      </c>
      <c r="AH100" s="48">
        <v>125</v>
      </c>
      <c r="AI100" s="47">
        <v>149</v>
      </c>
      <c r="AJ100" s="43">
        <v>67</v>
      </c>
      <c r="AK100" s="48">
        <v>82</v>
      </c>
      <c r="AL100" s="47">
        <v>155</v>
      </c>
      <c r="AM100" s="43">
        <v>80</v>
      </c>
      <c r="AN100" s="48">
        <v>75</v>
      </c>
      <c r="AO100" s="47">
        <v>175</v>
      </c>
      <c r="AP100" s="43">
        <v>78</v>
      </c>
      <c r="AQ100" s="48">
        <v>97</v>
      </c>
      <c r="AR100" s="47">
        <v>169</v>
      </c>
      <c r="AS100" s="43">
        <v>82</v>
      </c>
      <c r="AT100" s="48">
        <v>87</v>
      </c>
      <c r="AU100" s="47">
        <v>166</v>
      </c>
      <c r="AV100" s="43">
        <v>82</v>
      </c>
      <c r="AW100" s="48">
        <v>84</v>
      </c>
      <c r="AX100" s="47">
        <v>157</v>
      </c>
      <c r="AY100" s="43">
        <v>82</v>
      </c>
      <c r="AZ100" s="48">
        <v>75</v>
      </c>
      <c r="BA100" s="47">
        <v>135</v>
      </c>
      <c r="BB100" s="43">
        <v>38</v>
      </c>
      <c r="BC100" s="48">
        <v>97</v>
      </c>
      <c r="BD100" s="47">
        <v>155</v>
      </c>
      <c r="BE100" s="43">
        <v>72</v>
      </c>
      <c r="BF100" s="48">
        <v>83</v>
      </c>
      <c r="BG100" s="47">
        <v>154</v>
      </c>
      <c r="BH100" s="43">
        <v>69</v>
      </c>
      <c r="BI100" s="48">
        <v>85</v>
      </c>
      <c r="BJ100" s="47">
        <v>166</v>
      </c>
      <c r="BK100" s="43">
        <v>58</v>
      </c>
      <c r="BL100" s="48">
        <v>108</v>
      </c>
      <c r="BM100" s="47">
        <v>185</v>
      </c>
      <c r="BN100" s="43">
        <v>77</v>
      </c>
      <c r="BO100" s="48">
        <v>108</v>
      </c>
      <c r="BP100" s="47">
        <v>173</v>
      </c>
      <c r="BQ100" s="43">
        <v>77</v>
      </c>
      <c r="BR100" s="48">
        <v>96</v>
      </c>
      <c r="BS100" s="47">
        <v>153</v>
      </c>
      <c r="BT100" s="43">
        <v>77</v>
      </c>
      <c r="BU100" s="48">
        <v>76</v>
      </c>
      <c r="BV100" s="47">
        <v>159</v>
      </c>
      <c r="BW100" s="43">
        <v>42</v>
      </c>
      <c r="BX100" s="48">
        <v>117</v>
      </c>
      <c r="BY100" s="47">
        <v>177</v>
      </c>
      <c r="BZ100" s="43">
        <v>57</v>
      </c>
      <c r="CA100" s="48">
        <v>120</v>
      </c>
      <c r="CB100" s="47">
        <v>181</v>
      </c>
      <c r="CC100" s="43">
        <v>98</v>
      </c>
      <c r="CD100" s="48">
        <v>83</v>
      </c>
      <c r="CE100" s="47">
        <v>171</v>
      </c>
      <c r="CF100" s="43">
        <v>71</v>
      </c>
      <c r="CG100" s="48">
        <v>100</v>
      </c>
      <c r="CH100" s="47">
        <v>168</v>
      </c>
      <c r="CI100" s="43">
        <v>79</v>
      </c>
      <c r="CJ100" s="48">
        <v>89</v>
      </c>
      <c r="CK100" s="47">
        <v>157</v>
      </c>
      <c r="CL100" s="43">
        <v>79</v>
      </c>
      <c r="CM100" s="48">
        <v>78</v>
      </c>
      <c r="CN100" s="47">
        <v>142</v>
      </c>
      <c r="CO100" s="43">
        <v>79</v>
      </c>
      <c r="CP100" s="48">
        <v>63</v>
      </c>
      <c r="CQ100" s="47">
        <v>141</v>
      </c>
      <c r="CR100" s="43">
        <v>38</v>
      </c>
      <c r="CS100" s="48">
        <v>103</v>
      </c>
    </row>
    <row r="101" spans="2:97" s="23" customFormat="1" ht="17.25" customHeight="1" x14ac:dyDescent="0.2">
      <c r="B101" s="77" t="s">
        <v>274</v>
      </c>
      <c r="C101" s="71" t="s">
        <v>97</v>
      </c>
      <c r="D101" s="84" t="s">
        <v>359</v>
      </c>
      <c r="E101" s="47">
        <v>596</v>
      </c>
      <c r="F101" s="43">
        <v>85</v>
      </c>
      <c r="G101" s="48">
        <v>511</v>
      </c>
      <c r="H101" s="47">
        <v>686</v>
      </c>
      <c r="I101" s="43">
        <v>62</v>
      </c>
      <c r="J101" s="48">
        <v>624</v>
      </c>
      <c r="K101" s="47">
        <v>609</v>
      </c>
      <c r="L101" s="43">
        <v>94</v>
      </c>
      <c r="M101" s="48">
        <v>515</v>
      </c>
      <c r="N101" s="47">
        <v>583</v>
      </c>
      <c r="O101" s="43">
        <v>111</v>
      </c>
      <c r="P101" s="48">
        <v>472</v>
      </c>
      <c r="Q101" s="47">
        <v>563</v>
      </c>
      <c r="R101" s="43">
        <v>118</v>
      </c>
      <c r="S101" s="48">
        <v>445</v>
      </c>
      <c r="T101" s="47">
        <v>538</v>
      </c>
      <c r="U101" s="43">
        <v>99</v>
      </c>
      <c r="V101" s="48">
        <v>439</v>
      </c>
      <c r="W101" s="47">
        <v>562</v>
      </c>
      <c r="X101" s="43">
        <v>125</v>
      </c>
      <c r="Y101" s="48">
        <v>437</v>
      </c>
      <c r="Z101" s="47">
        <v>606</v>
      </c>
      <c r="AA101" s="43">
        <v>78</v>
      </c>
      <c r="AB101" s="48">
        <v>528</v>
      </c>
      <c r="AC101" s="47">
        <v>661</v>
      </c>
      <c r="AD101" s="43">
        <v>53</v>
      </c>
      <c r="AE101" s="48">
        <v>608</v>
      </c>
      <c r="AF101" s="47">
        <v>626</v>
      </c>
      <c r="AG101" s="43">
        <v>93</v>
      </c>
      <c r="AH101" s="48">
        <v>533</v>
      </c>
      <c r="AI101" s="47">
        <v>601</v>
      </c>
      <c r="AJ101" s="43">
        <v>119</v>
      </c>
      <c r="AK101" s="48">
        <v>482</v>
      </c>
      <c r="AL101" s="47">
        <v>607</v>
      </c>
      <c r="AM101" s="43">
        <v>120</v>
      </c>
      <c r="AN101" s="48">
        <v>487</v>
      </c>
      <c r="AO101" s="47">
        <v>578</v>
      </c>
      <c r="AP101" s="43">
        <v>130</v>
      </c>
      <c r="AQ101" s="48">
        <v>448</v>
      </c>
      <c r="AR101" s="47">
        <v>622</v>
      </c>
      <c r="AS101" s="43">
        <v>145</v>
      </c>
      <c r="AT101" s="48">
        <v>477</v>
      </c>
      <c r="AU101" s="47">
        <v>615</v>
      </c>
      <c r="AV101" s="43">
        <v>89</v>
      </c>
      <c r="AW101" s="48">
        <v>526</v>
      </c>
      <c r="AX101" s="47">
        <v>716</v>
      </c>
      <c r="AY101" s="43">
        <v>60</v>
      </c>
      <c r="AZ101" s="48">
        <v>656</v>
      </c>
      <c r="BA101" s="47">
        <v>667</v>
      </c>
      <c r="BB101" s="43">
        <v>102</v>
      </c>
      <c r="BC101" s="48">
        <v>565</v>
      </c>
      <c r="BD101" s="47">
        <v>612</v>
      </c>
      <c r="BE101" s="43">
        <v>140</v>
      </c>
      <c r="BF101" s="48">
        <v>472</v>
      </c>
      <c r="BG101" s="47">
        <v>614</v>
      </c>
      <c r="BH101" s="43">
        <v>141</v>
      </c>
      <c r="BI101" s="48">
        <v>473</v>
      </c>
      <c r="BJ101" s="47">
        <v>502</v>
      </c>
      <c r="BK101" s="43">
        <v>104</v>
      </c>
      <c r="BL101" s="48">
        <v>398</v>
      </c>
      <c r="BM101" s="47">
        <v>592</v>
      </c>
      <c r="BN101" s="43">
        <v>128</v>
      </c>
      <c r="BO101" s="48">
        <v>464</v>
      </c>
      <c r="BP101" s="47">
        <v>636</v>
      </c>
      <c r="BQ101" s="43">
        <v>100</v>
      </c>
      <c r="BR101" s="48">
        <v>536</v>
      </c>
      <c r="BS101" s="47">
        <v>671</v>
      </c>
      <c r="BT101" s="43">
        <v>65</v>
      </c>
      <c r="BU101" s="48">
        <v>606</v>
      </c>
      <c r="BV101" s="47">
        <v>608</v>
      </c>
      <c r="BW101" s="43">
        <v>86</v>
      </c>
      <c r="BX101" s="48">
        <v>522</v>
      </c>
      <c r="BY101" s="47">
        <v>638</v>
      </c>
      <c r="BZ101" s="43">
        <v>130</v>
      </c>
      <c r="CA101" s="48">
        <v>508</v>
      </c>
      <c r="CB101" s="47">
        <v>578</v>
      </c>
      <c r="CC101" s="43">
        <v>117</v>
      </c>
      <c r="CD101" s="48">
        <v>461</v>
      </c>
      <c r="CE101" s="47">
        <v>539</v>
      </c>
      <c r="CF101" s="43">
        <v>114</v>
      </c>
      <c r="CG101" s="48">
        <v>425</v>
      </c>
      <c r="CH101" s="47">
        <v>577</v>
      </c>
      <c r="CI101" s="43">
        <v>122</v>
      </c>
      <c r="CJ101" s="48">
        <v>455</v>
      </c>
      <c r="CK101" s="47">
        <v>598</v>
      </c>
      <c r="CL101" s="43">
        <v>70</v>
      </c>
      <c r="CM101" s="48">
        <v>528</v>
      </c>
      <c r="CN101" s="47">
        <v>662</v>
      </c>
      <c r="CO101" s="43">
        <v>68</v>
      </c>
      <c r="CP101" s="48">
        <v>594</v>
      </c>
      <c r="CQ101" s="47">
        <v>593</v>
      </c>
      <c r="CR101" s="43">
        <v>84</v>
      </c>
      <c r="CS101" s="48">
        <v>509</v>
      </c>
    </row>
    <row r="102" spans="2:97" s="23" customFormat="1" ht="17.25" customHeight="1" x14ac:dyDescent="0.2">
      <c r="B102" s="77" t="s">
        <v>274</v>
      </c>
      <c r="C102" s="71" t="s">
        <v>116</v>
      </c>
      <c r="D102" s="84" t="s">
        <v>364</v>
      </c>
      <c r="E102" s="47">
        <v>325</v>
      </c>
      <c r="F102" s="43">
        <v>195</v>
      </c>
      <c r="G102" s="48">
        <v>130</v>
      </c>
      <c r="H102" s="47">
        <v>207</v>
      </c>
      <c r="I102" s="43">
        <v>89</v>
      </c>
      <c r="J102" s="48">
        <v>118</v>
      </c>
      <c r="K102" s="47">
        <v>219</v>
      </c>
      <c r="L102" s="43">
        <v>134</v>
      </c>
      <c r="M102" s="48">
        <v>85</v>
      </c>
      <c r="N102" s="47">
        <v>275</v>
      </c>
      <c r="O102" s="43">
        <v>176</v>
      </c>
      <c r="P102" s="48">
        <v>99</v>
      </c>
      <c r="Q102" s="47">
        <v>337</v>
      </c>
      <c r="R102" s="43">
        <v>222</v>
      </c>
      <c r="S102" s="48">
        <v>115</v>
      </c>
      <c r="T102" s="47">
        <v>308</v>
      </c>
      <c r="U102" s="43">
        <v>190</v>
      </c>
      <c r="V102" s="48">
        <v>118</v>
      </c>
      <c r="W102" s="47">
        <v>325</v>
      </c>
      <c r="X102" s="43">
        <v>203</v>
      </c>
      <c r="Y102" s="48">
        <v>122</v>
      </c>
      <c r="Z102" s="47">
        <v>291</v>
      </c>
      <c r="AA102" s="43">
        <v>149</v>
      </c>
      <c r="AB102" s="48">
        <v>142</v>
      </c>
      <c r="AC102" s="47">
        <v>222</v>
      </c>
      <c r="AD102" s="43">
        <v>90</v>
      </c>
      <c r="AE102" s="48">
        <v>132</v>
      </c>
      <c r="AF102" s="47">
        <v>254</v>
      </c>
      <c r="AG102" s="43">
        <v>149</v>
      </c>
      <c r="AH102" s="48">
        <v>105</v>
      </c>
      <c r="AI102" s="47">
        <v>309</v>
      </c>
      <c r="AJ102" s="43">
        <v>200</v>
      </c>
      <c r="AK102" s="48">
        <v>109</v>
      </c>
      <c r="AL102" s="47">
        <v>300</v>
      </c>
      <c r="AM102" s="43">
        <v>190</v>
      </c>
      <c r="AN102" s="48">
        <v>110</v>
      </c>
      <c r="AO102" s="47">
        <v>349</v>
      </c>
      <c r="AP102" s="43">
        <v>226</v>
      </c>
      <c r="AQ102" s="48">
        <v>123</v>
      </c>
      <c r="AR102" s="47">
        <v>357</v>
      </c>
      <c r="AS102" s="43">
        <v>237</v>
      </c>
      <c r="AT102" s="48">
        <v>120</v>
      </c>
      <c r="AU102" s="47">
        <v>294</v>
      </c>
      <c r="AV102" s="43">
        <v>152</v>
      </c>
      <c r="AW102" s="48">
        <v>142</v>
      </c>
      <c r="AX102" s="47">
        <v>232</v>
      </c>
      <c r="AY102" s="43">
        <v>90</v>
      </c>
      <c r="AZ102" s="48">
        <v>142</v>
      </c>
      <c r="BA102" s="47">
        <v>275</v>
      </c>
      <c r="BB102" s="43">
        <v>165</v>
      </c>
      <c r="BC102" s="48">
        <v>110</v>
      </c>
      <c r="BD102" s="47">
        <v>324</v>
      </c>
      <c r="BE102" s="43">
        <v>225</v>
      </c>
      <c r="BF102" s="48">
        <v>99</v>
      </c>
      <c r="BG102" s="47">
        <v>300</v>
      </c>
      <c r="BH102" s="43">
        <v>205</v>
      </c>
      <c r="BI102" s="48">
        <v>95</v>
      </c>
      <c r="BJ102" s="47">
        <v>298</v>
      </c>
      <c r="BK102" s="43">
        <v>201</v>
      </c>
      <c r="BL102" s="48">
        <v>97</v>
      </c>
      <c r="BM102" s="47">
        <v>320</v>
      </c>
      <c r="BN102" s="43">
        <v>222</v>
      </c>
      <c r="BO102" s="48">
        <v>98</v>
      </c>
      <c r="BP102" s="47">
        <v>261</v>
      </c>
      <c r="BQ102" s="43">
        <v>131</v>
      </c>
      <c r="BR102" s="48">
        <v>130</v>
      </c>
      <c r="BS102" s="47">
        <v>232</v>
      </c>
      <c r="BT102" s="43">
        <v>109</v>
      </c>
      <c r="BU102" s="48">
        <v>123</v>
      </c>
      <c r="BV102" s="47">
        <v>261</v>
      </c>
      <c r="BW102" s="43">
        <v>161</v>
      </c>
      <c r="BX102" s="48">
        <v>100</v>
      </c>
      <c r="BY102" s="47">
        <v>289</v>
      </c>
      <c r="BZ102" s="43">
        <v>179</v>
      </c>
      <c r="CA102" s="48">
        <v>110</v>
      </c>
      <c r="CB102" s="47">
        <v>316</v>
      </c>
      <c r="CC102" s="43">
        <v>214</v>
      </c>
      <c r="CD102" s="48">
        <v>102</v>
      </c>
      <c r="CE102" s="47">
        <v>313</v>
      </c>
      <c r="CF102" s="43">
        <v>205</v>
      </c>
      <c r="CG102" s="48">
        <v>108</v>
      </c>
      <c r="CH102" s="47">
        <v>317</v>
      </c>
      <c r="CI102" s="43">
        <v>211</v>
      </c>
      <c r="CJ102" s="48">
        <v>106</v>
      </c>
      <c r="CK102" s="47">
        <v>299</v>
      </c>
      <c r="CL102" s="43">
        <v>169</v>
      </c>
      <c r="CM102" s="48">
        <v>130</v>
      </c>
      <c r="CN102" s="47">
        <v>247</v>
      </c>
      <c r="CO102" s="43">
        <v>117</v>
      </c>
      <c r="CP102" s="48">
        <v>130</v>
      </c>
      <c r="CQ102" s="47">
        <v>236</v>
      </c>
      <c r="CR102" s="43">
        <v>138</v>
      </c>
      <c r="CS102" s="48">
        <v>98</v>
      </c>
    </row>
    <row r="103" spans="2:97" s="23" customFormat="1" ht="17.25" customHeight="1" x14ac:dyDescent="0.2">
      <c r="B103" s="77" t="s">
        <v>274</v>
      </c>
      <c r="C103" s="71" t="s">
        <v>122</v>
      </c>
      <c r="D103" s="84" t="s">
        <v>375</v>
      </c>
      <c r="E103" s="47">
        <v>235</v>
      </c>
      <c r="F103" s="43">
        <v>72</v>
      </c>
      <c r="G103" s="48">
        <v>163</v>
      </c>
      <c r="H103" s="47">
        <v>206</v>
      </c>
      <c r="I103" s="43">
        <v>42</v>
      </c>
      <c r="J103" s="48">
        <v>164</v>
      </c>
      <c r="K103" s="47">
        <v>214</v>
      </c>
      <c r="L103" s="43">
        <v>76</v>
      </c>
      <c r="M103" s="48">
        <v>138</v>
      </c>
      <c r="N103" s="47">
        <v>253</v>
      </c>
      <c r="O103" s="43">
        <v>96</v>
      </c>
      <c r="P103" s="48">
        <v>157</v>
      </c>
      <c r="Q103" s="47">
        <v>257</v>
      </c>
      <c r="R103" s="43">
        <v>100</v>
      </c>
      <c r="S103" s="48">
        <v>157</v>
      </c>
      <c r="T103" s="47">
        <v>264</v>
      </c>
      <c r="U103" s="43">
        <v>101</v>
      </c>
      <c r="V103" s="48">
        <v>163</v>
      </c>
      <c r="W103" s="47">
        <v>280</v>
      </c>
      <c r="X103" s="43">
        <v>111</v>
      </c>
      <c r="Y103" s="48">
        <v>169</v>
      </c>
      <c r="Z103" s="47">
        <v>240</v>
      </c>
      <c r="AA103" s="43">
        <v>63</v>
      </c>
      <c r="AB103" s="48">
        <v>177</v>
      </c>
      <c r="AC103" s="47">
        <v>212</v>
      </c>
      <c r="AD103" s="43">
        <v>52</v>
      </c>
      <c r="AE103" s="48">
        <v>160</v>
      </c>
      <c r="AF103" s="47">
        <v>220</v>
      </c>
      <c r="AG103" s="43">
        <v>84</v>
      </c>
      <c r="AH103" s="48">
        <v>136</v>
      </c>
      <c r="AI103" s="47">
        <v>234</v>
      </c>
      <c r="AJ103" s="43">
        <v>103</v>
      </c>
      <c r="AK103" s="48">
        <v>131</v>
      </c>
      <c r="AL103" s="47">
        <v>250</v>
      </c>
      <c r="AM103" s="43">
        <v>99</v>
      </c>
      <c r="AN103" s="48">
        <v>151</v>
      </c>
      <c r="AO103" s="47">
        <v>290</v>
      </c>
      <c r="AP103" s="43">
        <v>123</v>
      </c>
      <c r="AQ103" s="48">
        <v>167</v>
      </c>
      <c r="AR103" s="47">
        <v>271</v>
      </c>
      <c r="AS103" s="43">
        <v>116</v>
      </c>
      <c r="AT103" s="48">
        <v>155</v>
      </c>
      <c r="AU103" s="47">
        <v>212</v>
      </c>
      <c r="AV103" s="43">
        <v>59</v>
      </c>
      <c r="AW103" s="48">
        <v>153</v>
      </c>
      <c r="AX103" s="47">
        <v>188</v>
      </c>
      <c r="AY103" s="43">
        <v>48</v>
      </c>
      <c r="AZ103" s="48">
        <v>140</v>
      </c>
      <c r="BA103" s="47">
        <v>210</v>
      </c>
      <c r="BB103" s="43">
        <v>85</v>
      </c>
      <c r="BC103" s="48">
        <v>125</v>
      </c>
      <c r="BD103" s="47">
        <v>231</v>
      </c>
      <c r="BE103" s="43">
        <v>101</v>
      </c>
      <c r="BF103" s="48">
        <v>130</v>
      </c>
      <c r="BG103" s="47">
        <v>249</v>
      </c>
      <c r="BH103" s="43">
        <v>101</v>
      </c>
      <c r="BI103" s="48">
        <v>148</v>
      </c>
      <c r="BJ103" s="47">
        <v>230</v>
      </c>
      <c r="BK103" s="43">
        <v>72</v>
      </c>
      <c r="BL103" s="48">
        <v>158</v>
      </c>
      <c r="BM103" s="47">
        <v>257</v>
      </c>
      <c r="BN103" s="43">
        <v>103</v>
      </c>
      <c r="BO103" s="48">
        <v>154</v>
      </c>
      <c r="BP103" s="47">
        <v>218</v>
      </c>
      <c r="BQ103" s="43">
        <v>69</v>
      </c>
      <c r="BR103" s="48">
        <v>149</v>
      </c>
      <c r="BS103" s="47">
        <v>182</v>
      </c>
      <c r="BT103" s="43">
        <v>48</v>
      </c>
      <c r="BU103" s="48">
        <v>134</v>
      </c>
      <c r="BV103" s="47">
        <v>189</v>
      </c>
      <c r="BW103" s="43">
        <v>81</v>
      </c>
      <c r="BX103" s="48">
        <v>108</v>
      </c>
      <c r="BY103" s="47">
        <v>207</v>
      </c>
      <c r="BZ103" s="43">
        <v>86</v>
      </c>
      <c r="CA103" s="48">
        <v>121</v>
      </c>
      <c r="CB103" s="47">
        <v>230</v>
      </c>
      <c r="CC103" s="43">
        <v>108</v>
      </c>
      <c r="CD103" s="48">
        <v>122</v>
      </c>
      <c r="CE103" s="47">
        <v>215</v>
      </c>
      <c r="CF103" s="43">
        <v>88</v>
      </c>
      <c r="CG103" s="48">
        <v>127</v>
      </c>
      <c r="CH103" s="47">
        <v>230</v>
      </c>
      <c r="CI103" s="43">
        <v>78</v>
      </c>
      <c r="CJ103" s="48">
        <v>152</v>
      </c>
      <c r="CK103" s="47">
        <v>233</v>
      </c>
      <c r="CL103" s="43">
        <v>72</v>
      </c>
      <c r="CM103" s="48">
        <v>161</v>
      </c>
      <c r="CN103" s="47">
        <v>185</v>
      </c>
      <c r="CO103" s="43">
        <v>29</v>
      </c>
      <c r="CP103" s="48">
        <v>156</v>
      </c>
      <c r="CQ103" s="47">
        <v>229</v>
      </c>
      <c r="CR103" s="43">
        <v>93</v>
      </c>
      <c r="CS103" s="48">
        <v>136</v>
      </c>
    </row>
    <row r="104" spans="2:97" s="23" customFormat="1" ht="17.25" customHeight="1" x14ac:dyDescent="0.2">
      <c r="B104" s="77" t="s">
        <v>274</v>
      </c>
      <c r="C104" s="71" t="s">
        <v>119</v>
      </c>
      <c r="D104" s="84" t="s">
        <v>376</v>
      </c>
      <c r="E104" s="47">
        <v>436</v>
      </c>
      <c r="F104" s="43">
        <v>223</v>
      </c>
      <c r="G104" s="48">
        <v>213</v>
      </c>
      <c r="H104" s="47">
        <v>358</v>
      </c>
      <c r="I104" s="43">
        <v>164</v>
      </c>
      <c r="J104" s="48">
        <v>194</v>
      </c>
      <c r="K104" s="47">
        <v>461</v>
      </c>
      <c r="L104" s="43">
        <v>253</v>
      </c>
      <c r="M104" s="48">
        <v>208</v>
      </c>
      <c r="N104" s="47">
        <v>536</v>
      </c>
      <c r="O104" s="43">
        <v>329</v>
      </c>
      <c r="P104" s="48">
        <v>207</v>
      </c>
      <c r="Q104" s="47">
        <v>538</v>
      </c>
      <c r="R104" s="43">
        <v>313</v>
      </c>
      <c r="S104" s="48">
        <v>225</v>
      </c>
      <c r="T104" s="47">
        <v>554</v>
      </c>
      <c r="U104" s="43">
        <v>311</v>
      </c>
      <c r="V104" s="48">
        <v>243</v>
      </c>
      <c r="W104" s="47">
        <v>581</v>
      </c>
      <c r="X104" s="43">
        <v>341</v>
      </c>
      <c r="Y104" s="48">
        <v>240</v>
      </c>
      <c r="Z104" s="47">
        <v>415</v>
      </c>
      <c r="AA104" s="43">
        <v>206</v>
      </c>
      <c r="AB104" s="48">
        <v>209</v>
      </c>
      <c r="AC104" s="47">
        <v>344</v>
      </c>
      <c r="AD104" s="43">
        <v>139</v>
      </c>
      <c r="AE104" s="48">
        <v>205</v>
      </c>
      <c r="AF104" s="47">
        <v>489</v>
      </c>
      <c r="AG104" s="43">
        <v>267</v>
      </c>
      <c r="AH104" s="48">
        <v>222</v>
      </c>
      <c r="AI104" s="47">
        <v>557</v>
      </c>
      <c r="AJ104" s="43">
        <v>320</v>
      </c>
      <c r="AK104" s="48">
        <v>237</v>
      </c>
      <c r="AL104" s="47">
        <v>540</v>
      </c>
      <c r="AM104" s="43">
        <v>316</v>
      </c>
      <c r="AN104" s="48">
        <v>224</v>
      </c>
      <c r="AO104" s="47">
        <v>550</v>
      </c>
      <c r="AP104" s="43">
        <v>323</v>
      </c>
      <c r="AQ104" s="48">
        <v>227</v>
      </c>
      <c r="AR104" s="47">
        <v>610</v>
      </c>
      <c r="AS104" s="43">
        <v>375</v>
      </c>
      <c r="AT104" s="48">
        <v>235</v>
      </c>
      <c r="AU104" s="47">
        <v>452</v>
      </c>
      <c r="AV104" s="43">
        <v>221</v>
      </c>
      <c r="AW104" s="48">
        <v>231</v>
      </c>
      <c r="AX104" s="47">
        <v>380</v>
      </c>
      <c r="AY104" s="43">
        <v>161</v>
      </c>
      <c r="AZ104" s="48">
        <v>219</v>
      </c>
      <c r="BA104" s="47">
        <v>480</v>
      </c>
      <c r="BB104" s="43">
        <v>266</v>
      </c>
      <c r="BC104" s="48">
        <v>214</v>
      </c>
      <c r="BD104" s="47">
        <v>481</v>
      </c>
      <c r="BE104" s="43">
        <v>258</v>
      </c>
      <c r="BF104" s="48">
        <v>223</v>
      </c>
      <c r="BG104" s="47">
        <v>579</v>
      </c>
      <c r="BH104" s="43">
        <v>322</v>
      </c>
      <c r="BI104" s="48">
        <v>257</v>
      </c>
      <c r="BJ104" s="47">
        <v>548</v>
      </c>
      <c r="BK104" s="43">
        <v>293</v>
      </c>
      <c r="BL104" s="48">
        <v>255</v>
      </c>
      <c r="BM104" s="47">
        <v>548</v>
      </c>
      <c r="BN104" s="43">
        <v>302</v>
      </c>
      <c r="BO104" s="48">
        <v>246</v>
      </c>
      <c r="BP104" s="47">
        <v>448</v>
      </c>
      <c r="BQ104" s="43">
        <v>230</v>
      </c>
      <c r="BR104" s="48">
        <v>218</v>
      </c>
      <c r="BS104" s="47">
        <v>369</v>
      </c>
      <c r="BT104" s="43">
        <v>161</v>
      </c>
      <c r="BU104" s="48">
        <v>208</v>
      </c>
      <c r="BV104" s="47">
        <v>476</v>
      </c>
      <c r="BW104" s="43">
        <v>249</v>
      </c>
      <c r="BX104" s="48">
        <v>227</v>
      </c>
      <c r="BY104" s="47">
        <v>588</v>
      </c>
      <c r="BZ104" s="43">
        <v>352</v>
      </c>
      <c r="CA104" s="48">
        <v>236</v>
      </c>
      <c r="CB104" s="47">
        <v>561</v>
      </c>
      <c r="CC104" s="43">
        <v>316</v>
      </c>
      <c r="CD104" s="48">
        <v>245</v>
      </c>
      <c r="CE104" s="47">
        <v>531</v>
      </c>
      <c r="CF104" s="43">
        <v>289</v>
      </c>
      <c r="CG104" s="48">
        <v>242</v>
      </c>
      <c r="CH104" s="47">
        <v>570</v>
      </c>
      <c r="CI104" s="43">
        <v>325</v>
      </c>
      <c r="CJ104" s="48">
        <v>245</v>
      </c>
      <c r="CK104" s="47">
        <v>458</v>
      </c>
      <c r="CL104" s="43">
        <v>238</v>
      </c>
      <c r="CM104" s="48">
        <v>220</v>
      </c>
      <c r="CN104" s="47">
        <v>339</v>
      </c>
      <c r="CO104" s="43">
        <v>144</v>
      </c>
      <c r="CP104" s="48">
        <v>195</v>
      </c>
      <c r="CQ104" s="47">
        <v>506</v>
      </c>
      <c r="CR104" s="43">
        <v>265</v>
      </c>
      <c r="CS104" s="48">
        <v>241</v>
      </c>
    </row>
    <row r="105" spans="2:97" s="23" customFormat="1" ht="17.25" customHeight="1" x14ac:dyDescent="0.2">
      <c r="B105" s="77" t="s">
        <v>274</v>
      </c>
      <c r="C105" s="71" t="s">
        <v>110</v>
      </c>
      <c r="D105" s="84" t="s">
        <v>381</v>
      </c>
      <c r="E105" s="47">
        <v>225</v>
      </c>
      <c r="F105" s="43">
        <v>104</v>
      </c>
      <c r="G105" s="48">
        <v>121</v>
      </c>
      <c r="H105" s="47">
        <v>197</v>
      </c>
      <c r="I105" s="43">
        <v>77</v>
      </c>
      <c r="J105" s="48">
        <v>120</v>
      </c>
      <c r="K105" s="47">
        <v>200</v>
      </c>
      <c r="L105" s="43">
        <v>82</v>
      </c>
      <c r="M105" s="48">
        <v>118</v>
      </c>
      <c r="N105" s="47">
        <v>233</v>
      </c>
      <c r="O105" s="43">
        <v>109</v>
      </c>
      <c r="P105" s="48">
        <v>124</v>
      </c>
      <c r="Q105" s="47">
        <v>240</v>
      </c>
      <c r="R105" s="43">
        <v>106</v>
      </c>
      <c r="S105" s="48">
        <v>134</v>
      </c>
      <c r="T105" s="47">
        <v>256</v>
      </c>
      <c r="U105" s="43">
        <v>120</v>
      </c>
      <c r="V105" s="48">
        <v>136</v>
      </c>
      <c r="W105" s="47">
        <v>231</v>
      </c>
      <c r="X105" s="43">
        <v>114</v>
      </c>
      <c r="Y105" s="48">
        <v>117</v>
      </c>
      <c r="Z105" s="47">
        <v>205</v>
      </c>
      <c r="AA105" s="43">
        <v>89</v>
      </c>
      <c r="AB105" s="48">
        <v>116</v>
      </c>
      <c r="AC105" s="47">
        <v>189</v>
      </c>
      <c r="AD105" s="43">
        <v>75</v>
      </c>
      <c r="AE105" s="48">
        <v>114</v>
      </c>
      <c r="AF105" s="47">
        <v>213</v>
      </c>
      <c r="AG105" s="43">
        <v>95</v>
      </c>
      <c r="AH105" s="48">
        <v>118</v>
      </c>
      <c r="AI105" s="47">
        <v>230</v>
      </c>
      <c r="AJ105" s="43">
        <v>108</v>
      </c>
      <c r="AK105" s="48">
        <v>122</v>
      </c>
      <c r="AL105" s="47">
        <v>234</v>
      </c>
      <c r="AM105" s="43">
        <v>109</v>
      </c>
      <c r="AN105" s="48">
        <v>125</v>
      </c>
      <c r="AO105" s="47">
        <v>234</v>
      </c>
      <c r="AP105" s="43">
        <v>114</v>
      </c>
      <c r="AQ105" s="48">
        <v>120</v>
      </c>
      <c r="AR105" s="47">
        <v>217</v>
      </c>
      <c r="AS105" s="43">
        <v>104</v>
      </c>
      <c r="AT105" s="48">
        <v>113</v>
      </c>
      <c r="AU105" s="47">
        <v>196</v>
      </c>
      <c r="AV105" s="43">
        <v>89</v>
      </c>
      <c r="AW105" s="48">
        <v>107</v>
      </c>
      <c r="AX105" s="47">
        <v>179</v>
      </c>
      <c r="AY105" s="43">
        <v>78</v>
      </c>
      <c r="AZ105" s="48">
        <v>101</v>
      </c>
      <c r="BA105" s="47">
        <v>211</v>
      </c>
      <c r="BB105" s="43">
        <v>90</v>
      </c>
      <c r="BC105" s="48">
        <v>121</v>
      </c>
      <c r="BD105" s="47">
        <v>262</v>
      </c>
      <c r="BE105" s="43">
        <v>139</v>
      </c>
      <c r="BF105" s="48">
        <v>123</v>
      </c>
      <c r="BG105" s="47">
        <v>269</v>
      </c>
      <c r="BH105" s="43">
        <v>132</v>
      </c>
      <c r="BI105" s="48">
        <v>137</v>
      </c>
      <c r="BJ105" s="47">
        <v>265</v>
      </c>
      <c r="BK105" s="43">
        <v>134</v>
      </c>
      <c r="BL105" s="48">
        <v>131</v>
      </c>
      <c r="BM105" s="47">
        <v>236</v>
      </c>
      <c r="BN105" s="43">
        <v>111</v>
      </c>
      <c r="BO105" s="48">
        <v>125</v>
      </c>
      <c r="BP105" s="47">
        <v>219</v>
      </c>
      <c r="BQ105" s="43">
        <v>89</v>
      </c>
      <c r="BR105" s="48">
        <v>130</v>
      </c>
      <c r="BS105" s="47">
        <v>187</v>
      </c>
      <c r="BT105" s="43">
        <v>64</v>
      </c>
      <c r="BU105" s="48">
        <v>123</v>
      </c>
      <c r="BV105" s="47">
        <v>210</v>
      </c>
      <c r="BW105" s="43">
        <v>87</v>
      </c>
      <c r="BX105" s="48">
        <v>123</v>
      </c>
      <c r="BY105" s="47">
        <v>228</v>
      </c>
      <c r="BZ105" s="43">
        <v>99</v>
      </c>
      <c r="CA105" s="48">
        <v>129</v>
      </c>
      <c r="CB105" s="47">
        <v>251</v>
      </c>
      <c r="CC105" s="43">
        <v>129</v>
      </c>
      <c r="CD105" s="48">
        <v>122</v>
      </c>
      <c r="CE105" s="47">
        <v>227</v>
      </c>
      <c r="CF105" s="43">
        <v>105</v>
      </c>
      <c r="CG105" s="48">
        <v>122</v>
      </c>
      <c r="CH105" s="47">
        <v>237</v>
      </c>
      <c r="CI105" s="43">
        <v>127</v>
      </c>
      <c r="CJ105" s="48">
        <v>110</v>
      </c>
      <c r="CK105" s="47">
        <v>228</v>
      </c>
      <c r="CL105" s="43">
        <v>117</v>
      </c>
      <c r="CM105" s="48">
        <v>111</v>
      </c>
      <c r="CN105" s="47">
        <v>175</v>
      </c>
      <c r="CO105" s="43">
        <v>70</v>
      </c>
      <c r="CP105" s="48">
        <v>105</v>
      </c>
      <c r="CQ105" s="47">
        <v>201</v>
      </c>
      <c r="CR105" s="43">
        <v>84</v>
      </c>
      <c r="CS105" s="48">
        <v>117</v>
      </c>
    </row>
    <row r="106" spans="2:97" s="23" customFormat="1" ht="17.25" customHeight="1" x14ac:dyDescent="0.2">
      <c r="B106" s="77" t="s">
        <v>274</v>
      </c>
      <c r="C106" s="71" t="s">
        <v>130</v>
      </c>
      <c r="D106" s="84" t="s">
        <v>384</v>
      </c>
      <c r="E106" s="47">
        <v>441</v>
      </c>
      <c r="F106" s="43">
        <v>216</v>
      </c>
      <c r="G106" s="48">
        <v>225</v>
      </c>
      <c r="H106" s="47">
        <v>347</v>
      </c>
      <c r="I106" s="43">
        <v>145</v>
      </c>
      <c r="J106" s="48">
        <v>202</v>
      </c>
      <c r="K106" s="47">
        <v>300</v>
      </c>
      <c r="L106" s="43">
        <v>110</v>
      </c>
      <c r="M106" s="48">
        <v>190</v>
      </c>
      <c r="N106" s="47">
        <v>415</v>
      </c>
      <c r="O106" s="43">
        <v>191</v>
      </c>
      <c r="P106" s="48">
        <v>224</v>
      </c>
      <c r="Q106" s="47">
        <v>455</v>
      </c>
      <c r="R106" s="43">
        <v>237</v>
      </c>
      <c r="S106" s="48">
        <v>218</v>
      </c>
      <c r="T106" s="47">
        <v>460</v>
      </c>
      <c r="U106" s="43">
        <v>243</v>
      </c>
      <c r="V106" s="48">
        <v>217</v>
      </c>
      <c r="W106" s="47">
        <v>419</v>
      </c>
      <c r="X106" s="43">
        <v>204</v>
      </c>
      <c r="Y106" s="48">
        <v>215</v>
      </c>
      <c r="Z106" s="47">
        <v>453</v>
      </c>
      <c r="AA106" s="43">
        <v>248</v>
      </c>
      <c r="AB106" s="48">
        <v>205</v>
      </c>
      <c r="AC106" s="47">
        <v>319</v>
      </c>
      <c r="AD106" s="43">
        <v>131</v>
      </c>
      <c r="AE106" s="48">
        <v>188</v>
      </c>
      <c r="AF106" s="47">
        <v>293</v>
      </c>
      <c r="AG106" s="43">
        <v>110</v>
      </c>
      <c r="AH106" s="48">
        <v>183</v>
      </c>
      <c r="AI106" s="47">
        <v>395</v>
      </c>
      <c r="AJ106" s="43">
        <v>201</v>
      </c>
      <c r="AK106" s="48">
        <v>194</v>
      </c>
      <c r="AL106" s="47">
        <v>402</v>
      </c>
      <c r="AM106" s="43">
        <v>200</v>
      </c>
      <c r="AN106" s="48">
        <v>202</v>
      </c>
      <c r="AO106" s="47">
        <v>442</v>
      </c>
      <c r="AP106" s="43">
        <v>217</v>
      </c>
      <c r="AQ106" s="48">
        <v>225</v>
      </c>
      <c r="AR106" s="47">
        <v>459</v>
      </c>
      <c r="AS106" s="43">
        <v>234</v>
      </c>
      <c r="AT106" s="48">
        <v>225</v>
      </c>
      <c r="AU106" s="47">
        <v>464</v>
      </c>
      <c r="AV106" s="43">
        <v>222</v>
      </c>
      <c r="AW106" s="48">
        <v>242</v>
      </c>
      <c r="AX106" s="47">
        <v>348</v>
      </c>
      <c r="AY106" s="43">
        <v>141</v>
      </c>
      <c r="AZ106" s="48">
        <v>207</v>
      </c>
      <c r="BA106" s="47">
        <v>294</v>
      </c>
      <c r="BB106" s="43">
        <v>99</v>
      </c>
      <c r="BC106" s="48">
        <v>195</v>
      </c>
      <c r="BD106" s="47">
        <v>370</v>
      </c>
      <c r="BE106" s="43">
        <v>149</v>
      </c>
      <c r="BF106" s="48">
        <v>221</v>
      </c>
      <c r="BG106" s="47">
        <v>425</v>
      </c>
      <c r="BH106" s="43">
        <v>217</v>
      </c>
      <c r="BI106" s="48">
        <v>208</v>
      </c>
      <c r="BJ106" s="47">
        <v>440</v>
      </c>
      <c r="BK106" s="43">
        <v>234</v>
      </c>
      <c r="BL106" s="48">
        <v>206</v>
      </c>
      <c r="BM106" s="47">
        <v>416</v>
      </c>
      <c r="BN106" s="43">
        <v>207</v>
      </c>
      <c r="BO106" s="48">
        <v>209</v>
      </c>
      <c r="BP106" s="47">
        <v>434</v>
      </c>
      <c r="BQ106" s="43">
        <v>242</v>
      </c>
      <c r="BR106" s="48">
        <v>192</v>
      </c>
      <c r="BS106" s="47">
        <v>306</v>
      </c>
      <c r="BT106" s="43">
        <v>137</v>
      </c>
      <c r="BU106" s="48">
        <v>169</v>
      </c>
      <c r="BV106" s="47">
        <v>250</v>
      </c>
      <c r="BW106" s="43">
        <v>90</v>
      </c>
      <c r="BX106" s="48">
        <v>160</v>
      </c>
      <c r="BY106" s="47">
        <v>372</v>
      </c>
      <c r="BZ106" s="43">
        <v>180</v>
      </c>
      <c r="CA106" s="48">
        <v>192</v>
      </c>
      <c r="CB106" s="47">
        <v>416</v>
      </c>
      <c r="CC106" s="43">
        <v>220</v>
      </c>
      <c r="CD106" s="48">
        <v>196</v>
      </c>
      <c r="CE106" s="47">
        <v>404</v>
      </c>
      <c r="CF106" s="43">
        <v>203</v>
      </c>
      <c r="CG106" s="48">
        <v>201</v>
      </c>
      <c r="CH106" s="47">
        <v>433</v>
      </c>
      <c r="CI106" s="43">
        <v>229</v>
      </c>
      <c r="CJ106" s="48">
        <v>204</v>
      </c>
      <c r="CK106" s="47">
        <v>437</v>
      </c>
      <c r="CL106" s="43">
        <v>231</v>
      </c>
      <c r="CM106" s="48">
        <v>206</v>
      </c>
      <c r="CN106" s="47">
        <v>334</v>
      </c>
      <c r="CO106" s="43">
        <v>152</v>
      </c>
      <c r="CP106" s="48">
        <v>182</v>
      </c>
      <c r="CQ106" s="47">
        <v>370</v>
      </c>
      <c r="CR106" s="43">
        <v>181</v>
      </c>
      <c r="CS106" s="48">
        <v>189</v>
      </c>
    </row>
    <row r="107" spans="2:97" s="23" customFormat="1" ht="17.25" customHeight="1" x14ac:dyDescent="0.2">
      <c r="B107" s="77" t="s">
        <v>274</v>
      </c>
      <c r="C107" s="71" t="s">
        <v>136</v>
      </c>
      <c r="D107" s="84" t="s">
        <v>386</v>
      </c>
      <c r="E107" s="47">
        <v>144</v>
      </c>
      <c r="F107" s="43">
        <v>112</v>
      </c>
      <c r="G107" s="48">
        <v>32</v>
      </c>
      <c r="H107" s="47">
        <v>116</v>
      </c>
      <c r="I107" s="43">
        <v>89</v>
      </c>
      <c r="J107" s="48">
        <v>27</v>
      </c>
      <c r="K107" s="47">
        <v>96</v>
      </c>
      <c r="L107" s="43">
        <v>66</v>
      </c>
      <c r="M107" s="48">
        <v>30</v>
      </c>
      <c r="N107" s="47">
        <v>117</v>
      </c>
      <c r="O107" s="43">
        <v>90</v>
      </c>
      <c r="P107" s="48">
        <v>27</v>
      </c>
      <c r="Q107" s="47">
        <v>148</v>
      </c>
      <c r="R107" s="43">
        <v>115</v>
      </c>
      <c r="S107" s="48">
        <v>33</v>
      </c>
      <c r="T107" s="47">
        <v>165</v>
      </c>
      <c r="U107" s="43">
        <v>127</v>
      </c>
      <c r="V107" s="48">
        <v>38</v>
      </c>
      <c r="W107" s="47">
        <v>132</v>
      </c>
      <c r="X107" s="43">
        <v>96</v>
      </c>
      <c r="Y107" s="48">
        <v>36</v>
      </c>
      <c r="Z107" s="47">
        <v>144</v>
      </c>
      <c r="AA107" s="43">
        <v>109</v>
      </c>
      <c r="AB107" s="48">
        <v>35</v>
      </c>
      <c r="AC107" s="47">
        <v>122</v>
      </c>
      <c r="AD107" s="43">
        <v>92</v>
      </c>
      <c r="AE107" s="48">
        <v>30</v>
      </c>
      <c r="AF107" s="47">
        <v>91</v>
      </c>
      <c r="AG107" s="43">
        <v>64</v>
      </c>
      <c r="AH107" s="48">
        <v>27</v>
      </c>
      <c r="AI107" s="47">
        <v>119</v>
      </c>
      <c r="AJ107" s="43">
        <v>88</v>
      </c>
      <c r="AK107" s="48">
        <v>31</v>
      </c>
      <c r="AL107" s="47">
        <v>149</v>
      </c>
      <c r="AM107" s="43">
        <v>118</v>
      </c>
      <c r="AN107" s="48">
        <v>31</v>
      </c>
      <c r="AO107" s="47">
        <v>123</v>
      </c>
      <c r="AP107" s="43">
        <v>90</v>
      </c>
      <c r="AQ107" s="48">
        <v>33</v>
      </c>
      <c r="AR107" s="47">
        <v>148</v>
      </c>
      <c r="AS107" s="43">
        <v>110</v>
      </c>
      <c r="AT107" s="48">
        <v>38</v>
      </c>
      <c r="AU107" s="47">
        <v>155</v>
      </c>
      <c r="AV107" s="43">
        <v>119</v>
      </c>
      <c r="AW107" s="48">
        <v>36</v>
      </c>
      <c r="AX107" s="47">
        <v>115</v>
      </c>
      <c r="AY107" s="43">
        <v>84</v>
      </c>
      <c r="AZ107" s="48">
        <v>31</v>
      </c>
      <c r="BA107" s="47">
        <v>92</v>
      </c>
      <c r="BB107" s="43">
        <v>61</v>
      </c>
      <c r="BC107" s="48">
        <v>31</v>
      </c>
      <c r="BD107" s="47">
        <v>126</v>
      </c>
      <c r="BE107" s="43">
        <v>91</v>
      </c>
      <c r="BF107" s="48">
        <v>35</v>
      </c>
      <c r="BG107" s="47">
        <v>155</v>
      </c>
      <c r="BH107" s="43">
        <v>110</v>
      </c>
      <c r="BI107" s="48">
        <v>45</v>
      </c>
      <c r="BJ107" s="47">
        <v>137</v>
      </c>
      <c r="BK107" s="43">
        <v>88</v>
      </c>
      <c r="BL107" s="48">
        <v>49</v>
      </c>
      <c r="BM107" s="47">
        <v>144</v>
      </c>
      <c r="BN107" s="43">
        <v>102</v>
      </c>
      <c r="BO107" s="48">
        <v>42</v>
      </c>
      <c r="BP107" s="47">
        <v>147</v>
      </c>
      <c r="BQ107" s="43">
        <v>108</v>
      </c>
      <c r="BR107" s="48">
        <v>39</v>
      </c>
      <c r="BS107" s="47">
        <v>147</v>
      </c>
      <c r="BT107" s="43">
        <v>108</v>
      </c>
      <c r="BU107" s="48">
        <v>39</v>
      </c>
      <c r="BV107" s="47">
        <v>113</v>
      </c>
      <c r="BW107" s="43">
        <v>75</v>
      </c>
      <c r="BX107" s="48">
        <v>38</v>
      </c>
      <c r="BY107" s="47">
        <v>125</v>
      </c>
      <c r="BZ107" s="43">
        <v>84</v>
      </c>
      <c r="CA107" s="48">
        <v>41</v>
      </c>
      <c r="CB107" s="47">
        <v>158</v>
      </c>
      <c r="CC107" s="43">
        <v>108</v>
      </c>
      <c r="CD107" s="48">
        <v>50</v>
      </c>
      <c r="CE107" s="47">
        <v>165</v>
      </c>
      <c r="CF107" s="43">
        <v>111</v>
      </c>
      <c r="CG107" s="48">
        <v>54</v>
      </c>
      <c r="CH107" s="47">
        <v>144</v>
      </c>
      <c r="CI107" s="43">
        <v>90</v>
      </c>
      <c r="CJ107" s="48">
        <v>54</v>
      </c>
      <c r="CK107" s="47">
        <v>181</v>
      </c>
      <c r="CL107" s="43">
        <v>128</v>
      </c>
      <c r="CM107" s="48">
        <v>53</v>
      </c>
      <c r="CN107" s="47">
        <v>138</v>
      </c>
      <c r="CO107" s="43">
        <v>88</v>
      </c>
      <c r="CP107" s="48">
        <v>50</v>
      </c>
      <c r="CQ107" s="47">
        <v>122</v>
      </c>
      <c r="CR107" s="43">
        <v>68</v>
      </c>
      <c r="CS107" s="48">
        <v>54</v>
      </c>
    </row>
    <row r="108" spans="2:97" s="23" customFormat="1" ht="17.25" customHeight="1" x14ac:dyDescent="0.2">
      <c r="B108" s="77" t="s">
        <v>274</v>
      </c>
      <c r="C108" s="71" t="s">
        <v>131</v>
      </c>
      <c r="D108" s="84" t="s">
        <v>398</v>
      </c>
      <c r="E108" s="47">
        <v>144</v>
      </c>
      <c r="F108" s="43">
        <v>60</v>
      </c>
      <c r="G108" s="48">
        <v>84</v>
      </c>
      <c r="H108" s="47">
        <v>130</v>
      </c>
      <c r="I108" s="43">
        <v>55</v>
      </c>
      <c r="J108" s="48">
        <v>75</v>
      </c>
      <c r="K108" s="47">
        <v>197</v>
      </c>
      <c r="L108" s="43">
        <v>92</v>
      </c>
      <c r="M108" s="48">
        <v>105</v>
      </c>
      <c r="N108" s="47">
        <v>204</v>
      </c>
      <c r="O108" s="43">
        <v>94</v>
      </c>
      <c r="P108" s="48">
        <v>110</v>
      </c>
      <c r="Q108" s="47">
        <v>199</v>
      </c>
      <c r="R108" s="43">
        <v>90</v>
      </c>
      <c r="S108" s="48">
        <v>109</v>
      </c>
      <c r="T108" s="47">
        <v>203</v>
      </c>
      <c r="U108" s="43">
        <v>109</v>
      </c>
      <c r="V108" s="48">
        <v>94</v>
      </c>
      <c r="W108" s="47">
        <v>208</v>
      </c>
      <c r="X108" s="43">
        <v>108</v>
      </c>
      <c r="Y108" s="48">
        <v>100</v>
      </c>
      <c r="Z108" s="47">
        <v>161</v>
      </c>
      <c r="AA108" s="43">
        <v>76</v>
      </c>
      <c r="AB108" s="48">
        <v>85</v>
      </c>
      <c r="AC108" s="47">
        <v>127</v>
      </c>
      <c r="AD108" s="43">
        <v>48</v>
      </c>
      <c r="AE108" s="48">
        <v>79</v>
      </c>
      <c r="AF108" s="47">
        <v>184</v>
      </c>
      <c r="AG108" s="43">
        <v>92</v>
      </c>
      <c r="AH108" s="48">
        <v>92</v>
      </c>
      <c r="AI108" s="47">
        <v>197</v>
      </c>
      <c r="AJ108" s="43">
        <v>93</v>
      </c>
      <c r="AK108" s="48">
        <v>104</v>
      </c>
      <c r="AL108" s="47">
        <v>206</v>
      </c>
      <c r="AM108" s="43">
        <v>92</v>
      </c>
      <c r="AN108" s="48">
        <v>114</v>
      </c>
      <c r="AO108" s="47">
        <v>214</v>
      </c>
      <c r="AP108" s="43">
        <v>103</v>
      </c>
      <c r="AQ108" s="48">
        <v>111</v>
      </c>
      <c r="AR108" s="47">
        <v>242</v>
      </c>
      <c r="AS108" s="43">
        <v>135</v>
      </c>
      <c r="AT108" s="48">
        <v>107</v>
      </c>
      <c r="AU108" s="47">
        <v>156</v>
      </c>
      <c r="AV108" s="43">
        <v>68</v>
      </c>
      <c r="AW108" s="48">
        <v>88</v>
      </c>
      <c r="AX108" s="47">
        <v>156</v>
      </c>
      <c r="AY108" s="43">
        <v>78</v>
      </c>
      <c r="AZ108" s="48">
        <v>78</v>
      </c>
      <c r="BA108" s="47">
        <v>177</v>
      </c>
      <c r="BB108" s="43">
        <v>77</v>
      </c>
      <c r="BC108" s="48">
        <v>100</v>
      </c>
      <c r="BD108" s="47">
        <v>197</v>
      </c>
      <c r="BE108" s="43">
        <v>97</v>
      </c>
      <c r="BF108" s="48">
        <v>100</v>
      </c>
      <c r="BG108" s="47">
        <v>198</v>
      </c>
      <c r="BH108" s="43">
        <v>103</v>
      </c>
      <c r="BI108" s="48">
        <v>95</v>
      </c>
      <c r="BJ108" s="47">
        <v>205</v>
      </c>
      <c r="BK108" s="43">
        <v>107</v>
      </c>
      <c r="BL108" s="48">
        <v>98</v>
      </c>
      <c r="BM108" s="47">
        <v>204</v>
      </c>
      <c r="BN108" s="43">
        <v>113</v>
      </c>
      <c r="BO108" s="48">
        <v>91</v>
      </c>
      <c r="BP108" s="47">
        <v>151</v>
      </c>
      <c r="BQ108" s="43">
        <v>78</v>
      </c>
      <c r="BR108" s="48">
        <v>73</v>
      </c>
      <c r="BS108" s="47">
        <v>112</v>
      </c>
      <c r="BT108" s="43">
        <v>46</v>
      </c>
      <c r="BU108" s="48">
        <v>66</v>
      </c>
      <c r="BV108" s="47">
        <v>165</v>
      </c>
      <c r="BW108" s="43">
        <v>81</v>
      </c>
      <c r="BX108" s="48">
        <v>84</v>
      </c>
      <c r="BY108" s="47">
        <v>189</v>
      </c>
      <c r="BZ108" s="43">
        <v>106</v>
      </c>
      <c r="CA108" s="48">
        <v>83</v>
      </c>
      <c r="CB108" s="47">
        <v>184</v>
      </c>
      <c r="CC108" s="43">
        <v>103</v>
      </c>
      <c r="CD108" s="48">
        <v>81</v>
      </c>
      <c r="CE108" s="47">
        <v>180</v>
      </c>
      <c r="CF108" s="43">
        <v>89</v>
      </c>
      <c r="CG108" s="48">
        <v>91</v>
      </c>
      <c r="CH108" s="47">
        <v>243</v>
      </c>
      <c r="CI108" s="43">
        <v>141</v>
      </c>
      <c r="CJ108" s="48">
        <v>102</v>
      </c>
      <c r="CK108" s="47">
        <v>152</v>
      </c>
      <c r="CL108" s="43">
        <v>60</v>
      </c>
      <c r="CM108" s="48">
        <v>92</v>
      </c>
      <c r="CN108" s="47">
        <v>141</v>
      </c>
      <c r="CO108" s="43">
        <v>61</v>
      </c>
      <c r="CP108" s="48">
        <v>80</v>
      </c>
      <c r="CQ108" s="47">
        <v>184</v>
      </c>
      <c r="CR108" s="43">
        <v>93</v>
      </c>
      <c r="CS108" s="48">
        <v>91</v>
      </c>
    </row>
    <row r="109" spans="2:97" s="23" customFormat="1" ht="17.25" customHeight="1" x14ac:dyDescent="0.2">
      <c r="B109" s="77" t="s">
        <v>275</v>
      </c>
      <c r="C109" s="71" t="s">
        <v>137</v>
      </c>
      <c r="D109" s="84" t="s">
        <v>281</v>
      </c>
      <c r="E109" s="47">
        <v>234</v>
      </c>
      <c r="F109" s="43">
        <v>62</v>
      </c>
      <c r="G109" s="48">
        <v>172</v>
      </c>
      <c r="H109" s="47">
        <v>227</v>
      </c>
      <c r="I109" s="43">
        <v>52</v>
      </c>
      <c r="J109" s="48">
        <v>175</v>
      </c>
      <c r="K109" s="47">
        <v>299</v>
      </c>
      <c r="L109" s="43">
        <v>105</v>
      </c>
      <c r="M109" s="48">
        <v>194</v>
      </c>
      <c r="N109" s="47">
        <v>324</v>
      </c>
      <c r="O109" s="43">
        <v>146</v>
      </c>
      <c r="P109" s="48">
        <v>178</v>
      </c>
      <c r="Q109" s="47">
        <v>334</v>
      </c>
      <c r="R109" s="43">
        <v>134</v>
      </c>
      <c r="S109" s="48">
        <v>200</v>
      </c>
      <c r="T109" s="47">
        <v>328</v>
      </c>
      <c r="U109" s="43">
        <v>134</v>
      </c>
      <c r="V109" s="48">
        <v>194</v>
      </c>
      <c r="W109" s="47">
        <v>331</v>
      </c>
      <c r="X109" s="43">
        <v>137</v>
      </c>
      <c r="Y109" s="48">
        <v>194</v>
      </c>
      <c r="Z109" s="47">
        <v>260</v>
      </c>
      <c r="AA109" s="43">
        <v>78</v>
      </c>
      <c r="AB109" s="48">
        <v>182</v>
      </c>
      <c r="AC109" s="47">
        <v>243</v>
      </c>
      <c r="AD109" s="43">
        <v>58</v>
      </c>
      <c r="AE109" s="48">
        <v>185</v>
      </c>
      <c r="AF109" s="47">
        <v>286</v>
      </c>
      <c r="AG109" s="43">
        <v>106</v>
      </c>
      <c r="AH109" s="48">
        <v>180</v>
      </c>
      <c r="AI109" s="47">
        <v>321</v>
      </c>
      <c r="AJ109" s="43">
        <v>127</v>
      </c>
      <c r="AK109" s="48">
        <v>194</v>
      </c>
      <c r="AL109" s="47">
        <v>348</v>
      </c>
      <c r="AM109" s="43">
        <v>150</v>
      </c>
      <c r="AN109" s="48">
        <v>198</v>
      </c>
      <c r="AO109" s="47">
        <v>333</v>
      </c>
      <c r="AP109" s="43">
        <v>129</v>
      </c>
      <c r="AQ109" s="48">
        <v>204</v>
      </c>
      <c r="AR109" s="47">
        <v>350</v>
      </c>
      <c r="AS109" s="43">
        <v>147</v>
      </c>
      <c r="AT109" s="48">
        <v>203</v>
      </c>
      <c r="AU109" s="47">
        <v>258</v>
      </c>
      <c r="AV109" s="43">
        <v>65</v>
      </c>
      <c r="AW109" s="48">
        <v>193</v>
      </c>
      <c r="AX109" s="47">
        <v>250</v>
      </c>
      <c r="AY109" s="43">
        <v>58</v>
      </c>
      <c r="AZ109" s="48">
        <v>192</v>
      </c>
      <c r="BA109" s="47">
        <v>327</v>
      </c>
      <c r="BB109" s="43">
        <v>116</v>
      </c>
      <c r="BC109" s="48">
        <v>211</v>
      </c>
      <c r="BD109" s="47">
        <v>344</v>
      </c>
      <c r="BE109" s="43">
        <v>139</v>
      </c>
      <c r="BF109" s="48">
        <v>205</v>
      </c>
      <c r="BG109" s="47">
        <v>348</v>
      </c>
      <c r="BH109" s="43">
        <v>138</v>
      </c>
      <c r="BI109" s="48">
        <v>210</v>
      </c>
      <c r="BJ109" s="47">
        <v>340</v>
      </c>
      <c r="BK109" s="43">
        <v>143</v>
      </c>
      <c r="BL109" s="48">
        <v>197</v>
      </c>
      <c r="BM109" s="47">
        <v>349</v>
      </c>
      <c r="BN109" s="43">
        <v>148</v>
      </c>
      <c r="BO109" s="48">
        <v>201</v>
      </c>
      <c r="BP109" s="47">
        <v>268</v>
      </c>
      <c r="BQ109" s="43">
        <v>68</v>
      </c>
      <c r="BR109" s="48">
        <v>200</v>
      </c>
      <c r="BS109" s="47">
        <v>239</v>
      </c>
      <c r="BT109" s="43">
        <v>47</v>
      </c>
      <c r="BU109" s="48">
        <v>192</v>
      </c>
      <c r="BV109" s="47">
        <v>310</v>
      </c>
      <c r="BW109" s="43">
        <v>117</v>
      </c>
      <c r="BX109" s="48">
        <v>193</v>
      </c>
      <c r="BY109" s="47">
        <v>331</v>
      </c>
      <c r="BZ109" s="43">
        <v>145</v>
      </c>
      <c r="CA109" s="48">
        <v>186</v>
      </c>
      <c r="CB109" s="47">
        <v>300</v>
      </c>
      <c r="CC109" s="43">
        <v>119</v>
      </c>
      <c r="CD109" s="48">
        <v>181</v>
      </c>
      <c r="CE109" s="47">
        <v>297</v>
      </c>
      <c r="CF109" s="43">
        <v>115</v>
      </c>
      <c r="CG109" s="48">
        <v>182</v>
      </c>
      <c r="CH109" s="47">
        <v>340</v>
      </c>
      <c r="CI109" s="43">
        <v>161</v>
      </c>
      <c r="CJ109" s="48">
        <v>179</v>
      </c>
      <c r="CK109" s="47">
        <v>239</v>
      </c>
      <c r="CL109" s="43">
        <v>80</v>
      </c>
      <c r="CM109" s="48">
        <v>159</v>
      </c>
      <c r="CN109" s="47">
        <v>221</v>
      </c>
      <c r="CO109" s="43">
        <v>60</v>
      </c>
      <c r="CP109" s="48">
        <v>161</v>
      </c>
      <c r="CQ109" s="47">
        <v>294</v>
      </c>
      <c r="CR109" s="43">
        <v>116</v>
      </c>
      <c r="CS109" s="48">
        <v>178</v>
      </c>
    </row>
    <row r="110" spans="2:97" s="23" customFormat="1" ht="17.25" customHeight="1" x14ac:dyDescent="0.2">
      <c r="B110" s="77" t="s">
        <v>275</v>
      </c>
      <c r="C110" s="71" t="s">
        <v>153</v>
      </c>
      <c r="D110" s="84" t="s">
        <v>289</v>
      </c>
      <c r="E110" s="47">
        <v>132</v>
      </c>
      <c r="F110" s="43">
        <v>73</v>
      </c>
      <c r="G110" s="48">
        <v>59</v>
      </c>
      <c r="H110" s="47">
        <v>129</v>
      </c>
      <c r="I110" s="43">
        <v>70</v>
      </c>
      <c r="J110" s="48">
        <v>59</v>
      </c>
      <c r="K110" s="47">
        <v>155</v>
      </c>
      <c r="L110" s="43">
        <v>89</v>
      </c>
      <c r="M110" s="48">
        <v>66</v>
      </c>
      <c r="N110" s="47">
        <v>178</v>
      </c>
      <c r="O110" s="43">
        <v>115</v>
      </c>
      <c r="P110" s="48">
        <v>63</v>
      </c>
      <c r="Q110" s="47">
        <v>156</v>
      </c>
      <c r="R110" s="43">
        <v>99</v>
      </c>
      <c r="S110" s="48">
        <v>57</v>
      </c>
      <c r="T110" s="47">
        <v>153</v>
      </c>
      <c r="U110" s="43">
        <v>87</v>
      </c>
      <c r="V110" s="48">
        <v>66</v>
      </c>
      <c r="W110" s="47">
        <v>142</v>
      </c>
      <c r="X110" s="43">
        <v>79</v>
      </c>
      <c r="Y110" s="48">
        <v>63</v>
      </c>
      <c r="Z110" s="47">
        <v>131</v>
      </c>
      <c r="AA110" s="43">
        <v>71</v>
      </c>
      <c r="AB110" s="48">
        <v>60</v>
      </c>
      <c r="AC110" s="47">
        <v>122</v>
      </c>
      <c r="AD110" s="43">
        <v>64</v>
      </c>
      <c r="AE110" s="48">
        <v>58</v>
      </c>
      <c r="AF110" s="47">
        <v>141</v>
      </c>
      <c r="AG110" s="43">
        <v>85</v>
      </c>
      <c r="AH110" s="48">
        <v>56</v>
      </c>
      <c r="AI110" s="47">
        <v>149</v>
      </c>
      <c r="AJ110" s="43">
        <v>91</v>
      </c>
      <c r="AK110" s="48">
        <v>58</v>
      </c>
      <c r="AL110" s="47">
        <v>155</v>
      </c>
      <c r="AM110" s="43">
        <v>94</v>
      </c>
      <c r="AN110" s="48">
        <v>61</v>
      </c>
      <c r="AO110" s="47">
        <v>161</v>
      </c>
      <c r="AP110" s="43">
        <v>102</v>
      </c>
      <c r="AQ110" s="48">
        <v>59</v>
      </c>
      <c r="AR110" s="47">
        <v>153</v>
      </c>
      <c r="AS110" s="43">
        <v>94</v>
      </c>
      <c r="AT110" s="48">
        <v>59</v>
      </c>
      <c r="AU110" s="47">
        <v>142</v>
      </c>
      <c r="AV110" s="43">
        <v>82</v>
      </c>
      <c r="AW110" s="48">
        <v>60</v>
      </c>
      <c r="AX110" s="47">
        <v>128</v>
      </c>
      <c r="AY110" s="43">
        <v>75</v>
      </c>
      <c r="AZ110" s="48">
        <v>53</v>
      </c>
      <c r="BA110" s="47">
        <v>144</v>
      </c>
      <c r="BB110" s="43">
        <v>93</v>
      </c>
      <c r="BC110" s="48">
        <v>51</v>
      </c>
      <c r="BD110" s="47">
        <v>160</v>
      </c>
      <c r="BE110" s="43">
        <v>102</v>
      </c>
      <c r="BF110" s="48">
        <v>58</v>
      </c>
      <c r="BG110" s="47">
        <v>159</v>
      </c>
      <c r="BH110" s="43">
        <v>108</v>
      </c>
      <c r="BI110" s="48">
        <v>51</v>
      </c>
      <c r="BJ110" s="47">
        <v>159</v>
      </c>
      <c r="BK110" s="43">
        <v>94</v>
      </c>
      <c r="BL110" s="48">
        <v>65</v>
      </c>
      <c r="BM110" s="47">
        <v>147</v>
      </c>
      <c r="BN110" s="43">
        <v>82</v>
      </c>
      <c r="BO110" s="48">
        <v>65</v>
      </c>
      <c r="BP110" s="47">
        <v>134</v>
      </c>
      <c r="BQ110" s="43">
        <v>72</v>
      </c>
      <c r="BR110" s="48">
        <v>62</v>
      </c>
      <c r="BS110" s="47">
        <v>120</v>
      </c>
      <c r="BT110" s="43">
        <v>66</v>
      </c>
      <c r="BU110" s="48">
        <v>54</v>
      </c>
      <c r="BV110" s="47">
        <v>143</v>
      </c>
      <c r="BW110" s="43">
        <v>89</v>
      </c>
      <c r="BX110" s="48">
        <v>54</v>
      </c>
      <c r="BY110" s="47">
        <v>166</v>
      </c>
      <c r="BZ110" s="43">
        <v>104</v>
      </c>
      <c r="CA110" s="48">
        <v>62</v>
      </c>
      <c r="CB110" s="47">
        <v>173</v>
      </c>
      <c r="CC110" s="43">
        <v>119</v>
      </c>
      <c r="CD110" s="48">
        <v>54</v>
      </c>
      <c r="CE110" s="47">
        <v>157</v>
      </c>
      <c r="CF110" s="43">
        <v>101</v>
      </c>
      <c r="CG110" s="48">
        <v>56</v>
      </c>
      <c r="CH110" s="47">
        <v>134</v>
      </c>
      <c r="CI110" s="43">
        <v>83</v>
      </c>
      <c r="CJ110" s="48">
        <v>51</v>
      </c>
      <c r="CK110" s="47">
        <v>127</v>
      </c>
      <c r="CL110" s="43">
        <v>65</v>
      </c>
      <c r="CM110" s="48">
        <v>62</v>
      </c>
      <c r="CN110" s="47">
        <v>114</v>
      </c>
      <c r="CO110" s="43">
        <v>57</v>
      </c>
      <c r="CP110" s="48">
        <v>57</v>
      </c>
      <c r="CQ110" s="47">
        <v>125</v>
      </c>
      <c r="CR110" s="43">
        <v>81</v>
      </c>
      <c r="CS110" s="48">
        <v>44</v>
      </c>
    </row>
    <row r="111" spans="2:97" s="23" customFormat="1" ht="17.25" customHeight="1" x14ac:dyDescent="0.2">
      <c r="B111" s="77" t="s">
        <v>275</v>
      </c>
      <c r="C111" s="71" t="s">
        <v>145</v>
      </c>
      <c r="D111" s="84" t="s">
        <v>301</v>
      </c>
      <c r="E111" s="47">
        <v>191</v>
      </c>
      <c r="F111" s="43">
        <v>76</v>
      </c>
      <c r="G111" s="48">
        <v>115</v>
      </c>
      <c r="H111" s="47">
        <v>177</v>
      </c>
      <c r="I111" s="43">
        <v>65</v>
      </c>
      <c r="J111" s="48">
        <v>112</v>
      </c>
      <c r="K111" s="47">
        <v>201</v>
      </c>
      <c r="L111" s="43">
        <v>104</v>
      </c>
      <c r="M111" s="48">
        <v>97</v>
      </c>
      <c r="N111" s="47">
        <v>227</v>
      </c>
      <c r="O111" s="43">
        <v>108</v>
      </c>
      <c r="P111" s="48">
        <v>119</v>
      </c>
      <c r="Q111" s="47">
        <v>265</v>
      </c>
      <c r="R111" s="43">
        <v>127</v>
      </c>
      <c r="S111" s="48">
        <v>138</v>
      </c>
      <c r="T111" s="47">
        <v>242</v>
      </c>
      <c r="U111" s="43">
        <v>106</v>
      </c>
      <c r="V111" s="48">
        <v>136</v>
      </c>
      <c r="W111" s="47">
        <v>264</v>
      </c>
      <c r="X111" s="43">
        <v>132</v>
      </c>
      <c r="Y111" s="48">
        <v>132</v>
      </c>
      <c r="Z111" s="47">
        <v>211</v>
      </c>
      <c r="AA111" s="43">
        <v>76</v>
      </c>
      <c r="AB111" s="48">
        <v>135</v>
      </c>
      <c r="AC111" s="47">
        <v>196</v>
      </c>
      <c r="AD111" s="43">
        <v>58</v>
      </c>
      <c r="AE111" s="48">
        <v>138</v>
      </c>
      <c r="AF111" s="47">
        <v>222</v>
      </c>
      <c r="AG111" s="43">
        <v>100</v>
      </c>
      <c r="AH111" s="48">
        <v>122</v>
      </c>
      <c r="AI111" s="47">
        <v>230</v>
      </c>
      <c r="AJ111" s="43">
        <v>103</v>
      </c>
      <c r="AK111" s="48">
        <v>127</v>
      </c>
      <c r="AL111" s="47">
        <v>258</v>
      </c>
      <c r="AM111" s="43">
        <v>121</v>
      </c>
      <c r="AN111" s="48">
        <v>137</v>
      </c>
      <c r="AO111" s="47">
        <v>268</v>
      </c>
      <c r="AP111" s="43">
        <v>125</v>
      </c>
      <c r="AQ111" s="48">
        <v>143</v>
      </c>
      <c r="AR111" s="47">
        <v>259</v>
      </c>
      <c r="AS111" s="43">
        <v>121</v>
      </c>
      <c r="AT111" s="48">
        <v>138</v>
      </c>
      <c r="AU111" s="47">
        <v>217</v>
      </c>
      <c r="AV111" s="43">
        <v>70</v>
      </c>
      <c r="AW111" s="48">
        <v>147</v>
      </c>
      <c r="AX111" s="47">
        <v>197</v>
      </c>
      <c r="AY111" s="43">
        <v>61</v>
      </c>
      <c r="AZ111" s="48">
        <v>136</v>
      </c>
      <c r="BA111" s="47">
        <v>211</v>
      </c>
      <c r="BB111" s="43">
        <v>86</v>
      </c>
      <c r="BC111" s="48">
        <v>125</v>
      </c>
      <c r="BD111" s="47">
        <v>160</v>
      </c>
      <c r="BE111" s="43">
        <v>0</v>
      </c>
      <c r="BF111" s="48">
        <v>160</v>
      </c>
      <c r="BG111" s="47">
        <v>219</v>
      </c>
      <c r="BH111" s="43">
        <v>103</v>
      </c>
      <c r="BI111" s="48">
        <v>116</v>
      </c>
      <c r="BJ111" s="47">
        <v>227</v>
      </c>
      <c r="BK111" s="43">
        <v>111</v>
      </c>
      <c r="BL111" s="48">
        <v>116</v>
      </c>
      <c r="BM111" s="47">
        <v>241</v>
      </c>
      <c r="BN111" s="43">
        <v>144</v>
      </c>
      <c r="BO111" s="48">
        <v>97</v>
      </c>
      <c r="BP111" s="47">
        <v>176</v>
      </c>
      <c r="BQ111" s="43">
        <v>73</v>
      </c>
      <c r="BR111" s="48">
        <v>103</v>
      </c>
      <c r="BS111" s="47">
        <v>148</v>
      </c>
      <c r="BT111" s="43">
        <v>48</v>
      </c>
      <c r="BU111" s="48">
        <v>100</v>
      </c>
      <c r="BV111" s="47">
        <v>179</v>
      </c>
      <c r="BW111" s="43">
        <v>94</v>
      </c>
      <c r="BX111" s="48">
        <v>85</v>
      </c>
      <c r="BY111" s="47">
        <v>192</v>
      </c>
      <c r="BZ111" s="43">
        <v>105</v>
      </c>
      <c r="CA111" s="48">
        <v>87</v>
      </c>
      <c r="CB111" s="47">
        <v>220</v>
      </c>
      <c r="CC111" s="43">
        <v>125</v>
      </c>
      <c r="CD111" s="48">
        <v>95</v>
      </c>
      <c r="CE111" s="47">
        <v>208</v>
      </c>
      <c r="CF111" s="43">
        <v>117</v>
      </c>
      <c r="CG111" s="48">
        <v>91</v>
      </c>
      <c r="CH111" s="47">
        <v>217</v>
      </c>
      <c r="CI111" s="43">
        <v>119</v>
      </c>
      <c r="CJ111" s="48">
        <v>98</v>
      </c>
      <c r="CK111" s="47">
        <v>181</v>
      </c>
      <c r="CL111" s="43">
        <v>83</v>
      </c>
      <c r="CM111" s="48">
        <v>98</v>
      </c>
      <c r="CN111" s="47">
        <v>148</v>
      </c>
      <c r="CO111" s="43">
        <v>51</v>
      </c>
      <c r="CP111" s="48">
        <v>97</v>
      </c>
      <c r="CQ111" s="47">
        <v>175</v>
      </c>
      <c r="CR111" s="43">
        <v>94</v>
      </c>
      <c r="CS111" s="48">
        <v>81</v>
      </c>
    </row>
    <row r="112" spans="2:97" s="23" customFormat="1" ht="17.25" customHeight="1" x14ac:dyDescent="0.2">
      <c r="B112" s="77" t="s">
        <v>275</v>
      </c>
      <c r="C112" s="71" t="s">
        <v>146</v>
      </c>
      <c r="D112" s="84" t="s">
        <v>302</v>
      </c>
      <c r="E112" s="47">
        <v>43</v>
      </c>
      <c r="F112" s="43">
        <v>8</v>
      </c>
      <c r="G112" s="48">
        <v>35</v>
      </c>
      <c r="H112" s="47">
        <v>38</v>
      </c>
      <c r="I112" s="43">
        <v>4</v>
      </c>
      <c r="J112" s="48">
        <v>34</v>
      </c>
      <c r="K112" s="47">
        <v>50</v>
      </c>
      <c r="L112" s="43">
        <v>24</v>
      </c>
      <c r="M112" s="48">
        <v>26</v>
      </c>
      <c r="N112" s="47">
        <v>46</v>
      </c>
      <c r="O112" s="43">
        <v>26</v>
      </c>
      <c r="P112" s="48">
        <v>20</v>
      </c>
      <c r="Q112" s="47">
        <v>33</v>
      </c>
      <c r="R112" s="43">
        <v>10</v>
      </c>
      <c r="S112" s="48">
        <v>23</v>
      </c>
      <c r="T112" s="47">
        <v>40</v>
      </c>
      <c r="U112" s="43">
        <v>20</v>
      </c>
      <c r="V112" s="48">
        <v>20</v>
      </c>
      <c r="W112" s="47">
        <v>40</v>
      </c>
      <c r="X112" s="43">
        <v>13</v>
      </c>
      <c r="Y112" s="48">
        <v>27</v>
      </c>
      <c r="Z112" s="47">
        <v>31</v>
      </c>
      <c r="AA112" s="43">
        <v>0</v>
      </c>
      <c r="AB112" s="48">
        <v>31</v>
      </c>
      <c r="AC112" s="47">
        <v>31</v>
      </c>
      <c r="AD112" s="43">
        <v>0</v>
      </c>
      <c r="AE112" s="48">
        <v>31</v>
      </c>
      <c r="AF112" s="47">
        <v>33</v>
      </c>
      <c r="AG112" s="43">
        <v>12</v>
      </c>
      <c r="AH112" s="48">
        <v>21</v>
      </c>
      <c r="AI112" s="47">
        <v>29</v>
      </c>
      <c r="AJ112" s="43">
        <v>8</v>
      </c>
      <c r="AK112" s="48">
        <v>21</v>
      </c>
      <c r="AL112" s="47">
        <v>38</v>
      </c>
      <c r="AM112" s="43">
        <v>15</v>
      </c>
      <c r="AN112" s="48">
        <v>23</v>
      </c>
      <c r="AO112" s="47">
        <v>40</v>
      </c>
      <c r="AP112" s="43">
        <v>10</v>
      </c>
      <c r="AQ112" s="48">
        <v>30</v>
      </c>
      <c r="AR112" s="47">
        <v>44</v>
      </c>
      <c r="AS112" s="43">
        <v>8</v>
      </c>
      <c r="AT112" s="48">
        <v>36</v>
      </c>
      <c r="AU112" s="47">
        <v>57</v>
      </c>
      <c r="AV112" s="43">
        <v>16</v>
      </c>
      <c r="AW112" s="48">
        <v>41</v>
      </c>
      <c r="AX112" s="47">
        <v>49</v>
      </c>
      <c r="AY112" s="43">
        <v>6</v>
      </c>
      <c r="AZ112" s="48">
        <v>43</v>
      </c>
      <c r="BA112" s="47">
        <v>45</v>
      </c>
      <c r="BB112" s="43">
        <v>18</v>
      </c>
      <c r="BC112" s="48">
        <v>27</v>
      </c>
      <c r="BD112" s="47">
        <v>39</v>
      </c>
      <c r="BE112" s="43">
        <v>16</v>
      </c>
      <c r="BF112" s="48">
        <v>23</v>
      </c>
      <c r="BG112" s="47">
        <v>35</v>
      </c>
      <c r="BH112" s="43">
        <v>12</v>
      </c>
      <c r="BI112" s="48">
        <v>23</v>
      </c>
      <c r="BJ112" s="47">
        <v>45</v>
      </c>
      <c r="BK112" s="43">
        <v>12</v>
      </c>
      <c r="BL112" s="48">
        <v>33</v>
      </c>
      <c r="BM112" s="47">
        <v>51</v>
      </c>
      <c r="BN112" s="43">
        <v>18</v>
      </c>
      <c r="BO112" s="48">
        <v>33</v>
      </c>
      <c r="BP112" s="47">
        <v>40</v>
      </c>
      <c r="BQ112" s="43">
        <v>4</v>
      </c>
      <c r="BR112" s="48">
        <v>36</v>
      </c>
      <c r="BS112" s="47">
        <v>49</v>
      </c>
      <c r="BT112" s="43">
        <v>3</v>
      </c>
      <c r="BU112" s="48">
        <v>46</v>
      </c>
      <c r="BV112" s="47">
        <v>34</v>
      </c>
      <c r="BW112" s="43">
        <v>7</v>
      </c>
      <c r="BX112" s="48">
        <v>27</v>
      </c>
      <c r="BY112" s="47">
        <v>43</v>
      </c>
      <c r="BZ112" s="43">
        <v>17</v>
      </c>
      <c r="CA112" s="48">
        <v>26</v>
      </c>
      <c r="CB112" s="47">
        <v>43</v>
      </c>
      <c r="CC112" s="43">
        <v>18</v>
      </c>
      <c r="CD112" s="48">
        <v>25</v>
      </c>
      <c r="CE112" s="47">
        <v>43</v>
      </c>
      <c r="CF112" s="43">
        <v>8</v>
      </c>
      <c r="CG112" s="48">
        <v>35</v>
      </c>
      <c r="CH112" s="47">
        <v>55</v>
      </c>
      <c r="CI112" s="43">
        <v>22</v>
      </c>
      <c r="CJ112" s="48">
        <v>33</v>
      </c>
      <c r="CK112" s="47">
        <v>38</v>
      </c>
      <c r="CL112" s="43">
        <v>7</v>
      </c>
      <c r="CM112" s="48">
        <v>31</v>
      </c>
      <c r="CN112" s="47">
        <v>50</v>
      </c>
      <c r="CO112" s="43">
        <v>2</v>
      </c>
      <c r="CP112" s="48">
        <v>48</v>
      </c>
      <c r="CQ112" s="47">
        <v>43</v>
      </c>
      <c r="CR112" s="43">
        <v>6</v>
      </c>
      <c r="CS112" s="48">
        <v>37</v>
      </c>
    </row>
    <row r="113" spans="2:97" s="23" customFormat="1" ht="17.25" customHeight="1" x14ac:dyDescent="0.2">
      <c r="B113" s="77" t="s">
        <v>275</v>
      </c>
      <c r="C113" s="71" t="s">
        <v>154</v>
      </c>
      <c r="D113" s="84" t="s">
        <v>303</v>
      </c>
      <c r="E113" s="47">
        <v>112</v>
      </c>
      <c r="F113" s="43">
        <v>48</v>
      </c>
      <c r="G113" s="48">
        <v>64</v>
      </c>
      <c r="H113" s="47">
        <v>112</v>
      </c>
      <c r="I113" s="43">
        <v>48</v>
      </c>
      <c r="J113" s="48">
        <v>64</v>
      </c>
      <c r="K113" s="47">
        <v>93</v>
      </c>
      <c r="L113" s="43">
        <v>31</v>
      </c>
      <c r="M113" s="48">
        <v>62</v>
      </c>
      <c r="N113" s="47">
        <v>116</v>
      </c>
      <c r="O113" s="43">
        <v>36</v>
      </c>
      <c r="P113" s="48">
        <v>80</v>
      </c>
      <c r="Q113" s="47">
        <v>132</v>
      </c>
      <c r="R113" s="43">
        <v>54</v>
      </c>
      <c r="S113" s="48">
        <v>78</v>
      </c>
      <c r="T113" s="47">
        <v>110</v>
      </c>
      <c r="U113" s="43">
        <v>41</v>
      </c>
      <c r="V113" s="48">
        <v>69</v>
      </c>
      <c r="W113" s="47">
        <v>117</v>
      </c>
      <c r="X113" s="43">
        <v>59</v>
      </c>
      <c r="Y113" s="48">
        <v>58</v>
      </c>
      <c r="Z113" s="47">
        <v>116</v>
      </c>
      <c r="AA113" s="43">
        <v>62</v>
      </c>
      <c r="AB113" s="48">
        <v>54</v>
      </c>
      <c r="AC113" s="47">
        <v>98</v>
      </c>
      <c r="AD113" s="43">
        <v>44</v>
      </c>
      <c r="AE113" s="48">
        <v>54</v>
      </c>
      <c r="AF113" s="47">
        <v>94</v>
      </c>
      <c r="AG113" s="43">
        <v>41</v>
      </c>
      <c r="AH113" s="48">
        <v>53</v>
      </c>
      <c r="AI113" s="47">
        <v>112</v>
      </c>
      <c r="AJ113" s="43">
        <v>41</v>
      </c>
      <c r="AK113" s="48">
        <v>71</v>
      </c>
      <c r="AL113" s="47">
        <v>129</v>
      </c>
      <c r="AM113" s="43">
        <v>57</v>
      </c>
      <c r="AN113" s="48">
        <v>72</v>
      </c>
      <c r="AO113" s="47">
        <v>121</v>
      </c>
      <c r="AP113" s="43">
        <v>56</v>
      </c>
      <c r="AQ113" s="48">
        <v>65</v>
      </c>
      <c r="AR113" s="47">
        <v>118</v>
      </c>
      <c r="AS113" s="43">
        <v>58</v>
      </c>
      <c r="AT113" s="48">
        <v>60</v>
      </c>
      <c r="AU113" s="47">
        <v>118</v>
      </c>
      <c r="AV113" s="43">
        <v>69</v>
      </c>
      <c r="AW113" s="48">
        <v>49</v>
      </c>
      <c r="AX113" s="47">
        <v>100</v>
      </c>
      <c r="AY113" s="43">
        <v>52</v>
      </c>
      <c r="AZ113" s="48">
        <v>48</v>
      </c>
      <c r="BA113" s="47">
        <v>102</v>
      </c>
      <c r="BB113" s="43">
        <v>51</v>
      </c>
      <c r="BC113" s="48">
        <v>51</v>
      </c>
      <c r="BD113" s="47">
        <v>109</v>
      </c>
      <c r="BE113" s="43">
        <v>54</v>
      </c>
      <c r="BF113" s="48">
        <v>55</v>
      </c>
      <c r="BG113" s="47">
        <v>133</v>
      </c>
      <c r="BH113" s="43">
        <v>61</v>
      </c>
      <c r="BI113" s="48">
        <v>72</v>
      </c>
      <c r="BJ113" s="47">
        <v>121</v>
      </c>
      <c r="BK113" s="43">
        <v>57</v>
      </c>
      <c r="BL113" s="48">
        <v>64</v>
      </c>
      <c r="BM113" s="47">
        <v>126</v>
      </c>
      <c r="BN113" s="43">
        <v>57</v>
      </c>
      <c r="BO113" s="48">
        <v>69</v>
      </c>
      <c r="BP113" s="47">
        <v>126</v>
      </c>
      <c r="BQ113" s="43">
        <v>57</v>
      </c>
      <c r="BR113" s="48">
        <v>69</v>
      </c>
      <c r="BS113" s="47">
        <v>110</v>
      </c>
      <c r="BT113" s="43">
        <v>40</v>
      </c>
      <c r="BU113" s="48">
        <v>70</v>
      </c>
      <c r="BV113" s="47">
        <v>106</v>
      </c>
      <c r="BW113" s="43">
        <v>36</v>
      </c>
      <c r="BX113" s="48">
        <v>70</v>
      </c>
      <c r="BY113" s="47">
        <v>122</v>
      </c>
      <c r="BZ113" s="43">
        <v>54</v>
      </c>
      <c r="CA113" s="48">
        <v>68</v>
      </c>
      <c r="CB113" s="47">
        <v>112</v>
      </c>
      <c r="CC113" s="43">
        <v>34</v>
      </c>
      <c r="CD113" s="48">
        <v>78</v>
      </c>
      <c r="CE113" s="47">
        <v>126</v>
      </c>
      <c r="CF113" s="43">
        <v>50</v>
      </c>
      <c r="CG113" s="48">
        <v>76</v>
      </c>
      <c r="CH113" s="47">
        <v>131</v>
      </c>
      <c r="CI113" s="43">
        <v>63</v>
      </c>
      <c r="CJ113" s="48">
        <v>68</v>
      </c>
      <c r="CK113" s="47">
        <v>122</v>
      </c>
      <c r="CL113" s="43">
        <v>63</v>
      </c>
      <c r="CM113" s="48">
        <v>59</v>
      </c>
      <c r="CN113" s="47">
        <v>122</v>
      </c>
      <c r="CO113" s="43">
        <v>63</v>
      </c>
      <c r="CP113" s="48">
        <v>59</v>
      </c>
      <c r="CQ113" s="47">
        <v>111</v>
      </c>
      <c r="CR113" s="43">
        <v>57</v>
      </c>
      <c r="CS113" s="48">
        <v>54</v>
      </c>
    </row>
    <row r="114" spans="2:97" s="23" customFormat="1" ht="17.25" customHeight="1" x14ac:dyDescent="0.2">
      <c r="B114" s="77" t="s">
        <v>275</v>
      </c>
      <c r="C114" s="71" t="s">
        <v>149</v>
      </c>
      <c r="D114" s="84" t="s">
        <v>312</v>
      </c>
      <c r="E114" s="47">
        <v>89</v>
      </c>
      <c r="F114" s="43">
        <v>45</v>
      </c>
      <c r="G114" s="48">
        <v>44</v>
      </c>
      <c r="H114" s="47">
        <v>78</v>
      </c>
      <c r="I114" s="43">
        <v>38</v>
      </c>
      <c r="J114" s="48">
        <v>40</v>
      </c>
      <c r="K114" s="47">
        <v>110</v>
      </c>
      <c r="L114" s="43">
        <v>79</v>
      </c>
      <c r="M114" s="48">
        <v>31</v>
      </c>
      <c r="N114" s="47">
        <v>141</v>
      </c>
      <c r="O114" s="43">
        <v>100</v>
      </c>
      <c r="P114" s="48">
        <v>41</v>
      </c>
      <c r="Q114" s="47">
        <v>109</v>
      </c>
      <c r="R114" s="43">
        <v>81</v>
      </c>
      <c r="S114" s="48">
        <v>28</v>
      </c>
      <c r="T114" s="47">
        <v>97</v>
      </c>
      <c r="U114" s="43">
        <v>76</v>
      </c>
      <c r="V114" s="48">
        <v>21</v>
      </c>
      <c r="W114" s="47">
        <v>108</v>
      </c>
      <c r="X114" s="43">
        <v>82</v>
      </c>
      <c r="Y114" s="48">
        <v>26</v>
      </c>
      <c r="Z114" s="47">
        <v>69</v>
      </c>
      <c r="AA114" s="43">
        <v>48</v>
      </c>
      <c r="AB114" s="48">
        <v>21</v>
      </c>
      <c r="AC114" s="47">
        <v>61</v>
      </c>
      <c r="AD114" s="43">
        <v>40</v>
      </c>
      <c r="AE114" s="48">
        <v>21</v>
      </c>
      <c r="AF114" s="47">
        <v>82</v>
      </c>
      <c r="AG114" s="43">
        <v>58</v>
      </c>
      <c r="AH114" s="48">
        <v>24</v>
      </c>
      <c r="AI114" s="47">
        <v>123</v>
      </c>
      <c r="AJ114" s="43">
        <v>80</v>
      </c>
      <c r="AK114" s="48">
        <v>43</v>
      </c>
      <c r="AL114" s="47">
        <v>123</v>
      </c>
      <c r="AM114" s="43">
        <v>85</v>
      </c>
      <c r="AN114" s="48">
        <v>38</v>
      </c>
      <c r="AO114" s="47">
        <v>118</v>
      </c>
      <c r="AP114" s="43">
        <v>73</v>
      </c>
      <c r="AQ114" s="48">
        <v>45</v>
      </c>
      <c r="AR114" s="47">
        <v>147</v>
      </c>
      <c r="AS114" s="43">
        <v>106</v>
      </c>
      <c r="AT114" s="48">
        <v>41</v>
      </c>
      <c r="AU114" s="47">
        <v>94</v>
      </c>
      <c r="AV114" s="43">
        <v>58</v>
      </c>
      <c r="AW114" s="48">
        <v>36</v>
      </c>
      <c r="AX114" s="47">
        <v>89</v>
      </c>
      <c r="AY114" s="43">
        <v>53</v>
      </c>
      <c r="AZ114" s="48">
        <v>36</v>
      </c>
      <c r="BA114" s="47">
        <v>96</v>
      </c>
      <c r="BB114" s="43">
        <v>71</v>
      </c>
      <c r="BC114" s="48">
        <v>25</v>
      </c>
      <c r="BD114" s="47">
        <v>117</v>
      </c>
      <c r="BE114" s="43">
        <v>85</v>
      </c>
      <c r="BF114" s="48">
        <v>32</v>
      </c>
      <c r="BG114" s="47">
        <v>98</v>
      </c>
      <c r="BH114" s="43">
        <v>65</v>
      </c>
      <c r="BI114" s="48">
        <v>33</v>
      </c>
      <c r="BJ114" s="47">
        <v>127</v>
      </c>
      <c r="BK114" s="43">
        <v>99</v>
      </c>
      <c r="BL114" s="48">
        <v>28</v>
      </c>
      <c r="BM114" s="47">
        <v>121</v>
      </c>
      <c r="BN114" s="43">
        <v>98</v>
      </c>
      <c r="BO114" s="48">
        <v>23</v>
      </c>
      <c r="BP114" s="47">
        <v>67</v>
      </c>
      <c r="BQ114" s="43">
        <v>44</v>
      </c>
      <c r="BR114" s="48">
        <v>23</v>
      </c>
      <c r="BS114" s="47">
        <v>63</v>
      </c>
      <c r="BT114" s="43">
        <v>43</v>
      </c>
      <c r="BU114" s="48">
        <v>20</v>
      </c>
      <c r="BV114" s="47">
        <v>99</v>
      </c>
      <c r="BW114" s="43">
        <v>71</v>
      </c>
      <c r="BX114" s="48">
        <v>28</v>
      </c>
      <c r="BY114" s="47">
        <v>119</v>
      </c>
      <c r="BZ114" s="43">
        <v>86</v>
      </c>
      <c r="CA114" s="48">
        <v>33</v>
      </c>
      <c r="CB114" s="47">
        <v>128</v>
      </c>
      <c r="CC114" s="43">
        <v>82</v>
      </c>
      <c r="CD114" s="48">
        <v>46</v>
      </c>
      <c r="CE114" s="47">
        <v>149</v>
      </c>
      <c r="CF114" s="43">
        <v>100</v>
      </c>
      <c r="CG114" s="48">
        <v>49</v>
      </c>
      <c r="CH114" s="47">
        <v>146</v>
      </c>
      <c r="CI114" s="43">
        <v>109</v>
      </c>
      <c r="CJ114" s="48">
        <v>37</v>
      </c>
      <c r="CK114" s="47">
        <v>79</v>
      </c>
      <c r="CL114" s="43">
        <v>55</v>
      </c>
      <c r="CM114" s="48">
        <v>24</v>
      </c>
      <c r="CN114" s="47">
        <v>66</v>
      </c>
      <c r="CO114" s="43">
        <v>36</v>
      </c>
      <c r="CP114" s="48">
        <v>30</v>
      </c>
      <c r="CQ114" s="47">
        <v>75</v>
      </c>
      <c r="CR114" s="43">
        <v>46</v>
      </c>
      <c r="CS114" s="48">
        <v>29</v>
      </c>
    </row>
    <row r="115" spans="2:97" s="23" customFormat="1" ht="17.25" customHeight="1" x14ac:dyDescent="0.2">
      <c r="B115" s="77" t="s">
        <v>275</v>
      </c>
      <c r="C115" s="71" t="s">
        <v>150</v>
      </c>
      <c r="D115" s="84" t="s">
        <v>313</v>
      </c>
      <c r="E115" s="47">
        <v>65</v>
      </c>
      <c r="F115" s="43">
        <v>49</v>
      </c>
      <c r="G115" s="48">
        <v>16</v>
      </c>
      <c r="H115" s="47">
        <v>59</v>
      </c>
      <c r="I115" s="43">
        <v>44</v>
      </c>
      <c r="J115" s="48">
        <v>15</v>
      </c>
      <c r="K115" s="47">
        <v>182</v>
      </c>
      <c r="L115" s="43">
        <v>78</v>
      </c>
      <c r="M115" s="48">
        <v>104</v>
      </c>
      <c r="N115" s="47">
        <v>176</v>
      </c>
      <c r="O115" s="43">
        <v>79</v>
      </c>
      <c r="P115" s="48">
        <v>97</v>
      </c>
      <c r="Q115" s="47">
        <v>175</v>
      </c>
      <c r="R115" s="43">
        <v>80</v>
      </c>
      <c r="S115" s="48">
        <v>95</v>
      </c>
      <c r="T115" s="47">
        <v>171</v>
      </c>
      <c r="U115" s="43">
        <v>82</v>
      </c>
      <c r="V115" s="48">
        <v>89</v>
      </c>
      <c r="W115" s="47">
        <v>178</v>
      </c>
      <c r="X115" s="43">
        <v>93</v>
      </c>
      <c r="Y115" s="48">
        <v>85</v>
      </c>
      <c r="Z115" s="47">
        <v>137</v>
      </c>
      <c r="AA115" s="43">
        <v>61</v>
      </c>
      <c r="AB115" s="48">
        <v>76</v>
      </c>
      <c r="AC115" s="47">
        <v>133</v>
      </c>
      <c r="AD115" s="43">
        <v>47</v>
      </c>
      <c r="AE115" s="48">
        <v>86</v>
      </c>
      <c r="AF115" s="47">
        <v>148</v>
      </c>
      <c r="AG115" s="43">
        <v>57</v>
      </c>
      <c r="AH115" s="48">
        <v>91</v>
      </c>
      <c r="AI115" s="47">
        <v>164</v>
      </c>
      <c r="AJ115" s="43">
        <v>81</v>
      </c>
      <c r="AK115" s="48">
        <v>83</v>
      </c>
      <c r="AL115" s="47">
        <v>167</v>
      </c>
      <c r="AM115" s="43">
        <v>84</v>
      </c>
      <c r="AN115" s="48">
        <v>83</v>
      </c>
      <c r="AO115" s="47">
        <v>167</v>
      </c>
      <c r="AP115" s="43">
        <v>84</v>
      </c>
      <c r="AQ115" s="48">
        <v>83</v>
      </c>
      <c r="AR115" s="47">
        <v>169</v>
      </c>
      <c r="AS115" s="43">
        <v>88</v>
      </c>
      <c r="AT115" s="48">
        <v>81</v>
      </c>
      <c r="AU115" s="47">
        <v>132</v>
      </c>
      <c r="AV115" s="43">
        <v>58</v>
      </c>
      <c r="AW115" s="48">
        <v>74</v>
      </c>
      <c r="AX115" s="47">
        <v>120</v>
      </c>
      <c r="AY115" s="43">
        <v>39</v>
      </c>
      <c r="AZ115" s="48">
        <v>81</v>
      </c>
      <c r="BA115" s="47">
        <v>157</v>
      </c>
      <c r="BB115" s="43">
        <v>70</v>
      </c>
      <c r="BC115" s="48">
        <v>87</v>
      </c>
      <c r="BD115" s="47">
        <v>182</v>
      </c>
      <c r="BE115" s="43">
        <v>72</v>
      </c>
      <c r="BF115" s="48">
        <v>110</v>
      </c>
      <c r="BG115" s="47">
        <v>180</v>
      </c>
      <c r="BH115" s="43">
        <v>84</v>
      </c>
      <c r="BI115" s="48">
        <v>96</v>
      </c>
      <c r="BJ115" s="47">
        <v>182</v>
      </c>
      <c r="BK115" s="43">
        <v>80</v>
      </c>
      <c r="BL115" s="48">
        <v>102</v>
      </c>
      <c r="BM115" s="47">
        <v>172</v>
      </c>
      <c r="BN115" s="43">
        <v>88</v>
      </c>
      <c r="BO115" s="48">
        <v>84</v>
      </c>
      <c r="BP115" s="47">
        <v>114</v>
      </c>
      <c r="BQ115" s="43">
        <v>46</v>
      </c>
      <c r="BR115" s="48">
        <v>68</v>
      </c>
      <c r="BS115" s="47">
        <v>111</v>
      </c>
      <c r="BT115" s="43">
        <v>41</v>
      </c>
      <c r="BU115" s="48">
        <v>70</v>
      </c>
      <c r="BV115" s="47">
        <v>142</v>
      </c>
      <c r="BW115" s="43">
        <v>62</v>
      </c>
      <c r="BX115" s="48">
        <v>80</v>
      </c>
      <c r="BY115" s="47">
        <v>171</v>
      </c>
      <c r="BZ115" s="43">
        <v>80</v>
      </c>
      <c r="CA115" s="48">
        <v>91</v>
      </c>
      <c r="CB115" s="47">
        <v>175</v>
      </c>
      <c r="CC115" s="43">
        <v>89</v>
      </c>
      <c r="CD115" s="48">
        <v>86</v>
      </c>
      <c r="CE115" s="47">
        <v>157</v>
      </c>
      <c r="CF115" s="43">
        <v>76</v>
      </c>
      <c r="CG115" s="48">
        <v>81</v>
      </c>
      <c r="CH115" s="47">
        <v>112</v>
      </c>
      <c r="CI115" s="43">
        <v>0</v>
      </c>
      <c r="CJ115" s="48">
        <v>112</v>
      </c>
      <c r="CK115" s="47">
        <v>111</v>
      </c>
      <c r="CL115" s="43">
        <v>0</v>
      </c>
      <c r="CM115" s="48">
        <v>111</v>
      </c>
      <c r="CN115" s="47">
        <v>129</v>
      </c>
      <c r="CO115" s="43">
        <v>56</v>
      </c>
      <c r="CP115" s="48">
        <v>73</v>
      </c>
      <c r="CQ115" s="47">
        <v>133</v>
      </c>
      <c r="CR115" s="43">
        <v>59</v>
      </c>
      <c r="CS115" s="48">
        <v>74</v>
      </c>
    </row>
    <row r="116" spans="2:97" s="23" customFormat="1" ht="17.25" customHeight="1" x14ac:dyDescent="0.2">
      <c r="B116" s="77" t="s">
        <v>275</v>
      </c>
      <c r="C116" s="71" t="s">
        <v>151</v>
      </c>
      <c r="D116" s="84" t="s">
        <v>322</v>
      </c>
      <c r="E116" s="47">
        <v>357</v>
      </c>
      <c r="F116" s="43">
        <v>159</v>
      </c>
      <c r="G116" s="48">
        <v>198</v>
      </c>
      <c r="H116" s="47">
        <v>335</v>
      </c>
      <c r="I116" s="43">
        <v>138</v>
      </c>
      <c r="J116" s="48">
        <v>197</v>
      </c>
      <c r="K116" s="47">
        <v>409</v>
      </c>
      <c r="L116" s="43">
        <v>183</v>
      </c>
      <c r="M116" s="48">
        <v>226</v>
      </c>
      <c r="N116" s="47">
        <v>434</v>
      </c>
      <c r="O116" s="43">
        <v>219</v>
      </c>
      <c r="P116" s="48">
        <v>215</v>
      </c>
      <c r="Q116" s="47">
        <v>454</v>
      </c>
      <c r="R116" s="43">
        <v>230</v>
      </c>
      <c r="S116" s="48">
        <v>224</v>
      </c>
      <c r="T116" s="47">
        <v>426</v>
      </c>
      <c r="U116" s="43">
        <v>204</v>
      </c>
      <c r="V116" s="48">
        <v>222</v>
      </c>
      <c r="W116" s="47">
        <v>466</v>
      </c>
      <c r="X116" s="43">
        <v>240</v>
      </c>
      <c r="Y116" s="48">
        <v>226</v>
      </c>
      <c r="Z116" s="47">
        <v>352</v>
      </c>
      <c r="AA116" s="43">
        <v>139</v>
      </c>
      <c r="AB116" s="48">
        <v>213</v>
      </c>
      <c r="AC116" s="47">
        <v>341</v>
      </c>
      <c r="AD116" s="43">
        <v>133</v>
      </c>
      <c r="AE116" s="48">
        <v>208</v>
      </c>
      <c r="AF116" s="47">
        <v>402</v>
      </c>
      <c r="AG116" s="43">
        <v>177</v>
      </c>
      <c r="AH116" s="48">
        <v>225</v>
      </c>
      <c r="AI116" s="47">
        <v>454</v>
      </c>
      <c r="AJ116" s="43">
        <v>223</v>
      </c>
      <c r="AK116" s="48">
        <v>231</v>
      </c>
      <c r="AL116" s="47">
        <v>455</v>
      </c>
      <c r="AM116" s="43">
        <v>223</v>
      </c>
      <c r="AN116" s="48">
        <v>232</v>
      </c>
      <c r="AO116" s="47">
        <v>452</v>
      </c>
      <c r="AP116" s="43">
        <v>235</v>
      </c>
      <c r="AQ116" s="48">
        <v>217</v>
      </c>
      <c r="AR116" s="47">
        <v>473</v>
      </c>
      <c r="AS116" s="43">
        <v>235</v>
      </c>
      <c r="AT116" s="48">
        <v>238</v>
      </c>
      <c r="AU116" s="47">
        <v>397</v>
      </c>
      <c r="AV116" s="43">
        <v>172</v>
      </c>
      <c r="AW116" s="48">
        <v>225</v>
      </c>
      <c r="AX116" s="47">
        <v>328</v>
      </c>
      <c r="AY116" s="43">
        <v>111</v>
      </c>
      <c r="AZ116" s="48">
        <v>217</v>
      </c>
      <c r="BA116" s="47">
        <v>458</v>
      </c>
      <c r="BB116" s="43">
        <v>200</v>
      </c>
      <c r="BC116" s="48">
        <v>258</v>
      </c>
      <c r="BD116" s="47">
        <v>465</v>
      </c>
      <c r="BE116" s="43">
        <v>213</v>
      </c>
      <c r="BF116" s="48">
        <v>252</v>
      </c>
      <c r="BG116" s="47">
        <v>491</v>
      </c>
      <c r="BH116" s="43">
        <v>231</v>
      </c>
      <c r="BI116" s="48">
        <v>260</v>
      </c>
      <c r="BJ116" s="47">
        <v>446</v>
      </c>
      <c r="BK116" s="43">
        <v>217</v>
      </c>
      <c r="BL116" s="48">
        <v>229</v>
      </c>
      <c r="BM116" s="47">
        <v>485</v>
      </c>
      <c r="BN116" s="43">
        <v>251</v>
      </c>
      <c r="BO116" s="48">
        <v>234</v>
      </c>
      <c r="BP116" s="47">
        <v>382</v>
      </c>
      <c r="BQ116" s="43">
        <v>155</v>
      </c>
      <c r="BR116" s="48">
        <v>227</v>
      </c>
      <c r="BS116" s="47">
        <v>376</v>
      </c>
      <c r="BT116" s="43">
        <v>154</v>
      </c>
      <c r="BU116" s="48">
        <v>222</v>
      </c>
      <c r="BV116" s="47">
        <v>405</v>
      </c>
      <c r="BW116" s="43">
        <v>169</v>
      </c>
      <c r="BX116" s="48">
        <v>236</v>
      </c>
      <c r="BY116" s="47">
        <v>462</v>
      </c>
      <c r="BZ116" s="43">
        <v>231</v>
      </c>
      <c r="CA116" s="48">
        <v>231</v>
      </c>
      <c r="CB116" s="47">
        <v>440</v>
      </c>
      <c r="CC116" s="43">
        <v>207</v>
      </c>
      <c r="CD116" s="48">
        <v>233</v>
      </c>
      <c r="CE116" s="47">
        <v>442</v>
      </c>
      <c r="CF116" s="43">
        <v>195</v>
      </c>
      <c r="CG116" s="48">
        <v>247</v>
      </c>
      <c r="CH116" s="47">
        <v>490</v>
      </c>
      <c r="CI116" s="43">
        <v>240</v>
      </c>
      <c r="CJ116" s="48">
        <v>250</v>
      </c>
      <c r="CK116" s="47">
        <v>412</v>
      </c>
      <c r="CL116" s="43">
        <v>185</v>
      </c>
      <c r="CM116" s="48">
        <v>227</v>
      </c>
      <c r="CN116" s="47">
        <v>352</v>
      </c>
      <c r="CO116" s="43">
        <v>137</v>
      </c>
      <c r="CP116" s="48">
        <v>215</v>
      </c>
      <c r="CQ116" s="47">
        <v>427</v>
      </c>
      <c r="CR116" s="43">
        <v>192</v>
      </c>
      <c r="CS116" s="48">
        <v>235</v>
      </c>
    </row>
    <row r="117" spans="2:97" s="23" customFormat="1" ht="17.25" customHeight="1" x14ac:dyDescent="0.2">
      <c r="B117" s="77" t="s">
        <v>275</v>
      </c>
      <c r="C117" s="71" t="s">
        <v>147</v>
      </c>
      <c r="D117" s="84" t="s">
        <v>330</v>
      </c>
      <c r="E117" s="47">
        <v>135</v>
      </c>
      <c r="F117" s="43">
        <v>6</v>
      </c>
      <c r="G117" s="48">
        <v>129</v>
      </c>
      <c r="H117" s="47">
        <v>133</v>
      </c>
      <c r="I117" s="43">
        <v>16</v>
      </c>
      <c r="J117" s="48">
        <v>117</v>
      </c>
      <c r="K117" s="47">
        <v>127</v>
      </c>
      <c r="L117" s="43">
        <v>23</v>
      </c>
      <c r="M117" s="48">
        <v>104</v>
      </c>
      <c r="N117" s="47">
        <v>130</v>
      </c>
      <c r="O117" s="43">
        <v>24</v>
      </c>
      <c r="P117" s="48">
        <v>106</v>
      </c>
      <c r="Q117" s="47">
        <v>142</v>
      </c>
      <c r="R117" s="43">
        <v>30</v>
      </c>
      <c r="S117" s="48">
        <v>112</v>
      </c>
      <c r="T117" s="47">
        <v>129</v>
      </c>
      <c r="U117" s="43">
        <v>16</v>
      </c>
      <c r="V117" s="48">
        <v>113</v>
      </c>
      <c r="W117" s="47">
        <v>135</v>
      </c>
      <c r="X117" s="43">
        <v>23</v>
      </c>
      <c r="Y117" s="48">
        <v>112</v>
      </c>
      <c r="Z117" s="47">
        <v>119</v>
      </c>
      <c r="AA117" s="43">
        <v>4</v>
      </c>
      <c r="AB117" s="48">
        <v>115</v>
      </c>
      <c r="AC117" s="47">
        <v>136</v>
      </c>
      <c r="AD117" s="43">
        <v>1</v>
      </c>
      <c r="AE117" s="48">
        <v>135</v>
      </c>
      <c r="AF117" s="47">
        <v>116</v>
      </c>
      <c r="AG117" s="43">
        <v>14</v>
      </c>
      <c r="AH117" s="48">
        <v>102</v>
      </c>
      <c r="AI117" s="47">
        <v>108</v>
      </c>
      <c r="AJ117" s="43">
        <v>34</v>
      </c>
      <c r="AK117" s="48">
        <v>74</v>
      </c>
      <c r="AL117" s="47">
        <v>112</v>
      </c>
      <c r="AM117" s="43">
        <v>31</v>
      </c>
      <c r="AN117" s="48">
        <v>81</v>
      </c>
      <c r="AO117" s="47">
        <v>93</v>
      </c>
      <c r="AP117" s="43">
        <v>19</v>
      </c>
      <c r="AQ117" s="48">
        <v>74</v>
      </c>
      <c r="AR117" s="47">
        <v>113</v>
      </c>
      <c r="AS117" s="43">
        <v>26</v>
      </c>
      <c r="AT117" s="48">
        <v>87</v>
      </c>
      <c r="AU117" s="47">
        <v>101</v>
      </c>
      <c r="AV117" s="43">
        <v>8</v>
      </c>
      <c r="AW117" s="48">
        <v>93</v>
      </c>
      <c r="AX117" s="47">
        <v>96</v>
      </c>
      <c r="AY117" s="43">
        <v>14</v>
      </c>
      <c r="AZ117" s="48">
        <v>82</v>
      </c>
      <c r="BA117" s="47">
        <v>116</v>
      </c>
      <c r="BB117" s="43">
        <v>24</v>
      </c>
      <c r="BC117" s="48">
        <v>92</v>
      </c>
      <c r="BD117" s="47">
        <v>108</v>
      </c>
      <c r="BE117" s="43">
        <v>30</v>
      </c>
      <c r="BF117" s="48">
        <v>78</v>
      </c>
      <c r="BG117" s="47">
        <v>112</v>
      </c>
      <c r="BH117" s="43">
        <v>37</v>
      </c>
      <c r="BI117" s="48">
        <v>75</v>
      </c>
      <c r="BJ117" s="47">
        <v>93</v>
      </c>
      <c r="BK117" s="43">
        <v>28</v>
      </c>
      <c r="BL117" s="48">
        <v>65</v>
      </c>
      <c r="BM117" s="47">
        <v>0</v>
      </c>
      <c r="BN117" s="43">
        <v>0</v>
      </c>
      <c r="BO117" s="48">
        <v>0</v>
      </c>
      <c r="BP117" s="47">
        <v>101</v>
      </c>
      <c r="BQ117" s="43">
        <v>5</v>
      </c>
      <c r="BR117" s="48">
        <v>96</v>
      </c>
      <c r="BS117" s="47">
        <v>96</v>
      </c>
      <c r="BT117" s="43">
        <v>8</v>
      </c>
      <c r="BU117" s="48">
        <v>88</v>
      </c>
      <c r="BV117" s="47">
        <v>91</v>
      </c>
      <c r="BW117" s="43">
        <v>11</v>
      </c>
      <c r="BX117" s="48">
        <v>80</v>
      </c>
      <c r="BY117" s="47">
        <v>121</v>
      </c>
      <c r="BZ117" s="43">
        <v>30</v>
      </c>
      <c r="CA117" s="48">
        <v>91</v>
      </c>
      <c r="CB117" s="47">
        <v>125</v>
      </c>
      <c r="CC117" s="43">
        <v>34</v>
      </c>
      <c r="CD117" s="48">
        <v>91</v>
      </c>
      <c r="CE117" s="47">
        <v>126</v>
      </c>
      <c r="CF117" s="43">
        <v>30</v>
      </c>
      <c r="CG117" s="48">
        <v>96</v>
      </c>
      <c r="CH117" s="47">
        <v>127</v>
      </c>
      <c r="CI117" s="43">
        <v>27</v>
      </c>
      <c r="CJ117" s="48">
        <v>100</v>
      </c>
      <c r="CK117" s="47">
        <v>97</v>
      </c>
      <c r="CL117" s="43">
        <v>9</v>
      </c>
      <c r="CM117" s="48">
        <v>88</v>
      </c>
      <c r="CN117" s="47">
        <v>94</v>
      </c>
      <c r="CO117" s="43">
        <v>13</v>
      </c>
      <c r="CP117" s="48">
        <v>81</v>
      </c>
      <c r="CQ117" s="47">
        <v>94</v>
      </c>
      <c r="CR117" s="43">
        <v>14</v>
      </c>
      <c r="CS117" s="48">
        <v>80</v>
      </c>
    </row>
    <row r="118" spans="2:97" s="23" customFormat="1" ht="17.25" customHeight="1" x14ac:dyDescent="0.2">
      <c r="B118" s="77" t="s">
        <v>275</v>
      </c>
      <c r="C118" s="71" t="s">
        <v>138</v>
      </c>
      <c r="D118" s="84" t="s">
        <v>348</v>
      </c>
      <c r="E118" s="47">
        <v>128</v>
      </c>
      <c r="F118" s="43">
        <v>40</v>
      </c>
      <c r="G118" s="48">
        <v>88</v>
      </c>
      <c r="H118" s="47">
        <v>112</v>
      </c>
      <c r="I118" s="43">
        <v>25</v>
      </c>
      <c r="J118" s="48">
        <v>87</v>
      </c>
      <c r="K118" s="47">
        <v>146</v>
      </c>
      <c r="L118" s="43">
        <v>60</v>
      </c>
      <c r="M118" s="48">
        <v>86</v>
      </c>
      <c r="N118" s="47">
        <v>148</v>
      </c>
      <c r="O118" s="43">
        <v>66</v>
      </c>
      <c r="P118" s="48">
        <v>82</v>
      </c>
      <c r="Q118" s="47">
        <v>181</v>
      </c>
      <c r="R118" s="43">
        <v>83</v>
      </c>
      <c r="S118" s="48">
        <v>98</v>
      </c>
      <c r="T118" s="47">
        <v>165</v>
      </c>
      <c r="U118" s="43">
        <v>62</v>
      </c>
      <c r="V118" s="48">
        <v>103</v>
      </c>
      <c r="W118" s="47">
        <v>165</v>
      </c>
      <c r="X118" s="43">
        <v>75</v>
      </c>
      <c r="Y118" s="48">
        <v>90</v>
      </c>
      <c r="Z118" s="47">
        <v>133</v>
      </c>
      <c r="AA118" s="43">
        <v>48</v>
      </c>
      <c r="AB118" s="48">
        <v>85</v>
      </c>
      <c r="AC118" s="47">
        <v>107</v>
      </c>
      <c r="AD118" s="43">
        <v>21</v>
      </c>
      <c r="AE118" s="48">
        <v>86</v>
      </c>
      <c r="AF118" s="47">
        <v>144</v>
      </c>
      <c r="AG118" s="43">
        <v>50</v>
      </c>
      <c r="AH118" s="48">
        <v>94</v>
      </c>
      <c r="AI118" s="47">
        <v>172</v>
      </c>
      <c r="AJ118" s="43">
        <v>70</v>
      </c>
      <c r="AK118" s="48">
        <v>102</v>
      </c>
      <c r="AL118" s="47">
        <v>170</v>
      </c>
      <c r="AM118" s="43">
        <v>80</v>
      </c>
      <c r="AN118" s="48">
        <v>90</v>
      </c>
      <c r="AO118" s="47">
        <v>165</v>
      </c>
      <c r="AP118" s="43">
        <v>68</v>
      </c>
      <c r="AQ118" s="48">
        <v>97</v>
      </c>
      <c r="AR118" s="47">
        <v>151</v>
      </c>
      <c r="AS118" s="43">
        <v>66</v>
      </c>
      <c r="AT118" s="48">
        <v>85</v>
      </c>
      <c r="AU118" s="47">
        <v>117</v>
      </c>
      <c r="AV118" s="43">
        <v>38</v>
      </c>
      <c r="AW118" s="48">
        <v>79</v>
      </c>
      <c r="AX118" s="47">
        <v>114</v>
      </c>
      <c r="AY118" s="43">
        <v>31</v>
      </c>
      <c r="AZ118" s="48">
        <v>83</v>
      </c>
      <c r="BA118" s="47">
        <v>170</v>
      </c>
      <c r="BB118" s="43">
        <v>68</v>
      </c>
      <c r="BC118" s="48">
        <v>102</v>
      </c>
      <c r="BD118" s="47">
        <v>164</v>
      </c>
      <c r="BE118" s="43">
        <v>59</v>
      </c>
      <c r="BF118" s="48">
        <v>105</v>
      </c>
      <c r="BG118" s="47">
        <v>185</v>
      </c>
      <c r="BH118" s="43">
        <v>69</v>
      </c>
      <c r="BI118" s="48">
        <v>116</v>
      </c>
      <c r="BJ118" s="47">
        <v>174</v>
      </c>
      <c r="BK118" s="43">
        <v>62</v>
      </c>
      <c r="BL118" s="48">
        <v>112</v>
      </c>
      <c r="BM118" s="47">
        <v>162</v>
      </c>
      <c r="BN118" s="43">
        <v>67</v>
      </c>
      <c r="BO118" s="48">
        <v>95</v>
      </c>
      <c r="BP118" s="47">
        <v>134</v>
      </c>
      <c r="BQ118" s="43">
        <v>37</v>
      </c>
      <c r="BR118" s="48">
        <v>97</v>
      </c>
      <c r="BS118" s="47">
        <v>139</v>
      </c>
      <c r="BT118" s="43">
        <v>26</v>
      </c>
      <c r="BU118" s="48">
        <v>113</v>
      </c>
      <c r="BV118" s="47">
        <v>186</v>
      </c>
      <c r="BW118" s="43">
        <v>74</v>
      </c>
      <c r="BX118" s="48">
        <v>112</v>
      </c>
      <c r="BY118" s="47">
        <v>188</v>
      </c>
      <c r="BZ118" s="43">
        <v>70</v>
      </c>
      <c r="CA118" s="48">
        <v>118</v>
      </c>
      <c r="CB118" s="47">
        <v>169</v>
      </c>
      <c r="CC118" s="43">
        <v>75</v>
      </c>
      <c r="CD118" s="48">
        <v>94</v>
      </c>
      <c r="CE118" s="47">
        <v>163</v>
      </c>
      <c r="CF118" s="43">
        <v>72</v>
      </c>
      <c r="CG118" s="48">
        <v>91</v>
      </c>
      <c r="CH118" s="47">
        <v>151</v>
      </c>
      <c r="CI118" s="43">
        <v>69</v>
      </c>
      <c r="CJ118" s="48">
        <v>82</v>
      </c>
      <c r="CK118" s="47">
        <v>109</v>
      </c>
      <c r="CL118" s="43">
        <v>41</v>
      </c>
      <c r="CM118" s="48">
        <v>68</v>
      </c>
      <c r="CN118" s="47">
        <v>103</v>
      </c>
      <c r="CO118" s="43">
        <v>26</v>
      </c>
      <c r="CP118" s="48">
        <v>77</v>
      </c>
      <c r="CQ118" s="47">
        <v>166</v>
      </c>
      <c r="CR118" s="43">
        <v>75</v>
      </c>
      <c r="CS118" s="48">
        <v>91</v>
      </c>
    </row>
    <row r="119" spans="2:97" s="23" customFormat="1" ht="17.25" customHeight="1" x14ac:dyDescent="0.2">
      <c r="B119" s="77" t="s">
        <v>275</v>
      </c>
      <c r="C119" s="71" t="s">
        <v>152</v>
      </c>
      <c r="D119" s="84" t="s">
        <v>352</v>
      </c>
      <c r="E119" s="47">
        <v>156</v>
      </c>
      <c r="F119" s="43">
        <v>46</v>
      </c>
      <c r="G119" s="48">
        <v>110</v>
      </c>
      <c r="H119" s="47">
        <v>159</v>
      </c>
      <c r="I119" s="43">
        <v>36</v>
      </c>
      <c r="J119" s="48">
        <v>123</v>
      </c>
      <c r="K119" s="47">
        <v>153</v>
      </c>
      <c r="L119" s="43">
        <v>47</v>
      </c>
      <c r="M119" s="48">
        <v>106</v>
      </c>
      <c r="N119" s="47">
        <v>120</v>
      </c>
      <c r="O119" s="43">
        <v>12</v>
      </c>
      <c r="P119" s="48">
        <v>108</v>
      </c>
      <c r="Q119" s="47">
        <v>159</v>
      </c>
      <c r="R119" s="43">
        <v>39</v>
      </c>
      <c r="S119" s="48">
        <v>120</v>
      </c>
      <c r="T119" s="47">
        <v>143</v>
      </c>
      <c r="U119" s="43">
        <v>40</v>
      </c>
      <c r="V119" s="48">
        <v>103</v>
      </c>
      <c r="W119" s="47">
        <v>172</v>
      </c>
      <c r="X119" s="43">
        <v>60</v>
      </c>
      <c r="Y119" s="48">
        <v>112</v>
      </c>
      <c r="Z119" s="47">
        <v>172</v>
      </c>
      <c r="AA119" s="43">
        <v>48</v>
      </c>
      <c r="AB119" s="48">
        <v>124</v>
      </c>
      <c r="AC119" s="47">
        <v>161</v>
      </c>
      <c r="AD119" s="43">
        <v>27</v>
      </c>
      <c r="AE119" s="48">
        <v>134</v>
      </c>
      <c r="AF119" s="47">
        <v>170</v>
      </c>
      <c r="AG119" s="43">
        <v>40</v>
      </c>
      <c r="AH119" s="48">
        <v>130</v>
      </c>
      <c r="AI119" s="47">
        <v>143</v>
      </c>
      <c r="AJ119" s="43">
        <v>29</v>
      </c>
      <c r="AK119" s="48">
        <v>114</v>
      </c>
      <c r="AL119" s="47">
        <v>124</v>
      </c>
      <c r="AM119" s="43">
        <v>29</v>
      </c>
      <c r="AN119" s="48">
        <v>95</v>
      </c>
      <c r="AO119" s="47">
        <v>105</v>
      </c>
      <c r="AP119" s="43">
        <v>35</v>
      </c>
      <c r="AQ119" s="48">
        <v>70</v>
      </c>
      <c r="AR119" s="47">
        <v>129</v>
      </c>
      <c r="AS119" s="43">
        <v>61</v>
      </c>
      <c r="AT119" s="48">
        <v>68</v>
      </c>
      <c r="AU119" s="47">
        <v>114</v>
      </c>
      <c r="AV119" s="43">
        <v>42</v>
      </c>
      <c r="AW119" s="48">
        <v>72</v>
      </c>
      <c r="AX119" s="47">
        <v>91</v>
      </c>
      <c r="AY119" s="43">
        <v>22</v>
      </c>
      <c r="AZ119" s="48">
        <v>69</v>
      </c>
      <c r="BA119" s="47">
        <v>81</v>
      </c>
      <c r="BB119" s="43">
        <v>26</v>
      </c>
      <c r="BC119" s="48">
        <v>55</v>
      </c>
      <c r="BD119" s="47">
        <v>63</v>
      </c>
      <c r="BE119" s="43">
        <v>18</v>
      </c>
      <c r="BF119" s="48">
        <v>45</v>
      </c>
      <c r="BG119" s="47">
        <v>136</v>
      </c>
      <c r="BH119" s="43">
        <v>36</v>
      </c>
      <c r="BI119" s="48">
        <v>100</v>
      </c>
      <c r="BJ119" s="47">
        <v>114</v>
      </c>
      <c r="BK119" s="43">
        <v>39</v>
      </c>
      <c r="BL119" s="48">
        <v>75</v>
      </c>
      <c r="BM119" s="47">
        <v>141</v>
      </c>
      <c r="BN119" s="43">
        <v>60</v>
      </c>
      <c r="BO119" s="48">
        <v>81</v>
      </c>
      <c r="BP119" s="47">
        <v>139</v>
      </c>
      <c r="BQ119" s="43">
        <v>47</v>
      </c>
      <c r="BR119" s="48">
        <v>92</v>
      </c>
      <c r="BS119" s="47">
        <v>120</v>
      </c>
      <c r="BT119" s="43">
        <v>17</v>
      </c>
      <c r="BU119" s="48">
        <v>103</v>
      </c>
      <c r="BV119" s="47">
        <v>129</v>
      </c>
      <c r="BW119" s="43">
        <v>39</v>
      </c>
      <c r="BX119" s="48">
        <v>90</v>
      </c>
      <c r="BY119" s="47">
        <v>99</v>
      </c>
      <c r="BZ119" s="43">
        <v>26</v>
      </c>
      <c r="CA119" s="48">
        <v>73</v>
      </c>
      <c r="CB119" s="47">
        <v>89</v>
      </c>
      <c r="CC119" s="43">
        <v>29</v>
      </c>
      <c r="CD119" s="48">
        <v>60</v>
      </c>
      <c r="CE119" s="47">
        <v>58</v>
      </c>
      <c r="CF119" s="43">
        <v>18</v>
      </c>
      <c r="CG119" s="48">
        <v>40</v>
      </c>
      <c r="CH119" s="47">
        <v>139</v>
      </c>
      <c r="CI119" s="43">
        <v>58</v>
      </c>
      <c r="CJ119" s="48">
        <v>81</v>
      </c>
      <c r="CK119" s="47">
        <v>143</v>
      </c>
      <c r="CL119" s="43">
        <v>46</v>
      </c>
      <c r="CM119" s="48">
        <v>97</v>
      </c>
      <c r="CN119" s="47">
        <v>142</v>
      </c>
      <c r="CO119" s="43">
        <v>34</v>
      </c>
      <c r="CP119" s="48">
        <v>108</v>
      </c>
      <c r="CQ119" s="47">
        <v>151</v>
      </c>
      <c r="CR119" s="43">
        <v>51</v>
      </c>
      <c r="CS119" s="48">
        <v>100</v>
      </c>
    </row>
    <row r="120" spans="2:97" s="23" customFormat="1" ht="17.25" customHeight="1" x14ac:dyDescent="0.2">
      <c r="B120" s="77" t="s">
        <v>275</v>
      </c>
      <c r="C120" s="71" t="s">
        <v>139</v>
      </c>
      <c r="D120" s="84" t="s">
        <v>356</v>
      </c>
      <c r="E120" s="47">
        <v>59</v>
      </c>
      <c r="F120" s="43">
        <v>17</v>
      </c>
      <c r="G120" s="48">
        <v>42</v>
      </c>
      <c r="H120" s="47">
        <v>63</v>
      </c>
      <c r="I120" s="43">
        <v>22</v>
      </c>
      <c r="J120" s="48">
        <v>41</v>
      </c>
      <c r="K120" s="47">
        <v>104</v>
      </c>
      <c r="L120" s="43">
        <v>57</v>
      </c>
      <c r="M120" s="48">
        <v>47</v>
      </c>
      <c r="N120" s="47">
        <v>117</v>
      </c>
      <c r="O120" s="43">
        <v>64</v>
      </c>
      <c r="P120" s="48">
        <v>53</v>
      </c>
      <c r="Q120" s="47">
        <v>108</v>
      </c>
      <c r="R120" s="43">
        <v>56</v>
      </c>
      <c r="S120" s="48">
        <v>52</v>
      </c>
      <c r="T120" s="47">
        <v>109</v>
      </c>
      <c r="U120" s="43">
        <v>59</v>
      </c>
      <c r="V120" s="48">
        <v>50</v>
      </c>
      <c r="W120" s="47">
        <v>120</v>
      </c>
      <c r="X120" s="43">
        <v>64</v>
      </c>
      <c r="Y120" s="48">
        <v>56</v>
      </c>
      <c r="Z120" s="47">
        <v>90</v>
      </c>
      <c r="AA120" s="43">
        <v>42</v>
      </c>
      <c r="AB120" s="48">
        <v>48</v>
      </c>
      <c r="AC120" s="47">
        <v>69</v>
      </c>
      <c r="AD120" s="43">
        <v>25</v>
      </c>
      <c r="AE120" s="48">
        <v>44</v>
      </c>
      <c r="AF120" s="47">
        <v>100</v>
      </c>
      <c r="AG120" s="43">
        <v>44</v>
      </c>
      <c r="AH120" s="48">
        <v>56</v>
      </c>
      <c r="AI120" s="47">
        <v>122</v>
      </c>
      <c r="AJ120" s="43">
        <v>69</v>
      </c>
      <c r="AK120" s="48">
        <v>53</v>
      </c>
      <c r="AL120" s="47">
        <v>108</v>
      </c>
      <c r="AM120" s="43">
        <v>61</v>
      </c>
      <c r="AN120" s="48">
        <v>47</v>
      </c>
      <c r="AO120" s="47">
        <v>91</v>
      </c>
      <c r="AP120" s="43">
        <v>51</v>
      </c>
      <c r="AQ120" s="48">
        <v>40</v>
      </c>
      <c r="AR120" s="47">
        <v>96</v>
      </c>
      <c r="AS120" s="43">
        <v>57</v>
      </c>
      <c r="AT120" s="48">
        <v>39</v>
      </c>
      <c r="AU120" s="47">
        <v>74</v>
      </c>
      <c r="AV120" s="43">
        <v>36</v>
      </c>
      <c r="AW120" s="48">
        <v>38</v>
      </c>
      <c r="AX120" s="47">
        <v>66</v>
      </c>
      <c r="AY120" s="43">
        <v>30</v>
      </c>
      <c r="AZ120" s="48">
        <v>36</v>
      </c>
      <c r="BA120" s="47">
        <v>96</v>
      </c>
      <c r="BB120" s="43">
        <v>51</v>
      </c>
      <c r="BC120" s="48">
        <v>45</v>
      </c>
      <c r="BD120" s="47">
        <v>95</v>
      </c>
      <c r="BE120" s="43">
        <v>51</v>
      </c>
      <c r="BF120" s="48">
        <v>44</v>
      </c>
      <c r="BG120" s="47">
        <v>98</v>
      </c>
      <c r="BH120" s="43">
        <v>51</v>
      </c>
      <c r="BI120" s="48">
        <v>47</v>
      </c>
      <c r="BJ120" s="47">
        <v>82</v>
      </c>
      <c r="BK120" s="43">
        <v>37</v>
      </c>
      <c r="BL120" s="48">
        <v>45</v>
      </c>
      <c r="BM120" s="47">
        <v>99</v>
      </c>
      <c r="BN120" s="43">
        <v>45</v>
      </c>
      <c r="BO120" s="48">
        <v>54</v>
      </c>
      <c r="BP120" s="47">
        <v>90</v>
      </c>
      <c r="BQ120" s="43">
        <v>41</v>
      </c>
      <c r="BR120" s="48">
        <v>49</v>
      </c>
      <c r="BS120" s="47">
        <v>73</v>
      </c>
      <c r="BT120" s="43">
        <v>25</v>
      </c>
      <c r="BU120" s="48">
        <v>48</v>
      </c>
      <c r="BV120" s="47">
        <v>116</v>
      </c>
      <c r="BW120" s="43">
        <v>65</v>
      </c>
      <c r="BX120" s="48">
        <v>51</v>
      </c>
      <c r="BY120" s="47">
        <v>103</v>
      </c>
      <c r="BZ120" s="43">
        <v>50</v>
      </c>
      <c r="CA120" s="48">
        <v>53</v>
      </c>
      <c r="CB120" s="47">
        <v>94</v>
      </c>
      <c r="CC120" s="43">
        <v>46</v>
      </c>
      <c r="CD120" s="48">
        <v>48</v>
      </c>
      <c r="CE120" s="47">
        <v>92</v>
      </c>
      <c r="CF120" s="43">
        <v>43</v>
      </c>
      <c r="CG120" s="48">
        <v>49</v>
      </c>
      <c r="CH120" s="47">
        <v>106</v>
      </c>
      <c r="CI120" s="43">
        <v>60</v>
      </c>
      <c r="CJ120" s="48">
        <v>46</v>
      </c>
      <c r="CK120" s="47">
        <v>66</v>
      </c>
      <c r="CL120" s="43">
        <v>21</v>
      </c>
      <c r="CM120" s="48">
        <v>45</v>
      </c>
      <c r="CN120" s="47">
        <v>56</v>
      </c>
      <c r="CO120" s="43">
        <v>14</v>
      </c>
      <c r="CP120" s="48">
        <v>42</v>
      </c>
      <c r="CQ120" s="47">
        <v>88</v>
      </c>
      <c r="CR120" s="43">
        <v>49</v>
      </c>
      <c r="CS120" s="48">
        <v>39</v>
      </c>
    </row>
    <row r="121" spans="2:97" s="23" customFormat="1" ht="17.25" customHeight="1" x14ac:dyDescent="0.2">
      <c r="B121" s="77" t="s">
        <v>275</v>
      </c>
      <c r="C121" s="71" t="s">
        <v>155</v>
      </c>
      <c r="D121" s="84" t="s">
        <v>357</v>
      </c>
      <c r="E121" s="47">
        <v>394</v>
      </c>
      <c r="F121" s="43">
        <v>127</v>
      </c>
      <c r="G121" s="48">
        <v>267</v>
      </c>
      <c r="H121" s="47">
        <v>356</v>
      </c>
      <c r="I121" s="43">
        <v>97</v>
      </c>
      <c r="J121" s="48">
        <v>259</v>
      </c>
      <c r="K121" s="47">
        <v>448</v>
      </c>
      <c r="L121" s="43">
        <v>177</v>
      </c>
      <c r="M121" s="48">
        <v>271</v>
      </c>
      <c r="N121" s="47">
        <v>510</v>
      </c>
      <c r="O121" s="43">
        <v>222</v>
      </c>
      <c r="P121" s="48">
        <v>288</v>
      </c>
      <c r="Q121" s="47">
        <v>510</v>
      </c>
      <c r="R121" s="43">
        <v>225</v>
      </c>
      <c r="S121" s="48">
        <v>285</v>
      </c>
      <c r="T121" s="47">
        <v>512</v>
      </c>
      <c r="U121" s="43">
        <v>234</v>
      </c>
      <c r="V121" s="48">
        <v>278</v>
      </c>
      <c r="W121" s="47">
        <v>512</v>
      </c>
      <c r="X121" s="43">
        <v>230</v>
      </c>
      <c r="Y121" s="48">
        <v>282</v>
      </c>
      <c r="Z121" s="47">
        <v>394</v>
      </c>
      <c r="AA121" s="43">
        <v>127</v>
      </c>
      <c r="AB121" s="48">
        <v>267</v>
      </c>
      <c r="AC121" s="47">
        <v>371</v>
      </c>
      <c r="AD121" s="43">
        <v>104</v>
      </c>
      <c r="AE121" s="48">
        <v>267</v>
      </c>
      <c r="AF121" s="47">
        <v>436</v>
      </c>
      <c r="AG121" s="43">
        <v>165</v>
      </c>
      <c r="AH121" s="48">
        <v>271</v>
      </c>
      <c r="AI121" s="47">
        <v>472</v>
      </c>
      <c r="AJ121" s="43">
        <v>191</v>
      </c>
      <c r="AK121" s="48">
        <v>281</v>
      </c>
      <c r="AL121" s="47">
        <v>471</v>
      </c>
      <c r="AM121" s="43">
        <v>202</v>
      </c>
      <c r="AN121" s="48">
        <v>269</v>
      </c>
      <c r="AO121" s="47">
        <v>437</v>
      </c>
      <c r="AP121" s="43">
        <v>190</v>
      </c>
      <c r="AQ121" s="48">
        <v>247</v>
      </c>
      <c r="AR121" s="47">
        <v>488</v>
      </c>
      <c r="AS121" s="43">
        <v>215</v>
      </c>
      <c r="AT121" s="48">
        <v>273</v>
      </c>
      <c r="AU121" s="47">
        <v>378</v>
      </c>
      <c r="AV121" s="43">
        <v>118</v>
      </c>
      <c r="AW121" s="48">
        <v>260</v>
      </c>
      <c r="AX121" s="47">
        <v>350</v>
      </c>
      <c r="AY121" s="43">
        <v>103</v>
      </c>
      <c r="AZ121" s="48">
        <v>247</v>
      </c>
      <c r="BA121" s="47">
        <v>428</v>
      </c>
      <c r="BB121" s="43">
        <v>167</v>
      </c>
      <c r="BC121" s="48">
        <v>261</v>
      </c>
      <c r="BD121" s="47">
        <v>475</v>
      </c>
      <c r="BE121" s="43">
        <v>209</v>
      </c>
      <c r="BF121" s="48">
        <v>266</v>
      </c>
      <c r="BG121" s="47">
        <v>487</v>
      </c>
      <c r="BH121" s="43">
        <v>227</v>
      </c>
      <c r="BI121" s="48">
        <v>260</v>
      </c>
      <c r="BJ121" s="47">
        <v>483</v>
      </c>
      <c r="BK121" s="43">
        <v>210</v>
      </c>
      <c r="BL121" s="48">
        <v>273</v>
      </c>
      <c r="BM121" s="47">
        <v>485</v>
      </c>
      <c r="BN121" s="43">
        <v>205</v>
      </c>
      <c r="BO121" s="48">
        <v>280</v>
      </c>
      <c r="BP121" s="47">
        <v>420</v>
      </c>
      <c r="BQ121" s="43">
        <v>149</v>
      </c>
      <c r="BR121" s="48">
        <v>271</v>
      </c>
      <c r="BS121" s="47">
        <v>357</v>
      </c>
      <c r="BT121" s="43">
        <v>97</v>
      </c>
      <c r="BU121" s="48">
        <v>260</v>
      </c>
      <c r="BV121" s="47">
        <v>428</v>
      </c>
      <c r="BW121" s="43">
        <v>154</v>
      </c>
      <c r="BX121" s="48">
        <v>274</v>
      </c>
      <c r="BY121" s="47">
        <v>483</v>
      </c>
      <c r="BZ121" s="43">
        <v>214</v>
      </c>
      <c r="CA121" s="48">
        <v>269</v>
      </c>
      <c r="CB121" s="47">
        <v>464</v>
      </c>
      <c r="CC121" s="43">
        <v>205</v>
      </c>
      <c r="CD121" s="48">
        <v>259</v>
      </c>
      <c r="CE121" s="47">
        <v>438</v>
      </c>
      <c r="CF121" s="43">
        <v>188</v>
      </c>
      <c r="CG121" s="48">
        <v>250</v>
      </c>
      <c r="CH121" s="47">
        <v>503</v>
      </c>
      <c r="CI121" s="43">
        <v>231</v>
      </c>
      <c r="CJ121" s="48">
        <v>272</v>
      </c>
      <c r="CK121" s="47">
        <v>392</v>
      </c>
      <c r="CL121" s="43">
        <v>133</v>
      </c>
      <c r="CM121" s="48">
        <v>259</v>
      </c>
      <c r="CN121" s="47">
        <v>355</v>
      </c>
      <c r="CO121" s="43">
        <v>98</v>
      </c>
      <c r="CP121" s="48">
        <v>257</v>
      </c>
      <c r="CQ121" s="47">
        <v>443</v>
      </c>
      <c r="CR121" s="43">
        <v>163</v>
      </c>
      <c r="CS121" s="48">
        <v>280</v>
      </c>
    </row>
    <row r="122" spans="2:97" s="23" customFormat="1" ht="17.25" customHeight="1" x14ac:dyDescent="0.2">
      <c r="B122" s="77" t="s">
        <v>275</v>
      </c>
      <c r="C122" s="71" t="s">
        <v>140</v>
      </c>
      <c r="D122" s="84" t="s">
        <v>361</v>
      </c>
      <c r="E122" s="47">
        <v>157</v>
      </c>
      <c r="F122" s="43">
        <v>121</v>
      </c>
      <c r="G122" s="48">
        <v>36</v>
      </c>
      <c r="H122" s="47">
        <v>138</v>
      </c>
      <c r="I122" s="43">
        <v>76</v>
      </c>
      <c r="J122" s="48">
        <v>62</v>
      </c>
      <c r="K122" s="47">
        <v>188</v>
      </c>
      <c r="L122" s="43">
        <v>148</v>
      </c>
      <c r="M122" s="48">
        <v>40</v>
      </c>
      <c r="N122" s="47">
        <v>215</v>
      </c>
      <c r="O122" s="43">
        <v>171</v>
      </c>
      <c r="P122" s="48">
        <v>44</v>
      </c>
      <c r="Q122" s="47">
        <v>216</v>
      </c>
      <c r="R122" s="43">
        <v>173</v>
      </c>
      <c r="S122" s="48">
        <v>43</v>
      </c>
      <c r="T122" s="47">
        <v>223</v>
      </c>
      <c r="U122" s="43">
        <v>176</v>
      </c>
      <c r="V122" s="48">
        <v>47</v>
      </c>
      <c r="W122" s="47">
        <v>233</v>
      </c>
      <c r="X122" s="43">
        <v>192</v>
      </c>
      <c r="Y122" s="48">
        <v>41</v>
      </c>
      <c r="Z122" s="47">
        <v>176</v>
      </c>
      <c r="AA122" s="43">
        <v>124</v>
      </c>
      <c r="AB122" s="48">
        <v>52</v>
      </c>
      <c r="AC122" s="47">
        <v>129</v>
      </c>
      <c r="AD122" s="43">
        <v>75</v>
      </c>
      <c r="AE122" s="48">
        <v>54</v>
      </c>
      <c r="AF122" s="47">
        <v>183</v>
      </c>
      <c r="AG122" s="43">
        <v>143</v>
      </c>
      <c r="AH122" s="48">
        <v>40</v>
      </c>
      <c r="AI122" s="47">
        <v>208</v>
      </c>
      <c r="AJ122" s="43">
        <v>171</v>
      </c>
      <c r="AK122" s="48">
        <v>37</v>
      </c>
      <c r="AL122" s="47">
        <v>213</v>
      </c>
      <c r="AM122" s="43">
        <v>172</v>
      </c>
      <c r="AN122" s="48">
        <v>41</v>
      </c>
      <c r="AO122" s="47">
        <v>211</v>
      </c>
      <c r="AP122" s="43">
        <v>166</v>
      </c>
      <c r="AQ122" s="48">
        <v>45</v>
      </c>
      <c r="AR122" s="47">
        <v>256</v>
      </c>
      <c r="AS122" s="43">
        <v>208</v>
      </c>
      <c r="AT122" s="48">
        <v>48</v>
      </c>
      <c r="AU122" s="47">
        <v>160</v>
      </c>
      <c r="AV122" s="43">
        <v>117</v>
      </c>
      <c r="AW122" s="48">
        <v>43</v>
      </c>
      <c r="AX122" s="47">
        <v>120</v>
      </c>
      <c r="AY122" s="43">
        <v>65</v>
      </c>
      <c r="AZ122" s="48">
        <v>55</v>
      </c>
      <c r="BA122" s="47">
        <v>152</v>
      </c>
      <c r="BB122" s="43">
        <v>111</v>
      </c>
      <c r="BC122" s="48">
        <v>41</v>
      </c>
      <c r="BD122" s="47">
        <v>211</v>
      </c>
      <c r="BE122" s="43">
        <v>160</v>
      </c>
      <c r="BF122" s="48">
        <v>51</v>
      </c>
      <c r="BG122" s="47">
        <v>203</v>
      </c>
      <c r="BH122" s="43">
        <v>150</v>
      </c>
      <c r="BI122" s="48">
        <v>53</v>
      </c>
      <c r="BJ122" s="47">
        <v>258</v>
      </c>
      <c r="BK122" s="43">
        <v>210</v>
      </c>
      <c r="BL122" s="48">
        <v>48</v>
      </c>
      <c r="BM122" s="47">
        <v>255</v>
      </c>
      <c r="BN122" s="43">
        <v>205</v>
      </c>
      <c r="BO122" s="48">
        <v>50</v>
      </c>
      <c r="BP122" s="47">
        <v>173</v>
      </c>
      <c r="BQ122" s="43">
        <v>115</v>
      </c>
      <c r="BR122" s="48">
        <v>58</v>
      </c>
      <c r="BS122" s="47">
        <v>138</v>
      </c>
      <c r="BT122" s="43">
        <v>84</v>
      </c>
      <c r="BU122" s="48">
        <v>54</v>
      </c>
      <c r="BV122" s="47">
        <v>195</v>
      </c>
      <c r="BW122" s="43">
        <v>148</v>
      </c>
      <c r="BX122" s="48">
        <v>47</v>
      </c>
      <c r="BY122" s="47">
        <v>195</v>
      </c>
      <c r="BZ122" s="43">
        <v>153</v>
      </c>
      <c r="CA122" s="48">
        <v>42</v>
      </c>
      <c r="CB122" s="47">
        <v>237</v>
      </c>
      <c r="CC122" s="43">
        <v>181</v>
      </c>
      <c r="CD122" s="48">
        <v>56</v>
      </c>
      <c r="CE122" s="47">
        <v>224</v>
      </c>
      <c r="CF122" s="43">
        <v>171</v>
      </c>
      <c r="CG122" s="48">
        <v>53</v>
      </c>
      <c r="CH122" s="47">
        <v>235</v>
      </c>
      <c r="CI122" s="43">
        <v>183</v>
      </c>
      <c r="CJ122" s="48">
        <v>52</v>
      </c>
      <c r="CK122" s="47">
        <v>160</v>
      </c>
      <c r="CL122" s="43">
        <v>111</v>
      </c>
      <c r="CM122" s="48">
        <v>49</v>
      </c>
      <c r="CN122" s="47">
        <v>117</v>
      </c>
      <c r="CO122" s="43">
        <v>53</v>
      </c>
      <c r="CP122" s="48">
        <v>64</v>
      </c>
      <c r="CQ122" s="47">
        <v>190</v>
      </c>
      <c r="CR122" s="43">
        <v>132</v>
      </c>
      <c r="CS122" s="48">
        <v>58</v>
      </c>
    </row>
    <row r="123" spans="2:97" s="23" customFormat="1" ht="17.25" customHeight="1" x14ac:dyDescent="0.2">
      <c r="B123" s="77" t="s">
        <v>275</v>
      </c>
      <c r="C123" s="71" t="s">
        <v>141</v>
      </c>
      <c r="D123" s="84" t="s">
        <v>363</v>
      </c>
      <c r="E123" s="47">
        <v>126</v>
      </c>
      <c r="F123" s="43">
        <v>46</v>
      </c>
      <c r="G123" s="48">
        <v>80</v>
      </c>
      <c r="H123" s="47">
        <v>114</v>
      </c>
      <c r="I123" s="43">
        <v>35</v>
      </c>
      <c r="J123" s="48">
        <v>79</v>
      </c>
      <c r="K123" s="47">
        <v>135</v>
      </c>
      <c r="L123" s="43">
        <v>52</v>
      </c>
      <c r="M123" s="48">
        <v>83</v>
      </c>
      <c r="N123" s="47">
        <v>143</v>
      </c>
      <c r="O123" s="43">
        <v>67</v>
      </c>
      <c r="P123" s="48">
        <v>76</v>
      </c>
      <c r="Q123" s="47">
        <v>160</v>
      </c>
      <c r="R123" s="43">
        <v>67</v>
      </c>
      <c r="S123" s="48">
        <v>93</v>
      </c>
      <c r="T123" s="47">
        <v>141</v>
      </c>
      <c r="U123" s="43">
        <v>62</v>
      </c>
      <c r="V123" s="48">
        <v>79</v>
      </c>
      <c r="W123" s="47">
        <v>142</v>
      </c>
      <c r="X123" s="43">
        <v>64</v>
      </c>
      <c r="Y123" s="48">
        <v>78</v>
      </c>
      <c r="Z123" s="47">
        <v>123</v>
      </c>
      <c r="AA123" s="43">
        <v>49</v>
      </c>
      <c r="AB123" s="48">
        <v>74</v>
      </c>
      <c r="AC123" s="47">
        <v>109</v>
      </c>
      <c r="AD123" s="43">
        <v>36</v>
      </c>
      <c r="AE123" s="48">
        <v>73</v>
      </c>
      <c r="AF123" s="47">
        <v>126</v>
      </c>
      <c r="AG123" s="43">
        <v>45</v>
      </c>
      <c r="AH123" s="48">
        <v>81</v>
      </c>
      <c r="AI123" s="47">
        <v>127</v>
      </c>
      <c r="AJ123" s="43">
        <v>65</v>
      </c>
      <c r="AK123" s="48">
        <v>62</v>
      </c>
      <c r="AL123" s="47">
        <v>119</v>
      </c>
      <c r="AM123" s="43">
        <v>46</v>
      </c>
      <c r="AN123" s="48">
        <v>73</v>
      </c>
      <c r="AO123" s="47">
        <v>120</v>
      </c>
      <c r="AP123" s="43">
        <v>55</v>
      </c>
      <c r="AQ123" s="48">
        <v>65</v>
      </c>
      <c r="AR123" s="47">
        <v>140</v>
      </c>
      <c r="AS123" s="43">
        <v>60</v>
      </c>
      <c r="AT123" s="48">
        <v>80</v>
      </c>
      <c r="AU123" s="47">
        <v>124</v>
      </c>
      <c r="AV123" s="43">
        <v>46</v>
      </c>
      <c r="AW123" s="48">
        <v>78</v>
      </c>
      <c r="AX123" s="47">
        <v>109</v>
      </c>
      <c r="AY123" s="43">
        <v>31</v>
      </c>
      <c r="AZ123" s="48">
        <v>78</v>
      </c>
      <c r="BA123" s="47">
        <v>93</v>
      </c>
      <c r="BB123" s="43">
        <v>48</v>
      </c>
      <c r="BC123" s="48">
        <v>45</v>
      </c>
      <c r="BD123" s="47">
        <v>82</v>
      </c>
      <c r="BE123" s="43">
        <v>65</v>
      </c>
      <c r="BF123" s="48">
        <v>17</v>
      </c>
      <c r="BG123" s="47">
        <v>79</v>
      </c>
      <c r="BH123" s="43">
        <v>61</v>
      </c>
      <c r="BI123" s="48">
        <v>18</v>
      </c>
      <c r="BJ123" s="47">
        <v>71</v>
      </c>
      <c r="BK123" s="43">
        <v>55</v>
      </c>
      <c r="BL123" s="48">
        <v>16</v>
      </c>
      <c r="BM123" s="47">
        <v>84</v>
      </c>
      <c r="BN123" s="43">
        <v>65</v>
      </c>
      <c r="BO123" s="48">
        <v>19</v>
      </c>
      <c r="BP123" s="47">
        <v>70</v>
      </c>
      <c r="BQ123" s="43">
        <v>44</v>
      </c>
      <c r="BR123" s="48">
        <v>26</v>
      </c>
      <c r="BS123" s="47">
        <v>69</v>
      </c>
      <c r="BT123" s="43">
        <v>37</v>
      </c>
      <c r="BU123" s="48">
        <v>32</v>
      </c>
      <c r="BV123" s="47">
        <v>104</v>
      </c>
      <c r="BW123" s="43">
        <v>60</v>
      </c>
      <c r="BX123" s="48">
        <v>44</v>
      </c>
      <c r="BY123" s="47">
        <v>109</v>
      </c>
      <c r="BZ123" s="43">
        <v>69</v>
      </c>
      <c r="CA123" s="48">
        <v>40</v>
      </c>
      <c r="CB123" s="47">
        <v>97</v>
      </c>
      <c r="CC123" s="43">
        <v>64</v>
      </c>
      <c r="CD123" s="48">
        <v>33</v>
      </c>
      <c r="CE123" s="47">
        <v>108</v>
      </c>
      <c r="CF123" s="43">
        <v>77</v>
      </c>
      <c r="CG123" s="48">
        <v>31</v>
      </c>
      <c r="CH123" s="47">
        <v>93</v>
      </c>
      <c r="CI123" s="43">
        <v>65</v>
      </c>
      <c r="CJ123" s="48">
        <v>28</v>
      </c>
      <c r="CK123" s="47">
        <v>71</v>
      </c>
      <c r="CL123" s="43">
        <v>43</v>
      </c>
      <c r="CM123" s="48">
        <v>28</v>
      </c>
      <c r="CN123" s="47">
        <v>68</v>
      </c>
      <c r="CO123" s="43">
        <v>40</v>
      </c>
      <c r="CP123" s="48">
        <v>28</v>
      </c>
      <c r="CQ123" s="47">
        <v>173</v>
      </c>
      <c r="CR123" s="43">
        <v>73</v>
      </c>
      <c r="CS123" s="48">
        <v>100</v>
      </c>
    </row>
    <row r="124" spans="2:97" s="23" customFormat="1" ht="17.25" customHeight="1" x14ac:dyDescent="0.2">
      <c r="B124" s="77" t="s">
        <v>275</v>
      </c>
      <c r="C124" s="71" t="s">
        <v>142</v>
      </c>
      <c r="D124" s="84" t="s">
        <v>368</v>
      </c>
      <c r="E124" s="47">
        <v>178</v>
      </c>
      <c r="F124" s="43">
        <v>87</v>
      </c>
      <c r="G124" s="48">
        <v>91</v>
      </c>
      <c r="H124" s="47">
        <v>164</v>
      </c>
      <c r="I124" s="43">
        <v>75</v>
      </c>
      <c r="J124" s="48">
        <v>89</v>
      </c>
      <c r="K124" s="47">
        <v>201</v>
      </c>
      <c r="L124" s="43">
        <v>103</v>
      </c>
      <c r="M124" s="48">
        <v>98</v>
      </c>
      <c r="N124" s="47">
        <v>229</v>
      </c>
      <c r="O124" s="43">
        <v>139</v>
      </c>
      <c r="P124" s="48">
        <v>90</v>
      </c>
      <c r="Q124" s="47">
        <v>225</v>
      </c>
      <c r="R124" s="43">
        <v>132</v>
      </c>
      <c r="S124" s="48">
        <v>93</v>
      </c>
      <c r="T124" s="47">
        <v>214</v>
      </c>
      <c r="U124" s="43">
        <v>125</v>
      </c>
      <c r="V124" s="48">
        <v>89</v>
      </c>
      <c r="W124" s="47">
        <v>200</v>
      </c>
      <c r="X124" s="43">
        <v>125</v>
      </c>
      <c r="Y124" s="48">
        <v>75</v>
      </c>
      <c r="Z124" s="47">
        <v>175</v>
      </c>
      <c r="AA124" s="43">
        <v>105</v>
      </c>
      <c r="AB124" s="48">
        <v>70</v>
      </c>
      <c r="AC124" s="47">
        <v>135</v>
      </c>
      <c r="AD124" s="43">
        <v>64</v>
      </c>
      <c r="AE124" s="48">
        <v>71</v>
      </c>
      <c r="AF124" s="47">
        <v>174</v>
      </c>
      <c r="AG124" s="43">
        <v>88</v>
      </c>
      <c r="AH124" s="48">
        <v>86</v>
      </c>
      <c r="AI124" s="47">
        <v>197</v>
      </c>
      <c r="AJ124" s="43">
        <v>121</v>
      </c>
      <c r="AK124" s="48">
        <v>76</v>
      </c>
      <c r="AL124" s="47">
        <v>223</v>
      </c>
      <c r="AM124" s="43">
        <v>141</v>
      </c>
      <c r="AN124" s="48">
        <v>82</v>
      </c>
      <c r="AO124" s="47">
        <v>179</v>
      </c>
      <c r="AP124" s="43">
        <v>105</v>
      </c>
      <c r="AQ124" s="48">
        <v>74</v>
      </c>
      <c r="AR124" s="47">
        <v>214</v>
      </c>
      <c r="AS124" s="43">
        <v>141</v>
      </c>
      <c r="AT124" s="48">
        <v>73</v>
      </c>
      <c r="AU124" s="47">
        <v>164</v>
      </c>
      <c r="AV124" s="43">
        <v>99</v>
      </c>
      <c r="AW124" s="48">
        <v>65</v>
      </c>
      <c r="AX124" s="47">
        <v>128</v>
      </c>
      <c r="AY124" s="43">
        <v>66</v>
      </c>
      <c r="AZ124" s="48">
        <v>62</v>
      </c>
      <c r="BA124" s="47">
        <v>161</v>
      </c>
      <c r="BB124" s="43">
        <v>89</v>
      </c>
      <c r="BC124" s="48">
        <v>72</v>
      </c>
      <c r="BD124" s="47">
        <v>210</v>
      </c>
      <c r="BE124" s="43">
        <v>131</v>
      </c>
      <c r="BF124" s="48">
        <v>79</v>
      </c>
      <c r="BG124" s="47">
        <v>210</v>
      </c>
      <c r="BH124" s="43">
        <v>121</v>
      </c>
      <c r="BI124" s="48">
        <v>89</v>
      </c>
      <c r="BJ124" s="47">
        <v>188</v>
      </c>
      <c r="BK124" s="43">
        <v>108</v>
      </c>
      <c r="BL124" s="48">
        <v>80</v>
      </c>
      <c r="BM124" s="47">
        <v>202</v>
      </c>
      <c r="BN124" s="43">
        <v>122</v>
      </c>
      <c r="BO124" s="48">
        <v>80</v>
      </c>
      <c r="BP124" s="47">
        <v>171</v>
      </c>
      <c r="BQ124" s="43">
        <v>102</v>
      </c>
      <c r="BR124" s="48">
        <v>69</v>
      </c>
      <c r="BS124" s="47">
        <v>141</v>
      </c>
      <c r="BT124" s="43">
        <v>76</v>
      </c>
      <c r="BU124" s="48">
        <v>65</v>
      </c>
      <c r="BV124" s="47">
        <v>155</v>
      </c>
      <c r="BW124" s="43">
        <v>88</v>
      </c>
      <c r="BX124" s="48">
        <v>67</v>
      </c>
      <c r="BY124" s="47">
        <v>183</v>
      </c>
      <c r="BZ124" s="43">
        <v>121</v>
      </c>
      <c r="CA124" s="48">
        <v>62</v>
      </c>
      <c r="CB124" s="47">
        <v>187</v>
      </c>
      <c r="CC124" s="43">
        <v>126</v>
      </c>
      <c r="CD124" s="48">
        <v>61</v>
      </c>
      <c r="CE124" s="47">
        <v>200</v>
      </c>
      <c r="CF124" s="43">
        <v>138</v>
      </c>
      <c r="CG124" s="48">
        <v>62</v>
      </c>
      <c r="CH124" s="47">
        <v>190</v>
      </c>
      <c r="CI124" s="43">
        <v>128</v>
      </c>
      <c r="CJ124" s="48">
        <v>62</v>
      </c>
      <c r="CK124" s="47">
        <v>162</v>
      </c>
      <c r="CL124" s="43">
        <v>110</v>
      </c>
      <c r="CM124" s="48">
        <v>52</v>
      </c>
      <c r="CN124" s="47">
        <v>129</v>
      </c>
      <c r="CO124" s="43">
        <v>73</v>
      </c>
      <c r="CP124" s="48">
        <v>56</v>
      </c>
      <c r="CQ124" s="47">
        <v>159</v>
      </c>
      <c r="CR124" s="43">
        <v>94</v>
      </c>
      <c r="CS124" s="48">
        <v>65</v>
      </c>
    </row>
    <row r="125" spans="2:97" s="23" customFormat="1" ht="17.25" customHeight="1" x14ac:dyDescent="0.2">
      <c r="B125" s="77" t="s">
        <v>275</v>
      </c>
      <c r="C125" s="71" t="s">
        <v>143</v>
      </c>
      <c r="D125" s="84" t="s">
        <v>373</v>
      </c>
      <c r="E125" s="47">
        <v>44</v>
      </c>
      <c r="F125" s="43">
        <v>27</v>
      </c>
      <c r="G125" s="48">
        <v>17</v>
      </c>
      <c r="H125" s="47">
        <v>35</v>
      </c>
      <c r="I125" s="43">
        <v>19</v>
      </c>
      <c r="J125" s="48">
        <v>16</v>
      </c>
      <c r="K125" s="47">
        <v>83</v>
      </c>
      <c r="L125" s="43">
        <v>41</v>
      </c>
      <c r="M125" s="48">
        <v>42</v>
      </c>
      <c r="N125" s="47">
        <v>91</v>
      </c>
      <c r="O125" s="43">
        <v>59</v>
      </c>
      <c r="P125" s="48">
        <v>32</v>
      </c>
      <c r="Q125" s="47">
        <v>69</v>
      </c>
      <c r="R125" s="43">
        <v>46</v>
      </c>
      <c r="S125" s="48">
        <v>23</v>
      </c>
      <c r="T125" s="47">
        <v>79</v>
      </c>
      <c r="U125" s="43">
        <v>40</v>
      </c>
      <c r="V125" s="48">
        <v>39</v>
      </c>
      <c r="W125" s="47">
        <v>67</v>
      </c>
      <c r="X125" s="43">
        <v>38</v>
      </c>
      <c r="Y125" s="48">
        <v>29</v>
      </c>
      <c r="Z125" s="47">
        <v>42</v>
      </c>
      <c r="AA125" s="43">
        <v>26</v>
      </c>
      <c r="AB125" s="48">
        <v>16</v>
      </c>
      <c r="AC125" s="47">
        <v>38</v>
      </c>
      <c r="AD125" s="43">
        <v>28</v>
      </c>
      <c r="AE125" s="48">
        <v>10</v>
      </c>
      <c r="AF125" s="47">
        <v>83</v>
      </c>
      <c r="AG125" s="43">
        <v>41</v>
      </c>
      <c r="AH125" s="48">
        <v>42</v>
      </c>
      <c r="AI125" s="47">
        <v>91</v>
      </c>
      <c r="AJ125" s="43">
        <v>59</v>
      </c>
      <c r="AK125" s="48">
        <v>32</v>
      </c>
      <c r="AL125" s="47">
        <v>69</v>
      </c>
      <c r="AM125" s="43">
        <v>46</v>
      </c>
      <c r="AN125" s="48">
        <v>23</v>
      </c>
      <c r="AO125" s="47">
        <v>79</v>
      </c>
      <c r="AP125" s="43">
        <v>40</v>
      </c>
      <c r="AQ125" s="48">
        <v>39</v>
      </c>
      <c r="AR125" s="47">
        <v>67</v>
      </c>
      <c r="AS125" s="43">
        <v>38</v>
      </c>
      <c r="AT125" s="48">
        <v>29</v>
      </c>
      <c r="AU125" s="47">
        <v>42</v>
      </c>
      <c r="AV125" s="43">
        <v>26</v>
      </c>
      <c r="AW125" s="48">
        <v>16</v>
      </c>
      <c r="AX125" s="47">
        <v>38</v>
      </c>
      <c r="AY125" s="43">
        <v>28</v>
      </c>
      <c r="AZ125" s="48">
        <v>10</v>
      </c>
      <c r="BA125" s="47">
        <v>70</v>
      </c>
      <c r="BB125" s="43">
        <v>39</v>
      </c>
      <c r="BC125" s="48">
        <v>31</v>
      </c>
      <c r="BD125" s="47">
        <v>75</v>
      </c>
      <c r="BE125" s="43">
        <v>44</v>
      </c>
      <c r="BF125" s="48">
        <v>31</v>
      </c>
      <c r="BG125" s="47">
        <v>72</v>
      </c>
      <c r="BH125" s="43">
        <v>33</v>
      </c>
      <c r="BI125" s="48">
        <v>39</v>
      </c>
      <c r="BJ125" s="47">
        <v>72</v>
      </c>
      <c r="BK125" s="43">
        <v>34</v>
      </c>
      <c r="BL125" s="48">
        <v>38</v>
      </c>
      <c r="BM125" s="47">
        <v>82</v>
      </c>
      <c r="BN125" s="43">
        <v>32</v>
      </c>
      <c r="BO125" s="48">
        <v>50</v>
      </c>
      <c r="BP125" s="47">
        <v>49</v>
      </c>
      <c r="BQ125" s="43">
        <v>24</v>
      </c>
      <c r="BR125" s="48">
        <v>25</v>
      </c>
      <c r="BS125" s="47">
        <v>38</v>
      </c>
      <c r="BT125" s="43">
        <v>21</v>
      </c>
      <c r="BU125" s="48">
        <v>17</v>
      </c>
      <c r="BV125" s="47">
        <v>64</v>
      </c>
      <c r="BW125" s="43">
        <v>31</v>
      </c>
      <c r="BX125" s="48">
        <v>33</v>
      </c>
      <c r="BY125" s="47">
        <v>98</v>
      </c>
      <c r="BZ125" s="43">
        <v>57</v>
      </c>
      <c r="CA125" s="48">
        <v>41</v>
      </c>
      <c r="CB125" s="47">
        <v>81</v>
      </c>
      <c r="CC125" s="43">
        <v>42</v>
      </c>
      <c r="CD125" s="48">
        <v>39</v>
      </c>
      <c r="CE125" s="47">
        <v>93</v>
      </c>
      <c r="CF125" s="43">
        <v>42</v>
      </c>
      <c r="CG125" s="48">
        <v>51</v>
      </c>
      <c r="CH125" s="47">
        <v>93</v>
      </c>
      <c r="CI125" s="43">
        <v>56</v>
      </c>
      <c r="CJ125" s="48">
        <v>37</v>
      </c>
      <c r="CK125" s="47">
        <v>58</v>
      </c>
      <c r="CL125" s="43">
        <v>41</v>
      </c>
      <c r="CM125" s="48">
        <v>17</v>
      </c>
      <c r="CN125" s="47">
        <v>42</v>
      </c>
      <c r="CO125" s="43">
        <v>24</v>
      </c>
      <c r="CP125" s="48">
        <v>18</v>
      </c>
      <c r="CQ125" s="47">
        <v>56</v>
      </c>
      <c r="CR125" s="43">
        <v>30</v>
      </c>
      <c r="CS125" s="48">
        <v>26</v>
      </c>
    </row>
    <row r="126" spans="2:97" s="23" customFormat="1" ht="17.25" customHeight="1" x14ac:dyDescent="0.2">
      <c r="B126" s="77" t="s">
        <v>275</v>
      </c>
      <c r="C126" s="71" t="s">
        <v>148</v>
      </c>
      <c r="D126" s="84" t="s">
        <v>374</v>
      </c>
      <c r="E126" s="47">
        <v>256</v>
      </c>
      <c r="F126" s="43">
        <v>109</v>
      </c>
      <c r="G126" s="48">
        <v>147</v>
      </c>
      <c r="H126" s="47">
        <v>246</v>
      </c>
      <c r="I126" s="43">
        <v>89</v>
      </c>
      <c r="J126" s="48">
        <v>157</v>
      </c>
      <c r="K126" s="47">
        <v>267</v>
      </c>
      <c r="L126" s="43">
        <v>111</v>
      </c>
      <c r="M126" s="48">
        <v>156</v>
      </c>
      <c r="N126" s="47">
        <v>306</v>
      </c>
      <c r="O126" s="43">
        <v>153</v>
      </c>
      <c r="P126" s="48">
        <v>153</v>
      </c>
      <c r="Q126" s="47">
        <v>330</v>
      </c>
      <c r="R126" s="43">
        <v>148</v>
      </c>
      <c r="S126" s="48">
        <v>182</v>
      </c>
      <c r="T126" s="47">
        <v>313</v>
      </c>
      <c r="U126" s="43">
        <v>136</v>
      </c>
      <c r="V126" s="48">
        <v>177</v>
      </c>
      <c r="W126" s="47">
        <v>340</v>
      </c>
      <c r="X126" s="43">
        <v>154</v>
      </c>
      <c r="Y126" s="48">
        <v>186</v>
      </c>
      <c r="Z126" s="47">
        <v>253</v>
      </c>
      <c r="AA126" s="43">
        <v>92</v>
      </c>
      <c r="AB126" s="48">
        <v>161</v>
      </c>
      <c r="AC126" s="47">
        <v>211</v>
      </c>
      <c r="AD126" s="43">
        <v>70</v>
      </c>
      <c r="AE126" s="48">
        <v>141</v>
      </c>
      <c r="AF126" s="47">
        <v>245</v>
      </c>
      <c r="AG126" s="43">
        <v>106</v>
      </c>
      <c r="AH126" s="48">
        <v>139</v>
      </c>
      <c r="AI126" s="47">
        <v>270</v>
      </c>
      <c r="AJ126" s="43">
        <v>132</v>
      </c>
      <c r="AK126" s="48">
        <v>138</v>
      </c>
      <c r="AL126" s="47">
        <v>300</v>
      </c>
      <c r="AM126" s="43">
        <v>143</v>
      </c>
      <c r="AN126" s="48">
        <v>157</v>
      </c>
      <c r="AO126" s="47">
        <v>270</v>
      </c>
      <c r="AP126" s="43">
        <v>140</v>
      </c>
      <c r="AQ126" s="48">
        <v>130</v>
      </c>
      <c r="AR126" s="47">
        <v>275</v>
      </c>
      <c r="AS126" s="43">
        <v>147</v>
      </c>
      <c r="AT126" s="48">
        <v>128</v>
      </c>
      <c r="AU126" s="47">
        <v>215</v>
      </c>
      <c r="AV126" s="43">
        <v>71</v>
      </c>
      <c r="AW126" s="48">
        <v>144</v>
      </c>
      <c r="AX126" s="47">
        <v>251</v>
      </c>
      <c r="AY126" s="43">
        <v>79</v>
      </c>
      <c r="AZ126" s="48">
        <v>172</v>
      </c>
      <c r="BA126" s="47">
        <v>242</v>
      </c>
      <c r="BB126" s="43">
        <v>132</v>
      </c>
      <c r="BC126" s="48">
        <v>110</v>
      </c>
      <c r="BD126" s="47">
        <v>306</v>
      </c>
      <c r="BE126" s="43">
        <v>140</v>
      </c>
      <c r="BF126" s="48">
        <v>166</v>
      </c>
      <c r="BG126" s="47">
        <v>313</v>
      </c>
      <c r="BH126" s="43">
        <v>132</v>
      </c>
      <c r="BI126" s="48">
        <v>181</v>
      </c>
      <c r="BJ126" s="47">
        <v>324</v>
      </c>
      <c r="BK126" s="43">
        <v>150</v>
      </c>
      <c r="BL126" s="48">
        <v>174</v>
      </c>
      <c r="BM126" s="47">
        <v>317</v>
      </c>
      <c r="BN126" s="43">
        <v>156</v>
      </c>
      <c r="BO126" s="48">
        <v>161</v>
      </c>
      <c r="BP126" s="47">
        <v>250</v>
      </c>
      <c r="BQ126" s="43">
        <v>84</v>
      </c>
      <c r="BR126" s="48">
        <v>166</v>
      </c>
      <c r="BS126" s="47">
        <v>259</v>
      </c>
      <c r="BT126" s="43">
        <v>69</v>
      </c>
      <c r="BU126" s="48">
        <v>190</v>
      </c>
      <c r="BV126" s="47">
        <v>284</v>
      </c>
      <c r="BW126" s="43">
        <v>111</v>
      </c>
      <c r="BX126" s="48">
        <v>173</v>
      </c>
      <c r="BY126" s="47">
        <v>263</v>
      </c>
      <c r="BZ126" s="43">
        <v>128</v>
      </c>
      <c r="CA126" s="48">
        <v>135</v>
      </c>
      <c r="CB126" s="47">
        <v>257</v>
      </c>
      <c r="CC126" s="43">
        <v>118</v>
      </c>
      <c r="CD126" s="48">
        <v>139</v>
      </c>
      <c r="CE126" s="47">
        <v>307</v>
      </c>
      <c r="CF126" s="43">
        <v>157</v>
      </c>
      <c r="CG126" s="48">
        <v>150</v>
      </c>
      <c r="CH126" s="47">
        <v>278</v>
      </c>
      <c r="CI126" s="43">
        <v>151</v>
      </c>
      <c r="CJ126" s="48">
        <v>127</v>
      </c>
      <c r="CK126" s="47">
        <v>268</v>
      </c>
      <c r="CL126" s="43">
        <v>119</v>
      </c>
      <c r="CM126" s="48">
        <v>149</v>
      </c>
      <c r="CN126" s="47">
        <v>228</v>
      </c>
      <c r="CO126" s="43">
        <v>71</v>
      </c>
      <c r="CP126" s="48">
        <v>157</v>
      </c>
      <c r="CQ126" s="47">
        <v>255</v>
      </c>
      <c r="CR126" s="43">
        <v>116</v>
      </c>
      <c r="CS126" s="48">
        <v>139</v>
      </c>
    </row>
    <row r="127" spans="2:97" s="23" customFormat="1" ht="17.25" customHeight="1" x14ac:dyDescent="0.2">
      <c r="B127" s="77" t="s">
        <v>275</v>
      </c>
      <c r="C127" s="71" t="s">
        <v>156</v>
      </c>
      <c r="D127" s="84" t="s">
        <v>383</v>
      </c>
      <c r="E127" s="47">
        <v>195</v>
      </c>
      <c r="F127" s="43">
        <v>84</v>
      </c>
      <c r="G127" s="48">
        <v>111</v>
      </c>
      <c r="H127" s="47">
        <v>167</v>
      </c>
      <c r="I127" s="43">
        <v>51</v>
      </c>
      <c r="J127" s="48">
        <v>116</v>
      </c>
      <c r="K127" s="47">
        <v>147</v>
      </c>
      <c r="L127" s="43">
        <v>31</v>
      </c>
      <c r="M127" s="48">
        <v>116</v>
      </c>
      <c r="N127" s="47">
        <v>179</v>
      </c>
      <c r="O127" s="43">
        <v>63</v>
      </c>
      <c r="P127" s="48">
        <v>116</v>
      </c>
      <c r="Q127" s="47">
        <v>204</v>
      </c>
      <c r="R127" s="43">
        <v>77</v>
      </c>
      <c r="S127" s="48">
        <v>127</v>
      </c>
      <c r="T127" s="47">
        <v>219</v>
      </c>
      <c r="U127" s="43">
        <v>95</v>
      </c>
      <c r="V127" s="48">
        <v>124</v>
      </c>
      <c r="W127" s="47">
        <v>195</v>
      </c>
      <c r="X127" s="43">
        <v>70</v>
      </c>
      <c r="Y127" s="48">
        <v>125</v>
      </c>
      <c r="Z127" s="47">
        <v>196</v>
      </c>
      <c r="AA127" s="43">
        <v>79</v>
      </c>
      <c r="AB127" s="48">
        <v>117</v>
      </c>
      <c r="AC127" s="47">
        <v>168</v>
      </c>
      <c r="AD127" s="43">
        <v>51</v>
      </c>
      <c r="AE127" s="48">
        <v>117</v>
      </c>
      <c r="AF127" s="47">
        <v>163</v>
      </c>
      <c r="AG127" s="43">
        <v>48</v>
      </c>
      <c r="AH127" s="48">
        <v>115</v>
      </c>
      <c r="AI127" s="47">
        <v>167</v>
      </c>
      <c r="AJ127" s="43">
        <v>54</v>
      </c>
      <c r="AK127" s="48">
        <v>113</v>
      </c>
      <c r="AL127" s="47">
        <v>201</v>
      </c>
      <c r="AM127" s="43">
        <v>84</v>
      </c>
      <c r="AN127" s="48">
        <v>117</v>
      </c>
      <c r="AO127" s="47">
        <v>202</v>
      </c>
      <c r="AP127" s="43">
        <v>85</v>
      </c>
      <c r="AQ127" s="48">
        <v>117</v>
      </c>
      <c r="AR127" s="47">
        <v>197</v>
      </c>
      <c r="AS127" s="43">
        <v>86</v>
      </c>
      <c r="AT127" s="48">
        <v>111</v>
      </c>
      <c r="AU127" s="47">
        <v>208</v>
      </c>
      <c r="AV127" s="43">
        <v>93</v>
      </c>
      <c r="AW127" s="48">
        <v>115</v>
      </c>
      <c r="AX127" s="47">
        <v>161</v>
      </c>
      <c r="AY127" s="43">
        <v>49</v>
      </c>
      <c r="AZ127" s="48">
        <v>112</v>
      </c>
      <c r="BA127" s="47">
        <v>156</v>
      </c>
      <c r="BB127" s="43">
        <v>45</v>
      </c>
      <c r="BC127" s="48">
        <v>111</v>
      </c>
      <c r="BD127" s="47">
        <v>182</v>
      </c>
      <c r="BE127" s="43">
        <v>65</v>
      </c>
      <c r="BF127" s="48">
        <v>117</v>
      </c>
      <c r="BG127" s="47">
        <v>214</v>
      </c>
      <c r="BH127" s="43">
        <v>95</v>
      </c>
      <c r="BI127" s="48">
        <v>119</v>
      </c>
      <c r="BJ127" s="47">
        <v>211</v>
      </c>
      <c r="BK127" s="43">
        <v>94</v>
      </c>
      <c r="BL127" s="48">
        <v>117</v>
      </c>
      <c r="BM127" s="47">
        <v>207</v>
      </c>
      <c r="BN127" s="43">
        <v>80</v>
      </c>
      <c r="BO127" s="48">
        <v>127</v>
      </c>
      <c r="BP127" s="47">
        <v>221</v>
      </c>
      <c r="BQ127" s="43">
        <v>101</v>
      </c>
      <c r="BR127" s="48">
        <v>120</v>
      </c>
      <c r="BS127" s="47">
        <v>175</v>
      </c>
      <c r="BT127" s="43">
        <v>58</v>
      </c>
      <c r="BU127" s="48">
        <v>117</v>
      </c>
      <c r="BV127" s="47">
        <v>169</v>
      </c>
      <c r="BW127" s="43">
        <v>52</v>
      </c>
      <c r="BX127" s="48">
        <v>117</v>
      </c>
      <c r="BY127" s="47">
        <v>183</v>
      </c>
      <c r="BZ127" s="43">
        <v>62</v>
      </c>
      <c r="CA127" s="48">
        <v>121</v>
      </c>
      <c r="CB127" s="47">
        <v>202</v>
      </c>
      <c r="CC127" s="43">
        <v>86</v>
      </c>
      <c r="CD127" s="48">
        <v>116</v>
      </c>
      <c r="CE127" s="47">
        <v>195</v>
      </c>
      <c r="CF127" s="43">
        <v>79</v>
      </c>
      <c r="CG127" s="48">
        <v>116</v>
      </c>
      <c r="CH127" s="47">
        <v>193</v>
      </c>
      <c r="CI127" s="43">
        <v>83</v>
      </c>
      <c r="CJ127" s="48">
        <v>110</v>
      </c>
      <c r="CK127" s="47">
        <v>190</v>
      </c>
      <c r="CL127" s="43">
        <v>84</v>
      </c>
      <c r="CM127" s="48">
        <v>106</v>
      </c>
      <c r="CN127" s="47">
        <v>174</v>
      </c>
      <c r="CO127" s="43">
        <v>69</v>
      </c>
      <c r="CP127" s="48">
        <v>105</v>
      </c>
      <c r="CQ127" s="47">
        <v>148</v>
      </c>
      <c r="CR127" s="43">
        <v>41</v>
      </c>
      <c r="CS127" s="48">
        <v>107</v>
      </c>
    </row>
    <row r="128" spans="2:97" s="23" customFormat="1" ht="17.25" customHeight="1" x14ac:dyDescent="0.2">
      <c r="B128" s="77" t="s">
        <v>275</v>
      </c>
      <c r="C128" s="71" t="s">
        <v>157</v>
      </c>
      <c r="D128" s="84" t="s">
        <v>399</v>
      </c>
      <c r="E128" s="47">
        <v>315</v>
      </c>
      <c r="F128" s="43">
        <v>171</v>
      </c>
      <c r="G128" s="48">
        <v>144</v>
      </c>
      <c r="H128" s="47">
        <v>222</v>
      </c>
      <c r="I128" s="43">
        <v>79</v>
      </c>
      <c r="J128" s="48">
        <v>143</v>
      </c>
      <c r="K128" s="47">
        <v>209</v>
      </c>
      <c r="L128" s="43">
        <v>55</v>
      </c>
      <c r="M128" s="48">
        <v>154</v>
      </c>
      <c r="N128" s="47">
        <v>271</v>
      </c>
      <c r="O128" s="43">
        <v>113</v>
      </c>
      <c r="P128" s="48">
        <v>158</v>
      </c>
      <c r="Q128" s="47">
        <v>311</v>
      </c>
      <c r="R128" s="43">
        <v>157</v>
      </c>
      <c r="S128" s="48">
        <v>154</v>
      </c>
      <c r="T128" s="47">
        <v>316</v>
      </c>
      <c r="U128" s="43">
        <v>154</v>
      </c>
      <c r="V128" s="48">
        <v>162</v>
      </c>
      <c r="W128" s="47">
        <v>322</v>
      </c>
      <c r="X128" s="43">
        <v>161</v>
      </c>
      <c r="Y128" s="48">
        <v>161</v>
      </c>
      <c r="Z128" s="47">
        <v>301</v>
      </c>
      <c r="AA128" s="43">
        <v>143</v>
      </c>
      <c r="AB128" s="48">
        <v>158</v>
      </c>
      <c r="AC128" s="47">
        <v>238</v>
      </c>
      <c r="AD128" s="43">
        <v>94</v>
      </c>
      <c r="AE128" s="48">
        <v>144</v>
      </c>
      <c r="AF128" s="47">
        <v>197</v>
      </c>
      <c r="AG128" s="43">
        <v>52</v>
      </c>
      <c r="AH128" s="48">
        <v>145</v>
      </c>
      <c r="AI128" s="47">
        <v>200</v>
      </c>
      <c r="AJ128" s="43">
        <v>20</v>
      </c>
      <c r="AK128" s="48">
        <v>180</v>
      </c>
      <c r="AL128" s="47">
        <v>195</v>
      </c>
      <c r="AM128" s="43">
        <v>16</v>
      </c>
      <c r="AN128" s="48">
        <v>179</v>
      </c>
      <c r="AO128" s="47">
        <v>223</v>
      </c>
      <c r="AP128" s="43">
        <v>54</v>
      </c>
      <c r="AQ128" s="48">
        <v>169</v>
      </c>
      <c r="AR128" s="47">
        <v>301</v>
      </c>
      <c r="AS128" s="43">
        <v>137</v>
      </c>
      <c r="AT128" s="48">
        <v>164</v>
      </c>
      <c r="AU128" s="47">
        <v>305</v>
      </c>
      <c r="AV128" s="43">
        <v>152</v>
      </c>
      <c r="AW128" s="48">
        <v>153</v>
      </c>
      <c r="AX128" s="47">
        <v>234</v>
      </c>
      <c r="AY128" s="43">
        <v>96</v>
      </c>
      <c r="AZ128" s="48">
        <v>138</v>
      </c>
      <c r="BA128" s="47">
        <v>200</v>
      </c>
      <c r="BB128" s="43">
        <v>64</v>
      </c>
      <c r="BC128" s="48">
        <v>136</v>
      </c>
      <c r="BD128" s="47">
        <v>247</v>
      </c>
      <c r="BE128" s="43">
        <v>120</v>
      </c>
      <c r="BF128" s="48">
        <v>127</v>
      </c>
      <c r="BG128" s="47">
        <v>288</v>
      </c>
      <c r="BH128" s="43">
        <v>150</v>
      </c>
      <c r="BI128" s="48">
        <v>138</v>
      </c>
      <c r="BJ128" s="47">
        <v>269</v>
      </c>
      <c r="BK128" s="43">
        <v>139</v>
      </c>
      <c r="BL128" s="48">
        <v>130</v>
      </c>
      <c r="BM128" s="47">
        <v>266</v>
      </c>
      <c r="BN128" s="43">
        <v>121</v>
      </c>
      <c r="BO128" s="48">
        <v>145</v>
      </c>
      <c r="BP128" s="47">
        <v>257</v>
      </c>
      <c r="BQ128" s="43">
        <v>117</v>
      </c>
      <c r="BR128" s="48">
        <v>140</v>
      </c>
      <c r="BS128" s="47">
        <v>192</v>
      </c>
      <c r="BT128" s="43">
        <v>85</v>
      </c>
      <c r="BU128" s="48">
        <v>107</v>
      </c>
      <c r="BV128" s="47">
        <v>168</v>
      </c>
      <c r="BW128" s="43">
        <v>58</v>
      </c>
      <c r="BX128" s="48">
        <v>110</v>
      </c>
      <c r="BY128" s="47">
        <v>268</v>
      </c>
      <c r="BZ128" s="43">
        <v>139</v>
      </c>
      <c r="CA128" s="48">
        <v>129</v>
      </c>
      <c r="CB128" s="47">
        <v>259</v>
      </c>
      <c r="CC128" s="43">
        <v>131</v>
      </c>
      <c r="CD128" s="48">
        <v>128</v>
      </c>
      <c r="CE128" s="47">
        <v>272</v>
      </c>
      <c r="CF128" s="43">
        <v>140</v>
      </c>
      <c r="CG128" s="48">
        <v>132</v>
      </c>
      <c r="CH128" s="47">
        <v>268</v>
      </c>
      <c r="CI128" s="43">
        <v>131</v>
      </c>
      <c r="CJ128" s="48">
        <v>137</v>
      </c>
      <c r="CK128" s="47">
        <v>298</v>
      </c>
      <c r="CL128" s="43">
        <v>153</v>
      </c>
      <c r="CM128" s="48">
        <v>145</v>
      </c>
      <c r="CN128" s="47">
        <v>219</v>
      </c>
      <c r="CO128" s="43">
        <v>86</v>
      </c>
      <c r="CP128" s="48">
        <v>133</v>
      </c>
      <c r="CQ128" s="47">
        <v>181</v>
      </c>
      <c r="CR128" s="43">
        <v>54</v>
      </c>
      <c r="CS128" s="48">
        <v>127</v>
      </c>
    </row>
    <row r="129" spans="2:97" s="23" customFormat="1" ht="17.25" customHeight="1" x14ac:dyDescent="0.2">
      <c r="B129" s="77" t="s">
        <v>275</v>
      </c>
      <c r="C129" s="71" t="s">
        <v>144</v>
      </c>
      <c r="D129" s="84" t="s">
        <v>389</v>
      </c>
      <c r="E129" s="47">
        <v>55</v>
      </c>
      <c r="F129" s="43">
        <v>7</v>
      </c>
      <c r="G129" s="48">
        <v>48</v>
      </c>
      <c r="H129" s="47">
        <v>47</v>
      </c>
      <c r="I129" s="43">
        <v>0</v>
      </c>
      <c r="J129" s="48">
        <v>47</v>
      </c>
      <c r="K129" s="47">
        <v>62</v>
      </c>
      <c r="L129" s="43">
        <v>18</v>
      </c>
      <c r="M129" s="48">
        <v>44</v>
      </c>
      <c r="N129" s="47">
        <v>84</v>
      </c>
      <c r="O129" s="43">
        <v>29</v>
      </c>
      <c r="P129" s="48">
        <v>55</v>
      </c>
      <c r="Q129" s="47">
        <v>87</v>
      </c>
      <c r="R129" s="43">
        <v>23</v>
      </c>
      <c r="S129" s="48">
        <v>64</v>
      </c>
      <c r="T129" s="47">
        <v>88</v>
      </c>
      <c r="U129" s="43">
        <v>28</v>
      </c>
      <c r="V129" s="48">
        <v>60</v>
      </c>
      <c r="W129" s="47">
        <v>81</v>
      </c>
      <c r="X129" s="43">
        <v>29</v>
      </c>
      <c r="Y129" s="48">
        <v>52</v>
      </c>
      <c r="Z129" s="47">
        <v>69</v>
      </c>
      <c r="AA129" s="43">
        <v>20</v>
      </c>
      <c r="AB129" s="48">
        <v>49</v>
      </c>
      <c r="AC129" s="47">
        <v>49</v>
      </c>
      <c r="AD129" s="43">
        <v>4</v>
      </c>
      <c r="AE129" s="48">
        <v>45</v>
      </c>
      <c r="AF129" s="47">
        <v>67</v>
      </c>
      <c r="AG129" s="43">
        <v>20</v>
      </c>
      <c r="AH129" s="48">
        <v>47</v>
      </c>
      <c r="AI129" s="47">
        <v>68</v>
      </c>
      <c r="AJ129" s="43">
        <v>17</v>
      </c>
      <c r="AK129" s="48">
        <v>51</v>
      </c>
      <c r="AL129" s="47">
        <v>84</v>
      </c>
      <c r="AM129" s="43">
        <v>31</v>
      </c>
      <c r="AN129" s="48">
        <v>53</v>
      </c>
      <c r="AO129" s="47">
        <v>76</v>
      </c>
      <c r="AP129" s="43">
        <v>30</v>
      </c>
      <c r="AQ129" s="48">
        <v>46</v>
      </c>
      <c r="AR129" s="47">
        <v>70</v>
      </c>
      <c r="AS129" s="43">
        <v>27</v>
      </c>
      <c r="AT129" s="48">
        <v>43</v>
      </c>
      <c r="AU129" s="47">
        <v>46</v>
      </c>
      <c r="AV129" s="43">
        <v>4</v>
      </c>
      <c r="AW129" s="48">
        <v>42</v>
      </c>
      <c r="AX129" s="47">
        <v>48</v>
      </c>
      <c r="AY129" s="43">
        <v>7</v>
      </c>
      <c r="AZ129" s="48">
        <v>41</v>
      </c>
      <c r="BA129" s="47">
        <v>72</v>
      </c>
      <c r="BB129" s="43">
        <v>20</v>
      </c>
      <c r="BC129" s="48">
        <v>52</v>
      </c>
      <c r="BD129" s="47">
        <v>88</v>
      </c>
      <c r="BE129" s="43">
        <v>45</v>
      </c>
      <c r="BF129" s="48">
        <v>43</v>
      </c>
      <c r="BG129" s="47">
        <v>83</v>
      </c>
      <c r="BH129" s="43">
        <v>36</v>
      </c>
      <c r="BI129" s="48">
        <v>47</v>
      </c>
      <c r="BJ129" s="47">
        <v>58</v>
      </c>
      <c r="BK129" s="43">
        <v>21</v>
      </c>
      <c r="BL129" s="48">
        <v>37</v>
      </c>
      <c r="BM129" s="47">
        <v>73</v>
      </c>
      <c r="BN129" s="43">
        <v>24</v>
      </c>
      <c r="BO129" s="48">
        <v>49</v>
      </c>
      <c r="BP129" s="47">
        <v>54</v>
      </c>
      <c r="BQ129" s="43">
        <v>12</v>
      </c>
      <c r="BR129" s="48">
        <v>42</v>
      </c>
      <c r="BS129" s="47">
        <v>43</v>
      </c>
      <c r="BT129" s="43">
        <v>3</v>
      </c>
      <c r="BU129" s="48">
        <v>40</v>
      </c>
      <c r="BV129" s="47">
        <v>53</v>
      </c>
      <c r="BW129" s="43">
        <v>13</v>
      </c>
      <c r="BX129" s="48">
        <v>40</v>
      </c>
      <c r="BY129" s="47">
        <v>64</v>
      </c>
      <c r="BZ129" s="43">
        <v>24</v>
      </c>
      <c r="CA129" s="48">
        <v>40</v>
      </c>
      <c r="CB129" s="47">
        <v>59</v>
      </c>
      <c r="CC129" s="43">
        <v>18</v>
      </c>
      <c r="CD129" s="48">
        <v>41</v>
      </c>
      <c r="CE129" s="47">
        <v>61</v>
      </c>
      <c r="CF129" s="43">
        <v>15</v>
      </c>
      <c r="CG129" s="48">
        <v>46</v>
      </c>
      <c r="CH129" s="47">
        <v>67</v>
      </c>
      <c r="CI129" s="43">
        <v>22</v>
      </c>
      <c r="CJ129" s="48">
        <v>45</v>
      </c>
      <c r="CK129" s="47">
        <v>48</v>
      </c>
      <c r="CL129" s="43">
        <v>7</v>
      </c>
      <c r="CM129" s="48">
        <v>41</v>
      </c>
      <c r="CN129" s="47">
        <v>51</v>
      </c>
      <c r="CO129" s="43">
        <v>11</v>
      </c>
      <c r="CP129" s="48">
        <v>40</v>
      </c>
      <c r="CQ129" s="47">
        <v>65</v>
      </c>
      <c r="CR129" s="43">
        <v>21</v>
      </c>
      <c r="CS129" s="48">
        <v>44</v>
      </c>
    </row>
    <row r="130" spans="2:97" s="23" customFormat="1" ht="17.25" customHeight="1" x14ac:dyDescent="0.2">
      <c r="B130" s="77" t="s">
        <v>276</v>
      </c>
      <c r="C130" s="71" t="s">
        <v>165</v>
      </c>
      <c r="D130" s="84" t="s">
        <v>279</v>
      </c>
      <c r="E130" s="47">
        <v>491</v>
      </c>
      <c r="F130" s="43">
        <v>187</v>
      </c>
      <c r="G130" s="48">
        <v>304</v>
      </c>
      <c r="H130" s="47">
        <v>422</v>
      </c>
      <c r="I130" s="43">
        <v>95</v>
      </c>
      <c r="J130" s="48">
        <v>327</v>
      </c>
      <c r="K130" s="47">
        <v>504</v>
      </c>
      <c r="L130" s="43">
        <v>215</v>
      </c>
      <c r="M130" s="48">
        <v>289</v>
      </c>
      <c r="N130" s="47">
        <v>580</v>
      </c>
      <c r="O130" s="43">
        <v>291</v>
      </c>
      <c r="P130" s="48">
        <v>289</v>
      </c>
      <c r="Q130" s="47">
        <v>591</v>
      </c>
      <c r="R130" s="43">
        <v>273</v>
      </c>
      <c r="S130" s="48">
        <v>318</v>
      </c>
      <c r="T130" s="47">
        <v>593</v>
      </c>
      <c r="U130" s="43">
        <v>286</v>
      </c>
      <c r="V130" s="48">
        <v>307</v>
      </c>
      <c r="W130" s="47">
        <v>592</v>
      </c>
      <c r="X130" s="43">
        <v>284</v>
      </c>
      <c r="Y130" s="48">
        <v>308</v>
      </c>
      <c r="Z130" s="47">
        <v>535</v>
      </c>
      <c r="AA130" s="43">
        <v>202</v>
      </c>
      <c r="AB130" s="48">
        <v>333</v>
      </c>
      <c r="AC130" s="47">
        <v>433</v>
      </c>
      <c r="AD130" s="43">
        <v>116</v>
      </c>
      <c r="AE130" s="48">
        <v>317</v>
      </c>
      <c r="AF130" s="47">
        <v>546</v>
      </c>
      <c r="AG130" s="43">
        <v>231</v>
      </c>
      <c r="AH130" s="48">
        <v>315</v>
      </c>
      <c r="AI130" s="47">
        <v>600</v>
      </c>
      <c r="AJ130" s="43">
        <v>285</v>
      </c>
      <c r="AK130" s="48">
        <v>315</v>
      </c>
      <c r="AL130" s="47">
        <v>598</v>
      </c>
      <c r="AM130" s="43">
        <v>256</v>
      </c>
      <c r="AN130" s="48">
        <v>342</v>
      </c>
      <c r="AO130" s="47">
        <v>617</v>
      </c>
      <c r="AP130" s="43">
        <v>264</v>
      </c>
      <c r="AQ130" s="48">
        <v>353</v>
      </c>
      <c r="AR130" s="47">
        <v>617</v>
      </c>
      <c r="AS130" s="43">
        <v>289</v>
      </c>
      <c r="AT130" s="48">
        <v>328</v>
      </c>
      <c r="AU130" s="47">
        <v>572</v>
      </c>
      <c r="AV130" s="43">
        <v>211</v>
      </c>
      <c r="AW130" s="48">
        <v>361</v>
      </c>
      <c r="AX130" s="47">
        <v>463</v>
      </c>
      <c r="AY130" s="43">
        <v>116</v>
      </c>
      <c r="AZ130" s="48">
        <v>347</v>
      </c>
      <c r="BA130" s="47">
        <v>532</v>
      </c>
      <c r="BB130" s="43">
        <v>218</v>
      </c>
      <c r="BC130" s="48">
        <v>314</v>
      </c>
      <c r="BD130" s="47">
        <v>596</v>
      </c>
      <c r="BE130" s="43">
        <v>277</v>
      </c>
      <c r="BF130" s="48">
        <v>319</v>
      </c>
      <c r="BG130" s="47">
        <v>639</v>
      </c>
      <c r="BH130" s="43">
        <v>275</v>
      </c>
      <c r="BI130" s="48">
        <v>364</v>
      </c>
      <c r="BJ130" s="47">
        <v>644</v>
      </c>
      <c r="BK130" s="43">
        <v>300</v>
      </c>
      <c r="BL130" s="48">
        <v>344</v>
      </c>
      <c r="BM130" s="47">
        <v>624</v>
      </c>
      <c r="BN130" s="43">
        <v>294</v>
      </c>
      <c r="BO130" s="48">
        <v>330</v>
      </c>
      <c r="BP130" s="47">
        <v>517</v>
      </c>
      <c r="BQ130" s="43">
        <v>162</v>
      </c>
      <c r="BR130" s="48">
        <v>355</v>
      </c>
      <c r="BS130" s="47">
        <v>507</v>
      </c>
      <c r="BT130" s="43">
        <v>147</v>
      </c>
      <c r="BU130" s="48">
        <v>360</v>
      </c>
      <c r="BV130" s="47">
        <v>523</v>
      </c>
      <c r="BW130" s="43">
        <v>194</v>
      </c>
      <c r="BX130" s="48">
        <v>329</v>
      </c>
      <c r="BY130" s="47">
        <v>630</v>
      </c>
      <c r="BZ130" s="43">
        <v>302</v>
      </c>
      <c r="CA130" s="48">
        <v>328</v>
      </c>
      <c r="CB130" s="47">
        <v>595</v>
      </c>
      <c r="CC130" s="43">
        <v>259</v>
      </c>
      <c r="CD130" s="48">
        <v>336</v>
      </c>
      <c r="CE130" s="47">
        <v>603</v>
      </c>
      <c r="CF130" s="43">
        <v>278</v>
      </c>
      <c r="CG130" s="48">
        <v>325</v>
      </c>
      <c r="CH130" s="47">
        <v>595</v>
      </c>
      <c r="CI130" s="43">
        <v>275</v>
      </c>
      <c r="CJ130" s="48">
        <v>320</v>
      </c>
      <c r="CK130" s="47">
        <v>517</v>
      </c>
      <c r="CL130" s="43">
        <v>189</v>
      </c>
      <c r="CM130" s="48">
        <v>328</v>
      </c>
      <c r="CN130" s="47">
        <v>468</v>
      </c>
      <c r="CO130" s="43">
        <v>127</v>
      </c>
      <c r="CP130" s="48">
        <v>341</v>
      </c>
      <c r="CQ130" s="47">
        <v>529</v>
      </c>
      <c r="CR130" s="43">
        <v>226</v>
      </c>
      <c r="CS130" s="48">
        <v>303</v>
      </c>
    </row>
    <row r="131" spans="2:97" s="23" customFormat="1" ht="17.25" customHeight="1" x14ac:dyDescent="0.2">
      <c r="B131" s="77" t="s">
        <v>276</v>
      </c>
      <c r="C131" s="71" t="s">
        <v>158</v>
      </c>
      <c r="D131" s="84" t="s">
        <v>297</v>
      </c>
      <c r="E131" s="47">
        <v>158</v>
      </c>
      <c r="F131" s="43">
        <v>0</v>
      </c>
      <c r="G131" s="48">
        <v>158</v>
      </c>
      <c r="H131" s="47">
        <v>147</v>
      </c>
      <c r="I131" s="43">
        <v>0</v>
      </c>
      <c r="J131" s="48">
        <v>147</v>
      </c>
      <c r="K131" s="47">
        <v>145</v>
      </c>
      <c r="L131" s="43">
        <v>0</v>
      </c>
      <c r="M131" s="48">
        <v>145</v>
      </c>
      <c r="N131" s="47">
        <v>190</v>
      </c>
      <c r="O131" s="43">
        <v>68</v>
      </c>
      <c r="P131" s="48">
        <v>122</v>
      </c>
      <c r="Q131" s="47">
        <v>186</v>
      </c>
      <c r="R131" s="43">
        <v>56</v>
      </c>
      <c r="S131" s="48">
        <v>130</v>
      </c>
      <c r="T131" s="47">
        <v>214</v>
      </c>
      <c r="U131" s="43">
        <v>84</v>
      </c>
      <c r="V131" s="48">
        <v>130</v>
      </c>
      <c r="W131" s="47">
        <v>198</v>
      </c>
      <c r="X131" s="43">
        <v>70</v>
      </c>
      <c r="Y131" s="48">
        <v>128</v>
      </c>
      <c r="Z131" s="47">
        <v>162</v>
      </c>
      <c r="AA131" s="43">
        <v>39</v>
      </c>
      <c r="AB131" s="48">
        <v>123</v>
      </c>
      <c r="AC131" s="47">
        <v>151</v>
      </c>
      <c r="AD131" s="43">
        <v>34</v>
      </c>
      <c r="AE131" s="48">
        <v>117</v>
      </c>
      <c r="AF131" s="47">
        <v>132</v>
      </c>
      <c r="AG131" s="43">
        <v>0</v>
      </c>
      <c r="AH131" s="48">
        <v>132</v>
      </c>
      <c r="AI131" s="47">
        <v>174</v>
      </c>
      <c r="AJ131" s="43">
        <v>0</v>
      </c>
      <c r="AK131" s="48">
        <v>174</v>
      </c>
      <c r="AL131" s="47">
        <v>201</v>
      </c>
      <c r="AM131" s="43">
        <v>72</v>
      </c>
      <c r="AN131" s="48">
        <v>129</v>
      </c>
      <c r="AO131" s="47">
        <v>159</v>
      </c>
      <c r="AP131" s="43">
        <v>0</v>
      </c>
      <c r="AQ131" s="48">
        <v>159</v>
      </c>
      <c r="AR131" s="47">
        <v>155</v>
      </c>
      <c r="AS131" s="43">
        <v>0</v>
      </c>
      <c r="AT131" s="48">
        <v>155</v>
      </c>
      <c r="AU131" s="47">
        <v>179</v>
      </c>
      <c r="AV131" s="43">
        <v>47</v>
      </c>
      <c r="AW131" s="48">
        <v>132</v>
      </c>
      <c r="AX131" s="47">
        <v>157</v>
      </c>
      <c r="AY131" s="43">
        <v>31</v>
      </c>
      <c r="AZ131" s="48">
        <v>126</v>
      </c>
      <c r="BA131" s="47">
        <v>171</v>
      </c>
      <c r="BB131" s="43">
        <v>0</v>
      </c>
      <c r="BC131" s="48">
        <v>171</v>
      </c>
      <c r="BD131" s="47">
        <v>207</v>
      </c>
      <c r="BE131" s="43">
        <v>71</v>
      </c>
      <c r="BF131" s="48">
        <v>136</v>
      </c>
      <c r="BG131" s="47">
        <v>145</v>
      </c>
      <c r="BH131" s="43">
        <v>14</v>
      </c>
      <c r="BI131" s="48">
        <v>131</v>
      </c>
      <c r="BJ131" s="47">
        <v>140</v>
      </c>
      <c r="BK131" s="43">
        <v>0</v>
      </c>
      <c r="BL131" s="48">
        <v>140</v>
      </c>
      <c r="BM131" s="47">
        <v>215</v>
      </c>
      <c r="BN131" s="43">
        <v>91</v>
      </c>
      <c r="BO131" s="48">
        <v>124</v>
      </c>
      <c r="BP131" s="47">
        <v>168</v>
      </c>
      <c r="BQ131" s="43">
        <v>44</v>
      </c>
      <c r="BR131" s="48">
        <v>124</v>
      </c>
      <c r="BS131" s="47">
        <v>129</v>
      </c>
      <c r="BT131" s="43">
        <v>23</v>
      </c>
      <c r="BU131" s="48">
        <v>106</v>
      </c>
      <c r="BV131" s="47">
        <v>184</v>
      </c>
      <c r="BW131" s="43">
        <v>60</v>
      </c>
      <c r="BX131" s="48">
        <v>124</v>
      </c>
      <c r="BY131" s="47">
        <v>138</v>
      </c>
      <c r="BZ131" s="43">
        <v>0</v>
      </c>
      <c r="CA131" s="48">
        <v>138</v>
      </c>
      <c r="CB131" s="47">
        <v>133</v>
      </c>
      <c r="CC131" s="43">
        <v>29</v>
      </c>
      <c r="CD131" s="48">
        <v>104</v>
      </c>
      <c r="CE131" s="47">
        <v>138</v>
      </c>
      <c r="CF131" s="43">
        <v>0</v>
      </c>
      <c r="CG131" s="48">
        <v>138</v>
      </c>
      <c r="CH131" s="47">
        <v>147</v>
      </c>
      <c r="CI131" s="43">
        <v>0</v>
      </c>
      <c r="CJ131" s="48">
        <v>147</v>
      </c>
      <c r="CK131" s="47">
        <v>134</v>
      </c>
      <c r="CL131" s="43">
        <v>0</v>
      </c>
      <c r="CM131" s="48">
        <v>134</v>
      </c>
      <c r="CN131" s="47">
        <v>128</v>
      </c>
      <c r="CO131" s="43">
        <v>33</v>
      </c>
      <c r="CP131" s="48">
        <v>95</v>
      </c>
      <c r="CQ131" s="47">
        <v>124</v>
      </c>
      <c r="CR131" s="43">
        <v>0</v>
      </c>
      <c r="CS131" s="48">
        <v>124</v>
      </c>
    </row>
    <row r="132" spans="2:97" s="23" customFormat="1" ht="17.25" customHeight="1" x14ac:dyDescent="0.2">
      <c r="B132" s="77" t="s">
        <v>276</v>
      </c>
      <c r="C132" s="71" t="s">
        <v>159</v>
      </c>
      <c r="D132" s="84" t="s">
        <v>298</v>
      </c>
      <c r="E132" s="47">
        <v>380</v>
      </c>
      <c r="F132" s="43">
        <v>110</v>
      </c>
      <c r="G132" s="48">
        <v>270</v>
      </c>
      <c r="H132" s="47">
        <v>316</v>
      </c>
      <c r="I132" s="43">
        <v>49</v>
      </c>
      <c r="J132" s="48">
        <v>267</v>
      </c>
      <c r="K132" s="47">
        <v>394</v>
      </c>
      <c r="L132" s="43">
        <v>107</v>
      </c>
      <c r="M132" s="48">
        <v>287</v>
      </c>
      <c r="N132" s="47">
        <v>436</v>
      </c>
      <c r="O132" s="43">
        <v>150</v>
      </c>
      <c r="P132" s="48">
        <v>286</v>
      </c>
      <c r="Q132" s="47">
        <v>444</v>
      </c>
      <c r="R132" s="43">
        <v>167</v>
      </c>
      <c r="S132" s="48">
        <v>277</v>
      </c>
      <c r="T132" s="47">
        <v>417</v>
      </c>
      <c r="U132" s="43">
        <v>145</v>
      </c>
      <c r="V132" s="48">
        <v>272</v>
      </c>
      <c r="W132" s="47">
        <v>444</v>
      </c>
      <c r="X132" s="43">
        <v>174</v>
      </c>
      <c r="Y132" s="48">
        <v>270</v>
      </c>
      <c r="Z132" s="47">
        <v>354</v>
      </c>
      <c r="AA132" s="43">
        <v>91</v>
      </c>
      <c r="AB132" s="48">
        <v>263</v>
      </c>
      <c r="AC132" s="47">
        <v>323</v>
      </c>
      <c r="AD132" s="43">
        <v>66</v>
      </c>
      <c r="AE132" s="48">
        <v>257</v>
      </c>
      <c r="AF132" s="47">
        <v>394</v>
      </c>
      <c r="AG132" s="43">
        <v>124</v>
      </c>
      <c r="AH132" s="48">
        <v>270</v>
      </c>
      <c r="AI132" s="47">
        <v>448</v>
      </c>
      <c r="AJ132" s="43">
        <v>175</v>
      </c>
      <c r="AK132" s="48">
        <v>273</v>
      </c>
      <c r="AL132" s="47">
        <v>434</v>
      </c>
      <c r="AM132" s="43">
        <v>148</v>
      </c>
      <c r="AN132" s="48">
        <v>286</v>
      </c>
      <c r="AO132" s="47">
        <v>418</v>
      </c>
      <c r="AP132" s="43">
        <v>123</v>
      </c>
      <c r="AQ132" s="48">
        <v>295</v>
      </c>
      <c r="AR132" s="47">
        <v>460</v>
      </c>
      <c r="AS132" s="43">
        <v>180</v>
      </c>
      <c r="AT132" s="48">
        <v>280</v>
      </c>
      <c r="AU132" s="47">
        <v>370</v>
      </c>
      <c r="AV132" s="43">
        <v>104</v>
      </c>
      <c r="AW132" s="48">
        <v>266</v>
      </c>
      <c r="AX132" s="47">
        <v>337</v>
      </c>
      <c r="AY132" s="43">
        <v>69</v>
      </c>
      <c r="AZ132" s="48">
        <v>268</v>
      </c>
      <c r="BA132" s="47">
        <v>435</v>
      </c>
      <c r="BB132" s="43">
        <v>157</v>
      </c>
      <c r="BC132" s="48">
        <v>278</v>
      </c>
      <c r="BD132" s="47">
        <v>427</v>
      </c>
      <c r="BE132" s="43">
        <v>144</v>
      </c>
      <c r="BF132" s="48">
        <v>283</v>
      </c>
      <c r="BG132" s="47">
        <v>428</v>
      </c>
      <c r="BH132" s="43">
        <v>132</v>
      </c>
      <c r="BI132" s="48">
        <v>296</v>
      </c>
      <c r="BJ132" s="47">
        <v>447</v>
      </c>
      <c r="BK132" s="43">
        <v>154</v>
      </c>
      <c r="BL132" s="48">
        <v>293</v>
      </c>
      <c r="BM132" s="47">
        <v>440</v>
      </c>
      <c r="BN132" s="43">
        <v>173</v>
      </c>
      <c r="BO132" s="48">
        <v>267</v>
      </c>
      <c r="BP132" s="47">
        <v>359</v>
      </c>
      <c r="BQ132" s="43">
        <v>101</v>
      </c>
      <c r="BR132" s="48">
        <v>258</v>
      </c>
      <c r="BS132" s="47">
        <v>327</v>
      </c>
      <c r="BT132" s="43">
        <v>71</v>
      </c>
      <c r="BU132" s="48">
        <v>256</v>
      </c>
      <c r="BV132" s="47">
        <v>407</v>
      </c>
      <c r="BW132" s="43">
        <v>117</v>
      </c>
      <c r="BX132" s="48">
        <v>290</v>
      </c>
      <c r="BY132" s="47">
        <v>428</v>
      </c>
      <c r="BZ132" s="43">
        <v>151</v>
      </c>
      <c r="CA132" s="48">
        <v>277</v>
      </c>
      <c r="CB132" s="47">
        <v>437</v>
      </c>
      <c r="CC132" s="43">
        <v>156</v>
      </c>
      <c r="CD132" s="48">
        <v>281</v>
      </c>
      <c r="CE132" s="47">
        <v>400</v>
      </c>
      <c r="CF132" s="43">
        <v>120</v>
      </c>
      <c r="CG132" s="48">
        <v>280</v>
      </c>
      <c r="CH132" s="47">
        <v>441</v>
      </c>
      <c r="CI132" s="43">
        <v>165</v>
      </c>
      <c r="CJ132" s="48">
        <v>276</v>
      </c>
      <c r="CK132" s="47">
        <v>357</v>
      </c>
      <c r="CL132" s="43">
        <v>89</v>
      </c>
      <c r="CM132" s="48">
        <v>268</v>
      </c>
      <c r="CN132" s="47">
        <v>330</v>
      </c>
      <c r="CO132" s="43">
        <v>69</v>
      </c>
      <c r="CP132" s="48">
        <v>261</v>
      </c>
      <c r="CQ132" s="47">
        <v>380</v>
      </c>
      <c r="CR132" s="43">
        <v>113</v>
      </c>
      <c r="CS132" s="48">
        <v>267</v>
      </c>
    </row>
    <row r="133" spans="2:97" s="23" customFormat="1" ht="17.25" customHeight="1" x14ac:dyDescent="0.2">
      <c r="B133" s="77" t="s">
        <v>276</v>
      </c>
      <c r="C133" s="71" t="s">
        <v>160</v>
      </c>
      <c r="D133" s="84" t="s">
        <v>299</v>
      </c>
      <c r="E133" s="47">
        <v>123</v>
      </c>
      <c r="F133" s="43">
        <v>17</v>
      </c>
      <c r="G133" s="48">
        <v>106</v>
      </c>
      <c r="H133" s="47">
        <v>124</v>
      </c>
      <c r="I133" s="43">
        <v>24</v>
      </c>
      <c r="J133" s="48">
        <v>100</v>
      </c>
      <c r="K133" s="47">
        <v>175</v>
      </c>
      <c r="L133" s="43">
        <v>77</v>
      </c>
      <c r="M133" s="48">
        <v>98</v>
      </c>
      <c r="N133" s="47">
        <v>205</v>
      </c>
      <c r="O133" s="43">
        <v>92</v>
      </c>
      <c r="P133" s="48">
        <v>113</v>
      </c>
      <c r="Q133" s="47">
        <v>203</v>
      </c>
      <c r="R133" s="43">
        <v>92</v>
      </c>
      <c r="S133" s="48">
        <v>111</v>
      </c>
      <c r="T133" s="47">
        <v>197</v>
      </c>
      <c r="U133" s="43">
        <v>87</v>
      </c>
      <c r="V133" s="48">
        <v>110</v>
      </c>
      <c r="W133" s="47">
        <v>211</v>
      </c>
      <c r="X133" s="43">
        <v>88</v>
      </c>
      <c r="Y133" s="48">
        <v>123</v>
      </c>
      <c r="Z133" s="47">
        <v>143</v>
      </c>
      <c r="AA133" s="43">
        <v>24</v>
      </c>
      <c r="AB133" s="48">
        <v>119</v>
      </c>
      <c r="AC133" s="47">
        <v>148</v>
      </c>
      <c r="AD133" s="43">
        <v>39</v>
      </c>
      <c r="AE133" s="48">
        <v>109</v>
      </c>
      <c r="AF133" s="47">
        <v>206</v>
      </c>
      <c r="AG133" s="43">
        <v>93</v>
      </c>
      <c r="AH133" s="48">
        <v>113</v>
      </c>
      <c r="AI133" s="47">
        <v>229</v>
      </c>
      <c r="AJ133" s="43">
        <v>119</v>
      </c>
      <c r="AK133" s="48">
        <v>110</v>
      </c>
      <c r="AL133" s="47">
        <v>219</v>
      </c>
      <c r="AM133" s="43">
        <v>109</v>
      </c>
      <c r="AN133" s="48">
        <v>110</v>
      </c>
      <c r="AO133" s="47">
        <v>211</v>
      </c>
      <c r="AP133" s="43">
        <v>99</v>
      </c>
      <c r="AQ133" s="48">
        <v>112</v>
      </c>
      <c r="AR133" s="47">
        <v>215</v>
      </c>
      <c r="AS133" s="43">
        <v>104</v>
      </c>
      <c r="AT133" s="48">
        <v>111</v>
      </c>
      <c r="AU133" s="47">
        <v>157</v>
      </c>
      <c r="AV133" s="43">
        <v>43</v>
      </c>
      <c r="AW133" s="48">
        <v>114</v>
      </c>
      <c r="AX133" s="47">
        <v>166</v>
      </c>
      <c r="AY133" s="43">
        <v>58</v>
      </c>
      <c r="AZ133" s="48">
        <v>108</v>
      </c>
      <c r="BA133" s="47">
        <v>202</v>
      </c>
      <c r="BB133" s="43">
        <v>92</v>
      </c>
      <c r="BC133" s="48">
        <v>110</v>
      </c>
      <c r="BD133" s="47">
        <v>223</v>
      </c>
      <c r="BE133" s="43">
        <v>105</v>
      </c>
      <c r="BF133" s="48">
        <v>118</v>
      </c>
      <c r="BG133" s="47">
        <v>219</v>
      </c>
      <c r="BH133" s="43">
        <v>97</v>
      </c>
      <c r="BI133" s="48">
        <v>122</v>
      </c>
      <c r="BJ133" s="47">
        <v>221</v>
      </c>
      <c r="BK133" s="43">
        <v>90</v>
      </c>
      <c r="BL133" s="48">
        <v>131</v>
      </c>
      <c r="BM133" s="47">
        <v>218</v>
      </c>
      <c r="BN133" s="43">
        <v>96</v>
      </c>
      <c r="BO133" s="48">
        <v>122</v>
      </c>
      <c r="BP133" s="47">
        <v>163</v>
      </c>
      <c r="BQ133" s="43">
        <v>46</v>
      </c>
      <c r="BR133" s="48">
        <v>117</v>
      </c>
      <c r="BS133" s="47">
        <v>138</v>
      </c>
      <c r="BT133" s="43">
        <v>26</v>
      </c>
      <c r="BU133" s="48">
        <v>112</v>
      </c>
      <c r="BV133" s="47">
        <v>221</v>
      </c>
      <c r="BW133" s="43">
        <v>105</v>
      </c>
      <c r="BX133" s="48">
        <v>116</v>
      </c>
      <c r="BY133" s="47">
        <v>225</v>
      </c>
      <c r="BZ133" s="43">
        <v>116</v>
      </c>
      <c r="CA133" s="48">
        <v>109</v>
      </c>
      <c r="CB133" s="47">
        <v>247</v>
      </c>
      <c r="CC133" s="43">
        <v>130</v>
      </c>
      <c r="CD133" s="48">
        <v>117</v>
      </c>
      <c r="CE133" s="47">
        <v>226</v>
      </c>
      <c r="CF133" s="43">
        <v>115</v>
      </c>
      <c r="CG133" s="48">
        <v>111</v>
      </c>
      <c r="CH133" s="47">
        <v>215</v>
      </c>
      <c r="CI133" s="43">
        <v>103</v>
      </c>
      <c r="CJ133" s="48">
        <v>112</v>
      </c>
      <c r="CK133" s="47">
        <v>151</v>
      </c>
      <c r="CL133" s="43">
        <v>42</v>
      </c>
      <c r="CM133" s="48">
        <v>109</v>
      </c>
      <c r="CN133" s="47">
        <v>138</v>
      </c>
      <c r="CO133" s="43">
        <v>32</v>
      </c>
      <c r="CP133" s="48">
        <v>106</v>
      </c>
      <c r="CQ133" s="47">
        <v>199</v>
      </c>
      <c r="CR133" s="43">
        <v>97</v>
      </c>
      <c r="CS133" s="48">
        <v>102</v>
      </c>
    </row>
    <row r="134" spans="2:97" s="23" customFormat="1" ht="17.25" customHeight="1" x14ac:dyDescent="0.2">
      <c r="B134" s="77" t="s">
        <v>276</v>
      </c>
      <c r="C134" s="71" t="s">
        <v>161</v>
      </c>
      <c r="D134" s="84" t="s">
        <v>310</v>
      </c>
      <c r="E134" s="47">
        <v>510</v>
      </c>
      <c r="F134" s="43">
        <v>119</v>
      </c>
      <c r="G134" s="48">
        <v>391</v>
      </c>
      <c r="H134" s="47">
        <v>472</v>
      </c>
      <c r="I134" s="43">
        <v>78</v>
      </c>
      <c r="J134" s="48">
        <v>394</v>
      </c>
      <c r="K134" s="47">
        <v>541</v>
      </c>
      <c r="L134" s="43">
        <v>134</v>
      </c>
      <c r="M134" s="48">
        <v>407</v>
      </c>
      <c r="N134" s="47">
        <v>585</v>
      </c>
      <c r="O134" s="43">
        <v>184</v>
      </c>
      <c r="P134" s="48">
        <v>401</v>
      </c>
      <c r="Q134" s="47">
        <v>575</v>
      </c>
      <c r="R134" s="43">
        <v>167</v>
      </c>
      <c r="S134" s="48">
        <v>408</v>
      </c>
      <c r="T134" s="47">
        <v>596</v>
      </c>
      <c r="U134" s="43">
        <v>188</v>
      </c>
      <c r="V134" s="48">
        <v>408</v>
      </c>
      <c r="W134" s="47">
        <v>602</v>
      </c>
      <c r="X134" s="43">
        <v>198</v>
      </c>
      <c r="Y134" s="48">
        <v>404</v>
      </c>
      <c r="Z134" s="47">
        <v>519</v>
      </c>
      <c r="AA134" s="43">
        <v>129</v>
      </c>
      <c r="AB134" s="48">
        <v>390</v>
      </c>
      <c r="AC134" s="47">
        <v>467</v>
      </c>
      <c r="AD134" s="43">
        <v>95</v>
      </c>
      <c r="AE134" s="48">
        <v>372</v>
      </c>
      <c r="AF134" s="47">
        <v>560</v>
      </c>
      <c r="AG134" s="43">
        <v>146</v>
      </c>
      <c r="AH134" s="48">
        <v>414</v>
      </c>
      <c r="AI134" s="47">
        <v>608</v>
      </c>
      <c r="AJ134" s="43">
        <v>178</v>
      </c>
      <c r="AK134" s="48">
        <v>430</v>
      </c>
      <c r="AL134" s="47">
        <v>611</v>
      </c>
      <c r="AM134" s="43">
        <v>191</v>
      </c>
      <c r="AN134" s="48">
        <v>420</v>
      </c>
      <c r="AO134" s="47">
        <v>597</v>
      </c>
      <c r="AP134" s="43">
        <v>180</v>
      </c>
      <c r="AQ134" s="48">
        <v>417</v>
      </c>
      <c r="AR134" s="47">
        <v>605</v>
      </c>
      <c r="AS134" s="43">
        <v>195</v>
      </c>
      <c r="AT134" s="48">
        <v>410</v>
      </c>
      <c r="AU134" s="47">
        <v>526</v>
      </c>
      <c r="AV134" s="43">
        <v>134</v>
      </c>
      <c r="AW134" s="48">
        <v>392</v>
      </c>
      <c r="AX134" s="47">
        <v>462</v>
      </c>
      <c r="AY134" s="43">
        <v>87</v>
      </c>
      <c r="AZ134" s="48">
        <v>375</v>
      </c>
      <c r="BA134" s="47">
        <v>528</v>
      </c>
      <c r="BB134" s="43">
        <v>123</v>
      </c>
      <c r="BC134" s="48">
        <v>405</v>
      </c>
      <c r="BD134" s="47">
        <v>605</v>
      </c>
      <c r="BE134" s="43">
        <v>171</v>
      </c>
      <c r="BF134" s="48">
        <v>434</v>
      </c>
      <c r="BG134" s="47">
        <v>629</v>
      </c>
      <c r="BH134" s="43">
        <v>221</v>
      </c>
      <c r="BI134" s="48">
        <v>408</v>
      </c>
      <c r="BJ134" s="47">
        <v>595</v>
      </c>
      <c r="BK134" s="43">
        <v>190</v>
      </c>
      <c r="BL134" s="48">
        <v>405</v>
      </c>
      <c r="BM134" s="47">
        <v>621</v>
      </c>
      <c r="BN134" s="43">
        <v>216</v>
      </c>
      <c r="BO134" s="48">
        <v>405</v>
      </c>
      <c r="BP134" s="47">
        <v>502</v>
      </c>
      <c r="BQ134" s="43">
        <v>115</v>
      </c>
      <c r="BR134" s="48">
        <v>387</v>
      </c>
      <c r="BS134" s="47">
        <v>445</v>
      </c>
      <c r="BT134" s="43">
        <v>90</v>
      </c>
      <c r="BU134" s="48">
        <v>355</v>
      </c>
      <c r="BV134" s="47">
        <v>539</v>
      </c>
      <c r="BW134" s="43">
        <v>166</v>
      </c>
      <c r="BX134" s="48">
        <v>373</v>
      </c>
      <c r="BY134" s="47">
        <v>586</v>
      </c>
      <c r="BZ134" s="43">
        <v>185</v>
      </c>
      <c r="CA134" s="48">
        <v>401</v>
      </c>
      <c r="CB134" s="47">
        <v>593</v>
      </c>
      <c r="CC134" s="43">
        <v>208</v>
      </c>
      <c r="CD134" s="48">
        <v>385</v>
      </c>
      <c r="CE134" s="47">
        <v>603</v>
      </c>
      <c r="CF134" s="43">
        <v>221</v>
      </c>
      <c r="CG134" s="48">
        <v>382</v>
      </c>
      <c r="CH134" s="47">
        <v>594</v>
      </c>
      <c r="CI134" s="43">
        <v>220</v>
      </c>
      <c r="CJ134" s="48">
        <v>374</v>
      </c>
      <c r="CK134" s="47">
        <v>468</v>
      </c>
      <c r="CL134" s="43">
        <v>107</v>
      </c>
      <c r="CM134" s="48">
        <v>361</v>
      </c>
      <c r="CN134" s="47">
        <v>424</v>
      </c>
      <c r="CO134" s="43">
        <v>83</v>
      </c>
      <c r="CP134" s="48">
        <v>341</v>
      </c>
      <c r="CQ134" s="47">
        <v>505</v>
      </c>
      <c r="CR134" s="43">
        <v>157</v>
      </c>
      <c r="CS134" s="48">
        <v>348</v>
      </c>
    </row>
    <row r="135" spans="2:97" s="23" customFormat="1" ht="17.25" customHeight="1" x14ac:dyDescent="0.2">
      <c r="B135" s="77" t="s">
        <v>276</v>
      </c>
      <c r="C135" s="71" t="s">
        <v>162</v>
      </c>
      <c r="D135" s="84" t="s">
        <v>401</v>
      </c>
      <c r="E135" s="47">
        <v>66</v>
      </c>
      <c r="F135" s="43">
        <v>7</v>
      </c>
      <c r="G135" s="48">
        <v>59</v>
      </c>
      <c r="H135" s="47">
        <v>61</v>
      </c>
      <c r="I135" s="43">
        <v>3</v>
      </c>
      <c r="J135" s="48">
        <v>58</v>
      </c>
      <c r="K135" s="47">
        <v>75</v>
      </c>
      <c r="L135" s="43">
        <v>24</v>
      </c>
      <c r="M135" s="48">
        <v>51</v>
      </c>
      <c r="N135" s="47">
        <v>94</v>
      </c>
      <c r="O135" s="43">
        <v>35</v>
      </c>
      <c r="P135" s="48">
        <v>59</v>
      </c>
      <c r="Q135" s="47">
        <v>91</v>
      </c>
      <c r="R135" s="43">
        <v>27</v>
      </c>
      <c r="S135" s="48">
        <v>64</v>
      </c>
      <c r="T135" s="47">
        <v>102</v>
      </c>
      <c r="U135" s="43">
        <v>38</v>
      </c>
      <c r="V135" s="48">
        <v>64</v>
      </c>
      <c r="W135" s="47">
        <v>86</v>
      </c>
      <c r="X135" s="43">
        <v>27</v>
      </c>
      <c r="Y135" s="48">
        <v>59</v>
      </c>
      <c r="Z135" s="47">
        <v>67</v>
      </c>
      <c r="AA135" s="43">
        <v>8</v>
      </c>
      <c r="AB135" s="48">
        <v>59</v>
      </c>
      <c r="AC135" s="47">
        <v>67</v>
      </c>
      <c r="AD135" s="43">
        <v>8</v>
      </c>
      <c r="AE135" s="48">
        <v>59</v>
      </c>
      <c r="AF135" s="47">
        <v>84</v>
      </c>
      <c r="AG135" s="43">
        <v>26</v>
      </c>
      <c r="AH135" s="48">
        <v>58</v>
      </c>
      <c r="AI135" s="47">
        <v>82</v>
      </c>
      <c r="AJ135" s="43">
        <v>24</v>
      </c>
      <c r="AK135" s="48">
        <v>58</v>
      </c>
      <c r="AL135" s="47">
        <v>93</v>
      </c>
      <c r="AM135" s="43">
        <v>31</v>
      </c>
      <c r="AN135" s="48">
        <v>62</v>
      </c>
      <c r="AO135" s="47">
        <v>73</v>
      </c>
      <c r="AP135" s="43">
        <v>22</v>
      </c>
      <c r="AQ135" s="48">
        <v>51</v>
      </c>
      <c r="AR135" s="47">
        <v>77</v>
      </c>
      <c r="AS135" s="43">
        <v>25</v>
      </c>
      <c r="AT135" s="48">
        <v>52</v>
      </c>
      <c r="AU135" s="47">
        <v>63</v>
      </c>
      <c r="AV135" s="43">
        <v>13</v>
      </c>
      <c r="AW135" s="48">
        <v>50</v>
      </c>
      <c r="AX135" s="47">
        <v>64</v>
      </c>
      <c r="AY135" s="43">
        <v>14</v>
      </c>
      <c r="AZ135" s="48">
        <v>50</v>
      </c>
      <c r="BA135" s="47">
        <v>89</v>
      </c>
      <c r="BB135" s="43">
        <v>37</v>
      </c>
      <c r="BC135" s="48">
        <v>52</v>
      </c>
      <c r="BD135" s="47">
        <v>92</v>
      </c>
      <c r="BE135" s="43">
        <v>28</v>
      </c>
      <c r="BF135" s="48">
        <v>64</v>
      </c>
      <c r="BG135" s="47">
        <v>94</v>
      </c>
      <c r="BH135" s="43">
        <v>29</v>
      </c>
      <c r="BI135" s="48">
        <v>65</v>
      </c>
      <c r="BJ135" s="47">
        <v>80</v>
      </c>
      <c r="BK135" s="43">
        <v>21</v>
      </c>
      <c r="BL135" s="48">
        <v>59</v>
      </c>
      <c r="BM135" s="47">
        <v>68</v>
      </c>
      <c r="BN135" s="43">
        <v>16</v>
      </c>
      <c r="BO135" s="48">
        <v>52</v>
      </c>
      <c r="BP135" s="47">
        <v>60</v>
      </c>
      <c r="BQ135" s="43">
        <v>7</v>
      </c>
      <c r="BR135" s="48">
        <v>53</v>
      </c>
      <c r="BS135" s="47">
        <v>62</v>
      </c>
      <c r="BT135" s="43">
        <v>7</v>
      </c>
      <c r="BU135" s="48">
        <v>55</v>
      </c>
      <c r="BV135" s="47">
        <v>88</v>
      </c>
      <c r="BW135" s="43">
        <v>34</v>
      </c>
      <c r="BX135" s="48">
        <v>54</v>
      </c>
      <c r="BY135" s="47">
        <v>78</v>
      </c>
      <c r="BZ135" s="43">
        <v>30</v>
      </c>
      <c r="CA135" s="48">
        <v>48</v>
      </c>
      <c r="CB135" s="47">
        <v>83</v>
      </c>
      <c r="CC135" s="43">
        <v>28</v>
      </c>
      <c r="CD135" s="48">
        <v>55</v>
      </c>
      <c r="CE135" s="47">
        <v>83</v>
      </c>
      <c r="CF135" s="43">
        <v>28</v>
      </c>
      <c r="CG135" s="48">
        <v>55</v>
      </c>
      <c r="CH135" s="47">
        <v>74</v>
      </c>
      <c r="CI135" s="43">
        <v>19</v>
      </c>
      <c r="CJ135" s="48">
        <v>55</v>
      </c>
      <c r="CK135" s="47">
        <v>69</v>
      </c>
      <c r="CL135" s="43">
        <v>15</v>
      </c>
      <c r="CM135" s="48">
        <v>54</v>
      </c>
      <c r="CN135" s="47">
        <v>54</v>
      </c>
      <c r="CO135" s="43">
        <v>0</v>
      </c>
      <c r="CP135" s="48">
        <v>54</v>
      </c>
      <c r="CQ135" s="47">
        <v>81</v>
      </c>
      <c r="CR135" s="43">
        <v>31</v>
      </c>
      <c r="CS135" s="48">
        <v>50</v>
      </c>
    </row>
    <row r="136" spans="2:97" s="23" customFormat="1" ht="17.25" customHeight="1" x14ac:dyDescent="0.2">
      <c r="B136" s="77" t="s">
        <v>276</v>
      </c>
      <c r="C136" s="71" t="s">
        <v>163</v>
      </c>
      <c r="D136" s="84" t="s">
        <v>331</v>
      </c>
      <c r="E136" s="47">
        <v>136</v>
      </c>
      <c r="F136" s="43">
        <v>19</v>
      </c>
      <c r="G136" s="48">
        <v>117</v>
      </c>
      <c r="H136" s="47">
        <v>128</v>
      </c>
      <c r="I136" s="43">
        <v>12</v>
      </c>
      <c r="J136" s="48">
        <v>116</v>
      </c>
      <c r="K136" s="47">
        <v>163</v>
      </c>
      <c r="L136" s="43">
        <v>42</v>
      </c>
      <c r="M136" s="48">
        <v>121</v>
      </c>
      <c r="N136" s="47">
        <v>173</v>
      </c>
      <c r="O136" s="43">
        <v>58</v>
      </c>
      <c r="P136" s="48">
        <v>115</v>
      </c>
      <c r="Q136" s="47">
        <v>171</v>
      </c>
      <c r="R136" s="43">
        <v>45</v>
      </c>
      <c r="S136" s="48">
        <v>126</v>
      </c>
      <c r="T136" s="47">
        <v>167</v>
      </c>
      <c r="U136" s="43">
        <v>54</v>
      </c>
      <c r="V136" s="48">
        <v>113</v>
      </c>
      <c r="W136" s="47">
        <v>173</v>
      </c>
      <c r="X136" s="43">
        <v>54</v>
      </c>
      <c r="Y136" s="48">
        <v>119</v>
      </c>
      <c r="Z136" s="47">
        <v>141</v>
      </c>
      <c r="AA136" s="43">
        <v>19</v>
      </c>
      <c r="AB136" s="48">
        <v>122</v>
      </c>
      <c r="AC136" s="47">
        <v>137</v>
      </c>
      <c r="AD136" s="43">
        <v>15</v>
      </c>
      <c r="AE136" s="48">
        <v>122</v>
      </c>
      <c r="AF136" s="47">
        <v>165</v>
      </c>
      <c r="AG136" s="43">
        <v>49</v>
      </c>
      <c r="AH136" s="48">
        <v>116</v>
      </c>
      <c r="AI136" s="47">
        <v>143</v>
      </c>
      <c r="AJ136" s="43">
        <v>37</v>
      </c>
      <c r="AK136" s="48">
        <v>106</v>
      </c>
      <c r="AL136" s="47">
        <v>150</v>
      </c>
      <c r="AM136" s="43">
        <v>37</v>
      </c>
      <c r="AN136" s="48">
        <v>113</v>
      </c>
      <c r="AO136" s="47">
        <v>156</v>
      </c>
      <c r="AP136" s="43">
        <v>48</v>
      </c>
      <c r="AQ136" s="48">
        <v>108</v>
      </c>
      <c r="AR136" s="47">
        <v>166</v>
      </c>
      <c r="AS136" s="43">
        <v>54</v>
      </c>
      <c r="AT136" s="48">
        <v>112</v>
      </c>
      <c r="AU136" s="47">
        <v>130</v>
      </c>
      <c r="AV136" s="43">
        <v>20</v>
      </c>
      <c r="AW136" s="48">
        <v>110</v>
      </c>
      <c r="AX136" s="47">
        <v>127</v>
      </c>
      <c r="AY136" s="43">
        <v>18</v>
      </c>
      <c r="AZ136" s="48">
        <v>109</v>
      </c>
      <c r="BA136" s="47">
        <v>164</v>
      </c>
      <c r="BB136" s="43">
        <v>50</v>
      </c>
      <c r="BC136" s="48">
        <v>114</v>
      </c>
      <c r="BD136" s="47">
        <v>161</v>
      </c>
      <c r="BE136" s="43">
        <v>42</v>
      </c>
      <c r="BF136" s="48">
        <v>119</v>
      </c>
      <c r="BG136" s="47">
        <v>178</v>
      </c>
      <c r="BH136" s="43">
        <v>59</v>
      </c>
      <c r="BI136" s="48">
        <v>119</v>
      </c>
      <c r="BJ136" s="47">
        <v>172</v>
      </c>
      <c r="BK136" s="43">
        <v>57</v>
      </c>
      <c r="BL136" s="48">
        <v>115</v>
      </c>
      <c r="BM136" s="47">
        <v>173</v>
      </c>
      <c r="BN136" s="43">
        <v>58</v>
      </c>
      <c r="BO136" s="48">
        <v>115</v>
      </c>
      <c r="BP136" s="47">
        <v>128</v>
      </c>
      <c r="BQ136" s="43">
        <v>16</v>
      </c>
      <c r="BR136" s="48">
        <v>112</v>
      </c>
      <c r="BS136" s="47">
        <v>133</v>
      </c>
      <c r="BT136" s="43">
        <v>22</v>
      </c>
      <c r="BU136" s="48">
        <v>111</v>
      </c>
      <c r="BV136" s="47">
        <v>168</v>
      </c>
      <c r="BW136" s="43">
        <v>41</v>
      </c>
      <c r="BX136" s="48">
        <v>127</v>
      </c>
      <c r="BY136" s="47">
        <v>179</v>
      </c>
      <c r="BZ136" s="43">
        <v>47</v>
      </c>
      <c r="CA136" s="48">
        <v>132</v>
      </c>
      <c r="CB136" s="47">
        <v>181</v>
      </c>
      <c r="CC136" s="43">
        <v>59</v>
      </c>
      <c r="CD136" s="48">
        <v>122</v>
      </c>
      <c r="CE136" s="47">
        <v>163</v>
      </c>
      <c r="CF136" s="43">
        <v>46</v>
      </c>
      <c r="CG136" s="48">
        <v>117</v>
      </c>
      <c r="CH136" s="47">
        <v>168</v>
      </c>
      <c r="CI136" s="43">
        <v>56</v>
      </c>
      <c r="CJ136" s="48">
        <v>112</v>
      </c>
      <c r="CK136" s="47">
        <v>129</v>
      </c>
      <c r="CL136" s="43">
        <v>18</v>
      </c>
      <c r="CM136" s="48">
        <v>111</v>
      </c>
      <c r="CN136" s="47">
        <v>117</v>
      </c>
      <c r="CO136" s="43">
        <v>7</v>
      </c>
      <c r="CP136" s="48">
        <v>110</v>
      </c>
      <c r="CQ136" s="47">
        <v>144</v>
      </c>
      <c r="CR136" s="43">
        <v>37</v>
      </c>
      <c r="CS136" s="48">
        <v>107</v>
      </c>
    </row>
    <row r="137" spans="2:97" s="23" customFormat="1" ht="17.25" customHeight="1" x14ac:dyDescent="0.2">
      <c r="B137" s="77" t="s">
        <v>276</v>
      </c>
      <c r="C137" s="71" t="s">
        <v>166</v>
      </c>
      <c r="D137" s="84" t="s">
        <v>341</v>
      </c>
      <c r="E137" s="47">
        <v>200</v>
      </c>
      <c r="F137" s="43">
        <v>6</v>
      </c>
      <c r="G137" s="48">
        <v>194</v>
      </c>
      <c r="H137" s="47">
        <v>189</v>
      </c>
      <c r="I137" s="43">
        <v>0</v>
      </c>
      <c r="J137" s="48">
        <v>189</v>
      </c>
      <c r="K137" s="47">
        <v>212</v>
      </c>
      <c r="L137" s="43">
        <v>12</v>
      </c>
      <c r="M137" s="48">
        <v>200</v>
      </c>
      <c r="N137" s="47">
        <v>220</v>
      </c>
      <c r="O137" s="43">
        <v>18</v>
      </c>
      <c r="P137" s="48">
        <v>202</v>
      </c>
      <c r="Q137" s="47">
        <v>212</v>
      </c>
      <c r="R137" s="43">
        <v>19</v>
      </c>
      <c r="S137" s="48">
        <v>193</v>
      </c>
      <c r="T137" s="47">
        <v>241</v>
      </c>
      <c r="U137" s="43">
        <v>9</v>
      </c>
      <c r="V137" s="48">
        <v>232</v>
      </c>
      <c r="W137" s="47">
        <v>191</v>
      </c>
      <c r="X137" s="43">
        <v>20</v>
      </c>
      <c r="Y137" s="48">
        <v>171</v>
      </c>
      <c r="Z137" s="47">
        <v>163</v>
      </c>
      <c r="AA137" s="43">
        <v>5</v>
      </c>
      <c r="AB137" s="48">
        <v>158</v>
      </c>
      <c r="AC137" s="47">
        <v>156</v>
      </c>
      <c r="AD137" s="43">
        <v>1</v>
      </c>
      <c r="AE137" s="48">
        <v>155</v>
      </c>
      <c r="AF137" s="47">
        <v>196</v>
      </c>
      <c r="AG137" s="43">
        <v>15</v>
      </c>
      <c r="AH137" s="48">
        <v>181</v>
      </c>
      <c r="AI137" s="47">
        <v>201</v>
      </c>
      <c r="AJ137" s="43">
        <v>24</v>
      </c>
      <c r="AK137" s="48">
        <v>177</v>
      </c>
      <c r="AL137" s="47">
        <v>210</v>
      </c>
      <c r="AM137" s="43">
        <v>13</v>
      </c>
      <c r="AN137" s="48">
        <v>197</v>
      </c>
      <c r="AO137" s="47">
        <v>212</v>
      </c>
      <c r="AP137" s="43">
        <v>20</v>
      </c>
      <c r="AQ137" s="48">
        <v>192</v>
      </c>
      <c r="AR137" s="47">
        <v>218</v>
      </c>
      <c r="AS137" s="43">
        <v>24</v>
      </c>
      <c r="AT137" s="48">
        <v>194</v>
      </c>
      <c r="AU137" s="47">
        <v>210</v>
      </c>
      <c r="AV137" s="43">
        <v>16</v>
      </c>
      <c r="AW137" s="48">
        <v>194</v>
      </c>
      <c r="AX137" s="47">
        <v>187</v>
      </c>
      <c r="AY137" s="43">
        <v>0</v>
      </c>
      <c r="AZ137" s="48">
        <v>187</v>
      </c>
      <c r="BA137" s="47">
        <v>208</v>
      </c>
      <c r="BB137" s="43">
        <v>11</v>
      </c>
      <c r="BC137" s="48">
        <v>197</v>
      </c>
      <c r="BD137" s="47">
        <v>224</v>
      </c>
      <c r="BE137" s="43">
        <v>15</v>
      </c>
      <c r="BF137" s="48">
        <v>209</v>
      </c>
      <c r="BG137" s="47">
        <v>225</v>
      </c>
      <c r="BH137" s="43">
        <v>19</v>
      </c>
      <c r="BI137" s="48">
        <v>206</v>
      </c>
      <c r="BJ137" s="47">
        <v>219</v>
      </c>
      <c r="BK137" s="43">
        <v>13</v>
      </c>
      <c r="BL137" s="48">
        <v>206</v>
      </c>
      <c r="BM137" s="47">
        <v>228</v>
      </c>
      <c r="BN137" s="43">
        <v>12</v>
      </c>
      <c r="BO137" s="48">
        <v>216</v>
      </c>
      <c r="BP137" s="47">
        <v>222</v>
      </c>
      <c r="BQ137" s="43">
        <v>16</v>
      </c>
      <c r="BR137" s="48">
        <v>206</v>
      </c>
      <c r="BS137" s="47">
        <v>209</v>
      </c>
      <c r="BT137" s="43">
        <v>0</v>
      </c>
      <c r="BU137" s="48">
        <v>209</v>
      </c>
      <c r="BV137" s="47">
        <v>227</v>
      </c>
      <c r="BW137" s="43">
        <v>15</v>
      </c>
      <c r="BX137" s="48">
        <v>212</v>
      </c>
      <c r="BY137" s="47">
        <v>232</v>
      </c>
      <c r="BZ137" s="43">
        <v>14</v>
      </c>
      <c r="CA137" s="48">
        <v>218</v>
      </c>
      <c r="CB137" s="47">
        <v>241</v>
      </c>
      <c r="CC137" s="43">
        <v>15</v>
      </c>
      <c r="CD137" s="48">
        <v>226</v>
      </c>
      <c r="CE137" s="47">
        <v>233</v>
      </c>
      <c r="CF137" s="43">
        <v>15</v>
      </c>
      <c r="CG137" s="48">
        <v>218</v>
      </c>
      <c r="CH137" s="47">
        <v>212</v>
      </c>
      <c r="CI137" s="43">
        <v>18</v>
      </c>
      <c r="CJ137" s="48">
        <v>194</v>
      </c>
      <c r="CK137" s="47">
        <v>210</v>
      </c>
      <c r="CL137" s="43">
        <v>3</v>
      </c>
      <c r="CM137" s="48">
        <v>207</v>
      </c>
      <c r="CN137" s="47">
        <v>208</v>
      </c>
      <c r="CO137" s="43">
        <v>1</v>
      </c>
      <c r="CP137" s="48">
        <v>207</v>
      </c>
      <c r="CQ137" s="47">
        <v>216</v>
      </c>
      <c r="CR137" s="43">
        <v>16</v>
      </c>
      <c r="CS137" s="48">
        <v>200</v>
      </c>
    </row>
    <row r="138" spans="2:97" s="23" customFormat="1" ht="17.25" customHeight="1" x14ac:dyDescent="0.2">
      <c r="B138" s="77" t="s">
        <v>276</v>
      </c>
      <c r="C138" s="71" t="s">
        <v>167</v>
      </c>
      <c r="D138" s="84" t="s">
        <v>342</v>
      </c>
      <c r="E138" s="47">
        <v>116</v>
      </c>
      <c r="F138" s="43">
        <v>29</v>
      </c>
      <c r="G138" s="48">
        <v>87</v>
      </c>
      <c r="H138" s="47">
        <v>108</v>
      </c>
      <c r="I138" s="43">
        <v>20</v>
      </c>
      <c r="J138" s="48">
        <v>88</v>
      </c>
      <c r="K138" s="47">
        <v>146</v>
      </c>
      <c r="L138" s="43">
        <v>43</v>
      </c>
      <c r="M138" s="48">
        <v>103</v>
      </c>
      <c r="N138" s="47">
        <v>176</v>
      </c>
      <c r="O138" s="43">
        <v>71</v>
      </c>
      <c r="P138" s="48">
        <v>105</v>
      </c>
      <c r="Q138" s="47">
        <v>168</v>
      </c>
      <c r="R138" s="43">
        <v>58</v>
      </c>
      <c r="S138" s="48">
        <v>110</v>
      </c>
      <c r="T138" s="47">
        <v>183</v>
      </c>
      <c r="U138" s="43">
        <v>70</v>
      </c>
      <c r="V138" s="48">
        <v>113</v>
      </c>
      <c r="W138" s="47">
        <v>160</v>
      </c>
      <c r="X138" s="43">
        <v>52</v>
      </c>
      <c r="Y138" s="48">
        <v>108</v>
      </c>
      <c r="Z138" s="47">
        <v>135</v>
      </c>
      <c r="AA138" s="43">
        <v>31</v>
      </c>
      <c r="AB138" s="48">
        <v>104</v>
      </c>
      <c r="AC138" s="47">
        <v>121</v>
      </c>
      <c r="AD138" s="43">
        <v>19</v>
      </c>
      <c r="AE138" s="48">
        <v>102</v>
      </c>
      <c r="AF138" s="47">
        <v>153</v>
      </c>
      <c r="AG138" s="43">
        <v>47</v>
      </c>
      <c r="AH138" s="48">
        <v>106</v>
      </c>
      <c r="AI138" s="47">
        <v>154</v>
      </c>
      <c r="AJ138" s="43">
        <v>52</v>
      </c>
      <c r="AK138" s="48">
        <v>102</v>
      </c>
      <c r="AL138" s="47">
        <v>177</v>
      </c>
      <c r="AM138" s="43">
        <v>65</v>
      </c>
      <c r="AN138" s="48">
        <v>112</v>
      </c>
      <c r="AO138" s="47">
        <v>182</v>
      </c>
      <c r="AP138" s="43">
        <v>66</v>
      </c>
      <c r="AQ138" s="48">
        <v>116</v>
      </c>
      <c r="AR138" s="47">
        <v>173</v>
      </c>
      <c r="AS138" s="43">
        <v>64</v>
      </c>
      <c r="AT138" s="48">
        <v>109</v>
      </c>
      <c r="AU138" s="47">
        <v>154</v>
      </c>
      <c r="AV138" s="43">
        <v>58</v>
      </c>
      <c r="AW138" s="48">
        <v>96</v>
      </c>
      <c r="AX138" s="47">
        <v>136</v>
      </c>
      <c r="AY138" s="43">
        <v>34</v>
      </c>
      <c r="AZ138" s="48">
        <v>102</v>
      </c>
      <c r="BA138" s="47">
        <v>161</v>
      </c>
      <c r="BB138" s="43">
        <v>55</v>
      </c>
      <c r="BC138" s="48">
        <v>106</v>
      </c>
      <c r="BD138" s="47">
        <v>189</v>
      </c>
      <c r="BE138" s="43">
        <v>81</v>
      </c>
      <c r="BF138" s="48">
        <v>108</v>
      </c>
      <c r="BG138" s="47">
        <v>149</v>
      </c>
      <c r="BH138" s="43">
        <v>58</v>
      </c>
      <c r="BI138" s="48">
        <v>91</v>
      </c>
      <c r="BJ138" s="47">
        <v>150</v>
      </c>
      <c r="BK138" s="43">
        <v>74</v>
      </c>
      <c r="BL138" s="48">
        <v>76</v>
      </c>
      <c r="BM138" s="47">
        <v>149</v>
      </c>
      <c r="BN138" s="43">
        <v>60</v>
      </c>
      <c r="BO138" s="48">
        <v>89</v>
      </c>
      <c r="BP138" s="47">
        <v>143</v>
      </c>
      <c r="BQ138" s="43">
        <v>52</v>
      </c>
      <c r="BR138" s="48">
        <v>91</v>
      </c>
      <c r="BS138" s="47">
        <v>113</v>
      </c>
      <c r="BT138" s="43">
        <v>30</v>
      </c>
      <c r="BU138" s="48">
        <v>83</v>
      </c>
      <c r="BV138" s="47">
        <v>148</v>
      </c>
      <c r="BW138" s="43">
        <v>47</v>
      </c>
      <c r="BX138" s="48">
        <v>101</v>
      </c>
      <c r="BY138" s="47">
        <v>190</v>
      </c>
      <c r="BZ138" s="43">
        <v>63</v>
      </c>
      <c r="CA138" s="48">
        <v>127</v>
      </c>
      <c r="CB138" s="47">
        <v>183</v>
      </c>
      <c r="CC138" s="43">
        <v>62</v>
      </c>
      <c r="CD138" s="48">
        <v>121</v>
      </c>
      <c r="CE138" s="47">
        <v>175</v>
      </c>
      <c r="CF138" s="43">
        <v>54</v>
      </c>
      <c r="CG138" s="48">
        <v>121</v>
      </c>
      <c r="CH138" s="47">
        <v>208</v>
      </c>
      <c r="CI138" s="43">
        <v>79</v>
      </c>
      <c r="CJ138" s="48">
        <v>129</v>
      </c>
      <c r="CK138" s="47">
        <v>163</v>
      </c>
      <c r="CL138" s="43">
        <v>30</v>
      </c>
      <c r="CM138" s="48">
        <v>133</v>
      </c>
      <c r="CN138" s="47">
        <v>146</v>
      </c>
      <c r="CO138" s="43">
        <v>21</v>
      </c>
      <c r="CP138" s="48">
        <v>125</v>
      </c>
      <c r="CQ138" s="47">
        <v>186</v>
      </c>
      <c r="CR138" s="43">
        <v>49</v>
      </c>
      <c r="CS138" s="48">
        <v>137</v>
      </c>
    </row>
    <row r="139" spans="2:97" s="23" customFormat="1" ht="17.25" customHeight="1" x14ac:dyDescent="0.2">
      <c r="B139" s="77" t="s">
        <v>276</v>
      </c>
      <c r="C139" s="71" t="s">
        <v>168</v>
      </c>
      <c r="D139" s="84" t="s">
        <v>343</v>
      </c>
      <c r="E139" s="47">
        <v>88</v>
      </c>
      <c r="F139" s="43">
        <v>35</v>
      </c>
      <c r="G139" s="48">
        <v>53</v>
      </c>
      <c r="H139" s="47">
        <v>91</v>
      </c>
      <c r="I139" s="43">
        <v>41</v>
      </c>
      <c r="J139" s="48">
        <v>50</v>
      </c>
      <c r="K139" s="47">
        <v>94</v>
      </c>
      <c r="L139" s="43">
        <v>44</v>
      </c>
      <c r="M139" s="48">
        <v>50</v>
      </c>
      <c r="N139" s="47">
        <v>107</v>
      </c>
      <c r="O139" s="43">
        <v>58</v>
      </c>
      <c r="P139" s="48">
        <v>49</v>
      </c>
      <c r="Q139" s="47">
        <v>110</v>
      </c>
      <c r="R139" s="43">
        <v>58</v>
      </c>
      <c r="S139" s="48">
        <v>52</v>
      </c>
      <c r="T139" s="47">
        <v>100</v>
      </c>
      <c r="U139" s="43">
        <v>52</v>
      </c>
      <c r="V139" s="48">
        <v>48</v>
      </c>
      <c r="W139" s="47">
        <v>107</v>
      </c>
      <c r="X139" s="43">
        <v>58</v>
      </c>
      <c r="Y139" s="48">
        <v>49</v>
      </c>
      <c r="Z139" s="47">
        <v>84</v>
      </c>
      <c r="AA139" s="43">
        <v>37</v>
      </c>
      <c r="AB139" s="48">
        <v>47</v>
      </c>
      <c r="AC139" s="47">
        <v>75</v>
      </c>
      <c r="AD139" s="43">
        <v>28</v>
      </c>
      <c r="AE139" s="48">
        <v>47</v>
      </c>
      <c r="AF139" s="47">
        <v>112</v>
      </c>
      <c r="AG139" s="43">
        <v>57</v>
      </c>
      <c r="AH139" s="48">
        <v>55</v>
      </c>
      <c r="AI139" s="47">
        <v>122</v>
      </c>
      <c r="AJ139" s="43">
        <v>67</v>
      </c>
      <c r="AK139" s="48">
        <v>55</v>
      </c>
      <c r="AL139" s="47">
        <v>125</v>
      </c>
      <c r="AM139" s="43">
        <v>70</v>
      </c>
      <c r="AN139" s="48">
        <v>55</v>
      </c>
      <c r="AO139" s="47">
        <v>99</v>
      </c>
      <c r="AP139" s="43">
        <v>49</v>
      </c>
      <c r="AQ139" s="48">
        <v>50</v>
      </c>
      <c r="AR139" s="47">
        <v>100</v>
      </c>
      <c r="AS139" s="43">
        <v>51</v>
      </c>
      <c r="AT139" s="48">
        <v>49</v>
      </c>
      <c r="AU139" s="47">
        <v>83</v>
      </c>
      <c r="AV139" s="43">
        <v>36</v>
      </c>
      <c r="AW139" s="48">
        <v>47</v>
      </c>
      <c r="AX139" s="47">
        <v>80</v>
      </c>
      <c r="AY139" s="43">
        <v>37</v>
      </c>
      <c r="AZ139" s="48">
        <v>43</v>
      </c>
      <c r="BA139" s="47">
        <v>108</v>
      </c>
      <c r="BB139" s="43">
        <v>62</v>
      </c>
      <c r="BC139" s="48">
        <v>46</v>
      </c>
      <c r="BD139" s="47">
        <v>106</v>
      </c>
      <c r="BE139" s="43">
        <v>60</v>
      </c>
      <c r="BF139" s="48">
        <v>46</v>
      </c>
      <c r="BG139" s="47">
        <v>101</v>
      </c>
      <c r="BH139" s="43">
        <v>57</v>
      </c>
      <c r="BI139" s="48">
        <v>44</v>
      </c>
      <c r="BJ139" s="47">
        <v>101</v>
      </c>
      <c r="BK139" s="43">
        <v>57</v>
      </c>
      <c r="BL139" s="48">
        <v>44</v>
      </c>
      <c r="BM139" s="47">
        <v>95</v>
      </c>
      <c r="BN139" s="43">
        <v>52</v>
      </c>
      <c r="BO139" s="48">
        <v>43</v>
      </c>
      <c r="BP139" s="47">
        <v>72</v>
      </c>
      <c r="BQ139" s="43">
        <v>29</v>
      </c>
      <c r="BR139" s="48">
        <v>43</v>
      </c>
      <c r="BS139" s="47">
        <v>59</v>
      </c>
      <c r="BT139" s="43">
        <v>17</v>
      </c>
      <c r="BU139" s="48">
        <v>42</v>
      </c>
      <c r="BV139" s="47">
        <v>106</v>
      </c>
      <c r="BW139" s="43">
        <v>59</v>
      </c>
      <c r="BX139" s="48">
        <v>47</v>
      </c>
      <c r="BY139" s="47">
        <v>116</v>
      </c>
      <c r="BZ139" s="43">
        <v>68</v>
      </c>
      <c r="CA139" s="48">
        <v>48</v>
      </c>
      <c r="CB139" s="47">
        <v>97</v>
      </c>
      <c r="CC139" s="43">
        <v>46</v>
      </c>
      <c r="CD139" s="48">
        <v>51</v>
      </c>
      <c r="CE139" s="47">
        <v>105</v>
      </c>
      <c r="CF139" s="43">
        <v>57</v>
      </c>
      <c r="CG139" s="48">
        <v>48</v>
      </c>
      <c r="CH139" s="47">
        <v>107</v>
      </c>
      <c r="CI139" s="43">
        <v>64</v>
      </c>
      <c r="CJ139" s="48">
        <v>43</v>
      </c>
      <c r="CK139" s="47">
        <v>71</v>
      </c>
      <c r="CL139" s="43">
        <v>29</v>
      </c>
      <c r="CM139" s="48">
        <v>42</v>
      </c>
      <c r="CN139" s="47">
        <v>64</v>
      </c>
      <c r="CO139" s="43">
        <v>23</v>
      </c>
      <c r="CP139" s="48">
        <v>41</v>
      </c>
      <c r="CQ139" s="47">
        <v>82</v>
      </c>
      <c r="CR139" s="43">
        <v>42</v>
      </c>
      <c r="CS139" s="48">
        <v>40</v>
      </c>
    </row>
    <row r="140" spans="2:97" s="23" customFormat="1" ht="17.25" customHeight="1" x14ac:dyDescent="0.2">
      <c r="B140" s="77" t="s">
        <v>276</v>
      </c>
      <c r="C140" s="71" t="s">
        <v>169</v>
      </c>
      <c r="D140" s="84" t="s">
        <v>358</v>
      </c>
      <c r="E140" s="47">
        <v>191</v>
      </c>
      <c r="F140" s="43">
        <v>48</v>
      </c>
      <c r="G140" s="48">
        <v>143</v>
      </c>
      <c r="H140" s="47">
        <v>176</v>
      </c>
      <c r="I140" s="43">
        <v>56</v>
      </c>
      <c r="J140" s="48">
        <v>120</v>
      </c>
      <c r="K140" s="47">
        <v>141</v>
      </c>
      <c r="L140" s="43">
        <v>27</v>
      </c>
      <c r="M140" s="48">
        <v>114</v>
      </c>
      <c r="N140" s="47">
        <v>180</v>
      </c>
      <c r="O140" s="43">
        <v>58</v>
      </c>
      <c r="P140" s="48">
        <v>122</v>
      </c>
      <c r="Q140" s="47">
        <v>180</v>
      </c>
      <c r="R140" s="43">
        <v>56</v>
      </c>
      <c r="S140" s="48">
        <v>124</v>
      </c>
      <c r="T140" s="47">
        <v>197</v>
      </c>
      <c r="U140" s="43">
        <v>50</v>
      </c>
      <c r="V140" s="48">
        <v>147</v>
      </c>
      <c r="W140" s="47">
        <v>193</v>
      </c>
      <c r="X140" s="43">
        <v>49</v>
      </c>
      <c r="Y140" s="48">
        <v>144</v>
      </c>
      <c r="Z140" s="47">
        <v>191</v>
      </c>
      <c r="AA140" s="43">
        <v>57</v>
      </c>
      <c r="AB140" s="48">
        <v>134</v>
      </c>
      <c r="AC140" s="47">
        <v>161</v>
      </c>
      <c r="AD140" s="43">
        <v>38</v>
      </c>
      <c r="AE140" s="48">
        <v>123</v>
      </c>
      <c r="AF140" s="47">
        <v>159</v>
      </c>
      <c r="AG140" s="43">
        <v>43</v>
      </c>
      <c r="AH140" s="48">
        <v>116</v>
      </c>
      <c r="AI140" s="47">
        <v>175</v>
      </c>
      <c r="AJ140" s="43">
        <v>54</v>
      </c>
      <c r="AK140" s="48">
        <v>121</v>
      </c>
      <c r="AL140" s="47">
        <v>174</v>
      </c>
      <c r="AM140" s="43">
        <v>48</v>
      </c>
      <c r="AN140" s="48">
        <v>126</v>
      </c>
      <c r="AO140" s="47">
        <v>200</v>
      </c>
      <c r="AP140" s="43">
        <v>73</v>
      </c>
      <c r="AQ140" s="48">
        <v>127</v>
      </c>
      <c r="AR140" s="47">
        <v>205</v>
      </c>
      <c r="AS140" s="43">
        <v>66</v>
      </c>
      <c r="AT140" s="48">
        <v>139</v>
      </c>
      <c r="AU140" s="47">
        <v>206</v>
      </c>
      <c r="AV140" s="43">
        <v>75</v>
      </c>
      <c r="AW140" s="48">
        <v>131</v>
      </c>
      <c r="AX140" s="47">
        <v>180</v>
      </c>
      <c r="AY140" s="43">
        <v>55</v>
      </c>
      <c r="AZ140" s="48">
        <v>125</v>
      </c>
      <c r="BA140" s="47">
        <v>154</v>
      </c>
      <c r="BB140" s="43">
        <v>40</v>
      </c>
      <c r="BC140" s="48">
        <v>114</v>
      </c>
      <c r="BD140" s="47">
        <v>171</v>
      </c>
      <c r="BE140" s="43">
        <v>56</v>
      </c>
      <c r="BF140" s="48">
        <v>115</v>
      </c>
      <c r="BG140" s="47">
        <v>185</v>
      </c>
      <c r="BH140" s="43">
        <v>57</v>
      </c>
      <c r="BI140" s="48">
        <v>128</v>
      </c>
      <c r="BJ140" s="47">
        <v>203</v>
      </c>
      <c r="BK140" s="43">
        <v>73</v>
      </c>
      <c r="BL140" s="48">
        <v>130</v>
      </c>
      <c r="BM140" s="47">
        <v>200</v>
      </c>
      <c r="BN140" s="43">
        <v>68</v>
      </c>
      <c r="BO140" s="48">
        <v>132</v>
      </c>
      <c r="BP140" s="47">
        <v>177</v>
      </c>
      <c r="BQ140" s="43">
        <v>62</v>
      </c>
      <c r="BR140" s="48">
        <v>115</v>
      </c>
      <c r="BS140" s="47">
        <v>73</v>
      </c>
      <c r="BT140" s="43">
        <v>73</v>
      </c>
      <c r="BU140" s="48">
        <v>0</v>
      </c>
      <c r="BV140" s="47">
        <v>125</v>
      </c>
      <c r="BW140" s="43">
        <v>38</v>
      </c>
      <c r="BX140" s="48">
        <v>87</v>
      </c>
      <c r="BY140" s="47">
        <v>166</v>
      </c>
      <c r="BZ140" s="43">
        <v>61</v>
      </c>
      <c r="CA140" s="48">
        <v>105</v>
      </c>
      <c r="CB140" s="47">
        <v>181</v>
      </c>
      <c r="CC140" s="43">
        <v>74</v>
      </c>
      <c r="CD140" s="48">
        <v>107</v>
      </c>
      <c r="CE140" s="47">
        <v>177</v>
      </c>
      <c r="CF140" s="43">
        <v>67</v>
      </c>
      <c r="CG140" s="48">
        <v>110</v>
      </c>
      <c r="CH140" s="47">
        <v>173</v>
      </c>
      <c r="CI140" s="43">
        <v>48</v>
      </c>
      <c r="CJ140" s="48">
        <v>125</v>
      </c>
      <c r="CK140" s="47">
        <v>197</v>
      </c>
      <c r="CL140" s="43">
        <v>80</v>
      </c>
      <c r="CM140" s="48">
        <v>117</v>
      </c>
      <c r="CN140" s="47">
        <v>164</v>
      </c>
      <c r="CO140" s="43">
        <v>56</v>
      </c>
      <c r="CP140" s="48">
        <v>108</v>
      </c>
      <c r="CQ140" s="47">
        <v>146</v>
      </c>
      <c r="CR140" s="43">
        <v>38</v>
      </c>
      <c r="CS140" s="48">
        <v>108</v>
      </c>
    </row>
    <row r="141" spans="2:97" s="23" customFormat="1" ht="17.25" customHeight="1" x14ac:dyDescent="0.2">
      <c r="B141" s="77" t="s">
        <v>276</v>
      </c>
      <c r="C141" s="71" t="s">
        <v>171</v>
      </c>
      <c r="D141" s="84" t="s">
        <v>369</v>
      </c>
      <c r="E141" s="47">
        <v>172</v>
      </c>
      <c r="F141" s="43">
        <v>37</v>
      </c>
      <c r="G141" s="48">
        <v>135</v>
      </c>
      <c r="H141" s="47">
        <v>157</v>
      </c>
      <c r="I141" s="43">
        <v>22</v>
      </c>
      <c r="J141" s="48">
        <v>135</v>
      </c>
      <c r="K141" s="47">
        <v>211</v>
      </c>
      <c r="L141" s="43">
        <v>84</v>
      </c>
      <c r="M141" s="48">
        <v>127</v>
      </c>
      <c r="N141" s="47">
        <v>208</v>
      </c>
      <c r="O141" s="43">
        <v>78</v>
      </c>
      <c r="P141" s="48">
        <v>130</v>
      </c>
      <c r="Q141" s="47">
        <v>228</v>
      </c>
      <c r="R141" s="43">
        <v>79</v>
      </c>
      <c r="S141" s="48">
        <v>149</v>
      </c>
      <c r="T141" s="47">
        <v>239</v>
      </c>
      <c r="U141" s="43">
        <v>85</v>
      </c>
      <c r="V141" s="48">
        <v>154</v>
      </c>
      <c r="W141" s="47">
        <v>231</v>
      </c>
      <c r="X141" s="43">
        <v>86</v>
      </c>
      <c r="Y141" s="48">
        <v>145</v>
      </c>
      <c r="Z141" s="47">
        <v>188</v>
      </c>
      <c r="AA141" s="43">
        <v>43</v>
      </c>
      <c r="AB141" s="48">
        <v>145</v>
      </c>
      <c r="AC141" s="47">
        <v>170</v>
      </c>
      <c r="AD141" s="43">
        <v>31</v>
      </c>
      <c r="AE141" s="48">
        <v>139</v>
      </c>
      <c r="AF141" s="47">
        <v>204</v>
      </c>
      <c r="AG141" s="43">
        <v>60</v>
      </c>
      <c r="AH141" s="48">
        <v>144</v>
      </c>
      <c r="AI141" s="47">
        <v>223</v>
      </c>
      <c r="AJ141" s="43">
        <v>80</v>
      </c>
      <c r="AK141" s="48">
        <v>143</v>
      </c>
      <c r="AL141" s="47">
        <v>224</v>
      </c>
      <c r="AM141" s="43">
        <v>78</v>
      </c>
      <c r="AN141" s="48">
        <v>146</v>
      </c>
      <c r="AO141" s="47">
        <v>226</v>
      </c>
      <c r="AP141" s="43">
        <v>81</v>
      </c>
      <c r="AQ141" s="48">
        <v>145</v>
      </c>
      <c r="AR141" s="47">
        <v>240</v>
      </c>
      <c r="AS141" s="43">
        <v>90</v>
      </c>
      <c r="AT141" s="48">
        <v>150</v>
      </c>
      <c r="AU141" s="47">
        <v>214</v>
      </c>
      <c r="AV141" s="43">
        <v>65</v>
      </c>
      <c r="AW141" s="48">
        <v>149</v>
      </c>
      <c r="AX141" s="47">
        <v>199</v>
      </c>
      <c r="AY141" s="43">
        <v>45</v>
      </c>
      <c r="AZ141" s="48">
        <v>154</v>
      </c>
      <c r="BA141" s="47">
        <v>220</v>
      </c>
      <c r="BB141" s="43">
        <v>77</v>
      </c>
      <c r="BC141" s="48">
        <v>143</v>
      </c>
      <c r="BD141" s="47">
        <v>248</v>
      </c>
      <c r="BE141" s="43">
        <v>80</v>
      </c>
      <c r="BF141" s="48">
        <v>168</v>
      </c>
      <c r="BG141" s="47">
        <v>247</v>
      </c>
      <c r="BH141" s="43">
        <v>82</v>
      </c>
      <c r="BI141" s="48">
        <v>165</v>
      </c>
      <c r="BJ141" s="47">
        <v>218</v>
      </c>
      <c r="BK141" s="43">
        <v>68</v>
      </c>
      <c r="BL141" s="48">
        <v>150</v>
      </c>
      <c r="BM141" s="47">
        <v>225</v>
      </c>
      <c r="BN141" s="43">
        <v>96</v>
      </c>
      <c r="BO141" s="48">
        <v>129</v>
      </c>
      <c r="BP141" s="47">
        <v>183</v>
      </c>
      <c r="BQ141" s="43">
        <v>59</v>
      </c>
      <c r="BR141" s="48">
        <v>124</v>
      </c>
      <c r="BS141" s="47">
        <v>152</v>
      </c>
      <c r="BT141" s="43">
        <v>28</v>
      </c>
      <c r="BU141" s="48">
        <v>124</v>
      </c>
      <c r="BV141" s="47">
        <v>183</v>
      </c>
      <c r="BW141" s="43">
        <v>69</v>
      </c>
      <c r="BX141" s="48">
        <v>114</v>
      </c>
      <c r="BY141" s="47">
        <v>197</v>
      </c>
      <c r="BZ141" s="43">
        <v>78</v>
      </c>
      <c r="CA141" s="48">
        <v>119</v>
      </c>
      <c r="CB141" s="47">
        <v>197</v>
      </c>
      <c r="CC141" s="43">
        <v>77</v>
      </c>
      <c r="CD141" s="48">
        <v>120</v>
      </c>
      <c r="CE141" s="47">
        <v>186</v>
      </c>
      <c r="CF141" s="43">
        <v>71</v>
      </c>
      <c r="CG141" s="48">
        <v>115</v>
      </c>
      <c r="CH141" s="47">
        <v>207</v>
      </c>
      <c r="CI141" s="43">
        <v>88</v>
      </c>
      <c r="CJ141" s="48">
        <v>119</v>
      </c>
      <c r="CK141" s="47">
        <v>177</v>
      </c>
      <c r="CL141" s="43">
        <v>64</v>
      </c>
      <c r="CM141" s="48">
        <v>113</v>
      </c>
      <c r="CN141" s="47">
        <v>153</v>
      </c>
      <c r="CO141" s="43">
        <v>42</v>
      </c>
      <c r="CP141" s="48">
        <v>111</v>
      </c>
      <c r="CQ141" s="47">
        <v>185</v>
      </c>
      <c r="CR141" s="43">
        <v>60</v>
      </c>
      <c r="CS141" s="48">
        <v>125</v>
      </c>
    </row>
    <row r="142" spans="2:97" s="23" customFormat="1" ht="17.25" customHeight="1" x14ac:dyDescent="0.2">
      <c r="B142" s="77" t="s">
        <v>276</v>
      </c>
      <c r="C142" s="71" t="s">
        <v>170</v>
      </c>
      <c r="D142" s="84" t="s">
        <v>380</v>
      </c>
      <c r="E142" s="47">
        <v>116</v>
      </c>
      <c r="F142" s="43">
        <v>57</v>
      </c>
      <c r="G142" s="48">
        <v>59</v>
      </c>
      <c r="H142" s="47">
        <v>100</v>
      </c>
      <c r="I142" s="43">
        <v>42</v>
      </c>
      <c r="J142" s="48">
        <v>58</v>
      </c>
      <c r="K142" s="47">
        <v>119</v>
      </c>
      <c r="L142" s="43">
        <v>71</v>
      </c>
      <c r="M142" s="48">
        <v>48</v>
      </c>
      <c r="N142" s="47">
        <v>139</v>
      </c>
      <c r="O142" s="43">
        <v>92</v>
      </c>
      <c r="P142" s="48">
        <v>47</v>
      </c>
      <c r="Q142" s="47">
        <v>118</v>
      </c>
      <c r="R142" s="43">
        <v>63</v>
      </c>
      <c r="S142" s="48">
        <v>55</v>
      </c>
      <c r="T142" s="47">
        <v>126</v>
      </c>
      <c r="U142" s="43">
        <v>79</v>
      </c>
      <c r="V142" s="48">
        <v>47</v>
      </c>
      <c r="W142" s="47">
        <v>142</v>
      </c>
      <c r="X142" s="43">
        <v>95</v>
      </c>
      <c r="Y142" s="48">
        <v>47</v>
      </c>
      <c r="Z142" s="47">
        <v>115</v>
      </c>
      <c r="AA142" s="43">
        <v>57</v>
      </c>
      <c r="AB142" s="48">
        <v>58</v>
      </c>
      <c r="AC142" s="47">
        <v>102</v>
      </c>
      <c r="AD142" s="43">
        <v>48</v>
      </c>
      <c r="AE142" s="48">
        <v>54</v>
      </c>
      <c r="AF142" s="47">
        <v>99</v>
      </c>
      <c r="AG142" s="43">
        <v>54</v>
      </c>
      <c r="AH142" s="48">
        <v>45</v>
      </c>
      <c r="AI142" s="47">
        <v>134</v>
      </c>
      <c r="AJ142" s="43">
        <v>81</v>
      </c>
      <c r="AK142" s="48">
        <v>53</v>
      </c>
      <c r="AL142" s="47">
        <v>126</v>
      </c>
      <c r="AM142" s="43">
        <v>72</v>
      </c>
      <c r="AN142" s="48">
        <v>54</v>
      </c>
      <c r="AO142" s="47">
        <v>149</v>
      </c>
      <c r="AP142" s="43">
        <v>80</v>
      </c>
      <c r="AQ142" s="48">
        <v>69</v>
      </c>
      <c r="AR142" s="47">
        <v>153</v>
      </c>
      <c r="AS142" s="43">
        <v>74</v>
      </c>
      <c r="AT142" s="48">
        <v>79</v>
      </c>
      <c r="AU142" s="47">
        <v>144</v>
      </c>
      <c r="AV142" s="43">
        <v>71</v>
      </c>
      <c r="AW142" s="48">
        <v>73</v>
      </c>
      <c r="AX142" s="47">
        <v>118</v>
      </c>
      <c r="AY142" s="43">
        <v>55</v>
      </c>
      <c r="AZ142" s="48">
        <v>63</v>
      </c>
      <c r="BA142" s="47">
        <v>130</v>
      </c>
      <c r="BB142" s="43">
        <v>70</v>
      </c>
      <c r="BC142" s="48">
        <v>60</v>
      </c>
      <c r="BD142" s="47">
        <v>131</v>
      </c>
      <c r="BE142" s="43">
        <v>74</v>
      </c>
      <c r="BF142" s="48">
        <v>57</v>
      </c>
      <c r="BG142" s="47">
        <v>120</v>
      </c>
      <c r="BH142" s="43">
        <v>63</v>
      </c>
      <c r="BI142" s="48">
        <v>57</v>
      </c>
      <c r="BJ142" s="47">
        <v>143</v>
      </c>
      <c r="BK142" s="43">
        <v>86</v>
      </c>
      <c r="BL142" s="48">
        <v>57</v>
      </c>
      <c r="BM142" s="47">
        <v>155</v>
      </c>
      <c r="BN142" s="43">
        <v>97</v>
      </c>
      <c r="BO142" s="48">
        <v>58</v>
      </c>
      <c r="BP142" s="47">
        <v>129</v>
      </c>
      <c r="BQ142" s="43">
        <v>49</v>
      </c>
      <c r="BR142" s="48">
        <v>80</v>
      </c>
      <c r="BS142" s="47">
        <v>119</v>
      </c>
      <c r="BT142" s="43">
        <v>41</v>
      </c>
      <c r="BU142" s="48">
        <v>78</v>
      </c>
      <c r="BV142" s="47">
        <v>111</v>
      </c>
      <c r="BW142" s="43">
        <v>50</v>
      </c>
      <c r="BX142" s="48">
        <v>61</v>
      </c>
      <c r="BY142" s="47">
        <v>133</v>
      </c>
      <c r="BZ142" s="43">
        <v>79</v>
      </c>
      <c r="CA142" s="48">
        <v>54</v>
      </c>
      <c r="CB142" s="47">
        <v>135</v>
      </c>
      <c r="CC142" s="43">
        <v>76</v>
      </c>
      <c r="CD142" s="48">
        <v>59</v>
      </c>
      <c r="CE142" s="47">
        <v>150</v>
      </c>
      <c r="CF142" s="43">
        <v>90</v>
      </c>
      <c r="CG142" s="48">
        <v>60</v>
      </c>
      <c r="CH142" s="47">
        <v>153</v>
      </c>
      <c r="CI142" s="43">
        <v>92</v>
      </c>
      <c r="CJ142" s="48">
        <v>61</v>
      </c>
      <c r="CK142" s="47">
        <v>118</v>
      </c>
      <c r="CL142" s="43">
        <v>54</v>
      </c>
      <c r="CM142" s="48">
        <v>64</v>
      </c>
      <c r="CN142" s="47">
        <v>88</v>
      </c>
      <c r="CO142" s="43">
        <v>34</v>
      </c>
      <c r="CP142" s="48">
        <v>54</v>
      </c>
      <c r="CQ142" s="47">
        <v>96</v>
      </c>
      <c r="CR142" s="43">
        <v>57</v>
      </c>
      <c r="CS142" s="48">
        <v>39</v>
      </c>
    </row>
    <row r="143" spans="2:97" s="23" customFormat="1" ht="17.25" customHeight="1" x14ac:dyDescent="0.2">
      <c r="B143" s="77" t="s">
        <v>276</v>
      </c>
      <c r="C143" s="71" t="s">
        <v>164</v>
      </c>
      <c r="D143" s="84" t="s">
        <v>382</v>
      </c>
      <c r="E143" s="47">
        <v>170</v>
      </c>
      <c r="F143" s="43">
        <v>36</v>
      </c>
      <c r="G143" s="48">
        <v>134</v>
      </c>
      <c r="H143" s="47">
        <v>148</v>
      </c>
      <c r="I143" s="43">
        <v>16</v>
      </c>
      <c r="J143" s="48">
        <v>132</v>
      </c>
      <c r="K143" s="47">
        <v>189</v>
      </c>
      <c r="L143" s="43">
        <v>45</v>
      </c>
      <c r="M143" s="48">
        <v>144</v>
      </c>
      <c r="N143" s="47">
        <v>217</v>
      </c>
      <c r="O143" s="43">
        <v>65</v>
      </c>
      <c r="P143" s="48">
        <v>152</v>
      </c>
      <c r="Q143" s="47">
        <v>193</v>
      </c>
      <c r="R143" s="43">
        <v>51</v>
      </c>
      <c r="S143" s="48">
        <v>142</v>
      </c>
      <c r="T143" s="47">
        <v>202</v>
      </c>
      <c r="U143" s="43">
        <v>51</v>
      </c>
      <c r="V143" s="48">
        <v>151</v>
      </c>
      <c r="W143" s="47">
        <v>215</v>
      </c>
      <c r="X143" s="43">
        <v>61</v>
      </c>
      <c r="Y143" s="48">
        <v>154</v>
      </c>
      <c r="Z143" s="47">
        <v>185</v>
      </c>
      <c r="AA143" s="43">
        <v>35</v>
      </c>
      <c r="AB143" s="48">
        <v>150</v>
      </c>
      <c r="AC143" s="47">
        <v>173</v>
      </c>
      <c r="AD143" s="43">
        <v>27</v>
      </c>
      <c r="AE143" s="48">
        <v>146</v>
      </c>
      <c r="AF143" s="47">
        <v>197</v>
      </c>
      <c r="AG143" s="43">
        <v>39</v>
      </c>
      <c r="AH143" s="48">
        <v>158</v>
      </c>
      <c r="AI143" s="47">
        <v>209</v>
      </c>
      <c r="AJ143" s="43">
        <v>61</v>
      </c>
      <c r="AK143" s="48">
        <v>148</v>
      </c>
      <c r="AL143" s="47">
        <v>203</v>
      </c>
      <c r="AM143" s="43">
        <v>72</v>
      </c>
      <c r="AN143" s="48">
        <v>131</v>
      </c>
      <c r="AO143" s="47">
        <v>196</v>
      </c>
      <c r="AP143" s="43">
        <v>60</v>
      </c>
      <c r="AQ143" s="48">
        <v>136</v>
      </c>
      <c r="AR143" s="47">
        <v>205</v>
      </c>
      <c r="AS143" s="43">
        <v>75</v>
      </c>
      <c r="AT143" s="48">
        <v>130</v>
      </c>
      <c r="AU143" s="47">
        <v>157</v>
      </c>
      <c r="AV143" s="43">
        <v>38</v>
      </c>
      <c r="AW143" s="48">
        <v>119</v>
      </c>
      <c r="AX143" s="47">
        <v>138</v>
      </c>
      <c r="AY143" s="43">
        <v>22</v>
      </c>
      <c r="AZ143" s="48">
        <v>116</v>
      </c>
      <c r="BA143" s="47">
        <v>169</v>
      </c>
      <c r="BB143" s="43">
        <v>51</v>
      </c>
      <c r="BC143" s="48">
        <v>118</v>
      </c>
      <c r="BD143" s="47">
        <v>187</v>
      </c>
      <c r="BE143" s="43">
        <v>55</v>
      </c>
      <c r="BF143" s="48">
        <v>132</v>
      </c>
      <c r="BG143" s="47">
        <v>201</v>
      </c>
      <c r="BH143" s="43">
        <v>69</v>
      </c>
      <c r="BI143" s="48">
        <v>132</v>
      </c>
      <c r="BJ143" s="47">
        <v>188</v>
      </c>
      <c r="BK143" s="43">
        <v>54</v>
      </c>
      <c r="BL143" s="48">
        <v>134</v>
      </c>
      <c r="BM143" s="47">
        <v>202</v>
      </c>
      <c r="BN143" s="43">
        <v>67</v>
      </c>
      <c r="BO143" s="48">
        <v>135</v>
      </c>
      <c r="BP143" s="47">
        <v>165</v>
      </c>
      <c r="BQ143" s="43">
        <v>32</v>
      </c>
      <c r="BR143" s="48">
        <v>133</v>
      </c>
      <c r="BS143" s="47">
        <v>144</v>
      </c>
      <c r="BT143" s="43">
        <v>14</v>
      </c>
      <c r="BU143" s="48">
        <v>130</v>
      </c>
      <c r="BV143" s="47">
        <v>185</v>
      </c>
      <c r="BW143" s="43">
        <v>48</v>
      </c>
      <c r="BX143" s="48">
        <v>137</v>
      </c>
      <c r="BY143" s="47">
        <v>203</v>
      </c>
      <c r="BZ143" s="43">
        <v>65</v>
      </c>
      <c r="CA143" s="48">
        <v>138</v>
      </c>
      <c r="CB143" s="47">
        <v>195</v>
      </c>
      <c r="CC143" s="43">
        <v>60</v>
      </c>
      <c r="CD143" s="48">
        <v>135</v>
      </c>
      <c r="CE143" s="47">
        <v>193</v>
      </c>
      <c r="CF143" s="43">
        <v>64</v>
      </c>
      <c r="CG143" s="48">
        <v>129</v>
      </c>
      <c r="CH143" s="47">
        <v>214</v>
      </c>
      <c r="CI143" s="43">
        <v>95</v>
      </c>
      <c r="CJ143" s="48">
        <v>119</v>
      </c>
      <c r="CK143" s="47">
        <v>144</v>
      </c>
      <c r="CL143" s="43">
        <v>35</v>
      </c>
      <c r="CM143" s="48">
        <v>109</v>
      </c>
      <c r="CN143" s="47">
        <v>130</v>
      </c>
      <c r="CO143" s="43">
        <v>22</v>
      </c>
      <c r="CP143" s="48">
        <v>108</v>
      </c>
      <c r="CQ143" s="47">
        <v>164</v>
      </c>
      <c r="CR143" s="43">
        <v>49</v>
      </c>
      <c r="CS143" s="48">
        <v>115</v>
      </c>
    </row>
    <row r="144" spans="2:97" s="23" customFormat="1" ht="17.25" customHeight="1" x14ac:dyDescent="0.2">
      <c r="B144" s="77" t="s">
        <v>276</v>
      </c>
      <c r="C144" s="71" t="s">
        <v>172</v>
      </c>
      <c r="D144" s="84" t="s">
        <v>387</v>
      </c>
      <c r="E144" s="47">
        <v>102</v>
      </c>
      <c r="F144" s="43">
        <v>45</v>
      </c>
      <c r="G144" s="48">
        <v>57</v>
      </c>
      <c r="H144" s="47">
        <v>93</v>
      </c>
      <c r="I144" s="43">
        <v>31</v>
      </c>
      <c r="J144" s="48">
        <v>62</v>
      </c>
      <c r="K144" s="47">
        <v>92</v>
      </c>
      <c r="L144" s="43">
        <v>69</v>
      </c>
      <c r="M144" s="48">
        <v>23</v>
      </c>
      <c r="N144" s="47">
        <v>101</v>
      </c>
      <c r="O144" s="43">
        <v>66</v>
      </c>
      <c r="P144" s="48">
        <v>35</v>
      </c>
      <c r="Q144" s="47">
        <v>106</v>
      </c>
      <c r="R144" s="43">
        <v>72</v>
      </c>
      <c r="S144" s="48">
        <v>34</v>
      </c>
      <c r="T144" s="47">
        <v>104</v>
      </c>
      <c r="U144" s="43">
        <v>73</v>
      </c>
      <c r="V144" s="48">
        <v>31</v>
      </c>
      <c r="W144" s="47">
        <v>110</v>
      </c>
      <c r="X144" s="43">
        <v>69</v>
      </c>
      <c r="Y144" s="48">
        <v>41</v>
      </c>
      <c r="Z144" s="47">
        <v>113</v>
      </c>
      <c r="AA144" s="43">
        <v>44</v>
      </c>
      <c r="AB144" s="48">
        <v>69</v>
      </c>
      <c r="AC144" s="47">
        <v>110</v>
      </c>
      <c r="AD144" s="43">
        <v>32</v>
      </c>
      <c r="AE144" s="48">
        <v>78</v>
      </c>
      <c r="AF144" s="47">
        <v>111</v>
      </c>
      <c r="AG144" s="43">
        <v>69</v>
      </c>
      <c r="AH144" s="48">
        <v>42</v>
      </c>
      <c r="AI144" s="47">
        <v>114</v>
      </c>
      <c r="AJ144" s="43">
        <v>87</v>
      </c>
      <c r="AK144" s="48">
        <v>27</v>
      </c>
      <c r="AL144" s="47">
        <v>99</v>
      </c>
      <c r="AM144" s="43">
        <v>66</v>
      </c>
      <c r="AN144" s="48">
        <v>33</v>
      </c>
      <c r="AO144" s="47">
        <v>104</v>
      </c>
      <c r="AP144" s="43">
        <v>68</v>
      </c>
      <c r="AQ144" s="48">
        <v>36</v>
      </c>
      <c r="AR144" s="47">
        <v>106</v>
      </c>
      <c r="AS144" s="43">
        <v>76</v>
      </c>
      <c r="AT144" s="48">
        <v>30</v>
      </c>
      <c r="AU144" s="47">
        <v>99</v>
      </c>
      <c r="AV144" s="43">
        <v>43</v>
      </c>
      <c r="AW144" s="48">
        <v>56</v>
      </c>
      <c r="AX144" s="47">
        <v>89</v>
      </c>
      <c r="AY144" s="43">
        <v>23</v>
      </c>
      <c r="AZ144" s="48">
        <v>66</v>
      </c>
      <c r="BA144" s="47">
        <v>100</v>
      </c>
      <c r="BB144" s="43">
        <v>50</v>
      </c>
      <c r="BC144" s="48">
        <v>50</v>
      </c>
      <c r="BD144" s="47">
        <v>117</v>
      </c>
      <c r="BE144" s="43">
        <v>77</v>
      </c>
      <c r="BF144" s="48">
        <v>40</v>
      </c>
      <c r="BG144" s="47">
        <v>105</v>
      </c>
      <c r="BH144" s="43">
        <v>66</v>
      </c>
      <c r="BI144" s="48">
        <v>39</v>
      </c>
      <c r="BJ144" s="47">
        <v>98</v>
      </c>
      <c r="BK144" s="43">
        <v>88</v>
      </c>
      <c r="BL144" s="48">
        <v>10</v>
      </c>
      <c r="BM144" s="47">
        <v>109</v>
      </c>
      <c r="BN144" s="43">
        <v>78</v>
      </c>
      <c r="BO144" s="48">
        <v>31</v>
      </c>
      <c r="BP144" s="47">
        <v>101</v>
      </c>
      <c r="BQ144" s="43">
        <v>57</v>
      </c>
      <c r="BR144" s="48">
        <v>44</v>
      </c>
      <c r="BS144" s="47">
        <v>86</v>
      </c>
      <c r="BT144" s="43">
        <v>41</v>
      </c>
      <c r="BU144" s="48">
        <v>45</v>
      </c>
      <c r="BV144" s="47">
        <v>93</v>
      </c>
      <c r="BW144" s="43">
        <v>69</v>
      </c>
      <c r="BX144" s="48">
        <v>24</v>
      </c>
      <c r="BY144" s="47">
        <v>95</v>
      </c>
      <c r="BZ144" s="43">
        <v>84</v>
      </c>
      <c r="CA144" s="48">
        <v>11</v>
      </c>
      <c r="CB144" s="47">
        <v>99</v>
      </c>
      <c r="CC144" s="43">
        <v>62</v>
      </c>
      <c r="CD144" s="48">
        <v>37</v>
      </c>
      <c r="CE144" s="47">
        <v>100</v>
      </c>
      <c r="CF144" s="43">
        <v>75</v>
      </c>
      <c r="CG144" s="48">
        <v>25</v>
      </c>
      <c r="CH144" s="47">
        <v>102</v>
      </c>
      <c r="CI144" s="43">
        <v>77</v>
      </c>
      <c r="CJ144" s="48">
        <v>25</v>
      </c>
      <c r="CK144" s="47">
        <v>94</v>
      </c>
      <c r="CL144" s="43">
        <v>47</v>
      </c>
      <c r="CM144" s="48">
        <v>47</v>
      </c>
      <c r="CN144" s="47">
        <v>78</v>
      </c>
      <c r="CO144" s="43">
        <v>32</v>
      </c>
      <c r="CP144" s="48">
        <v>46</v>
      </c>
      <c r="CQ144" s="47">
        <v>90</v>
      </c>
      <c r="CR144" s="43">
        <v>59</v>
      </c>
      <c r="CS144" s="48">
        <v>31</v>
      </c>
    </row>
    <row r="145" spans="2:97" s="23" customFormat="1" ht="17.25" customHeight="1" x14ac:dyDescent="0.2">
      <c r="B145" s="77" t="s">
        <v>276</v>
      </c>
      <c r="C145" s="71" t="s">
        <v>173</v>
      </c>
      <c r="D145" s="84" t="s">
        <v>388</v>
      </c>
      <c r="E145" s="47">
        <v>238</v>
      </c>
      <c r="F145" s="43">
        <v>94</v>
      </c>
      <c r="G145" s="48">
        <v>144</v>
      </c>
      <c r="H145" s="47">
        <v>202</v>
      </c>
      <c r="I145" s="43">
        <v>64</v>
      </c>
      <c r="J145" s="48">
        <v>138</v>
      </c>
      <c r="K145" s="47">
        <v>231</v>
      </c>
      <c r="L145" s="43">
        <v>97</v>
      </c>
      <c r="M145" s="48">
        <v>134</v>
      </c>
      <c r="N145" s="47">
        <v>260</v>
      </c>
      <c r="O145" s="43">
        <v>135</v>
      </c>
      <c r="P145" s="48">
        <v>125</v>
      </c>
      <c r="Q145" s="47">
        <v>247</v>
      </c>
      <c r="R145" s="43">
        <v>115</v>
      </c>
      <c r="S145" s="48">
        <v>132</v>
      </c>
      <c r="T145" s="47">
        <v>262</v>
      </c>
      <c r="U145" s="43">
        <v>133</v>
      </c>
      <c r="V145" s="48">
        <v>129</v>
      </c>
      <c r="W145" s="47">
        <v>252</v>
      </c>
      <c r="X145" s="43">
        <v>134</v>
      </c>
      <c r="Y145" s="48">
        <v>118</v>
      </c>
      <c r="Z145" s="47">
        <v>200</v>
      </c>
      <c r="AA145" s="43">
        <v>67</v>
      </c>
      <c r="AB145" s="48">
        <v>133</v>
      </c>
      <c r="AC145" s="47">
        <v>173</v>
      </c>
      <c r="AD145" s="43">
        <v>57</v>
      </c>
      <c r="AE145" s="48">
        <v>116</v>
      </c>
      <c r="AF145" s="47">
        <v>213</v>
      </c>
      <c r="AG145" s="43">
        <v>101</v>
      </c>
      <c r="AH145" s="48">
        <v>112</v>
      </c>
      <c r="AI145" s="47">
        <v>247</v>
      </c>
      <c r="AJ145" s="43">
        <v>127</v>
      </c>
      <c r="AK145" s="48">
        <v>120</v>
      </c>
      <c r="AL145" s="47">
        <v>252</v>
      </c>
      <c r="AM145" s="43">
        <v>137</v>
      </c>
      <c r="AN145" s="48">
        <v>115</v>
      </c>
      <c r="AO145" s="47">
        <v>219</v>
      </c>
      <c r="AP145" s="43">
        <v>102</v>
      </c>
      <c r="AQ145" s="48">
        <v>117</v>
      </c>
      <c r="AR145" s="47">
        <v>258</v>
      </c>
      <c r="AS145" s="43">
        <v>126</v>
      </c>
      <c r="AT145" s="48">
        <v>132</v>
      </c>
      <c r="AU145" s="47">
        <v>207</v>
      </c>
      <c r="AV145" s="43">
        <v>81</v>
      </c>
      <c r="AW145" s="48">
        <v>126</v>
      </c>
      <c r="AX145" s="47">
        <v>191</v>
      </c>
      <c r="AY145" s="43">
        <v>70</v>
      </c>
      <c r="AZ145" s="48">
        <v>121</v>
      </c>
      <c r="BA145" s="47">
        <v>215</v>
      </c>
      <c r="BB145" s="43">
        <v>103</v>
      </c>
      <c r="BC145" s="48">
        <v>112</v>
      </c>
      <c r="BD145" s="47">
        <v>228</v>
      </c>
      <c r="BE145" s="43">
        <v>110</v>
      </c>
      <c r="BF145" s="48">
        <v>118</v>
      </c>
      <c r="BG145" s="47">
        <v>263</v>
      </c>
      <c r="BH145" s="43">
        <v>141</v>
      </c>
      <c r="BI145" s="48">
        <v>122</v>
      </c>
      <c r="BJ145" s="47">
        <v>261</v>
      </c>
      <c r="BK145" s="43">
        <v>143</v>
      </c>
      <c r="BL145" s="48">
        <v>118</v>
      </c>
      <c r="BM145" s="47">
        <v>225</v>
      </c>
      <c r="BN145" s="43">
        <v>111</v>
      </c>
      <c r="BO145" s="48">
        <v>114</v>
      </c>
      <c r="BP145" s="47">
        <v>216</v>
      </c>
      <c r="BQ145" s="43">
        <v>102</v>
      </c>
      <c r="BR145" s="48">
        <v>114</v>
      </c>
      <c r="BS145" s="47">
        <v>150</v>
      </c>
      <c r="BT145" s="43">
        <v>53</v>
      </c>
      <c r="BU145" s="48">
        <v>97</v>
      </c>
      <c r="BV145" s="47">
        <v>205</v>
      </c>
      <c r="BW145" s="43">
        <v>114</v>
      </c>
      <c r="BX145" s="48">
        <v>91</v>
      </c>
      <c r="BY145" s="47">
        <v>204</v>
      </c>
      <c r="BZ145" s="43">
        <v>113</v>
      </c>
      <c r="CA145" s="48">
        <v>91</v>
      </c>
      <c r="CB145" s="47">
        <v>237</v>
      </c>
      <c r="CC145" s="43">
        <v>137</v>
      </c>
      <c r="CD145" s="48">
        <v>100</v>
      </c>
      <c r="CE145" s="47">
        <v>213</v>
      </c>
      <c r="CF145" s="43">
        <v>127</v>
      </c>
      <c r="CG145" s="48">
        <v>86</v>
      </c>
      <c r="CH145" s="47">
        <v>220</v>
      </c>
      <c r="CI145" s="43">
        <v>144</v>
      </c>
      <c r="CJ145" s="48">
        <v>76</v>
      </c>
      <c r="CK145" s="47">
        <v>174</v>
      </c>
      <c r="CL145" s="43">
        <v>83</v>
      </c>
      <c r="CM145" s="48">
        <v>91</v>
      </c>
      <c r="CN145" s="47">
        <v>130</v>
      </c>
      <c r="CO145" s="43">
        <v>49</v>
      </c>
      <c r="CP145" s="48">
        <v>81</v>
      </c>
      <c r="CQ145" s="47">
        <v>177</v>
      </c>
      <c r="CR145" s="43">
        <v>101</v>
      </c>
      <c r="CS145" s="48">
        <v>76</v>
      </c>
    </row>
    <row r="146" spans="2:97" s="23" customFormat="1" ht="17.25" customHeight="1" x14ac:dyDescent="0.2">
      <c r="B146" s="77" t="s">
        <v>276</v>
      </c>
      <c r="C146" s="71" t="s">
        <v>174</v>
      </c>
      <c r="D146" s="84" t="s">
        <v>391</v>
      </c>
      <c r="E146" s="47">
        <v>142</v>
      </c>
      <c r="F146" s="43">
        <v>45</v>
      </c>
      <c r="G146" s="48">
        <v>97</v>
      </c>
      <c r="H146" s="47">
        <v>135</v>
      </c>
      <c r="I146" s="43">
        <v>47</v>
      </c>
      <c r="J146" s="48">
        <v>88</v>
      </c>
      <c r="K146" s="47">
        <v>184</v>
      </c>
      <c r="L146" s="43">
        <v>72</v>
      </c>
      <c r="M146" s="48">
        <v>112</v>
      </c>
      <c r="N146" s="47">
        <v>185</v>
      </c>
      <c r="O146" s="43">
        <v>87</v>
      </c>
      <c r="P146" s="48">
        <v>98</v>
      </c>
      <c r="Q146" s="47">
        <v>197</v>
      </c>
      <c r="R146" s="43">
        <v>90</v>
      </c>
      <c r="S146" s="48">
        <v>107</v>
      </c>
      <c r="T146" s="47">
        <v>206</v>
      </c>
      <c r="U146" s="43">
        <v>92</v>
      </c>
      <c r="V146" s="48">
        <v>114</v>
      </c>
      <c r="W146" s="47">
        <v>191</v>
      </c>
      <c r="X146" s="43">
        <v>82</v>
      </c>
      <c r="Y146" s="48">
        <v>109</v>
      </c>
      <c r="Z146" s="47">
        <v>166</v>
      </c>
      <c r="AA146" s="43">
        <v>69</v>
      </c>
      <c r="AB146" s="48">
        <v>97</v>
      </c>
      <c r="AC146" s="47">
        <v>133</v>
      </c>
      <c r="AD146" s="43">
        <v>40</v>
      </c>
      <c r="AE146" s="48">
        <v>93</v>
      </c>
      <c r="AF146" s="47">
        <v>177</v>
      </c>
      <c r="AG146" s="43">
        <v>71</v>
      </c>
      <c r="AH146" s="48">
        <v>106</v>
      </c>
      <c r="AI146" s="47">
        <v>198</v>
      </c>
      <c r="AJ146" s="43">
        <v>88</v>
      </c>
      <c r="AK146" s="48">
        <v>110</v>
      </c>
      <c r="AL146" s="47">
        <v>202</v>
      </c>
      <c r="AM146" s="43">
        <v>96</v>
      </c>
      <c r="AN146" s="48">
        <v>106</v>
      </c>
      <c r="AO146" s="47">
        <v>229</v>
      </c>
      <c r="AP146" s="43">
        <v>103</v>
      </c>
      <c r="AQ146" s="48">
        <v>126</v>
      </c>
      <c r="AR146" s="47">
        <v>215</v>
      </c>
      <c r="AS146" s="43">
        <v>97</v>
      </c>
      <c r="AT146" s="48">
        <v>118</v>
      </c>
      <c r="AU146" s="47">
        <v>178</v>
      </c>
      <c r="AV146" s="43">
        <v>65</v>
      </c>
      <c r="AW146" s="48">
        <v>113</v>
      </c>
      <c r="AX146" s="47">
        <v>161</v>
      </c>
      <c r="AY146" s="43">
        <v>54</v>
      </c>
      <c r="AZ146" s="48">
        <v>107</v>
      </c>
      <c r="BA146" s="47">
        <v>185</v>
      </c>
      <c r="BB146" s="43">
        <v>66</v>
      </c>
      <c r="BC146" s="48">
        <v>119</v>
      </c>
      <c r="BD146" s="47">
        <v>221</v>
      </c>
      <c r="BE146" s="43">
        <v>98</v>
      </c>
      <c r="BF146" s="48">
        <v>123</v>
      </c>
      <c r="BG146" s="47">
        <v>230</v>
      </c>
      <c r="BH146" s="43">
        <v>109</v>
      </c>
      <c r="BI146" s="48">
        <v>121</v>
      </c>
      <c r="BJ146" s="47">
        <v>199</v>
      </c>
      <c r="BK146" s="43">
        <v>81</v>
      </c>
      <c r="BL146" s="48">
        <v>118</v>
      </c>
      <c r="BM146" s="47">
        <v>221</v>
      </c>
      <c r="BN146" s="43">
        <v>96</v>
      </c>
      <c r="BO146" s="48">
        <v>125</v>
      </c>
      <c r="BP146" s="47">
        <v>189</v>
      </c>
      <c r="BQ146" s="43">
        <v>68</v>
      </c>
      <c r="BR146" s="48">
        <v>121</v>
      </c>
      <c r="BS146" s="47">
        <v>152</v>
      </c>
      <c r="BT146" s="43">
        <v>39</v>
      </c>
      <c r="BU146" s="48">
        <v>113</v>
      </c>
      <c r="BV146" s="47">
        <v>185</v>
      </c>
      <c r="BW146" s="43">
        <v>69</v>
      </c>
      <c r="BX146" s="48">
        <v>116</v>
      </c>
      <c r="BY146" s="47">
        <v>207</v>
      </c>
      <c r="BZ146" s="43">
        <v>86</v>
      </c>
      <c r="CA146" s="48">
        <v>121</v>
      </c>
      <c r="CB146" s="47">
        <v>199</v>
      </c>
      <c r="CC146" s="43">
        <v>88</v>
      </c>
      <c r="CD146" s="48">
        <v>111</v>
      </c>
      <c r="CE146" s="47">
        <v>188</v>
      </c>
      <c r="CF146" s="43">
        <v>85</v>
      </c>
      <c r="CG146" s="48">
        <v>103</v>
      </c>
      <c r="CH146" s="47">
        <v>212</v>
      </c>
      <c r="CI146" s="43">
        <v>99</v>
      </c>
      <c r="CJ146" s="48">
        <v>113</v>
      </c>
      <c r="CK146" s="47">
        <v>158</v>
      </c>
      <c r="CL146" s="43">
        <v>50</v>
      </c>
      <c r="CM146" s="48">
        <v>108</v>
      </c>
      <c r="CN146" s="47">
        <v>163</v>
      </c>
      <c r="CO146" s="43">
        <v>54</v>
      </c>
      <c r="CP146" s="48">
        <v>109</v>
      </c>
      <c r="CQ146" s="47">
        <v>204</v>
      </c>
      <c r="CR146" s="43">
        <v>74</v>
      </c>
      <c r="CS146" s="48">
        <v>130</v>
      </c>
    </row>
    <row r="147" spans="2:97" s="23" customFormat="1" ht="17.25" customHeight="1" x14ac:dyDescent="0.2">
      <c r="B147" s="77" t="s">
        <v>277</v>
      </c>
      <c r="C147" s="71" t="s">
        <v>179</v>
      </c>
      <c r="D147" s="84" t="s">
        <v>283</v>
      </c>
      <c r="E147" s="47">
        <v>101</v>
      </c>
      <c r="F147" s="43">
        <v>47</v>
      </c>
      <c r="G147" s="48">
        <v>54</v>
      </c>
      <c r="H147" s="47">
        <v>74</v>
      </c>
      <c r="I147" s="43">
        <v>27</v>
      </c>
      <c r="J147" s="48">
        <v>47</v>
      </c>
      <c r="K147" s="47">
        <v>78</v>
      </c>
      <c r="L147" s="43">
        <v>29</v>
      </c>
      <c r="M147" s="48">
        <v>49</v>
      </c>
      <c r="N147" s="47">
        <v>114</v>
      </c>
      <c r="O147" s="43">
        <v>51</v>
      </c>
      <c r="P147" s="48">
        <v>63</v>
      </c>
      <c r="Q147" s="47">
        <v>101</v>
      </c>
      <c r="R147" s="43">
        <v>45</v>
      </c>
      <c r="S147" s="48">
        <v>56</v>
      </c>
      <c r="T147" s="47">
        <v>89</v>
      </c>
      <c r="U147" s="43">
        <v>35</v>
      </c>
      <c r="V147" s="48">
        <v>54</v>
      </c>
      <c r="W147" s="47">
        <v>91</v>
      </c>
      <c r="X147" s="43">
        <v>35</v>
      </c>
      <c r="Y147" s="48">
        <v>56</v>
      </c>
      <c r="Z147" s="47">
        <v>120</v>
      </c>
      <c r="AA147" s="43">
        <v>64</v>
      </c>
      <c r="AB147" s="48">
        <v>56</v>
      </c>
      <c r="AC147" s="47">
        <v>87</v>
      </c>
      <c r="AD147" s="43">
        <v>28</v>
      </c>
      <c r="AE147" s="48">
        <v>59</v>
      </c>
      <c r="AF147" s="47">
        <v>78</v>
      </c>
      <c r="AG147" s="43">
        <v>24</v>
      </c>
      <c r="AH147" s="48">
        <v>54</v>
      </c>
      <c r="AI147" s="47">
        <v>93</v>
      </c>
      <c r="AJ147" s="43">
        <v>33</v>
      </c>
      <c r="AK147" s="48">
        <v>60</v>
      </c>
      <c r="AL147" s="47">
        <v>104</v>
      </c>
      <c r="AM147" s="43">
        <v>38</v>
      </c>
      <c r="AN147" s="48">
        <v>66</v>
      </c>
      <c r="AO147" s="47">
        <v>103</v>
      </c>
      <c r="AP147" s="43">
        <v>41</v>
      </c>
      <c r="AQ147" s="48">
        <v>62</v>
      </c>
      <c r="AR147" s="47">
        <v>89</v>
      </c>
      <c r="AS147" s="43">
        <v>33</v>
      </c>
      <c r="AT147" s="48">
        <v>56</v>
      </c>
      <c r="AU147" s="47">
        <v>106</v>
      </c>
      <c r="AV147" s="43">
        <v>46</v>
      </c>
      <c r="AW147" s="48">
        <v>60</v>
      </c>
      <c r="AX147" s="47">
        <v>91</v>
      </c>
      <c r="AY147" s="43">
        <v>21</v>
      </c>
      <c r="AZ147" s="48">
        <v>70</v>
      </c>
      <c r="BA147" s="47">
        <v>90</v>
      </c>
      <c r="BB147" s="43">
        <v>18</v>
      </c>
      <c r="BC147" s="48">
        <v>72</v>
      </c>
      <c r="BD147" s="47">
        <v>101</v>
      </c>
      <c r="BE147" s="43">
        <v>29</v>
      </c>
      <c r="BF147" s="48">
        <v>72</v>
      </c>
      <c r="BG147" s="47">
        <v>106</v>
      </c>
      <c r="BH147" s="43">
        <v>37</v>
      </c>
      <c r="BI147" s="48">
        <v>69</v>
      </c>
      <c r="BJ147" s="47">
        <v>99</v>
      </c>
      <c r="BK147" s="43">
        <v>39</v>
      </c>
      <c r="BL147" s="48">
        <v>60</v>
      </c>
      <c r="BM147" s="47">
        <v>94</v>
      </c>
      <c r="BN147" s="43">
        <v>32</v>
      </c>
      <c r="BO147" s="48">
        <v>62</v>
      </c>
      <c r="BP147" s="47">
        <v>87</v>
      </c>
      <c r="BQ147" s="43">
        <v>42</v>
      </c>
      <c r="BR147" s="48">
        <v>45</v>
      </c>
      <c r="BS147" s="47">
        <v>75</v>
      </c>
      <c r="BT147" s="43">
        <v>24</v>
      </c>
      <c r="BU147" s="48">
        <v>51</v>
      </c>
      <c r="BV147" s="47">
        <v>74</v>
      </c>
      <c r="BW147" s="43">
        <v>17</v>
      </c>
      <c r="BX147" s="48">
        <v>57</v>
      </c>
      <c r="BY147" s="47">
        <v>79</v>
      </c>
      <c r="BZ147" s="43">
        <v>34</v>
      </c>
      <c r="CA147" s="48">
        <v>45</v>
      </c>
      <c r="CB147" s="47">
        <v>96</v>
      </c>
      <c r="CC147" s="43">
        <v>43</v>
      </c>
      <c r="CD147" s="48">
        <v>53</v>
      </c>
      <c r="CE147" s="47">
        <v>95</v>
      </c>
      <c r="CF147" s="43">
        <v>34</v>
      </c>
      <c r="CG147" s="48">
        <v>61</v>
      </c>
      <c r="CH147" s="47">
        <v>103</v>
      </c>
      <c r="CI147" s="43">
        <v>51</v>
      </c>
      <c r="CJ147" s="48">
        <v>52</v>
      </c>
      <c r="CK147" s="47">
        <v>88</v>
      </c>
      <c r="CL147" s="43">
        <v>35</v>
      </c>
      <c r="CM147" s="48">
        <v>53</v>
      </c>
      <c r="CN147" s="47">
        <v>74</v>
      </c>
      <c r="CO147" s="43">
        <v>27</v>
      </c>
      <c r="CP147" s="48">
        <v>47</v>
      </c>
      <c r="CQ147" s="47">
        <v>65</v>
      </c>
      <c r="CR147" s="43">
        <v>23</v>
      </c>
      <c r="CS147" s="48">
        <v>42</v>
      </c>
    </row>
    <row r="148" spans="2:97" s="23" customFormat="1" ht="17.25" customHeight="1" x14ac:dyDescent="0.2">
      <c r="B148" s="77" t="s">
        <v>277</v>
      </c>
      <c r="C148" s="71" t="s">
        <v>187</v>
      </c>
      <c r="D148" s="84" t="s">
        <v>286</v>
      </c>
      <c r="E148" s="47">
        <v>109</v>
      </c>
      <c r="F148" s="43">
        <v>52</v>
      </c>
      <c r="G148" s="48">
        <v>57</v>
      </c>
      <c r="H148" s="47">
        <v>88</v>
      </c>
      <c r="I148" s="43">
        <v>31</v>
      </c>
      <c r="J148" s="48">
        <v>57</v>
      </c>
      <c r="K148" s="47">
        <v>116</v>
      </c>
      <c r="L148" s="43">
        <v>60</v>
      </c>
      <c r="M148" s="48">
        <v>56</v>
      </c>
      <c r="N148" s="47">
        <v>125</v>
      </c>
      <c r="O148" s="43">
        <v>68</v>
      </c>
      <c r="P148" s="48">
        <v>57</v>
      </c>
      <c r="Q148" s="47">
        <v>128</v>
      </c>
      <c r="R148" s="43">
        <v>67</v>
      </c>
      <c r="S148" s="48">
        <v>61</v>
      </c>
      <c r="T148" s="47">
        <v>146</v>
      </c>
      <c r="U148" s="43">
        <v>85</v>
      </c>
      <c r="V148" s="48">
        <v>61</v>
      </c>
      <c r="W148" s="47">
        <v>147</v>
      </c>
      <c r="X148" s="43">
        <v>92</v>
      </c>
      <c r="Y148" s="48">
        <v>55</v>
      </c>
      <c r="Z148" s="47">
        <v>118</v>
      </c>
      <c r="AA148" s="43">
        <v>65</v>
      </c>
      <c r="AB148" s="48">
        <v>53</v>
      </c>
      <c r="AC148" s="47">
        <v>88</v>
      </c>
      <c r="AD148" s="43">
        <v>36</v>
      </c>
      <c r="AE148" s="48">
        <v>52</v>
      </c>
      <c r="AF148" s="47">
        <v>106</v>
      </c>
      <c r="AG148" s="43">
        <v>52</v>
      </c>
      <c r="AH148" s="48">
        <v>54</v>
      </c>
      <c r="AI148" s="47">
        <v>122</v>
      </c>
      <c r="AJ148" s="43">
        <v>66</v>
      </c>
      <c r="AK148" s="48">
        <v>56</v>
      </c>
      <c r="AL148" s="47">
        <v>129</v>
      </c>
      <c r="AM148" s="43">
        <v>73</v>
      </c>
      <c r="AN148" s="48">
        <v>56</v>
      </c>
      <c r="AO148" s="47">
        <v>149</v>
      </c>
      <c r="AP148" s="43">
        <v>95</v>
      </c>
      <c r="AQ148" s="48">
        <v>54</v>
      </c>
      <c r="AR148" s="47">
        <v>122</v>
      </c>
      <c r="AS148" s="43">
        <v>72</v>
      </c>
      <c r="AT148" s="48">
        <v>50</v>
      </c>
      <c r="AU148" s="47">
        <v>91</v>
      </c>
      <c r="AV148" s="43">
        <v>44</v>
      </c>
      <c r="AW148" s="48">
        <v>47</v>
      </c>
      <c r="AX148" s="47">
        <v>87</v>
      </c>
      <c r="AY148" s="43">
        <v>39</v>
      </c>
      <c r="AZ148" s="48">
        <v>48</v>
      </c>
      <c r="BA148" s="47">
        <v>106</v>
      </c>
      <c r="BB148" s="43">
        <v>54</v>
      </c>
      <c r="BC148" s="48">
        <v>52</v>
      </c>
      <c r="BD148" s="47">
        <v>132</v>
      </c>
      <c r="BE148" s="43">
        <v>82</v>
      </c>
      <c r="BF148" s="48">
        <v>50</v>
      </c>
      <c r="BG148" s="47">
        <v>122</v>
      </c>
      <c r="BH148" s="43">
        <v>66</v>
      </c>
      <c r="BI148" s="48">
        <v>56</v>
      </c>
      <c r="BJ148" s="47">
        <v>132</v>
      </c>
      <c r="BK148" s="43">
        <v>83</v>
      </c>
      <c r="BL148" s="48">
        <v>49</v>
      </c>
      <c r="BM148" s="47">
        <v>123</v>
      </c>
      <c r="BN148" s="43">
        <v>75</v>
      </c>
      <c r="BO148" s="48">
        <v>48</v>
      </c>
      <c r="BP148" s="47">
        <v>91</v>
      </c>
      <c r="BQ148" s="43">
        <v>45</v>
      </c>
      <c r="BR148" s="48">
        <v>46</v>
      </c>
      <c r="BS148" s="47">
        <v>76</v>
      </c>
      <c r="BT148" s="43">
        <v>32</v>
      </c>
      <c r="BU148" s="48">
        <v>44</v>
      </c>
      <c r="BV148" s="47">
        <v>109</v>
      </c>
      <c r="BW148" s="43">
        <v>61</v>
      </c>
      <c r="BX148" s="48">
        <v>48</v>
      </c>
      <c r="BY148" s="47">
        <v>132</v>
      </c>
      <c r="BZ148" s="43">
        <v>84</v>
      </c>
      <c r="CA148" s="48">
        <v>48</v>
      </c>
      <c r="CB148" s="47">
        <v>134</v>
      </c>
      <c r="CC148" s="43">
        <v>85</v>
      </c>
      <c r="CD148" s="48">
        <v>49</v>
      </c>
      <c r="CE148" s="47">
        <v>141</v>
      </c>
      <c r="CF148" s="43">
        <v>86</v>
      </c>
      <c r="CG148" s="48">
        <v>55</v>
      </c>
      <c r="CH148" s="47">
        <v>128</v>
      </c>
      <c r="CI148" s="43">
        <v>72</v>
      </c>
      <c r="CJ148" s="48">
        <v>56</v>
      </c>
      <c r="CK148" s="47">
        <v>97</v>
      </c>
      <c r="CL148" s="43">
        <v>41</v>
      </c>
      <c r="CM148" s="48">
        <v>56</v>
      </c>
      <c r="CN148" s="47">
        <v>91</v>
      </c>
      <c r="CO148" s="43">
        <v>37</v>
      </c>
      <c r="CP148" s="48">
        <v>54</v>
      </c>
      <c r="CQ148" s="47">
        <v>124</v>
      </c>
      <c r="CR148" s="43">
        <v>65</v>
      </c>
      <c r="CS148" s="48">
        <v>59</v>
      </c>
    </row>
    <row r="149" spans="2:97" s="23" customFormat="1" ht="17.25" customHeight="1" x14ac:dyDescent="0.2">
      <c r="B149" s="77" t="s">
        <v>277</v>
      </c>
      <c r="C149" s="71" t="s">
        <v>178</v>
      </c>
      <c r="D149" s="84" t="s">
        <v>308</v>
      </c>
      <c r="E149" s="47">
        <v>325</v>
      </c>
      <c r="F149" s="43">
        <v>92</v>
      </c>
      <c r="G149" s="48">
        <v>233</v>
      </c>
      <c r="H149" s="47">
        <v>296</v>
      </c>
      <c r="I149" s="43">
        <v>74</v>
      </c>
      <c r="J149" s="48">
        <v>222</v>
      </c>
      <c r="K149" s="47">
        <v>317</v>
      </c>
      <c r="L149" s="43">
        <v>111</v>
      </c>
      <c r="M149" s="48">
        <v>206</v>
      </c>
      <c r="N149" s="47">
        <v>371</v>
      </c>
      <c r="O149" s="43">
        <v>144</v>
      </c>
      <c r="P149" s="48">
        <v>227</v>
      </c>
      <c r="Q149" s="47">
        <v>372</v>
      </c>
      <c r="R149" s="43">
        <v>158</v>
      </c>
      <c r="S149" s="48">
        <v>214</v>
      </c>
      <c r="T149" s="47">
        <v>387</v>
      </c>
      <c r="U149" s="43">
        <v>160</v>
      </c>
      <c r="V149" s="48">
        <v>227</v>
      </c>
      <c r="W149" s="47">
        <v>380</v>
      </c>
      <c r="X149" s="43">
        <v>151</v>
      </c>
      <c r="Y149" s="48">
        <v>229</v>
      </c>
      <c r="Z149" s="47">
        <v>301</v>
      </c>
      <c r="AA149" s="43">
        <v>91</v>
      </c>
      <c r="AB149" s="48">
        <v>210</v>
      </c>
      <c r="AC149" s="47">
        <v>290</v>
      </c>
      <c r="AD149" s="43">
        <v>73</v>
      </c>
      <c r="AE149" s="48">
        <v>217</v>
      </c>
      <c r="AF149" s="47">
        <v>331</v>
      </c>
      <c r="AG149" s="43">
        <v>119</v>
      </c>
      <c r="AH149" s="48">
        <v>212</v>
      </c>
      <c r="AI149" s="47">
        <v>347</v>
      </c>
      <c r="AJ149" s="43">
        <v>140</v>
      </c>
      <c r="AK149" s="48">
        <v>207</v>
      </c>
      <c r="AL149" s="47">
        <v>356</v>
      </c>
      <c r="AM149" s="43">
        <v>138</v>
      </c>
      <c r="AN149" s="48">
        <v>218</v>
      </c>
      <c r="AO149" s="47">
        <v>366</v>
      </c>
      <c r="AP149" s="43">
        <v>146</v>
      </c>
      <c r="AQ149" s="48">
        <v>220</v>
      </c>
      <c r="AR149" s="47">
        <v>382</v>
      </c>
      <c r="AS149" s="43">
        <v>167</v>
      </c>
      <c r="AT149" s="48">
        <v>215</v>
      </c>
      <c r="AU149" s="47">
        <v>317</v>
      </c>
      <c r="AV149" s="43">
        <v>97</v>
      </c>
      <c r="AW149" s="48">
        <v>220</v>
      </c>
      <c r="AX149" s="47">
        <v>293</v>
      </c>
      <c r="AY149" s="43">
        <v>77</v>
      </c>
      <c r="AZ149" s="48">
        <v>216</v>
      </c>
      <c r="BA149" s="47">
        <v>292</v>
      </c>
      <c r="BB149" s="43">
        <v>106</v>
      </c>
      <c r="BC149" s="48">
        <v>186</v>
      </c>
      <c r="BD149" s="47">
        <v>320</v>
      </c>
      <c r="BE149" s="43">
        <v>124</v>
      </c>
      <c r="BF149" s="48">
        <v>196</v>
      </c>
      <c r="BG149" s="47">
        <v>350</v>
      </c>
      <c r="BH149" s="43">
        <v>139</v>
      </c>
      <c r="BI149" s="48">
        <v>211</v>
      </c>
      <c r="BJ149" s="47">
        <v>371</v>
      </c>
      <c r="BK149" s="43">
        <v>156</v>
      </c>
      <c r="BL149" s="48">
        <v>215</v>
      </c>
      <c r="BM149" s="47">
        <v>379</v>
      </c>
      <c r="BN149" s="43">
        <v>175</v>
      </c>
      <c r="BO149" s="48">
        <v>204</v>
      </c>
      <c r="BP149" s="47">
        <v>279</v>
      </c>
      <c r="BQ149" s="43">
        <v>100</v>
      </c>
      <c r="BR149" s="48">
        <v>179</v>
      </c>
      <c r="BS149" s="47">
        <v>241</v>
      </c>
      <c r="BT149" s="43">
        <v>59</v>
      </c>
      <c r="BU149" s="48">
        <v>182</v>
      </c>
      <c r="BV149" s="47">
        <v>329</v>
      </c>
      <c r="BW149" s="43">
        <v>122</v>
      </c>
      <c r="BX149" s="48">
        <v>207</v>
      </c>
      <c r="BY149" s="47">
        <v>339</v>
      </c>
      <c r="BZ149" s="43">
        <v>138</v>
      </c>
      <c r="CA149" s="48">
        <v>201</v>
      </c>
      <c r="CB149" s="47">
        <v>347</v>
      </c>
      <c r="CC149" s="43">
        <v>130</v>
      </c>
      <c r="CD149" s="48">
        <v>217</v>
      </c>
      <c r="CE149" s="47">
        <v>345</v>
      </c>
      <c r="CF149" s="43">
        <v>128</v>
      </c>
      <c r="CG149" s="48">
        <v>217</v>
      </c>
      <c r="CH149" s="47">
        <v>390</v>
      </c>
      <c r="CI149" s="43">
        <v>177</v>
      </c>
      <c r="CJ149" s="48">
        <v>213</v>
      </c>
      <c r="CK149" s="47">
        <v>304</v>
      </c>
      <c r="CL149" s="43">
        <v>94</v>
      </c>
      <c r="CM149" s="48">
        <v>210</v>
      </c>
      <c r="CN149" s="47">
        <v>263</v>
      </c>
      <c r="CO149" s="43">
        <v>55</v>
      </c>
      <c r="CP149" s="48">
        <v>208</v>
      </c>
      <c r="CQ149" s="47">
        <v>321</v>
      </c>
      <c r="CR149" s="43">
        <v>120</v>
      </c>
      <c r="CS149" s="48">
        <v>201</v>
      </c>
    </row>
    <row r="150" spans="2:97" s="23" customFormat="1" ht="17.25" customHeight="1" x14ac:dyDescent="0.2">
      <c r="B150" s="77" t="s">
        <v>277</v>
      </c>
      <c r="C150" s="71" t="s">
        <v>180</v>
      </c>
      <c r="D150" s="84" t="s">
        <v>321</v>
      </c>
      <c r="E150" s="47">
        <v>330</v>
      </c>
      <c r="F150" s="43">
        <v>97</v>
      </c>
      <c r="G150" s="48">
        <v>233</v>
      </c>
      <c r="H150" s="47">
        <v>299</v>
      </c>
      <c r="I150" s="43">
        <v>74</v>
      </c>
      <c r="J150" s="48">
        <v>225</v>
      </c>
      <c r="K150" s="47">
        <v>383</v>
      </c>
      <c r="L150" s="43">
        <v>130</v>
      </c>
      <c r="M150" s="48">
        <v>253</v>
      </c>
      <c r="N150" s="47">
        <v>397</v>
      </c>
      <c r="O150" s="43">
        <v>150</v>
      </c>
      <c r="P150" s="48">
        <v>247</v>
      </c>
      <c r="Q150" s="47">
        <v>388</v>
      </c>
      <c r="R150" s="43">
        <v>133</v>
      </c>
      <c r="S150" s="48">
        <v>255</v>
      </c>
      <c r="T150" s="47">
        <v>370</v>
      </c>
      <c r="U150" s="43">
        <v>131</v>
      </c>
      <c r="V150" s="48">
        <v>239</v>
      </c>
      <c r="W150" s="47">
        <v>413</v>
      </c>
      <c r="X150" s="43">
        <v>169</v>
      </c>
      <c r="Y150" s="48">
        <v>244</v>
      </c>
      <c r="Z150" s="47">
        <v>330</v>
      </c>
      <c r="AA150" s="43">
        <v>86</v>
      </c>
      <c r="AB150" s="48">
        <v>244</v>
      </c>
      <c r="AC150" s="47">
        <v>309</v>
      </c>
      <c r="AD150" s="43">
        <v>73</v>
      </c>
      <c r="AE150" s="48">
        <v>236</v>
      </c>
      <c r="AF150" s="47">
        <v>363</v>
      </c>
      <c r="AG150" s="43">
        <v>123</v>
      </c>
      <c r="AH150" s="48">
        <v>240</v>
      </c>
      <c r="AI150" s="47">
        <v>381</v>
      </c>
      <c r="AJ150" s="43">
        <v>136</v>
      </c>
      <c r="AK150" s="48">
        <v>245</v>
      </c>
      <c r="AL150" s="47">
        <v>396</v>
      </c>
      <c r="AM150" s="43">
        <v>158</v>
      </c>
      <c r="AN150" s="48">
        <v>238</v>
      </c>
      <c r="AO150" s="47">
        <v>383</v>
      </c>
      <c r="AP150" s="43">
        <v>149</v>
      </c>
      <c r="AQ150" s="48">
        <v>234</v>
      </c>
      <c r="AR150" s="47">
        <v>422</v>
      </c>
      <c r="AS150" s="43">
        <v>168</v>
      </c>
      <c r="AT150" s="48">
        <v>254</v>
      </c>
      <c r="AU150" s="47">
        <v>344</v>
      </c>
      <c r="AV150" s="43">
        <v>112</v>
      </c>
      <c r="AW150" s="48">
        <v>232</v>
      </c>
      <c r="AX150" s="47">
        <v>303</v>
      </c>
      <c r="AY150" s="43">
        <v>71</v>
      </c>
      <c r="AZ150" s="48">
        <v>232</v>
      </c>
      <c r="BA150" s="47">
        <v>366</v>
      </c>
      <c r="BB150" s="43">
        <v>135</v>
      </c>
      <c r="BC150" s="48">
        <v>231</v>
      </c>
      <c r="BD150" s="47">
        <v>360</v>
      </c>
      <c r="BE150" s="43">
        <v>137</v>
      </c>
      <c r="BF150" s="48">
        <v>223</v>
      </c>
      <c r="BG150" s="47">
        <v>357</v>
      </c>
      <c r="BH150" s="43">
        <v>131</v>
      </c>
      <c r="BI150" s="48">
        <v>226</v>
      </c>
      <c r="BJ150" s="47">
        <v>395</v>
      </c>
      <c r="BK150" s="43">
        <v>160</v>
      </c>
      <c r="BL150" s="48">
        <v>235</v>
      </c>
      <c r="BM150" s="47">
        <v>407</v>
      </c>
      <c r="BN150" s="43">
        <v>168</v>
      </c>
      <c r="BO150" s="48">
        <v>239</v>
      </c>
      <c r="BP150" s="47">
        <v>331</v>
      </c>
      <c r="BQ150" s="43">
        <v>102</v>
      </c>
      <c r="BR150" s="48">
        <v>229</v>
      </c>
      <c r="BS150" s="47">
        <v>319</v>
      </c>
      <c r="BT150" s="43">
        <v>90</v>
      </c>
      <c r="BU150" s="48">
        <v>229</v>
      </c>
      <c r="BV150" s="47">
        <v>375</v>
      </c>
      <c r="BW150" s="43">
        <v>154</v>
      </c>
      <c r="BX150" s="48">
        <v>221</v>
      </c>
      <c r="BY150" s="47">
        <v>352</v>
      </c>
      <c r="BZ150" s="43">
        <v>137</v>
      </c>
      <c r="CA150" s="48">
        <v>215</v>
      </c>
      <c r="CB150" s="47">
        <v>351</v>
      </c>
      <c r="CC150" s="43">
        <v>141</v>
      </c>
      <c r="CD150" s="48">
        <v>210</v>
      </c>
      <c r="CE150" s="47">
        <v>360</v>
      </c>
      <c r="CF150" s="43">
        <v>153</v>
      </c>
      <c r="CG150" s="48">
        <v>207</v>
      </c>
      <c r="CH150" s="47">
        <v>405</v>
      </c>
      <c r="CI150" s="43">
        <v>186</v>
      </c>
      <c r="CJ150" s="48">
        <v>219</v>
      </c>
      <c r="CK150" s="47">
        <v>332</v>
      </c>
      <c r="CL150" s="43">
        <v>116</v>
      </c>
      <c r="CM150" s="48">
        <v>216</v>
      </c>
      <c r="CN150" s="47">
        <v>279</v>
      </c>
      <c r="CO150" s="43">
        <v>63</v>
      </c>
      <c r="CP150" s="48">
        <v>216</v>
      </c>
      <c r="CQ150" s="47">
        <v>366</v>
      </c>
      <c r="CR150" s="43">
        <v>146</v>
      </c>
      <c r="CS150" s="48">
        <v>220</v>
      </c>
    </row>
    <row r="151" spans="2:97" s="23" customFormat="1" ht="17.25" customHeight="1" x14ac:dyDescent="0.2">
      <c r="B151" s="77" t="s">
        <v>277</v>
      </c>
      <c r="C151" s="71" t="s">
        <v>181</v>
      </c>
      <c r="D151" s="84" t="s">
        <v>323</v>
      </c>
      <c r="E151" s="47">
        <v>359</v>
      </c>
      <c r="F151" s="43">
        <v>117</v>
      </c>
      <c r="G151" s="48">
        <v>242</v>
      </c>
      <c r="H151" s="47">
        <v>314</v>
      </c>
      <c r="I151" s="43">
        <v>80</v>
      </c>
      <c r="J151" s="48">
        <v>234</v>
      </c>
      <c r="K151" s="47">
        <v>376</v>
      </c>
      <c r="L151" s="43">
        <v>124</v>
      </c>
      <c r="M151" s="48">
        <v>252</v>
      </c>
      <c r="N151" s="47">
        <v>382</v>
      </c>
      <c r="O151" s="43">
        <v>122</v>
      </c>
      <c r="P151" s="48">
        <v>260</v>
      </c>
      <c r="Q151" s="47">
        <v>405</v>
      </c>
      <c r="R151" s="43">
        <v>155</v>
      </c>
      <c r="S151" s="48">
        <v>250</v>
      </c>
      <c r="T151" s="47">
        <v>399</v>
      </c>
      <c r="U151" s="43">
        <v>147</v>
      </c>
      <c r="V151" s="48">
        <v>252</v>
      </c>
      <c r="W151" s="47">
        <v>425</v>
      </c>
      <c r="X151" s="43">
        <v>177</v>
      </c>
      <c r="Y151" s="48">
        <v>248</v>
      </c>
      <c r="Z151" s="47">
        <v>343</v>
      </c>
      <c r="AA151" s="43">
        <v>108</v>
      </c>
      <c r="AB151" s="48">
        <v>235</v>
      </c>
      <c r="AC151" s="47">
        <v>295</v>
      </c>
      <c r="AD151" s="43">
        <v>70</v>
      </c>
      <c r="AE151" s="48">
        <v>225</v>
      </c>
      <c r="AF151" s="47">
        <v>320</v>
      </c>
      <c r="AG151" s="43">
        <v>85</v>
      </c>
      <c r="AH151" s="48">
        <v>235</v>
      </c>
      <c r="AI151" s="47">
        <v>370</v>
      </c>
      <c r="AJ151" s="43">
        <v>135</v>
      </c>
      <c r="AK151" s="48">
        <v>235</v>
      </c>
      <c r="AL151" s="47">
        <v>383</v>
      </c>
      <c r="AM151" s="43">
        <v>137</v>
      </c>
      <c r="AN151" s="48">
        <v>246</v>
      </c>
      <c r="AO151" s="47">
        <v>375</v>
      </c>
      <c r="AP151" s="43">
        <v>121</v>
      </c>
      <c r="AQ151" s="48">
        <v>254</v>
      </c>
      <c r="AR151" s="47">
        <v>408</v>
      </c>
      <c r="AS151" s="43">
        <v>149</v>
      </c>
      <c r="AT151" s="48">
        <v>259</v>
      </c>
      <c r="AU151" s="47">
        <v>365</v>
      </c>
      <c r="AV151" s="43">
        <v>103</v>
      </c>
      <c r="AW151" s="48">
        <v>262</v>
      </c>
      <c r="AX151" s="47">
        <v>332</v>
      </c>
      <c r="AY151" s="43">
        <v>80</v>
      </c>
      <c r="AZ151" s="48">
        <v>252</v>
      </c>
      <c r="BA151" s="47">
        <v>375</v>
      </c>
      <c r="BB151" s="43">
        <v>115</v>
      </c>
      <c r="BC151" s="48">
        <v>260</v>
      </c>
      <c r="BD151" s="47">
        <v>399</v>
      </c>
      <c r="BE151" s="43">
        <v>145</v>
      </c>
      <c r="BF151" s="48">
        <v>254</v>
      </c>
      <c r="BG151" s="47">
        <v>398</v>
      </c>
      <c r="BH151" s="43">
        <v>156</v>
      </c>
      <c r="BI151" s="48">
        <v>242</v>
      </c>
      <c r="BJ151" s="47">
        <v>367</v>
      </c>
      <c r="BK151" s="43">
        <v>128</v>
      </c>
      <c r="BL151" s="48">
        <v>239</v>
      </c>
      <c r="BM151" s="47">
        <v>382</v>
      </c>
      <c r="BN151" s="43">
        <v>143</v>
      </c>
      <c r="BO151" s="48">
        <v>239</v>
      </c>
      <c r="BP151" s="47">
        <v>343</v>
      </c>
      <c r="BQ151" s="43">
        <v>108</v>
      </c>
      <c r="BR151" s="48">
        <v>235</v>
      </c>
      <c r="BS151" s="47">
        <v>300</v>
      </c>
      <c r="BT151" s="43">
        <v>77</v>
      </c>
      <c r="BU151" s="48">
        <v>223</v>
      </c>
      <c r="BV151" s="47">
        <v>368</v>
      </c>
      <c r="BW151" s="43">
        <v>121</v>
      </c>
      <c r="BX151" s="48">
        <v>247</v>
      </c>
      <c r="BY151" s="47">
        <v>355</v>
      </c>
      <c r="BZ151" s="43">
        <v>112</v>
      </c>
      <c r="CA151" s="48">
        <v>243</v>
      </c>
      <c r="CB151" s="47">
        <v>394</v>
      </c>
      <c r="CC151" s="43">
        <v>147</v>
      </c>
      <c r="CD151" s="48">
        <v>247</v>
      </c>
      <c r="CE151" s="47">
        <v>390</v>
      </c>
      <c r="CF151" s="43">
        <v>137</v>
      </c>
      <c r="CG151" s="48">
        <v>253</v>
      </c>
      <c r="CH151" s="47">
        <v>388</v>
      </c>
      <c r="CI151" s="43">
        <v>143</v>
      </c>
      <c r="CJ151" s="48">
        <v>245</v>
      </c>
      <c r="CK151" s="47">
        <v>322</v>
      </c>
      <c r="CL151" s="43">
        <v>79</v>
      </c>
      <c r="CM151" s="48">
        <v>243</v>
      </c>
      <c r="CN151" s="47">
        <v>275</v>
      </c>
      <c r="CO151" s="43">
        <v>53</v>
      </c>
      <c r="CP151" s="48">
        <v>222</v>
      </c>
      <c r="CQ151" s="47">
        <v>346</v>
      </c>
      <c r="CR151" s="43">
        <v>99</v>
      </c>
      <c r="CS151" s="48">
        <v>247</v>
      </c>
    </row>
    <row r="152" spans="2:97" s="23" customFormat="1" ht="17.25" customHeight="1" x14ac:dyDescent="0.2">
      <c r="B152" s="77" t="s">
        <v>277</v>
      </c>
      <c r="C152" s="71" t="s">
        <v>175</v>
      </c>
      <c r="D152" s="84" t="s">
        <v>324</v>
      </c>
      <c r="E152" s="47">
        <v>157</v>
      </c>
      <c r="F152" s="43">
        <v>47</v>
      </c>
      <c r="G152" s="48">
        <v>110</v>
      </c>
      <c r="H152" s="47">
        <v>132</v>
      </c>
      <c r="I152" s="43">
        <v>37</v>
      </c>
      <c r="J152" s="48">
        <v>95</v>
      </c>
      <c r="K152" s="47">
        <v>167</v>
      </c>
      <c r="L152" s="43">
        <v>74</v>
      </c>
      <c r="M152" s="48">
        <v>93</v>
      </c>
      <c r="N152" s="47">
        <v>167</v>
      </c>
      <c r="O152" s="43">
        <v>93</v>
      </c>
      <c r="P152" s="48">
        <v>74</v>
      </c>
      <c r="Q152" s="47">
        <v>150</v>
      </c>
      <c r="R152" s="43">
        <v>77</v>
      </c>
      <c r="S152" s="48">
        <v>73</v>
      </c>
      <c r="T152" s="47">
        <v>171</v>
      </c>
      <c r="U152" s="43">
        <v>102</v>
      </c>
      <c r="V152" s="48">
        <v>69</v>
      </c>
      <c r="W152" s="47">
        <v>144</v>
      </c>
      <c r="X152" s="43">
        <v>46</v>
      </c>
      <c r="Y152" s="48">
        <v>98</v>
      </c>
      <c r="Z152" s="47">
        <v>125</v>
      </c>
      <c r="AA152" s="43">
        <v>40</v>
      </c>
      <c r="AB152" s="48">
        <v>85</v>
      </c>
      <c r="AC152" s="47">
        <v>138</v>
      </c>
      <c r="AD152" s="43">
        <v>69</v>
      </c>
      <c r="AE152" s="48">
        <v>69</v>
      </c>
      <c r="AF152" s="47">
        <v>123</v>
      </c>
      <c r="AG152" s="43">
        <v>71</v>
      </c>
      <c r="AH152" s="48">
        <v>52</v>
      </c>
      <c r="AI152" s="47">
        <v>166</v>
      </c>
      <c r="AJ152" s="43">
        <v>86</v>
      </c>
      <c r="AK152" s="48">
        <v>80</v>
      </c>
      <c r="AL152" s="47">
        <v>166</v>
      </c>
      <c r="AM152" s="43">
        <v>90</v>
      </c>
      <c r="AN152" s="48">
        <v>76</v>
      </c>
      <c r="AO152" s="47">
        <v>147</v>
      </c>
      <c r="AP152" s="43">
        <v>72</v>
      </c>
      <c r="AQ152" s="48">
        <v>75</v>
      </c>
      <c r="AR152" s="47">
        <v>167</v>
      </c>
      <c r="AS152" s="43">
        <v>98</v>
      </c>
      <c r="AT152" s="48">
        <v>69</v>
      </c>
      <c r="AU152" s="47">
        <v>146</v>
      </c>
      <c r="AV152" s="43">
        <v>62</v>
      </c>
      <c r="AW152" s="48">
        <v>84</v>
      </c>
      <c r="AX152" s="47">
        <v>123</v>
      </c>
      <c r="AY152" s="43">
        <v>32</v>
      </c>
      <c r="AZ152" s="48">
        <v>91</v>
      </c>
      <c r="BA152" s="47">
        <v>132</v>
      </c>
      <c r="BB152" s="43">
        <v>74</v>
      </c>
      <c r="BC152" s="48">
        <v>58</v>
      </c>
      <c r="BD152" s="47">
        <v>161</v>
      </c>
      <c r="BE152" s="43">
        <v>88</v>
      </c>
      <c r="BF152" s="48">
        <v>73</v>
      </c>
      <c r="BG152" s="47">
        <v>160</v>
      </c>
      <c r="BH152" s="43">
        <v>88</v>
      </c>
      <c r="BI152" s="48">
        <v>72</v>
      </c>
      <c r="BJ152" s="47">
        <v>179</v>
      </c>
      <c r="BK152" s="43">
        <v>81</v>
      </c>
      <c r="BL152" s="48">
        <v>98</v>
      </c>
      <c r="BM152" s="47">
        <v>190</v>
      </c>
      <c r="BN152" s="43">
        <v>101</v>
      </c>
      <c r="BO152" s="48">
        <v>89</v>
      </c>
      <c r="BP152" s="47">
        <v>149</v>
      </c>
      <c r="BQ152" s="43">
        <v>54</v>
      </c>
      <c r="BR152" s="48">
        <v>95</v>
      </c>
      <c r="BS152" s="47">
        <v>140</v>
      </c>
      <c r="BT152" s="43">
        <v>43</v>
      </c>
      <c r="BU152" s="48">
        <v>97</v>
      </c>
      <c r="BV152" s="47">
        <v>132</v>
      </c>
      <c r="BW152" s="43">
        <v>74</v>
      </c>
      <c r="BX152" s="48">
        <v>58</v>
      </c>
      <c r="BY152" s="47">
        <v>161</v>
      </c>
      <c r="BZ152" s="43">
        <v>88</v>
      </c>
      <c r="CA152" s="48">
        <v>73</v>
      </c>
      <c r="CB152" s="47">
        <v>160</v>
      </c>
      <c r="CC152" s="43">
        <v>88</v>
      </c>
      <c r="CD152" s="48">
        <v>72</v>
      </c>
      <c r="CE152" s="47">
        <v>179</v>
      </c>
      <c r="CF152" s="43">
        <v>81</v>
      </c>
      <c r="CG152" s="48">
        <v>98</v>
      </c>
      <c r="CH152" s="47">
        <v>190</v>
      </c>
      <c r="CI152" s="43">
        <v>101</v>
      </c>
      <c r="CJ152" s="48">
        <v>89</v>
      </c>
      <c r="CK152" s="47">
        <v>149</v>
      </c>
      <c r="CL152" s="43">
        <v>54</v>
      </c>
      <c r="CM152" s="48">
        <v>95</v>
      </c>
      <c r="CN152" s="47">
        <v>140</v>
      </c>
      <c r="CO152" s="43">
        <v>43</v>
      </c>
      <c r="CP152" s="48">
        <v>97</v>
      </c>
      <c r="CQ152" s="47">
        <v>140</v>
      </c>
      <c r="CR152" s="43">
        <v>64</v>
      </c>
      <c r="CS152" s="48">
        <v>76</v>
      </c>
    </row>
    <row r="153" spans="2:97" s="23" customFormat="1" ht="17.25" customHeight="1" x14ac:dyDescent="0.2">
      <c r="B153" s="77" t="s">
        <v>277</v>
      </c>
      <c r="C153" s="71" t="s">
        <v>182</v>
      </c>
      <c r="D153" s="84" t="s">
        <v>345</v>
      </c>
      <c r="E153" s="47">
        <v>261</v>
      </c>
      <c r="F153" s="43">
        <v>75</v>
      </c>
      <c r="G153" s="48">
        <v>186</v>
      </c>
      <c r="H153" s="47">
        <v>232</v>
      </c>
      <c r="I153" s="43">
        <v>57</v>
      </c>
      <c r="J153" s="48">
        <v>175</v>
      </c>
      <c r="K153" s="47">
        <v>281</v>
      </c>
      <c r="L153" s="43">
        <v>102</v>
      </c>
      <c r="M153" s="48">
        <v>179</v>
      </c>
      <c r="N153" s="47">
        <v>268</v>
      </c>
      <c r="O153" s="43">
        <v>101</v>
      </c>
      <c r="P153" s="48">
        <v>167</v>
      </c>
      <c r="Q153" s="47">
        <v>260</v>
      </c>
      <c r="R153" s="43">
        <v>118</v>
      </c>
      <c r="S153" s="48">
        <v>142</v>
      </c>
      <c r="T153" s="47">
        <v>235</v>
      </c>
      <c r="U153" s="43">
        <v>101</v>
      </c>
      <c r="V153" s="48">
        <v>134</v>
      </c>
      <c r="W153" s="47">
        <v>270</v>
      </c>
      <c r="X153" s="43">
        <v>142</v>
      </c>
      <c r="Y153" s="48">
        <v>128</v>
      </c>
      <c r="Z153" s="47">
        <v>226</v>
      </c>
      <c r="AA153" s="43">
        <v>72</v>
      </c>
      <c r="AB153" s="48">
        <v>154</v>
      </c>
      <c r="AC153" s="47">
        <v>216</v>
      </c>
      <c r="AD153" s="43">
        <v>41</v>
      </c>
      <c r="AE153" s="48">
        <v>175</v>
      </c>
      <c r="AF153" s="47">
        <v>237</v>
      </c>
      <c r="AG153" s="43">
        <v>100</v>
      </c>
      <c r="AH153" s="48">
        <v>137</v>
      </c>
      <c r="AI153" s="47">
        <v>235</v>
      </c>
      <c r="AJ153" s="43">
        <v>89</v>
      </c>
      <c r="AK153" s="48">
        <v>146</v>
      </c>
      <c r="AL153" s="47">
        <v>252</v>
      </c>
      <c r="AM153" s="43">
        <v>98</v>
      </c>
      <c r="AN153" s="48">
        <v>154</v>
      </c>
      <c r="AO153" s="47">
        <v>286</v>
      </c>
      <c r="AP153" s="43">
        <v>120</v>
      </c>
      <c r="AQ153" s="48">
        <v>166</v>
      </c>
      <c r="AR153" s="47">
        <v>307</v>
      </c>
      <c r="AS153" s="43">
        <v>137</v>
      </c>
      <c r="AT153" s="48">
        <v>170</v>
      </c>
      <c r="AU153" s="47">
        <v>246</v>
      </c>
      <c r="AV153" s="43">
        <v>81</v>
      </c>
      <c r="AW153" s="48">
        <v>165</v>
      </c>
      <c r="AX153" s="47">
        <v>230</v>
      </c>
      <c r="AY153" s="43">
        <v>56</v>
      </c>
      <c r="AZ153" s="48">
        <v>174</v>
      </c>
      <c r="BA153" s="47">
        <v>263</v>
      </c>
      <c r="BB153" s="43">
        <v>98</v>
      </c>
      <c r="BC153" s="48">
        <v>165</v>
      </c>
      <c r="BD153" s="47">
        <v>259</v>
      </c>
      <c r="BE153" s="43">
        <v>93</v>
      </c>
      <c r="BF153" s="48">
        <v>166</v>
      </c>
      <c r="BG153" s="47">
        <v>274</v>
      </c>
      <c r="BH153" s="43">
        <v>95</v>
      </c>
      <c r="BI153" s="48">
        <v>179</v>
      </c>
      <c r="BJ153" s="47">
        <v>269</v>
      </c>
      <c r="BK153" s="43">
        <v>105</v>
      </c>
      <c r="BL153" s="48">
        <v>164</v>
      </c>
      <c r="BM153" s="47">
        <v>302</v>
      </c>
      <c r="BN153" s="43">
        <v>130</v>
      </c>
      <c r="BO153" s="48">
        <v>172</v>
      </c>
      <c r="BP153" s="47">
        <v>266</v>
      </c>
      <c r="BQ153" s="43">
        <v>72</v>
      </c>
      <c r="BR153" s="48">
        <v>194</v>
      </c>
      <c r="BS153" s="47">
        <v>236</v>
      </c>
      <c r="BT153" s="43">
        <v>48</v>
      </c>
      <c r="BU153" s="48">
        <v>188</v>
      </c>
      <c r="BV153" s="47">
        <v>252</v>
      </c>
      <c r="BW153" s="43">
        <v>72</v>
      </c>
      <c r="BX153" s="48">
        <v>180</v>
      </c>
      <c r="BY153" s="47">
        <v>281</v>
      </c>
      <c r="BZ153" s="43">
        <v>123</v>
      </c>
      <c r="CA153" s="48">
        <v>158</v>
      </c>
      <c r="CB153" s="47">
        <v>275</v>
      </c>
      <c r="CC153" s="43">
        <v>115</v>
      </c>
      <c r="CD153" s="48">
        <v>160</v>
      </c>
      <c r="CE153" s="47">
        <v>271</v>
      </c>
      <c r="CF153" s="43">
        <v>111</v>
      </c>
      <c r="CG153" s="48">
        <v>160</v>
      </c>
      <c r="CH153" s="47">
        <v>278</v>
      </c>
      <c r="CI153" s="43">
        <v>118</v>
      </c>
      <c r="CJ153" s="48">
        <v>160</v>
      </c>
      <c r="CK153" s="47">
        <v>230</v>
      </c>
      <c r="CL153" s="43">
        <v>56</v>
      </c>
      <c r="CM153" s="48">
        <v>174</v>
      </c>
      <c r="CN153" s="47">
        <v>216</v>
      </c>
      <c r="CO153" s="43">
        <v>48</v>
      </c>
      <c r="CP153" s="48">
        <v>168</v>
      </c>
      <c r="CQ153" s="47">
        <v>236</v>
      </c>
      <c r="CR153" s="43">
        <v>64</v>
      </c>
      <c r="CS153" s="48">
        <v>172</v>
      </c>
    </row>
    <row r="154" spans="2:97" s="23" customFormat="1" ht="17.25" customHeight="1" x14ac:dyDescent="0.2">
      <c r="B154" s="77" t="s">
        <v>277</v>
      </c>
      <c r="C154" s="71" t="s">
        <v>183</v>
      </c>
      <c r="D154" s="84" t="s">
        <v>346</v>
      </c>
      <c r="E154" s="47">
        <v>94</v>
      </c>
      <c r="F154" s="43">
        <v>35</v>
      </c>
      <c r="G154" s="48">
        <v>59</v>
      </c>
      <c r="H154" s="47">
        <v>72</v>
      </c>
      <c r="I154" s="43">
        <v>18</v>
      </c>
      <c r="J154" s="48">
        <v>54</v>
      </c>
      <c r="K154" s="47">
        <v>113</v>
      </c>
      <c r="L154" s="43">
        <v>56</v>
      </c>
      <c r="M154" s="48">
        <v>57</v>
      </c>
      <c r="N154" s="47">
        <v>91</v>
      </c>
      <c r="O154" s="43">
        <v>35</v>
      </c>
      <c r="P154" s="48">
        <v>56</v>
      </c>
      <c r="Q154" s="47">
        <v>110</v>
      </c>
      <c r="R154" s="43">
        <v>59</v>
      </c>
      <c r="S154" s="48">
        <v>51</v>
      </c>
      <c r="T154" s="47">
        <v>105</v>
      </c>
      <c r="U154" s="43">
        <v>43</v>
      </c>
      <c r="V154" s="48">
        <v>62</v>
      </c>
      <c r="W154" s="47">
        <v>111</v>
      </c>
      <c r="X154" s="43">
        <v>58</v>
      </c>
      <c r="Y154" s="48">
        <v>53</v>
      </c>
      <c r="Z154" s="47">
        <v>93</v>
      </c>
      <c r="AA154" s="43">
        <v>31</v>
      </c>
      <c r="AB154" s="48">
        <v>62</v>
      </c>
      <c r="AC154" s="47">
        <v>73</v>
      </c>
      <c r="AD154" s="43">
        <v>18</v>
      </c>
      <c r="AE154" s="48">
        <v>55</v>
      </c>
      <c r="AF154" s="47">
        <v>84</v>
      </c>
      <c r="AG154" s="43">
        <v>39</v>
      </c>
      <c r="AH154" s="48">
        <v>45</v>
      </c>
      <c r="AI154" s="47">
        <v>90</v>
      </c>
      <c r="AJ154" s="43">
        <v>41</v>
      </c>
      <c r="AK154" s="48">
        <v>49</v>
      </c>
      <c r="AL154" s="47">
        <v>88</v>
      </c>
      <c r="AM154" s="43">
        <v>44</v>
      </c>
      <c r="AN154" s="48">
        <v>44</v>
      </c>
      <c r="AO154" s="47">
        <v>104</v>
      </c>
      <c r="AP154" s="43">
        <v>53</v>
      </c>
      <c r="AQ154" s="48">
        <v>51</v>
      </c>
      <c r="AR154" s="47">
        <v>100</v>
      </c>
      <c r="AS154" s="43">
        <v>54</v>
      </c>
      <c r="AT154" s="48">
        <v>46</v>
      </c>
      <c r="AU154" s="47">
        <v>90</v>
      </c>
      <c r="AV154" s="43">
        <v>36</v>
      </c>
      <c r="AW154" s="48">
        <v>54</v>
      </c>
      <c r="AX154" s="47">
        <v>77</v>
      </c>
      <c r="AY154" s="43">
        <v>24</v>
      </c>
      <c r="AZ154" s="48">
        <v>53</v>
      </c>
      <c r="BA154" s="47">
        <v>74</v>
      </c>
      <c r="BB154" s="43">
        <v>26</v>
      </c>
      <c r="BC154" s="48">
        <v>48</v>
      </c>
      <c r="BD154" s="47">
        <v>104</v>
      </c>
      <c r="BE154" s="43">
        <v>55</v>
      </c>
      <c r="BF154" s="48">
        <v>49</v>
      </c>
      <c r="BG154" s="47">
        <v>93</v>
      </c>
      <c r="BH154" s="43">
        <v>52</v>
      </c>
      <c r="BI154" s="48">
        <v>41</v>
      </c>
      <c r="BJ154" s="47">
        <v>91</v>
      </c>
      <c r="BK154" s="43">
        <v>49</v>
      </c>
      <c r="BL154" s="48">
        <v>42</v>
      </c>
      <c r="BM154" s="47">
        <v>109</v>
      </c>
      <c r="BN154" s="43">
        <v>60</v>
      </c>
      <c r="BO154" s="48">
        <v>49</v>
      </c>
      <c r="BP154" s="47">
        <v>70</v>
      </c>
      <c r="BQ154" s="43">
        <v>29</v>
      </c>
      <c r="BR154" s="48">
        <v>41</v>
      </c>
      <c r="BS154" s="47">
        <v>59</v>
      </c>
      <c r="BT154" s="43">
        <v>17</v>
      </c>
      <c r="BU154" s="48">
        <v>42</v>
      </c>
      <c r="BV154" s="47">
        <v>80</v>
      </c>
      <c r="BW154" s="43">
        <v>41</v>
      </c>
      <c r="BX154" s="48">
        <v>39</v>
      </c>
      <c r="BY154" s="47">
        <v>85</v>
      </c>
      <c r="BZ154" s="43">
        <v>41</v>
      </c>
      <c r="CA154" s="48">
        <v>44</v>
      </c>
      <c r="CB154" s="47">
        <v>93</v>
      </c>
      <c r="CC154" s="43">
        <v>44</v>
      </c>
      <c r="CD154" s="48">
        <v>49</v>
      </c>
      <c r="CE154" s="47">
        <v>96</v>
      </c>
      <c r="CF154" s="43">
        <v>44</v>
      </c>
      <c r="CG154" s="48">
        <v>52</v>
      </c>
      <c r="CH154" s="47">
        <v>115</v>
      </c>
      <c r="CI154" s="43">
        <v>71</v>
      </c>
      <c r="CJ154" s="48">
        <v>44</v>
      </c>
      <c r="CK154" s="47">
        <v>78</v>
      </c>
      <c r="CL154" s="43">
        <v>38</v>
      </c>
      <c r="CM154" s="48">
        <v>40</v>
      </c>
      <c r="CN154" s="47">
        <v>64</v>
      </c>
      <c r="CO154" s="43">
        <v>27</v>
      </c>
      <c r="CP154" s="48">
        <v>37</v>
      </c>
      <c r="CQ154" s="47">
        <v>79</v>
      </c>
      <c r="CR154" s="43">
        <v>42</v>
      </c>
      <c r="CS154" s="48">
        <v>37</v>
      </c>
    </row>
    <row r="155" spans="2:97" s="23" customFormat="1" ht="17.25" customHeight="1" x14ac:dyDescent="0.2">
      <c r="B155" s="77" t="s">
        <v>277</v>
      </c>
      <c r="C155" s="71" t="s">
        <v>184</v>
      </c>
      <c r="D155" s="84" t="s">
        <v>353</v>
      </c>
      <c r="E155" s="47">
        <v>169</v>
      </c>
      <c r="F155" s="43">
        <v>59</v>
      </c>
      <c r="G155" s="48">
        <v>110</v>
      </c>
      <c r="H155" s="47">
        <v>142</v>
      </c>
      <c r="I155" s="43">
        <v>39</v>
      </c>
      <c r="J155" s="48">
        <v>103</v>
      </c>
      <c r="K155" s="47">
        <v>172</v>
      </c>
      <c r="L155" s="43">
        <v>57</v>
      </c>
      <c r="M155" s="48">
        <v>115</v>
      </c>
      <c r="N155" s="47">
        <v>211</v>
      </c>
      <c r="O155" s="43">
        <v>86</v>
      </c>
      <c r="P155" s="48">
        <v>125</v>
      </c>
      <c r="Q155" s="47">
        <v>189</v>
      </c>
      <c r="R155" s="43">
        <v>65</v>
      </c>
      <c r="S155" s="48">
        <v>124</v>
      </c>
      <c r="T155" s="47">
        <v>212</v>
      </c>
      <c r="U155" s="43">
        <v>85</v>
      </c>
      <c r="V155" s="48">
        <v>127</v>
      </c>
      <c r="W155" s="47">
        <v>200</v>
      </c>
      <c r="X155" s="43">
        <v>69</v>
      </c>
      <c r="Y155" s="48">
        <v>131</v>
      </c>
      <c r="Z155" s="47">
        <v>173</v>
      </c>
      <c r="AA155" s="43">
        <v>49</v>
      </c>
      <c r="AB155" s="48">
        <v>124</v>
      </c>
      <c r="AC155" s="47">
        <v>149</v>
      </c>
      <c r="AD155" s="43">
        <v>32</v>
      </c>
      <c r="AE155" s="48">
        <v>117</v>
      </c>
      <c r="AF155" s="47">
        <v>157</v>
      </c>
      <c r="AG155" s="43">
        <v>35</v>
      </c>
      <c r="AH155" s="48">
        <v>122</v>
      </c>
      <c r="AI155" s="47">
        <v>206</v>
      </c>
      <c r="AJ155" s="43">
        <v>74</v>
      </c>
      <c r="AK155" s="48">
        <v>132</v>
      </c>
      <c r="AL155" s="47">
        <v>194</v>
      </c>
      <c r="AM155" s="43">
        <v>75</v>
      </c>
      <c r="AN155" s="48">
        <v>119</v>
      </c>
      <c r="AO155" s="47">
        <v>202</v>
      </c>
      <c r="AP155" s="43">
        <v>78</v>
      </c>
      <c r="AQ155" s="48">
        <v>124</v>
      </c>
      <c r="AR155" s="47">
        <v>182</v>
      </c>
      <c r="AS155" s="43">
        <v>65</v>
      </c>
      <c r="AT155" s="48">
        <v>117</v>
      </c>
      <c r="AU155" s="47">
        <v>175</v>
      </c>
      <c r="AV155" s="43">
        <v>62</v>
      </c>
      <c r="AW155" s="48">
        <v>113</v>
      </c>
      <c r="AX155" s="47">
        <v>137</v>
      </c>
      <c r="AY155" s="43">
        <v>26</v>
      </c>
      <c r="AZ155" s="48">
        <v>111</v>
      </c>
      <c r="BA155" s="47">
        <v>176</v>
      </c>
      <c r="BB155" s="43">
        <v>52</v>
      </c>
      <c r="BC155" s="48">
        <v>124</v>
      </c>
      <c r="BD155" s="47">
        <v>207</v>
      </c>
      <c r="BE155" s="43">
        <v>71</v>
      </c>
      <c r="BF155" s="48">
        <v>136</v>
      </c>
      <c r="BG155" s="47">
        <v>205</v>
      </c>
      <c r="BH155" s="43">
        <v>73</v>
      </c>
      <c r="BI155" s="48">
        <v>132</v>
      </c>
      <c r="BJ155" s="47">
        <v>208</v>
      </c>
      <c r="BK155" s="43">
        <v>71</v>
      </c>
      <c r="BL155" s="48">
        <v>137</v>
      </c>
      <c r="BM155" s="47">
        <v>210</v>
      </c>
      <c r="BN155" s="43">
        <v>77</v>
      </c>
      <c r="BO155" s="48">
        <v>133</v>
      </c>
      <c r="BP155" s="47">
        <v>180</v>
      </c>
      <c r="BQ155" s="43">
        <v>55</v>
      </c>
      <c r="BR155" s="48">
        <v>125</v>
      </c>
      <c r="BS155" s="47">
        <v>148</v>
      </c>
      <c r="BT155" s="43">
        <v>31</v>
      </c>
      <c r="BU155" s="48">
        <v>117</v>
      </c>
      <c r="BV155" s="47">
        <v>178</v>
      </c>
      <c r="BW155" s="43">
        <v>52</v>
      </c>
      <c r="BX155" s="48">
        <v>126</v>
      </c>
      <c r="BY155" s="47">
        <v>190</v>
      </c>
      <c r="BZ155" s="43">
        <v>60</v>
      </c>
      <c r="CA155" s="48">
        <v>130</v>
      </c>
      <c r="CB155" s="47">
        <v>195</v>
      </c>
      <c r="CC155" s="43">
        <v>61</v>
      </c>
      <c r="CD155" s="48">
        <v>134</v>
      </c>
      <c r="CE155" s="47">
        <v>216</v>
      </c>
      <c r="CF155" s="43">
        <v>75</v>
      </c>
      <c r="CG155" s="48">
        <v>141</v>
      </c>
      <c r="CH155" s="47">
        <v>233</v>
      </c>
      <c r="CI155" s="43">
        <v>93</v>
      </c>
      <c r="CJ155" s="48">
        <v>140</v>
      </c>
      <c r="CK155" s="47">
        <v>173</v>
      </c>
      <c r="CL155" s="43">
        <v>43</v>
      </c>
      <c r="CM155" s="48">
        <v>130</v>
      </c>
      <c r="CN155" s="47">
        <v>141</v>
      </c>
      <c r="CO155" s="43">
        <v>16</v>
      </c>
      <c r="CP155" s="48">
        <v>125</v>
      </c>
      <c r="CQ155" s="47">
        <v>177</v>
      </c>
      <c r="CR155" s="43">
        <v>51</v>
      </c>
      <c r="CS155" s="48">
        <v>126</v>
      </c>
    </row>
    <row r="156" spans="2:97" s="23" customFormat="1" ht="17.25" customHeight="1" x14ac:dyDescent="0.2">
      <c r="B156" s="77" t="s">
        <v>277</v>
      </c>
      <c r="C156" s="71" t="s">
        <v>176</v>
      </c>
      <c r="D156" s="84" t="s">
        <v>365</v>
      </c>
      <c r="E156" s="47">
        <v>144</v>
      </c>
      <c r="F156" s="43">
        <v>90</v>
      </c>
      <c r="G156" s="48">
        <v>54</v>
      </c>
      <c r="H156" s="47">
        <v>136</v>
      </c>
      <c r="I156" s="43">
        <v>87</v>
      </c>
      <c r="J156" s="48">
        <v>49</v>
      </c>
      <c r="K156" s="47">
        <v>161</v>
      </c>
      <c r="L156" s="43">
        <v>116</v>
      </c>
      <c r="M156" s="48">
        <v>45</v>
      </c>
      <c r="N156" s="47">
        <v>181</v>
      </c>
      <c r="O156" s="43">
        <v>138</v>
      </c>
      <c r="P156" s="48">
        <v>43</v>
      </c>
      <c r="Q156" s="47">
        <v>177</v>
      </c>
      <c r="R156" s="43">
        <v>127</v>
      </c>
      <c r="S156" s="48">
        <v>50</v>
      </c>
      <c r="T156" s="47">
        <v>169</v>
      </c>
      <c r="U156" s="43">
        <v>114</v>
      </c>
      <c r="V156" s="48">
        <v>55</v>
      </c>
      <c r="W156" s="47">
        <v>205</v>
      </c>
      <c r="X156" s="43">
        <v>138</v>
      </c>
      <c r="Y156" s="48">
        <v>67</v>
      </c>
      <c r="Z156" s="47">
        <v>170</v>
      </c>
      <c r="AA156" s="43">
        <v>94</v>
      </c>
      <c r="AB156" s="48">
        <v>76</v>
      </c>
      <c r="AC156" s="47">
        <v>157</v>
      </c>
      <c r="AD156" s="43">
        <v>84</v>
      </c>
      <c r="AE156" s="48">
        <v>73</v>
      </c>
      <c r="AF156" s="47">
        <v>171</v>
      </c>
      <c r="AG156" s="43">
        <v>111</v>
      </c>
      <c r="AH156" s="48">
        <v>60</v>
      </c>
      <c r="AI156" s="47">
        <v>186</v>
      </c>
      <c r="AJ156" s="43">
        <v>130</v>
      </c>
      <c r="AK156" s="48">
        <v>56</v>
      </c>
      <c r="AL156" s="47">
        <v>192</v>
      </c>
      <c r="AM156" s="43">
        <v>134</v>
      </c>
      <c r="AN156" s="48">
        <v>58</v>
      </c>
      <c r="AO156" s="47">
        <v>190</v>
      </c>
      <c r="AP156" s="43">
        <v>131</v>
      </c>
      <c r="AQ156" s="48">
        <v>59</v>
      </c>
      <c r="AR156" s="47">
        <v>199</v>
      </c>
      <c r="AS156" s="43">
        <v>144</v>
      </c>
      <c r="AT156" s="48">
        <v>55</v>
      </c>
      <c r="AU156" s="47">
        <v>161</v>
      </c>
      <c r="AV156" s="43">
        <v>104</v>
      </c>
      <c r="AW156" s="48">
        <v>57</v>
      </c>
      <c r="AX156" s="47">
        <v>130</v>
      </c>
      <c r="AY156" s="43">
        <v>70</v>
      </c>
      <c r="AZ156" s="48">
        <v>60</v>
      </c>
      <c r="BA156" s="47">
        <v>152</v>
      </c>
      <c r="BB156" s="43">
        <v>104</v>
      </c>
      <c r="BC156" s="48">
        <v>48</v>
      </c>
      <c r="BD156" s="47">
        <v>194</v>
      </c>
      <c r="BE156" s="43">
        <v>145</v>
      </c>
      <c r="BF156" s="48">
        <v>49</v>
      </c>
      <c r="BG156" s="47">
        <v>184</v>
      </c>
      <c r="BH156" s="43">
        <v>135</v>
      </c>
      <c r="BI156" s="48">
        <v>49</v>
      </c>
      <c r="BJ156" s="47">
        <v>174</v>
      </c>
      <c r="BK156" s="43">
        <v>128</v>
      </c>
      <c r="BL156" s="48">
        <v>46</v>
      </c>
      <c r="BM156" s="47">
        <v>203</v>
      </c>
      <c r="BN156" s="43">
        <v>152</v>
      </c>
      <c r="BO156" s="48">
        <v>51</v>
      </c>
      <c r="BP156" s="47">
        <v>172</v>
      </c>
      <c r="BQ156" s="43">
        <v>116</v>
      </c>
      <c r="BR156" s="48">
        <v>56</v>
      </c>
      <c r="BS156" s="47">
        <v>136</v>
      </c>
      <c r="BT156" s="43">
        <v>79</v>
      </c>
      <c r="BU156" s="48">
        <v>57</v>
      </c>
      <c r="BV156" s="47">
        <v>147</v>
      </c>
      <c r="BW156" s="43">
        <v>96</v>
      </c>
      <c r="BX156" s="48">
        <v>51</v>
      </c>
      <c r="BY156" s="47">
        <v>189</v>
      </c>
      <c r="BZ156" s="43">
        <v>131</v>
      </c>
      <c r="CA156" s="48">
        <v>58</v>
      </c>
      <c r="CB156" s="47">
        <v>177</v>
      </c>
      <c r="CC156" s="43">
        <v>111</v>
      </c>
      <c r="CD156" s="48">
        <v>66</v>
      </c>
      <c r="CE156" s="47">
        <v>190</v>
      </c>
      <c r="CF156" s="43">
        <v>129</v>
      </c>
      <c r="CG156" s="48">
        <v>61</v>
      </c>
      <c r="CH156" s="47">
        <v>227</v>
      </c>
      <c r="CI156" s="43">
        <v>161</v>
      </c>
      <c r="CJ156" s="48">
        <v>66</v>
      </c>
      <c r="CK156" s="47">
        <v>175</v>
      </c>
      <c r="CL156" s="43">
        <v>100</v>
      </c>
      <c r="CM156" s="48">
        <v>75</v>
      </c>
      <c r="CN156" s="47">
        <v>147</v>
      </c>
      <c r="CO156" s="43">
        <v>72</v>
      </c>
      <c r="CP156" s="48">
        <v>75</v>
      </c>
      <c r="CQ156" s="47">
        <v>146</v>
      </c>
      <c r="CR156" s="43">
        <v>88</v>
      </c>
      <c r="CS156" s="48">
        <v>58</v>
      </c>
    </row>
    <row r="157" spans="2:97" s="23" customFormat="1" ht="17.25" customHeight="1" x14ac:dyDescent="0.2">
      <c r="B157" s="77" t="s">
        <v>277</v>
      </c>
      <c r="C157" s="71" t="s">
        <v>188</v>
      </c>
      <c r="D157" s="84" t="s">
        <v>366</v>
      </c>
      <c r="E157" s="47">
        <v>94</v>
      </c>
      <c r="F157" s="43">
        <v>11</v>
      </c>
      <c r="G157" s="48">
        <v>83</v>
      </c>
      <c r="H157" s="47">
        <v>80</v>
      </c>
      <c r="I157" s="43">
        <v>14</v>
      </c>
      <c r="J157" s="48">
        <v>66</v>
      </c>
      <c r="K157" s="47">
        <v>113</v>
      </c>
      <c r="L157" s="43">
        <v>48</v>
      </c>
      <c r="M157" s="48">
        <v>65</v>
      </c>
      <c r="N157" s="47">
        <v>116</v>
      </c>
      <c r="O157" s="43">
        <v>45</v>
      </c>
      <c r="P157" s="48">
        <v>71</v>
      </c>
      <c r="Q157" s="47">
        <v>123</v>
      </c>
      <c r="R157" s="43">
        <v>52</v>
      </c>
      <c r="S157" s="48">
        <v>71</v>
      </c>
      <c r="T157" s="47">
        <v>128</v>
      </c>
      <c r="U157" s="43">
        <v>57</v>
      </c>
      <c r="V157" s="48">
        <v>71</v>
      </c>
      <c r="W157" s="47">
        <v>141</v>
      </c>
      <c r="X157" s="43">
        <v>74</v>
      </c>
      <c r="Y157" s="48">
        <v>67</v>
      </c>
      <c r="Z157" s="47">
        <v>82</v>
      </c>
      <c r="AA157" s="43">
        <v>22</v>
      </c>
      <c r="AB157" s="48">
        <v>60</v>
      </c>
      <c r="AC157" s="47">
        <v>84</v>
      </c>
      <c r="AD157" s="43">
        <v>7</v>
      </c>
      <c r="AE157" s="48">
        <v>77</v>
      </c>
      <c r="AF157" s="47">
        <v>117</v>
      </c>
      <c r="AG157" s="43">
        <v>50</v>
      </c>
      <c r="AH157" s="48">
        <v>67</v>
      </c>
      <c r="AI157" s="47">
        <v>130</v>
      </c>
      <c r="AJ157" s="43">
        <v>58</v>
      </c>
      <c r="AK157" s="48">
        <v>72</v>
      </c>
      <c r="AL157" s="47">
        <v>133</v>
      </c>
      <c r="AM157" s="43">
        <v>57</v>
      </c>
      <c r="AN157" s="48">
        <v>76</v>
      </c>
      <c r="AO157" s="47">
        <v>136</v>
      </c>
      <c r="AP157" s="43">
        <v>59</v>
      </c>
      <c r="AQ157" s="48">
        <v>77</v>
      </c>
      <c r="AR157" s="47">
        <v>136</v>
      </c>
      <c r="AS157" s="43">
        <v>69</v>
      </c>
      <c r="AT157" s="48">
        <v>67</v>
      </c>
      <c r="AU157" s="47">
        <v>87</v>
      </c>
      <c r="AV157" s="43">
        <v>21</v>
      </c>
      <c r="AW157" s="48">
        <v>66</v>
      </c>
      <c r="AX157" s="47">
        <v>75</v>
      </c>
      <c r="AY157" s="43">
        <v>16</v>
      </c>
      <c r="AZ157" s="48">
        <v>59</v>
      </c>
      <c r="BA157" s="47">
        <v>87</v>
      </c>
      <c r="BB157" s="43">
        <v>35</v>
      </c>
      <c r="BC157" s="48">
        <v>52</v>
      </c>
      <c r="BD157" s="47">
        <v>110</v>
      </c>
      <c r="BE157" s="43">
        <v>52</v>
      </c>
      <c r="BF157" s="48">
        <v>58</v>
      </c>
      <c r="BG157" s="47">
        <v>105</v>
      </c>
      <c r="BH157" s="43">
        <v>42</v>
      </c>
      <c r="BI157" s="48">
        <v>63</v>
      </c>
      <c r="BJ157" s="47">
        <v>123</v>
      </c>
      <c r="BK157" s="43">
        <v>56</v>
      </c>
      <c r="BL157" s="48">
        <v>67</v>
      </c>
      <c r="BM157" s="47">
        <v>107</v>
      </c>
      <c r="BN157" s="43">
        <v>47</v>
      </c>
      <c r="BO157" s="48">
        <v>60</v>
      </c>
      <c r="BP157" s="47">
        <v>84</v>
      </c>
      <c r="BQ157" s="43">
        <v>29</v>
      </c>
      <c r="BR157" s="48">
        <v>55</v>
      </c>
      <c r="BS157" s="47">
        <v>75</v>
      </c>
      <c r="BT157" s="43">
        <v>15</v>
      </c>
      <c r="BU157" s="48">
        <v>60</v>
      </c>
      <c r="BV157" s="47">
        <v>83</v>
      </c>
      <c r="BW157" s="43">
        <v>38</v>
      </c>
      <c r="BX157" s="48">
        <v>45</v>
      </c>
      <c r="BY157" s="47">
        <v>106</v>
      </c>
      <c r="BZ157" s="43">
        <v>47</v>
      </c>
      <c r="CA157" s="48">
        <v>59</v>
      </c>
      <c r="CB157" s="47">
        <v>97</v>
      </c>
      <c r="CC157" s="43">
        <v>61</v>
      </c>
      <c r="CD157" s="48">
        <v>36</v>
      </c>
      <c r="CE157" s="47">
        <v>127</v>
      </c>
      <c r="CF157" s="43">
        <v>72</v>
      </c>
      <c r="CG157" s="48">
        <v>55</v>
      </c>
      <c r="CH157" s="47">
        <v>100</v>
      </c>
      <c r="CI157" s="43">
        <v>57</v>
      </c>
      <c r="CJ157" s="48">
        <v>43</v>
      </c>
      <c r="CK157" s="47">
        <v>76</v>
      </c>
      <c r="CL157" s="43">
        <v>26</v>
      </c>
      <c r="CM157" s="48">
        <v>50</v>
      </c>
      <c r="CN157" s="47">
        <v>56</v>
      </c>
      <c r="CO157" s="43">
        <v>17</v>
      </c>
      <c r="CP157" s="48">
        <v>39</v>
      </c>
      <c r="CQ157" s="47">
        <v>87</v>
      </c>
      <c r="CR157" s="43">
        <v>42</v>
      </c>
      <c r="CS157" s="48">
        <v>45</v>
      </c>
    </row>
    <row r="158" spans="2:97" s="23" customFormat="1" ht="17.25" customHeight="1" x14ac:dyDescent="0.2">
      <c r="B158" s="77" t="s">
        <v>277</v>
      </c>
      <c r="C158" s="71" t="s">
        <v>189</v>
      </c>
      <c r="D158" s="84" t="s">
        <v>367</v>
      </c>
      <c r="E158" s="47">
        <v>157</v>
      </c>
      <c r="F158" s="43">
        <v>51</v>
      </c>
      <c r="G158" s="48">
        <v>106</v>
      </c>
      <c r="H158" s="47">
        <v>153</v>
      </c>
      <c r="I158" s="43">
        <v>48</v>
      </c>
      <c r="J158" s="48">
        <v>105</v>
      </c>
      <c r="K158" s="47">
        <v>143</v>
      </c>
      <c r="L158" s="43">
        <v>80</v>
      </c>
      <c r="M158" s="48">
        <v>63</v>
      </c>
      <c r="N158" s="47">
        <v>148</v>
      </c>
      <c r="O158" s="43">
        <v>86</v>
      </c>
      <c r="P158" s="48">
        <v>62</v>
      </c>
      <c r="Q158" s="47">
        <v>144</v>
      </c>
      <c r="R158" s="43">
        <v>69</v>
      </c>
      <c r="S158" s="48">
        <v>75</v>
      </c>
      <c r="T158" s="47">
        <v>152</v>
      </c>
      <c r="U158" s="43">
        <v>75</v>
      </c>
      <c r="V158" s="48">
        <v>77</v>
      </c>
      <c r="W158" s="47">
        <v>140</v>
      </c>
      <c r="X158" s="43">
        <v>107</v>
      </c>
      <c r="Y158" s="48">
        <v>33</v>
      </c>
      <c r="Z158" s="47">
        <v>151</v>
      </c>
      <c r="AA158" s="43">
        <v>55</v>
      </c>
      <c r="AB158" s="48">
        <v>96</v>
      </c>
      <c r="AC158" s="47">
        <v>147</v>
      </c>
      <c r="AD158" s="43">
        <v>41</v>
      </c>
      <c r="AE158" s="48">
        <v>106</v>
      </c>
      <c r="AF158" s="47">
        <v>138</v>
      </c>
      <c r="AG158" s="43">
        <v>58</v>
      </c>
      <c r="AH158" s="48">
        <v>80</v>
      </c>
      <c r="AI158" s="47">
        <v>146</v>
      </c>
      <c r="AJ158" s="43">
        <v>78</v>
      </c>
      <c r="AK158" s="48">
        <v>68</v>
      </c>
      <c r="AL158" s="47">
        <v>150</v>
      </c>
      <c r="AM158" s="43">
        <v>69</v>
      </c>
      <c r="AN158" s="48">
        <v>81</v>
      </c>
      <c r="AO158" s="47">
        <v>145</v>
      </c>
      <c r="AP158" s="43">
        <v>90</v>
      </c>
      <c r="AQ158" s="48">
        <v>55</v>
      </c>
      <c r="AR158" s="47">
        <v>152</v>
      </c>
      <c r="AS158" s="43">
        <v>81</v>
      </c>
      <c r="AT158" s="48">
        <v>71</v>
      </c>
      <c r="AU158" s="47">
        <v>150</v>
      </c>
      <c r="AV158" s="43">
        <v>52</v>
      </c>
      <c r="AW158" s="48">
        <v>98</v>
      </c>
      <c r="AX158" s="47">
        <v>149</v>
      </c>
      <c r="AY158" s="43">
        <v>33</v>
      </c>
      <c r="AZ158" s="48">
        <v>116</v>
      </c>
      <c r="BA158" s="47">
        <v>145</v>
      </c>
      <c r="BB158" s="43">
        <v>64</v>
      </c>
      <c r="BC158" s="48">
        <v>81</v>
      </c>
      <c r="BD158" s="47">
        <v>144</v>
      </c>
      <c r="BE158" s="43">
        <v>83</v>
      </c>
      <c r="BF158" s="48">
        <v>61</v>
      </c>
      <c r="BG158" s="47">
        <v>135</v>
      </c>
      <c r="BH158" s="43">
        <v>86</v>
      </c>
      <c r="BI158" s="48">
        <v>49</v>
      </c>
      <c r="BJ158" s="47">
        <v>141</v>
      </c>
      <c r="BK158" s="43">
        <v>73</v>
      </c>
      <c r="BL158" s="48">
        <v>68</v>
      </c>
      <c r="BM158" s="47">
        <v>143</v>
      </c>
      <c r="BN158" s="43">
        <v>81</v>
      </c>
      <c r="BO158" s="48">
        <v>62</v>
      </c>
      <c r="BP158" s="47">
        <v>137</v>
      </c>
      <c r="BQ158" s="43">
        <v>49</v>
      </c>
      <c r="BR158" s="48">
        <v>88</v>
      </c>
      <c r="BS158" s="47">
        <v>137</v>
      </c>
      <c r="BT158" s="43">
        <v>29</v>
      </c>
      <c r="BU158" s="48">
        <v>108</v>
      </c>
      <c r="BV158" s="47">
        <v>132</v>
      </c>
      <c r="BW158" s="43">
        <v>89</v>
      </c>
      <c r="BX158" s="48">
        <v>43</v>
      </c>
      <c r="BY158" s="47">
        <v>158</v>
      </c>
      <c r="BZ158" s="43">
        <v>75</v>
      </c>
      <c r="CA158" s="48">
        <v>83</v>
      </c>
      <c r="CB158" s="47">
        <v>162</v>
      </c>
      <c r="CC158" s="43">
        <v>88</v>
      </c>
      <c r="CD158" s="48">
        <v>74</v>
      </c>
      <c r="CE158" s="47">
        <v>152</v>
      </c>
      <c r="CF158" s="43">
        <v>74</v>
      </c>
      <c r="CG158" s="48">
        <v>78</v>
      </c>
      <c r="CH158" s="47">
        <v>150</v>
      </c>
      <c r="CI158" s="43">
        <v>78</v>
      </c>
      <c r="CJ158" s="48">
        <v>72</v>
      </c>
      <c r="CK158" s="47">
        <v>153</v>
      </c>
      <c r="CL158" s="43">
        <v>55</v>
      </c>
      <c r="CM158" s="48">
        <v>98</v>
      </c>
      <c r="CN158" s="47">
        <v>149</v>
      </c>
      <c r="CO158" s="43">
        <v>39</v>
      </c>
      <c r="CP158" s="48">
        <v>110</v>
      </c>
      <c r="CQ158" s="47">
        <v>147</v>
      </c>
      <c r="CR158" s="43">
        <v>52</v>
      </c>
      <c r="CS158" s="48">
        <v>95</v>
      </c>
    </row>
    <row r="159" spans="2:97" s="23" customFormat="1" ht="17.25" customHeight="1" x14ac:dyDescent="0.2">
      <c r="B159" s="77" t="s">
        <v>277</v>
      </c>
      <c r="C159" s="71" t="s">
        <v>185</v>
      </c>
      <c r="D159" s="84" t="s">
        <v>372</v>
      </c>
      <c r="E159" s="47">
        <v>234</v>
      </c>
      <c r="F159" s="43">
        <v>90</v>
      </c>
      <c r="G159" s="48">
        <v>144</v>
      </c>
      <c r="H159" s="47">
        <v>200</v>
      </c>
      <c r="I159" s="43">
        <v>57</v>
      </c>
      <c r="J159" s="48">
        <v>143</v>
      </c>
      <c r="K159" s="47">
        <v>249</v>
      </c>
      <c r="L159" s="43">
        <v>95</v>
      </c>
      <c r="M159" s="48">
        <v>154</v>
      </c>
      <c r="N159" s="47">
        <v>244</v>
      </c>
      <c r="O159" s="43">
        <v>76</v>
      </c>
      <c r="P159" s="48">
        <v>168</v>
      </c>
      <c r="Q159" s="47">
        <v>267</v>
      </c>
      <c r="R159" s="43">
        <v>95</v>
      </c>
      <c r="S159" s="48">
        <v>172</v>
      </c>
      <c r="T159" s="47">
        <v>284</v>
      </c>
      <c r="U159" s="43">
        <v>94</v>
      </c>
      <c r="V159" s="48">
        <v>190</v>
      </c>
      <c r="W159" s="47">
        <v>278</v>
      </c>
      <c r="X159" s="43">
        <v>93</v>
      </c>
      <c r="Y159" s="48">
        <v>185</v>
      </c>
      <c r="Z159" s="47">
        <v>263</v>
      </c>
      <c r="AA159" s="43">
        <v>79</v>
      </c>
      <c r="AB159" s="48">
        <v>184</v>
      </c>
      <c r="AC159" s="47">
        <v>240</v>
      </c>
      <c r="AD159" s="43">
        <v>58</v>
      </c>
      <c r="AE159" s="48">
        <v>182</v>
      </c>
      <c r="AF159" s="47">
        <v>268</v>
      </c>
      <c r="AG159" s="43">
        <v>88</v>
      </c>
      <c r="AH159" s="48">
        <v>180</v>
      </c>
      <c r="AI159" s="47">
        <v>292</v>
      </c>
      <c r="AJ159" s="43">
        <v>98</v>
      </c>
      <c r="AK159" s="48">
        <v>194</v>
      </c>
      <c r="AL159" s="47">
        <v>279</v>
      </c>
      <c r="AM159" s="43">
        <v>101</v>
      </c>
      <c r="AN159" s="48">
        <v>178</v>
      </c>
      <c r="AO159" s="47">
        <v>315</v>
      </c>
      <c r="AP159" s="43">
        <v>116</v>
      </c>
      <c r="AQ159" s="48">
        <v>199</v>
      </c>
      <c r="AR159" s="47">
        <v>278</v>
      </c>
      <c r="AS159" s="43">
        <v>93</v>
      </c>
      <c r="AT159" s="48">
        <v>185</v>
      </c>
      <c r="AU159" s="47">
        <v>262</v>
      </c>
      <c r="AV159" s="43">
        <v>80</v>
      </c>
      <c r="AW159" s="48">
        <v>182</v>
      </c>
      <c r="AX159" s="47">
        <v>220</v>
      </c>
      <c r="AY159" s="43">
        <v>49</v>
      </c>
      <c r="AZ159" s="48">
        <v>171</v>
      </c>
      <c r="BA159" s="47">
        <v>225</v>
      </c>
      <c r="BB159" s="43">
        <v>71</v>
      </c>
      <c r="BC159" s="48">
        <v>154</v>
      </c>
      <c r="BD159" s="47">
        <v>252</v>
      </c>
      <c r="BE159" s="43">
        <v>89</v>
      </c>
      <c r="BF159" s="48">
        <v>163</v>
      </c>
      <c r="BG159" s="47">
        <v>288</v>
      </c>
      <c r="BH159" s="43">
        <v>114</v>
      </c>
      <c r="BI159" s="48">
        <v>174</v>
      </c>
      <c r="BJ159" s="47">
        <v>292</v>
      </c>
      <c r="BK159" s="43">
        <v>107</v>
      </c>
      <c r="BL159" s="48">
        <v>185</v>
      </c>
      <c r="BM159" s="47">
        <v>278</v>
      </c>
      <c r="BN159" s="43">
        <v>107</v>
      </c>
      <c r="BO159" s="48">
        <v>171</v>
      </c>
      <c r="BP159" s="47">
        <v>235</v>
      </c>
      <c r="BQ159" s="43">
        <v>67</v>
      </c>
      <c r="BR159" s="48">
        <v>168</v>
      </c>
      <c r="BS159" s="47">
        <v>206</v>
      </c>
      <c r="BT159" s="43">
        <v>41</v>
      </c>
      <c r="BU159" s="48">
        <v>165</v>
      </c>
      <c r="BV159" s="47">
        <v>257</v>
      </c>
      <c r="BW159" s="43">
        <v>89</v>
      </c>
      <c r="BX159" s="48">
        <v>168</v>
      </c>
      <c r="BY159" s="47">
        <v>284</v>
      </c>
      <c r="BZ159" s="43">
        <v>109</v>
      </c>
      <c r="CA159" s="48">
        <v>175</v>
      </c>
      <c r="CB159" s="47">
        <v>274</v>
      </c>
      <c r="CC159" s="43">
        <v>100</v>
      </c>
      <c r="CD159" s="48">
        <v>174</v>
      </c>
      <c r="CE159" s="47">
        <v>270</v>
      </c>
      <c r="CF159" s="43">
        <v>85</v>
      </c>
      <c r="CG159" s="48">
        <v>185</v>
      </c>
      <c r="CH159" s="47">
        <v>283</v>
      </c>
      <c r="CI159" s="43">
        <v>117</v>
      </c>
      <c r="CJ159" s="48">
        <v>166</v>
      </c>
      <c r="CK159" s="47">
        <v>244</v>
      </c>
      <c r="CL159" s="43">
        <v>70</v>
      </c>
      <c r="CM159" s="48">
        <v>174</v>
      </c>
      <c r="CN159" s="47">
        <v>210</v>
      </c>
      <c r="CO159" s="43">
        <v>45</v>
      </c>
      <c r="CP159" s="48">
        <v>165</v>
      </c>
      <c r="CQ159" s="47">
        <v>247</v>
      </c>
      <c r="CR159" s="43">
        <v>84</v>
      </c>
      <c r="CS159" s="48">
        <v>163</v>
      </c>
    </row>
    <row r="160" spans="2:97" s="23" customFormat="1" ht="17.25" customHeight="1" x14ac:dyDescent="0.2">
      <c r="B160" s="77" t="s">
        <v>277</v>
      </c>
      <c r="C160" s="71" t="s">
        <v>186</v>
      </c>
      <c r="D160" s="84" t="s">
        <v>377</v>
      </c>
      <c r="E160" s="47">
        <v>126</v>
      </c>
      <c r="F160" s="43">
        <v>40</v>
      </c>
      <c r="G160" s="48">
        <v>86</v>
      </c>
      <c r="H160" s="47">
        <v>126</v>
      </c>
      <c r="I160" s="43">
        <v>26</v>
      </c>
      <c r="J160" s="48">
        <v>100</v>
      </c>
      <c r="K160" s="47">
        <v>126</v>
      </c>
      <c r="L160" s="43">
        <v>31</v>
      </c>
      <c r="M160" s="48">
        <v>95</v>
      </c>
      <c r="N160" s="47">
        <v>145</v>
      </c>
      <c r="O160" s="43">
        <v>57</v>
      </c>
      <c r="P160" s="48">
        <v>88</v>
      </c>
      <c r="Q160" s="47">
        <v>140</v>
      </c>
      <c r="R160" s="43">
        <v>57</v>
      </c>
      <c r="S160" s="48">
        <v>83</v>
      </c>
      <c r="T160" s="47">
        <v>137</v>
      </c>
      <c r="U160" s="43">
        <v>60</v>
      </c>
      <c r="V160" s="48">
        <v>77</v>
      </c>
      <c r="W160" s="47">
        <v>135</v>
      </c>
      <c r="X160" s="43">
        <v>67</v>
      </c>
      <c r="Y160" s="48">
        <v>68</v>
      </c>
      <c r="Z160" s="47">
        <v>114</v>
      </c>
      <c r="AA160" s="43">
        <v>49</v>
      </c>
      <c r="AB160" s="48">
        <v>65</v>
      </c>
      <c r="AC160" s="47">
        <v>124</v>
      </c>
      <c r="AD160" s="43">
        <v>40</v>
      </c>
      <c r="AE160" s="48">
        <v>84</v>
      </c>
      <c r="AF160" s="47">
        <v>114</v>
      </c>
      <c r="AG160" s="43">
        <v>42</v>
      </c>
      <c r="AH160" s="48">
        <v>72</v>
      </c>
      <c r="AI160" s="47">
        <v>127</v>
      </c>
      <c r="AJ160" s="43">
        <v>57</v>
      </c>
      <c r="AK160" s="48">
        <v>70</v>
      </c>
      <c r="AL160" s="47">
        <v>134</v>
      </c>
      <c r="AM160" s="43">
        <v>52</v>
      </c>
      <c r="AN160" s="48">
        <v>82</v>
      </c>
      <c r="AO160" s="47">
        <v>142</v>
      </c>
      <c r="AP160" s="43">
        <v>59</v>
      </c>
      <c r="AQ160" s="48">
        <v>83</v>
      </c>
      <c r="AR160" s="47">
        <v>135</v>
      </c>
      <c r="AS160" s="43">
        <v>59</v>
      </c>
      <c r="AT160" s="48">
        <v>76</v>
      </c>
      <c r="AU160" s="47">
        <v>134</v>
      </c>
      <c r="AV160" s="43">
        <v>69</v>
      </c>
      <c r="AW160" s="48">
        <v>65</v>
      </c>
      <c r="AX160" s="47">
        <v>113</v>
      </c>
      <c r="AY160" s="43">
        <v>51</v>
      </c>
      <c r="AZ160" s="48">
        <v>62</v>
      </c>
      <c r="BA160" s="47">
        <v>108</v>
      </c>
      <c r="BB160" s="43">
        <v>38</v>
      </c>
      <c r="BC160" s="48">
        <v>70</v>
      </c>
      <c r="BD160" s="47">
        <v>114</v>
      </c>
      <c r="BE160" s="43">
        <v>37</v>
      </c>
      <c r="BF160" s="48">
        <v>77</v>
      </c>
      <c r="BG160" s="47">
        <v>116</v>
      </c>
      <c r="BH160" s="43">
        <v>57</v>
      </c>
      <c r="BI160" s="48">
        <v>59</v>
      </c>
      <c r="BJ160" s="47">
        <v>115</v>
      </c>
      <c r="BK160" s="43">
        <v>51</v>
      </c>
      <c r="BL160" s="48">
        <v>64</v>
      </c>
      <c r="BM160" s="47">
        <v>118</v>
      </c>
      <c r="BN160" s="43">
        <v>60</v>
      </c>
      <c r="BO160" s="48">
        <v>58</v>
      </c>
      <c r="BP160" s="47">
        <v>113</v>
      </c>
      <c r="BQ160" s="43">
        <v>78</v>
      </c>
      <c r="BR160" s="48">
        <v>35</v>
      </c>
      <c r="BS160" s="47">
        <v>116</v>
      </c>
      <c r="BT160" s="43">
        <v>44</v>
      </c>
      <c r="BU160" s="48">
        <v>72</v>
      </c>
      <c r="BV160" s="47">
        <v>106</v>
      </c>
      <c r="BW160" s="43">
        <v>60</v>
      </c>
      <c r="BX160" s="48">
        <v>46</v>
      </c>
      <c r="BY160" s="47">
        <v>114</v>
      </c>
      <c r="BZ160" s="43">
        <v>65</v>
      </c>
      <c r="CA160" s="48">
        <v>49</v>
      </c>
      <c r="CB160" s="47">
        <v>128</v>
      </c>
      <c r="CC160" s="43">
        <v>53</v>
      </c>
      <c r="CD160" s="48">
        <v>75</v>
      </c>
      <c r="CE160" s="47">
        <v>148</v>
      </c>
      <c r="CF160" s="43">
        <v>54</v>
      </c>
      <c r="CG160" s="48">
        <v>94</v>
      </c>
      <c r="CH160" s="47">
        <v>129</v>
      </c>
      <c r="CI160" s="43">
        <v>67</v>
      </c>
      <c r="CJ160" s="48">
        <v>62</v>
      </c>
      <c r="CK160" s="47">
        <v>107</v>
      </c>
      <c r="CL160" s="43">
        <v>36</v>
      </c>
      <c r="CM160" s="48">
        <v>71</v>
      </c>
      <c r="CN160" s="47">
        <v>108</v>
      </c>
      <c r="CO160" s="43">
        <v>47</v>
      </c>
      <c r="CP160" s="48">
        <v>61</v>
      </c>
      <c r="CQ160" s="47">
        <v>126</v>
      </c>
      <c r="CR160" s="43">
        <v>43</v>
      </c>
      <c r="CS160" s="48">
        <v>83</v>
      </c>
    </row>
    <row r="161" spans="2:97" s="23" customFormat="1" ht="17.25" customHeight="1" x14ac:dyDescent="0.2">
      <c r="B161" s="77" t="s">
        <v>277</v>
      </c>
      <c r="C161" s="71" t="s">
        <v>190</v>
      </c>
      <c r="D161" s="84" t="s">
        <v>385</v>
      </c>
      <c r="E161" s="47">
        <v>256</v>
      </c>
      <c r="F161" s="43">
        <v>20</v>
      </c>
      <c r="G161" s="48">
        <v>236</v>
      </c>
      <c r="H161" s="47">
        <v>233</v>
      </c>
      <c r="I161" s="43">
        <v>4</v>
      </c>
      <c r="J161" s="48">
        <v>229</v>
      </c>
      <c r="K161" s="47">
        <v>225</v>
      </c>
      <c r="L161" s="43">
        <v>25</v>
      </c>
      <c r="M161" s="48">
        <v>200</v>
      </c>
      <c r="N161" s="47">
        <v>257</v>
      </c>
      <c r="O161" s="43">
        <v>43</v>
      </c>
      <c r="P161" s="48">
        <v>214</v>
      </c>
      <c r="Q161" s="47">
        <v>259</v>
      </c>
      <c r="R161" s="43">
        <v>34</v>
      </c>
      <c r="S161" s="48">
        <v>225</v>
      </c>
      <c r="T161" s="47">
        <v>268</v>
      </c>
      <c r="U161" s="43">
        <v>37</v>
      </c>
      <c r="V161" s="48">
        <v>231</v>
      </c>
      <c r="W161" s="47">
        <v>271</v>
      </c>
      <c r="X161" s="43">
        <v>41</v>
      </c>
      <c r="Y161" s="48">
        <v>230</v>
      </c>
      <c r="Z161" s="47">
        <v>270</v>
      </c>
      <c r="AA161" s="43">
        <v>15</v>
      </c>
      <c r="AB161" s="48">
        <v>255</v>
      </c>
      <c r="AC161" s="47">
        <v>257</v>
      </c>
      <c r="AD161" s="43">
        <v>7</v>
      </c>
      <c r="AE161" s="48">
        <v>250</v>
      </c>
      <c r="AF161" s="47">
        <v>246</v>
      </c>
      <c r="AG161" s="43">
        <v>30</v>
      </c>
      <c r="AH161" s="48">
        <v>216</v>
      </c>
      <c r="AI161" s="47">
        <v>283</v>
      </c>
      <c r="AJ161" s="43">
        <v>47</v>
      </c>
      <c r="AK161" s="48">
        <v>236</v>
      </c>
      <c r="AL161" s="47">
        <v>301</v>
      </c>
      <c r="AM161" s="43">
        <v>64</v>
      </c>
      <c r="AN161" s="48">
        <v>237</v>
      </c>
      <c r="AO161" s="47">
        <v>276</v>
      </c>
      <c r="AP161" s="43">
        <v>40</v>
      </c>
      <c r="AQ161" s="48">
        <v>236</v>
      </c>
      <c r="AR161" s="47">
        <v>262</v>
      </c>
      <c r="AS161" s="43">
        <v>48</v>
      </c>
      <c r="AT161" s="48">
        <v>214</v>
      </c>
      <c r="AU161" s="47">
        <v>254</v>
      </c>
      <c r="AV161" s="43">
        <v>10</v>
      </c>
      <c r="AW161" s="48">
        <v>244</v>
      </c>
      <c r="AX161" s="47">
        <v>248</v>
      </c>
      <c r="AY161" s="43">
        <v>16</v>
      </c>
      <c r="AZ161" s="48">
        <v>232</v>
      </c>
      <c r="BA161" s="47">
        <v>222</v>
      </c>
      <c r="BB161" s="43">
        <v>28</v>
      </c>
      <c r="BC161" s="48">
        <v>194</v>
      </c>
      <c r="BD161" s="47">
        <v>262</v>
      </c>
      <c r="BE161" s="43">
        <v>41</v>
      </c>
      <c r="BF161" s="48">
        <v>221</v>
      </c>
      <c r="BG161" s="47">
        <v>274</v>
      </c>
      <c r="BH161" s="43">
        <v>39</v>
      </c>
      <c r="BI161" s="48">
        <v>235</v>
      </c>
      <c r="BJ161" s="47">
        <v>267</v>
      </c>
      <c r="BK161" s="43">
        <v>50</v>
      </c>
      <c r="BL161" s="48">
        <v>217</v>
      </c>
      <c r="BM161" s="47">
        <v>257</v>
      </c>
      <c r="BN161" s="43">
        <v>37</v>
      </c>
      <c r="BO161" s="48">
        <v>220</v>
      </c>
      <c r="BP161" s="47">
        <v>260</v>
      </c>
      <c r="BQ161" s="43">
        <v>23</v>
      </c>
      <c r="BR161" s="48">
        <v>237</v>
      </c>
      <c r="BS161" s="47">
        <v>239</v>
      </c>
      <c r="BT161" s="43">
        <v>9</v>
      </c>
      <c r="BU161" s="48">
        <v>230</v>
      </c>
      <c r="BV161" s="47">
        <v>236</v>
      </c>
      <c r="BW161" s="43">
        <v>41</v>
      </c>
      <c r="BX161" s="48">
        <v>195</v>
      </c>
      <c r="BY161" s="47">
        <v>259</v>
      </c>
      <c r="BZ161" s="43">
        <v>52</v>
      </c>
      <c r="CA161" s="48">
        <v>207</v>
      </c>
      <c r="CB161" s="47">
        <v>260</v>
      </c>
      <c r="CC161" s="43">
        <v>47</v>
      </c>
      <c r="CD161" s="48">
        <v>213</v>
      </c>
      <c r="CE161" s="47">
        <v>274</v>
      </c>
      <c r="CF161" s="43">
        <v>53</v>
      </c>
      <c r="CG161" s="48">
        <v>221</v>
      </c>
      <c r="CH161" s="47">
        <v>258</v>
      </c>
      <c r="CI161" s="43">
        <v>37</v>
      </c>
      <c r="CJ161" s="48">
        <v>221</v>
      </c>
      <c r="CK161" s="47">
        <v>260</v>
      </c>
      <c r="CL161" s="43">
        <v>18</v>
      </c>
      <c r="CM161" s="48">
        <v>242</v>
      </c>
      <c r="CN161" s="47">
        <v>229</v>
      </c>
      <c r="CO161" s="43">
        <v>6</v>
      </c>
      <c r="CP161" s="48">
        <v>223</v>
      </c>
      <c r="CQ161" s="47">
        <v>233</v>
      </c>
      <c r="CR161" s="43">
        <v>45</v>
      </c>
      <c r="CS161" s="48">
        <v>188</v>
      </c>
    </row>
    <row r="162" spans="2:97" s="23" customFormat="1" ht="17.25" customHeight="1" x14ac:dyDescent="0.2">
      <c r="B162" s="77" t="s">
        <v>277</v>
      </c>
      <c r="C162" s="71" t="s">
        <v>177</v>
      </c>
      <c r="D162" s="84" t="s">
        <v>390</v>
      </c>
      <c r="E162" s="47">
        <v>80</v>
      </c>
      <c r="F162" s="43">
        <v>62</v>
      </c>
      <c r="G162" s="48">
        <v>18</v>
      </c>
      <c r="H162" s="47">
        <v>75</v>
      </c>
      <c r="I162" s="43">
        <v>25</v>
      </c>
      <c r="J162" s="48">
        <v>50</v>
      </c>
      <c r="K162" s="47">
        <v>99</v>
      </c>
      <c r="L162" s="43">
        <v>14</v>
      </c>
      <c r="M162" s="48">
        <v>85</v>
      </c>
      <c r="N162" s="47">
        <v>120</v>
      </c>
      <c r="O162" s="43">
        <v>21</v>
      </c>
      <c r="P162" s="48">
        <v>99</v>
      </c>
      <c r="Q162" s="47">
        <v>134</v>
      </c>
      <c r="R162" s="43">
        <v>49</v>
      </c>
      <c r="S162" s="48">
        <v>85</v>
      </c>
      <c r="T162" s="47">
        <v>146</v>
      </c>
      <c r="U162" s="43">
        <v>61</v>
      </c>
      <c r="V162" s="48">
        <v>85</v>
      </c>
      <c r="W162" s="47">
        <v>116</v>
      </c>
      <c r="X162" s="43">
        <v>39</v>
      </c>
      <c r="Y162" s="48">
        <v>77</v>
      </c>
      <c r="Z162" s="47">
        <v>110</v>
      </c>
      <c r="AA162" s="43">
        <v>35</v>
      </c>
      <c r="AB162" s="48">
        <v>75</v>
      </c>
      <c r="AC162" s="47">
        <v>110</v>
      </c>
      <c r="AD162" s="43">
        <v>33</v>
      </c>
      <c r="AE162" s="48">
        <v>77</v>
      </c>
      <c r="AF162" s="47">
        <v>109</v>
      </c>
      <c r="AG162" s="43">
        <v>28</v>
      </c>
      <c r="AH162" s="48">
        <v>81</v>
      </c>
      <c r="AI162" s="47">
        <v>121</v>
      </c>
      <c r="AJ162" s="43">
        <v>33</v>
      </c>
      <c r="AK162" s="48">
        <v>88</v>
      </c>
      <c r="AL162" s="47">
        <v>154</v>
      </c>
      <c r="AM162" s="43">
        <v>65</v>
      </c>
      <c r="AN162" s="48">
        <v>89</v>
      </c>
      <c r="AO162" s="47">
        <v>135</v>
      </c>
      <c r="AP162" s="43">
        <v>48</v>
      </c>
      <c r="AQ162" s="48">
        <v>87</v>
      </c>
      <c r="AR162" s="47">
        <v>111</v>
      </c>
      <c r="AS162" s="43">
        <v>39</v>
      </c>
      <c r="AT162" s="48">
        <v>72</v>
      </c>
      <c r="AU162" s="47">
        <v>141</v>
      </c>
      <c r="AV162" s="43">
        <v>64</v>
      </c>
      <c r="AW162" s="48">
        <v>77</v>
      </c>
      <c r="AX162" s="47">
        <v>138</v>
      </c>
      <c r="AY162" s="43">
        <v>50</v>
      </c>
      <c r="AZ162" s="48">
        <v>88</v>
      </c>
      <c r="BA162" s="47">
        <v>110</v>
      </c>
      <c r="BB162" s="43">
        <v>40</v>
      </c>
      <c r="BC162" s="48">
        <v>70</v>
      </c>
      <c r="BD162" s="47">
        <v>120</v>
      </c>
      <c r="BE162" s="43">
        <v>52</v>
      </c>
      <c r="BF162" s="48">
        <v>68</v>
      </c>
      <c r="BG162" s="47">
        <v>134</v>
      </c>
      <c r="BH162" s="43">
        <v>59</v>
      </c>
      <c r="BI162" s="48">
        <v>75</v>
      </c>
      <c r="BJ162" s="47">
        <v>139</v>
      </c>
      <c r="BK162" s="43">
        <v>63</v>
      </c>
      <c r="BL162" s="48">
        <v>76</v>
      </c>
      <c r="BM162" s="47">
        <v>116</v>
      </c>
      <c r="BN162" s="43">
        <v>54</v>
      </c>
      <c r="BO162" s="48">
        <v>62</v>
      </c>
      <c r="BP162" s="47">
        <v>110</v>
      </c>
      <c r="BQ162" s="43">
        <v>44</v>
      </c>
      <c r="BR162" s="48">
        <v>66</v>
      </c>
      <c r="BS162" s="47">
        <v>108</v>
      </c>
      <c r="BT162" s="43">
        <v>40</v>
      </c>
      <c r="BU162" s="48">
        <v>68</v>
      </c>
      <c r="BV162" s="47">
        <v>90</v>
      </c>
      <c r="BW162" s="43">
        <v>12</v>
      </c>
      <c r="BX162" s="48">
        <v>78</v>
      </c>
      <c r="BY162" s="47">
        <v>110</v>
      </c>
      <c r="BZ162" s="43">
        <v>15</v>
      </c>
      <c r="CA162" s="48">
        <v>95</v>
      </c>
      <c r="CB162" s="47">
        <v>142</v>
      </c>
      <c r="CC162" s="43">
        <v>64</v>
      </c>
      <c r="CD162" s="48">
        <v>78</v>
      </c>
      <c r="CE162" s="47">
        <v>142</v>
      </c>
      <c r="CF162" s="43">
        <v>75</v>
      </c>
      <c r="CG162" s="48">
        <v>67</v>
      </c>
      <c r="CH162" s="47">
        <v>142</v>
      </c>
      <c r="CI162" s="43">
        <v>51</v>
      </c>
      <c r="CJ162" s="48">
        <v>91</v>
      </c>
      <c r="CK162" s="47">
        <v>140</v>
      </c>
      <c r="CL162" s="43">
        <v>40</v>
      </c>
      <c r="CM162" s="48">
        <v>100</v>
      </c>
      <c r="CN162" s="47">
        <v>117</v>
      </c>
      <c r="CO162" s="43">
        <v>45</v>
      </c>
      <c r="CP162" s="48">
        <v>72</v>
      </c>
      <c r="CQ162" s="47">
        <v>102</v>
      </c>
      <c r="CR162" s="43">
        <v>28</v>
      </c>
      <c r="CS162" s="48">
        <v>74</v>
      </c>
    </row>
    <row r="163" spans="2:97" s="23" customFormat="1" ht="17.25" customHeight="1" x14ac:dyDescent="0.2">
      <c r="B163" s="77" t="s">
        <v>277</v>
      </c>
      <c r="C163" s="71" t="s">
        <v>191</v>
      </c>
      <c r="D163" s="84" t="s">
        <v>393</v>
      </c>
      <c r="E163" s="47">
        <v>462</v>
      </c>
      <c r="F163" s="43">
        <v>114</v>
      </c>
      <c r="G163" s="48">
        <v>348</v>
      </c>
      <c r="H163" s="47">
        <v>459</v>
      </c>
      <c r="I163" s="43">
        <v>112</v>
      </c>
      <c r="J163" s="48">
        <v>347</v>
      </c>
      <c r="K163" s="47">
        <v>549</v>
      </c>
      <c r="L163" s="43">
        <v>181</v>
      </c>
      <c r="M163" s="48">
        <v>368</v>
      </c>
      <c r="N163" s="47">
        <v>622</v>
      </c>
      <c r="O163" s="43">
        <v>249</v>
      </c>
      <c r="P163" s="48">
        <v>373</v>
      </c>
      <c r="Q163" s="47">
        <v>579</v>
      </c>
      <c r="R163" s="43">
        <v>184</v>
      </c>
      <c r="S163" s="48">
        <v>395</v>
      </c>
      <c r="T163" s="47">
        <v>607</v>
      </c>
      <c r="U163" s="43">
        <v>205</v>
      </c>
      <c r="V163" s="48">
        <v>402</v>
      </c>
      <c r="W163" s="47">
        <v>635</v>
      </c>
      <c r="X163" s="43">
        <v>221</v>
      </c>
      <c r="Y163" s="48">
        <v>414</v>
      </c>
      <c r="Z163" s="47">
        <v>531</v>
      </c>
      <c r="AA163" s="43">
        <v>131</v>
      </c>
      <c r="AB163" s="48">
        <v>400</v>
      </c>
      <c r="AC163" s="47">
        <v>466</v>
      </c>
      <c r="AD163" s="43">
        <v>77</v>
      </c>
      <c r="AE163" s="48">
        <v>389</v>
      </c>
      <c r="AF163" s="47">
        <v>520</v>
      </c>
      <c r="AG163" s="43">
        <v>141</v>
      </c>
      <c r="AH163" s="48">
        <v>379</v>
      </c>
      <c r="AI163" s="47">
        <v>540</v>
      </c>
      <c r="AJ163" s="43">
        <v>161</v>
      </c>
      <c r="AK163" s="48">
        <v>379</v>
      </c>
      <c r="AL163" s="47">
        <v>561</v>
      </c>
      <c r="AM163" s="43">
        <v>194</v>
      </c>
      <c r="AN163" s="48">
        <v>367</v>
      </c>
      <c r="AO163" s="47">
        <v>620</v>
      </c>
      <c r="AP163" s="43">
        <v>248</v>
      </c>
      <c r="AQ163" s="48">
        <v>372</v>
      </c>
      <c r="AR163" s="47">
        <v>605</v>
      </c>
      <c r="AS163" s="43">
        <v>249</v>
      </c>
      <c r="AT163" s="48">
        <v>356</v>
      </c>
      <c r="AU163" s="47">
        <v>486</v>
      </c>
      <c r="AV163" s="43">
        <v>142</v>
      </c>
      <c r="AW163" s="48">
        <v>344</v>
      </c>
      <c r="AX163" s="47">
        <v>424</v>
      </c>
      <c r="AY163" s="43">
        <v>84</v>
      </c>
      <c r="AZ163" s="48">
        <v>340</v>
      </c>
      <c r="BA163" s="47">
        <v>530</v>
      </c>
      <c r="BB163" s="43">
        <v>182</v>
      </c>
      <c r="BC163" s="48">
        <v>348</v>
      </c>
      <c r="BD163" s="47">
        <v>590</v>
      </c>
      <c r="BE163" s="43">
        <v>235</v>
      </c>
      <c r="BF163" s="48">
        <v>355</v>
      </c>
      <c r="BG163" s="47">
        <v>588</v>
      </c>
      <c r="BH163" s="43">
        <v>240</v>
      </c>
      <c r="BI163" s="48">
        <v>348</v>
      </c>
      <c r="BJ163" s="47">
        <v>586</v>
      </c>
      <c r="BK163" s="43">
        <v>242</v>
      </c>
      <c r="BL163" s="48">
        <v>344</v>
      </c>
      <c r="BM163" s="47">
        <v>584</v>
      </c>
      <c r="BN163" s="43">
        <v>234</v>
      </c>
      <c r="BO163" s="48">
        <v>350</v>
      </c>
      <c r="BP163" s="47">
        <v>446</v>
      </c>
      <c r="BQ163" s="43">
        <v>110</v>
      </c>
      <c r="BR163" s="48">
        <v>336</v>
      </c>
      <c r="BS163" s="47">
        <v>423</v>
      </c>
      <c r="BT163" s="43">
        <v>90</v>
      </c>
      <c r="BU163" s="48">
        <v>333</v>
      </c>
      <c r="BV163" s="47">
        <v>465</v>
      </c>
      <c r="BW163" s="43">
        <v>131</v>
      </c>
      <c r="BX163" s="48">
        <v>334</v>
      </c>
      <c r="BY163" s="47">
        <v>598</v>
      </c>
      <c r="BZ163" s="43">
        <v>242</v>
      </c>
      <c r="CA163" s="48">
        <v>356</v>
      </c>
      <c r="CB163" s="47">
        <v>591</v>
      </c>
      <c r="CC163" s="43">
        <v>235</v>
      </c>
      <c r="CD163" s="48">
        <v>356</v>
      </c>
      <c r="CE163" s="47">
        <v>549</v>
      </c>
      <c r="CF163" s="43">
        <v>206</v>
      </c>
      <c r="CG163" s="48">
        <v>343</v>
      </c>
      <c r="CH163" s="47">
        <v>579</v>
      </c>
      <c r="CI163" s="43">
        <v>227</v>
      </c>
      <c r="CJ163" s="48">
        <v>352</v>
      </c>
      <c r="CK163" s="47">
        <v>480</v>
      </c>
      <c r="CL163" s="43">
        <v>129</v>
      </c>
      <c r="CM163" s="48">
        <v>351</v>
      </c>
      <c r="CN163" s="47">
        <v>444</v>
      </c>
      <c r="CO163" s="43">
        <v>99</v>
      </c>
      <c r="CP163" s="48">
        <v>345</v>
      </c>
      <c r="CQ163" s="47">
        <v>561</v>
      </c>
      <c r="CR163" s="43">
        <v>197</v>
      </c>
      <c r="CS163" s="48">
        <v>364</v>
      </c>
    </row>
    <row r="164" spans="2:97" s="23" customFormat="1" ht="17.25" customHeight="1" x14ac:dyDescent="0.2">
      <c r="B164" s="77" t="s">
        <v>278</v>
      </c>
      <c r="C164" s="71" t="s">
        <v>195</v>
      </c>
      <c r="D164" s="84" t="s">
        <v>287</v>
      </c>
      <c r="E164" s="47">
        <v>259</v>
      </c>
      <c r="F164" s="43">
        <v>67</v>
      </c>
      <c r="G164" s="48">
        <v>192</v>
      </c>
      <c r="H164" s="47">
        <v>256</v>
      </c>
      <c r="I164" s="43">
        <v>68</v>
      </c>
      <c r="J164" s="48">
        <v>188</v>
      </c>
      <c r="K164" s="47">
        <v>287</v>
      </c>
      <c r="L164" s="43">
        <v>91</v>
      </c>
      <c r="M164" s="48">
        <v>196</v>
      </c>
      <c r="N164" s="47">
        <v>341</v>
      </c>
      <c r="O164" s="43">
        <v>133</v>
      </c>
      <c r="P164" s="48">
        <v>208</v>
      </c>
      <c r="Q164" s="47">
        <v>349</v>
      </c>
      <c r="R164" s="43">
        <v>133</v>
      </c>
      <c r="S164" s="48">
        <v>216</v>
      </c>
      <c r="T164" s="47">
        <v>348</v>
      </c>
      <c r="U164" s="43">
        <v>137</v>
      </c>
      <c r="V164" s="48">
        <v>211</v>
      </c>
      <c r="W164" s="47">
        <v>337</v>
      </c>
      <c r="X164" s="43">
        <v>130</v>
      </c>
      <c r="Y164" s="48">
        <v>207</v>
      </c>
      <c r="Z164" s="47">
        <v>286</v>
      </c>
      <c r="AA164" s="43">
        <v>84</v>
      </c>
      <c r="AB164" s="48">
        <v>202</v>
      </c>
      <c r="AC164" s="47">
        <v>255</v>
      </c>
      <c r="AD164" s="43">
        <v>56</v>
      </c>
      <c r="AE164" s="48">
        <v>199</v>
      </c>
      <c r="AF164" s="47">
        <v>327</v>
      </c>
      <c r="AG164" s="43">
        <v>135</v>
      </c>
      <c r="AH164" s="48">
        <v>192</v>
      </c>
      <c r="AI164" s="47">
        <v>341</v>
      </c>
      <c r="AJ164" s="43">
        <v>146</v>
      </c>
      <c r="AK164" s="48">
        <v>195</v>
      </c>
      <c r="AL164" s="47">
        <v>343</v>
      </c>
      <c r="AM164" s="43">
        <v>146</v>
      </c>
      <c r="AN164" s="48">
        <v>197</v>
      </c>
      <c r="AO164" s="47">
        <v>329</v>
      </c>
      <c r="AP164" s="43">
        <v>133</v>
      </c>
      <c r="AQ164" s="48">
        <v>196</v>
      </c>
      <c r="AR164" s="47">
        <v>350</v>
      </c>
      <c r="AS164" s="43">
        <v>155</v>
      </c>
      <c r="AT164" s="48">
        <v>195</v>
      </c>
      <c r="AU164" s="47">
        <v>283</v>
      </c>
      <c r="AV164" s="43">
        <v>95</v>
      </c>
      <c r="AW164" s="48">
        <v>188</v>
      </c>
      <c r="AX164" s="47">
        <v>243</v>
      </c>
      <c r="AY164" s="43">
        <v>53</v>
      </c>
      <c r="AZ164" s="48">
        <v>190</v>
      </c>
      <c r="BA164" s="47">
        <v>293</v>
      </c>
      <c r="BB164" s="43">
        <v>104</v>
      </c>
      <c r="BC164" s="48">
        <v>189</v>
      </c>
      <c r="BD164" s="47">
        <v>330</v>
      </c>
      <c r="BE164" s="43">
        <v>133</v>
      </c>
      <c r="BF164" s="48">
        <v>197</v>
      </c>
      <c r="BG164" s="47">
        <v>302</v>
      </c>
      <c r="BH164" s="43">
        <v>106</v>
      </c>
      <c r="BI164" s="48">
        <v>196</v>
      </c>
      <c r="BJ164" s="47">
        <v>336</v>
      </c>
      <c r="BK164" s="43">
        <v>145</v>
      </c>
      <c r="BL164" s="48">
        <v>191</v>
      </c>
      <c r="BM164" s="47">
        <v>338</v>
      </c>
      <c r="BN164" s="43">
        <v>143</v>
      </c>
      <c r="BO164" s="48">
        <v>195</v>
      </c>
      <c r="BP164" s="47">
        <v>278</v>
      </c>
      <c r="BQ164" s="43">
        <v>85</v>
      </c>
      <c r="BR164" s="48">
        <v>193</v>
      </c>
      <c r="BS164" s="47">
        <v>255</v>
      </c>
      <c r="BT164" s="43">
        <v>66</v>
      </c>
      <c r="BU164" s="48">
        <v>189</v>
      </c>
      <c r="BV164" s="47">
        <v>310</v>
      </c>
      <c r="BW164" s="43">
        <v>125</v>
      </c>
      <c r="BX164" s="48">
        <v>185</v>
      </c>
      <c r="BY164" s="47">
        <v>325</v>
      </c>
      <c r="BZ164" s="43">
        <v>122</v>
      </c>
      <c r="CA164" s="48">
        <v>203</v>
      </c>
      <c r="CB164" s="47">
        <v>326</v>
      </c>
      <c r="CC164" s="43">
        <v>127</v>
      </c>
      <c r="CD164" s="48">
        <v>199</v>
      </c>
      <c r="CE164" s="47">
        <v>323</v>
      </c>
      <c r="CF164" s="43">
        <v>127</v>
      </c>
      <c r="CG164" s="48">
        <v>196</v>
      </c>
      <c r="CH164" s="47">
        <v>352</v>
      </c>
      <c r="CI164" s="43">
        <v>148</v>
      </c>
      <c r="CJ164" s="48">
        <v>204</v>
      </c>
      <c r="CK164" s="47">
        <v>284</v>
      </c>
      <c r="CL164" s="43">
        <v>84</v>
      </c>
      <c r="CM164" s="48">
        <v>200</v>
      </c>
      <c r="CN164" s="47">
        <v>248</v>
      </c>
      <c r="CO164" s="43">
        <v>49</v>
      </c>
      <c r="CP164" s="48">
        <v>199</v>
      </c>
      <c r="CQ164" s="47">
        <v>315</v>
      </c>
      <c r="CR164" s="43">
        <v>117</v>
      </c>
      <c r="CS164" s="48">
        <v>198</v>
      </c>
    </row>
    <row r="165" spans="2:97" s="23" customFormat="1" ht="17.25" customHeight="1" x14ac:dyDescent="0.2">
      <c r="B165" s="77" t="s">
        <v>278</v>
      </c>
      <c r="C165" s="71" t="s">
        <v>198</v>
      </c>
      <c r="D165" s="84" t="s">
        <v>288</v>
      </c>
      <c r="E165" s="47">
        <v>83</v>
      </c>
      <c r="F165" s="43">
        <v>42</v>
      </c>
      <c r="G165" s="48">
        <v>41</v>
      </c>
      <c r="H165" s="47">
        <v>49</v>
      </c>
      <c r="I165" s="43">
        <v>24</v>
      </c>
      <c r="J165" s="48">
        <v>25</v>
      </c>
      <c r="K165" s="47">
        <v>73</v>
      </c>
      <c r="L165" s="43">
        <v>32</v>
      </c>
      <c r="M165" s="48">
        <v>41</v>
      </c>
      <c r="N165" s="47">
        <v>90</v>
      </c>
      <c r="O165" s="43">
        <v>48</v>
      </c>
      <c r="P165" s="48">
        <v>42</v>
      </c>
      <c r="Q165" s="47">
        <v>107</v>
      </c>
      <c r="R165" s="43">
        <v>68</v>
      </c>
      <c r="S165" s="48">
        <v>39</v>
      </c>
      <c r="T165" s="47">
        <v>82</v>
      </c>
      <c r="U165" s="43">
        <v>54</v>
      </c>
      <c r="V165" s="48">
        <v>28</v>
      </c>
      <c r="W165" s="47">
        <v>101</v>
      </c>
      <c r="X165" s="43">
        <v>74</v>
      </c>
      <c r="Y165" s="48">
        <v>27</v>
      </c>
      <c r="Z165" s="47">
        <v>71</v>
      </c>
      <c r="AA165" s="43">
        <v>44</v>
      </c>
      <c r="AB165" s="48">
        <v>27</v>
      </c>
      <c r="AC165" s="47">
        <v>51</v>
      </c>
      <c r="AD165" s="43">
        <v>28</v>
      </c>
      <c r="AE165" s="48">
        <v>23</v>
      </c>
      <c r="AF165" s="47">
        <v>76</v>
      </c>
      <c r="AG165" s="43">
        <v>52</v>
      </c>
      <c r="AH165" s="48">
        <v>24</v>
      </c>
      <c r="AI165" s="47">
        <v>89</v>
      </c>
      <c r="AJ165" s="43">
        <v>65</v>
      </c>
      <c r="AK165" s="48">
        <v>24</v>
      </c>
      <c r="AL165" s="47">
        <v>89</v>
      </c>
      <c r="AM165" s="43">
        <v>62</v>
      </c>
      <c r="AN165" s="48">
        <v>27</v>
      </c>
      <c r="AO165" s="47">
        <v>90</v>
      </c>
      <c r="AP165" s="43">
        <v>61</v>
      </c>
      <c r="AQ165" s="48">
        <v>29</v>
      </c>
      <c r="AR165" s="47">
        <v>95</v>
      </c>
      <c r="AS165" s="43">
        <v>70</v>
      </c>
      <c r="AT165" s="48">
        <v>25</v>
      </c>
      <c r="AU165" s="47">
        <v>51</v>
      </c>
      <c r="AV165" s="43">
        <v>36</v>
      </c>
      <c r="AW165" s="48">
        <v>15</v>
      </c>
      <c r="AX165" s="47">
        <v>33</v>
      </c>
      <c r="AY165" s="43">
        <v>19</v>
      </c>
      <c r="AZ165" s="48">
        <v>14</v>
      </c>
      <c r="BA165" s="47">
        <v>79</v>
      </c>
      <c r="BB165" s="43">
        <v>53</v>
      </c>
      <c r="BC165" s="48">
        <v>26</v>
      </c>
      <c r="BD165" s="47">
        <v>85</v>
      </c>
      <c r="BE165" s="43">
        <v>68</v>
      </c>
      <c r="BF165" s="48">
        <v>17</v>
      </c>
      <c r="BG165" s="47">
        <v>78</v>
      </c>
      <c r="BH165" s="43">
        <v>55</v>
      </c>
      <c r="BI165" s="48">
        <v>23</v>
      </c>
      <c r="BJ165" s="47">
        <v>94</v>
      </c>
      <c r="BK165" s="43">
        <v>66</v>
      </c>
      <c r="BL165" s="48">
        <v>28</v>
      </c>
      <c r="BM165" s="47">
        <v>95</v>
      </c>
      <c r="BN165" s="43">
        <v>70</v>
      </c>
      <c r="BO165" s="48">
        <v>25</v>
      </c>
      <c r="BP165" s="47">
        <v>65</v>
      </c>
      <c r="BQ165" s="43">
        <v>41</v>
      </c>
      <c r="BR165" s="48">
        <v>24</v>
      </c>
      <c r="BS165" s="47">
        <v>57</v>
      </c>
      <c r="BT165" s="43">
        <v>32</v>
      </c>
      <c r="BU165" s="48">
        <v>25</v>
      </c>
      <c r="BV165" s="47">
        <v>77</v>
      </c>
      <c r="BW165" s="43">
        <v>50</v>
      </c>
      <c r="BX165" s="48">
        <v>27</v>
      </c>
      <c r="BY165" s="47">
        <v>93</v>
      </c>
      <c r="BZ165" s="43">
        <v>58</v>
      </c>
      <c r="CA165" s="48">
        <v>35</v>
      </c>
      <c r="CB165" s="47">
        <v>95</v>
      </c>
      <c r="CC165" s="43">
        <v>68</v>
      </c>
      <c r="CD165" s="48">
        <v>27</v>
      </c>
      <c r="CE165" s="47">
        <v>82</v>
      </c>
      <c r="CF165" s="43">
        <v>50</v>
      </c>
      <c r="CG165" s="48">
        <v>32</v>
      </c>
      <c r="CH165" s="47">
        <v>103</v>
      </c>
      <c r="CI165" s="43">
        <v>71</v>
      </c>
      <c r="CJ165" s="48">
        <v>32</v>
      </c>
      <c r="CK165" s="47">
        <v>73</v>
      </c>
      <c r="CL165" s="43">
        <v>46</v>
      </c>
      <c r="CM165" s="48">
        <v>27</v>
      </c>
      <c r="CN165" s="47">
        <v>49</v>
      </c>
      <c r="CO165" s="43">
        <v>22</v>
      </c>
      <c r="CP165" s="48">
        <v>27</v>
      </c>
      <c r="CQ165" s="47">
        <v>78</v>
      </c>
      <c r="CR165" s="43">
        <v>54</v>
      </c>
      <c r="CS165" s="48">
        <v>24</v>
      </c>
    </row>
    <row r="166" spans="2:97" s="23" customFormat="1" ht="17.25" customHeight="1" x14ac:dyDescent="0.2">
      <c r="B166" s="77" t="s">
        <v>278</v>
      </c>
      <c r="C166" s="71" t="s">
        <v>204</v>
      </c>
      <c r="D166" s="84" t="s">
        <v>319</v>
      </c>
      <c r="E166" s="47">
        <v>339</v>
      </c>
      <c r="F166" s="43">
        <v>83</v>
      </c>
      <c r="G166" s="48">
        <v>256</v>
      </c>
      <c r="H166" s="47">
        <v>314</v>
      </c>
      <c r="I166" s="43">
        <v>56</v>
      </c>
      <c r="J166" s="48">
        <v>258</v>
      </c>
      <c r="K166" s="47">
        <v>380</v>
      </c>
      <c r="L166" s="43">
        <v>131</v>
      </c>
      <c r="M166" s="48">
        <v>249</v>
      </c>
      <c r="N166" s="47">
        <v>371</v>
      </c>
      <c r="O166" s="43">
        <v>114</v>
      </c>
      <c r="P166" s="48">
        <v>257</v>
      </c>
      <c r="Q166" s="47">
        <v>390</v>
      </c>
      <c r="R166" s="43">
        <v>132</v>
      </c>
      <c r="S166" s="48">
        <v>258</v>
      </c>
      <c r="T166" s="47">
        <v>369</v>
      </c>
      <c r="U166" s="43">
        <v>116</v>
      </c>
      <c r="V166" s="48">
        <v>253</v>
      </c>
      <c r="W166" s="47">
        <v>423</v>
      </c>
      <c r="X166" s="43">
        <v>155</v>
      </c>
      <c r="Y166" s="48">
        <v>268</v>
      </c>
      <c r="Z166" s="47">
        <v>342</v>
      </c>
      <c r="AA166" s="43">
        <v>91</v>
      </c>
      <c r="AB166" s="48">
        <v>251</v>
      </c>
      <c r="AC166" s="47">
        <v>297</v>
      </c>
      <c r="AD166" s="43">
        <v>50</v>
      </c>
      <c r="AE166" s="48">
        <v>247</v>
      </c>
      <c r="AF166" s="47">
        <v>356</v>
      </c>
      <c r="AG166" s="43">
        <v>107</v>
      </c>
      <c r="AH166" s="48">
        <v>249</v>
      </c>
      <c r="AI166" s="47">
        <v>378</v>
      </c>
      <c r="AJ166" s="43">
        <v>118</v>
      </c>
      <c r="AK166" s="48">
        <v>260</v>
      </c>
      <c r="AL166" s="47">
        <v>392</v>
      </c>
      <c r="AM166" s="43">
        <v>151</v>
      </c>
      <c r="AN166" s="48">
        <v>241</v>
      </c>
      <c r="AO166" s="47">
        <v>367</v>
      </c>
      <c r="AP166" s="43">
        <v>132</v>
      </c>
      <c r="AQ166" s="48">
        <v>235</v>
      </c>
      <c r="AR166" s="47">
        <v>359</v>
      </c>
      <c r="AS166" s="43">
        <v>141</v>
      </c>
      <c r="AT166" s="48">
        <v>218</v>
      </c>
      <c r="AU166" s="47">
        <v>293</v>
      </c>
      <c r="AV166" s="43">
        <v>82</v>
      </c>
      <c r="AW166" s="48">
        <v>211</v>
      </c>
      <c r="AX166" s="47">
        <v>243</v>
      </c>
      <c r="AY166" s="43">
        <v>45</v>
      </c>
      <c r="AZ166" s="48">
        <v>198</v>
      </c>
      <c r="BA166" s="47">
        <v>313</v>
      </c>
      <c r="BB166" s="43">
        <v>113</v>
      </c>
      <c r="BC166" s="48">
        <v>200</v>
      </c>
      <c r="BD166" s="47">
        <v>338</v>
      </c>
      <c r="BE166" s="43">
        <v>126</v>
      </c>
      <c r="BF166" s="48">
        <v>212</v>
      </c>
      <c r="BG166" s="47">
        <v>357</v>
      </c>
      <c r="BH166" s="43">
        <v>148</v>
      </c>
      <c r="BI166" s="48">
        <v>209</v>
      </c>
      <c r="BJ166" s="47">
        <v>351</v>
      </c>
      <c r="BK166" s="43">
        <v>125</v>
      </c>
      <c r="BL166" s="48">
        <v>226</v>
      </c>
      <c r="BM166" s="47">
        <v>388</v>
      </c>
      <c r="BN166" s="43">
        <v>154</v>
      </c>
      <c r="BO166" s="48">
        <v>234</v>
      </c>
      <c r="BP166" s="47">
        <v>295</v>
      </c>
      <c r="BQ166" s="43">
        <v>76</v>
      </c>
      <c r="BR166" s="48">
        <v>219</v>
      </c>
      <c r="BS166" s="47">
        <v>256</v>
      </c>
      <c r="BT166" s="43">
        <v>44</v>
      </c>
      <c r="BU166" s="48">
        <v>212</v>
      </c>
      <c r="BV166" s="47">
        <v>348</v>
      </c>
      <c r="BW166" s="43">
        <v>117</v>
      </c>
      <c r="BX166" s="48">
        <v>231</v>
      </c>
      <c r="BY166" s="47">
        <v>375</v>
      </c>
      <c r="BZ166" s="43">
        <v>137</v>
      </c>
      <c r="CA166" s="48">
        <v>238</v>
      </c>
      <c r="CB166" s="47">
        <v>383</v>
      </c>
      <c r="CC166" s="43">
        <v>134</v>
      </c>
      <c r="CD166" s="48">
        <v>249</v>
      </c>
      <c r="CE166" s="47">
        <v>351</v>
      </c>
      <c r="CF166" s="43">
        <v>125</v>
      </c>
      <c r="CG166" s="48">
        <v>226</v>
      </c>
      <c r="CH166" s="47">
        <v>374</v>
      </c>
      <c r="CI166" s="43">
        <v>140</v>
      </c>
      <c r="CJ166" s="48">
        <v>234</v>
      </c>
      <c r="CK166" s="47">
        <v>304</v>
      </c>
      <c r="CL166" s="43">
        <v>79</v>
      </c>
      <c r="CM166" s="48">
        <v>225</v>
      </c>
      <c r="CN166" s="47">
        <v>258</v>
      </c>
      <c r="CO166" s="43">
        <v>38</v>
      </c>
      <c r="CP166" s="48">
        <v>220</v>
      </c>
      <c r="CQ166" s="47">
        <v>311</v>
      </c>
      <c r="CR166" s="43">
        <v>92</v>
      </c>
      <c r="CS166" s="48">
        <v>219</v>
      </c>
    </row>
    <row r="167" spans="2:97" s="23" customFormat="1" ht="17.25" customHeight="1" x14ac:dyDescent="0.2">
      <c r="B167" s="77" t="s">
        <v>278</v>
      </c>
      <c r="C167" s="71" t="s">
        <v>202</v>
      </c>
      <c r="D167" s="84" t="s">
        <v>295</v>
      </c>
      <c r="E167" s="47">
        <v>80</v>
      </c>
      <c r="F167" s="43">
        <v>25</v>
      </c>
      <c r="G167" s="48">
        <v>55</v>
      </c>
      <c r="H167" s="47">
        <v>76</v>
      </c>
      <c r="I167" s="43">
        <v>22</v>
      </c>
      <c r="J167" s="48">
        <v>54</v>
      </c>
      <c r="K167" s="47">
        <v>93</v>
      </c>
      <c r="L167" s="43">
        <v>36</v>
      </c>
      <c r="M167" s="48">
        <v>57</v>
      </c>
      <c r="N167" s="47">
        <v>98</v>
      </c>
      <c r="O167" s="43">
        <v>39</v>
      </c>
      <c r="P167" s="48">
        <v>59</v>
      </c>
      <c r="Q167" s="47">
        <v>97</v>
      </c>
      <c r="R167" s="43">
        <v>33</v>
      </c>
      <c r="S167" s="48">
        <v>64</v>
      </c>
      <c r="T167" s="47">
        <v>106</v>
      </c>
      <c r="U167" s="43">
        <v>40</v>
      </c>
      <c r="V167" s="48">
        <v>66</v>
      </c>
      <c r="W167" s="47">
        <v>112</v>
      </c>
      <c r="X167" s="43">
        <v>39</v>
      </c>
      <c r="Y167" s="48">
        <v>73</v>
      </c>
      <c r="Z167" s="47">
        <v>97</v>
      </c>
      <c r="AA167" s="43">
        <v>26</v>
      </c>
      <c r="AB167" s="48">
        <v>71</v>
      </c>
      <c r="AC167" s="47">
        <v>89</v>
      </c>
      <c r="AD167" s="43">
        <v>23</v>
      </c>
      <c r="AE167" s="48">
        <v>66</v>
      </c>
      <c r="AF167" s="47">
        <v>94</v>
      </c>
      <c r="AG167" s="43">
        <v>27</v>
      </c>
      <c r="AH167" s="48">
        <v>67</v>
      </c>
      <c r="AI167" s="47">
        <v>105</v>
      </c>
      <c r="AJ167" s="43">
        <v>31</v>
      </c>
      <c r="AK167" s="48">
        <v>74</v>
      </c>
      <c r="AL167" s="47">
        <v>113</v>
      </c>
      <c r="AM167" s="43">
        <v>43</v>
      </c>
      <c r="AN167" s="48">
        <v>70</v>
      </c>
      <c r="AO167" s="47">
        <v>101</v>
      </c>
      <c r="AP167" s="43">
        <v>34</v>
      </c>
      <c r="AQ167" s="48">
        <v>67</v>
      </c>
      <c r="AR167" s="47">
        <v>108</v>
      </c>
      <c r="AS167" s="43">
        <v>44</v>
      </c>
      <c r="AT167" s="48">
        <v>64</v>
      </c>
      <c r="AU167" s="47">
        <v>77</v>
      </c>
      <c r="AV167" s="43">
        <v>18</v>
      </c>
      <c r="AW167" s="48">
        <v>59</v>
      </c>
      <c r="AX167" s="47">
        <v>89</v>
      </c>
      <c r="AY167" s="43">
        <v>26</v>
      </c>
      <c r="AZ167" s="48">
        <v>63</v>
      </c>
      <c r="BA167" s="47">
        <v>104</v>
      </c>
      <c r="BB167" s="43">
        <v>45</v>
      </c>
      <c r="BC167" s="48">
        <v>59</v>
      </c>
      <c r="BD167" s="47">
        <v>116</v>
      </c>
      <c r="BE167" s="43">
        <v>37</v>
      </c>
      <c r="BF167" s="48">
        <v>79</v>
      </c>
      <c r="BG167" s="47">
        <v>130</v>
      </c>
      <c r="BH167" s="43">
        <v>53</v>
      </c>
      <c r="BI167" s="48">
        <v>77</v>
      </c>
      <c r="BJ167" s="47">
        <v>108</v>
      </c>
      <c r="BK167" s="43">
        <v>39</v>
      </c>
      <c r="BL167" s="48">
        <v>69</v>
      </c>
      <c r="BM167" s="47">
        <v>120</v>
      </c>
      <c r="BN167" s="43">
        <v>53</v>
      </c>
      <c r="BO167" s="48">
        <v>67</v>
      </c>
      <c r="BP167" s="47">
        <v>91</v>
      </c>
      <c r="BQ167" s="43">
        <v>26</v>
      </c>
      <c r="BR167" s="48">
        <v>65</v>
      </c>
      <c r="BS167" s="47">
        <v>91</v>
      </c>
      <c r="BT167" s="43">
        <v>29</v>
      </c>
      <c r="BU167" s="48">
        <v>62</v>
      </c>
      <c r="BV167" s="47">
        <v>96</v>
      </c>
      <c r="BW167" s="43">
        <v>41</v>
      </c>
      <c r="BX167" s="48">
        <v>55</v>
      </c>
      <c r="BY167" s="47">
        <v>110</v>
      </c>
      <c r="BZ167" s="43">
        <v>39</v>
      </c>
      <c r="CA167" s="48">
        <v>71</v>
      </c>
      <c r="CB167" s="47">
        <v>119</v>
      </c>
      <c r="CC167" s="43">
        <v>51</v>
      </c>
      <c r="CD167" s="48">
        <v>68</v>
      </c>
      <c r="CE167" s="47">
        <v>100</v>
      </c>
      <c r="CF167" s="43">
        <v>29</v>
      </c>
      <c r="CG167" s="48">
        <v>71</v>
      </c>
      <c r="CH167" s="47">
        <v>130</v>
      </c>
      <c r="CI167" s="43">
        <v>64</v>
      </c>
      <c r="CJ167" s="48">
        <v>66</v>
      </c>
      <c r="CK167" s="47">
        <v>99</v>
      </c>
      <c r="CL167" s="43">
        <v>29</v>
      </c>
      <c r="CM167" s="48">
        <v>70</v>
      </c>
      <c r="CN167" s="47">
        <v>96</v>
      </c>
      <c r="CO167" s="43">
        <v>24</v>
      </c>
      <c r="CP167" s="48">
        <v>72</v>
      </c>
      <c r="CQ167" s="47">
        <v>104</v>
      </c>
      <c r="CR167" s="43">
        <v>44</v>
      </c>
      <c r="CS167" s="48">
        <v>60</v>
      </c>
    </row>
    <row r="168" spans="2:97" s="23" customFormat="1" ht="17.25" customHeight="1" x14ac:dyDescent="0.2">
      <c r="B168" s="77" t="s">
        <v>278</v>
      </c>
      <c r="C168" s="71" t="s">
        <v>192</v>
      </c>
      <c r="D168" s="84" t="s">
        <v>305</v>
      </c>
      <c r="E168" s="47">
        <v>153</v>
      </c>
      <c r="F168" s="43">
        <v>62</v>
      </c>
      <c r="G168" s="48">
        <v>91</v>
      </c>
      <c r="H168" s="47">
        <v>139</v>
      </c>
      <c r="I168" s="43">
        <v>44</v>
      </c>
      <c r="J168" s="48">
        <v>95</v>
      </c>
      <c r="K168" s="47">
        <v>173</v>
      </c>
      <c r="L168" s="43">
        <v>81</v>
      </c>
      <c r="M168" s="48">
        <v>92</v>
      </c>
      <c r="N168" s="47">
        <v>182</v>
      </c>
      <c r="O168" s="43">
        <v>91</v>
      </c>
      <c r="P168" s="48">
        <v>91</v>
      </c>
      <c r="Q168" s="47">
        <v>180</v>
      </c>
      <c r="R168" s="43">
        <v>74</v>
      </c>
      <c r="S168" s="48">
        <v>106</v>
      </c>
      <c r="T168" s="47">
        <v>174</v>
      </c>
      <c r="U168" s="43">
        <v>72</v>
      </c>
      <c r="V168" s="48">
        <v>102</v>
      </c>
      <c r="W168" s="47">
        <v>190</v>
      </c>
      <c r="X168" s="43">
        <v>94</v>
      </c>
      <c r="Y168" s="48">
        <v>96</v>
      </c>
      <c r="Z168" s="47">
        <v>157</v>
      </c>
      <c r="AA168" s="43">
        <v>63</v>
      </c>
      <c r="AB168" s="48">
        <v>94</v>
      </c>
      <c r="AC168" s="47">
        <v>124</v>
      </c>
      <c r="AD168" s="43">
        <v>33</v>
      </c>
      <c r="AE168" s="48">
        <v>91</v>
      </c>
      <c r="AF168" s="47">
        <v>180</v>
      </c>
      <c r="AG168" s="43">
        <v>76</v>
      </c>
      <c r="AH168" s="48">
        <v>104</v>
      </c>
      <c r="AI168" s="47">
        <v>205</v>
      </c>
      <c r="AJ168" s="43">
        <v>89</v>
      </c>
      <c r="AK168" s="48">
        <v>116</v>
      </c>
      <c r="AL168" s="47">
        <v>206</v>
      </c>
      <c r="AM168" s="43">
        <v>98</v>
      </c>
      <c r="AN168" s="48">
        <v>108</v>
      </c>
      <c r="AO168" s="47">
        <v>208</v>
      </c>
      <c r="AP168" s="43">
        <v>94</v>
      </c>
      <c r="AQ168" s="48">
        <v>114</v>
      </c>
      <c r="AR168" s="47">
        <v>182</v>
      </c>
      <c r="AS168" s="43">
        <v>84</v>
      </c>
      <c r="AT168" s="48">
        <v>98</v>
      </c>
      <c r="AU168" s="47">
        <v>154</v>
      </c>
      <c r="AV168" s="43">
        <v>59</v>
      </c>
      <c r="AW168" s="48">
        <v>95</v>
      </c>
      <c r="AX168" s="47">
        <v>127</v>
      </c>
      <c r="AY168" s="43">
        <v>37</v>
      </c>
      <c r="AZ168" s="48">
        <v>90</v>
      </c>
      <c r="BA168" s="47">
        <v>180</v>
      </c>
      <c r="BB168" s="43">
        <v>89</v>
      </c>
      <c r="BC168" s="48">
        <v>91</v>
      </c>
      <c r="BD168" s="47">
        <v>198</v>
      </c>
      <c r="BE168" s="43">
        <v>87</v>
      </c>
      <c r="BF168" s="48">
        <v>111</v>
      </c>
      <c r="BG168" s="47">
        <v>188</v>
      </c>
      <c r="BH168" s="43">
        <v>80</v>
      </c>
      <c r="BI168" s="48">
        <v>108</v>
      </c>
      <c r="BJ168" s="47">
        <v>187</v>
      </c>
      <c r="BK168" s="43">
        <v>82</v>
      </c>
      <c r="BL168" s="48">
        <v>105</v>
      </c>
      <c r="BM168" s="47">
        <v>202</v>
      </c>
      <c r="BN168" s="43">
        <v>98</v>
      </c>
      <c r="BO168" s="48">
        <v>104</v>
      </c>
      <c r="BP168" s="47">
        <v>164</v>
      </c>
      <c r="BQ168" s="43">
        <v>61</v>
      </c>
      <c r="BR168" s="48">
        <v>103</v>
      </c>
      <c r="BS168" s="47">
        <v>138</v>
      </c>
      <c r="BT168" s="43">
        <v>34</v>
      </c>
      <c r="BU168" s="48">
        <v>104</v>
      </c>
      <c r="BV168" s="47">
        <v>192</v>
      </c>
      <c r="BW168" s="43">
        <v>95</v>
      </c>
      <c r="BX168" s="48">
        <v>97</v>
      </c>
      <c r="BY168" s="47">
        <v>197</v>
      </c>
      <c r="BZ168" s="43">
        <v>89</v>
      </c>
      <c r="CA168" s="48">
        <v>108</v>
      </c>
      <c r="CB168" s="47">
        <v>180</v>
      </c>
      <c r="CC168" s="43">
        <v>77</v>
      </c>
      <c r="CD168" s="48">
        <v>103</v>
      </c>
      <c r="CE168" s="47">
        <v>193</v>
      </c>
      <c r="CF168" s="43">
        <v>81</v>
      </c>
      <c r="CG168" s="48">
        <v>112</v>
      </c>
      <c r="CH168" s="47">
        <v>183</v>
      </c>
      <c r="CI168" s="43">
        <v>87</v>
      </c>
      <c r="CJ168" s="48">
        <v>96</v>
      </c>
      <c r="CK168" s="47">
        <v>163</v>
      </c>
      <c r="CL168" s="43">
        <v>73</v>
      </c>
      <c r="CM168" s="48">
        <v>90</v>
      </c>
      <c r="CN168" s="47">
        <v>142</v>
      </c>
      <c r="CO168" s="43">
        <v>51</v>
      </c>
      <c r="CP168" s="48">
        <v>91</v>
      </c>
      <c r="CQ168" s="47">
        <v>198</v>
      </c>
      <c r="CR168" s="43">
        <v>95</v>
      </c>
      <c r="CS168" s="48">
        <v>103</v>
      </c>
    </row>
    <row r="169" spans="2:97" s="23" customFormat="1" ht="17.25" customHeight="1" x14ac:dyDescent="0.2">
      <c r="B169" s="77" t="s">
        <v>278</v>
      </c>
      <c r="C169" s="71" t="s">
        <v>201</v>
      </c>
      <c r="D169" s="84" t="s">
        <v>282</v>
      </c>
      <c r="E169" s="47">
        <v>321</v>
      </c>
      <c r="F169" s="43">
        <v>105</v>
      </c>
      <c r="G169" s="48">
        <v>216</v>
      </c>
      <c r="H169" s="47">
        <v>281</v>
      </c>
      <c r="I169" s="43">
        <v>67</v>
      </c>
      <c r="J169" s="48">
        <v>214</v>
      </c>
      <c r="K169" s="47">
        <v>331</v>
      </c>
      <c r="L169" s="43">
        <v>129</v>
      </c>
      <c r="M169" s="48">
        <v>202</v>
      </c>
      <c r="N169" s="47">
        <v>337</v>
      </c>
      <c r="O169" s="43">
        <v>142</v>
      </c>
      <c r="P169" s="48">
        <v>195</v>
      </c>
      <c r="Q169" s="47">
        <v>358</v>
      </c>
      <c r="R169" s="43">
        <v>137</v>
      </c>
      <c r="S169" s="48">
        <v>221</v>
      </c>
      <c r="T169" s="47">
        <v>362</v>
      </c>
      <c r="U169" s="43">
        <v>122</v>
      </c>
      <c r="V169" s="48">
        <v>240</v>
      </c>
      <c r="W169" s="47">
        <v>380</v>
      </c>
      <c r="X169" s="43">
        <v>150</v>
      </c>
      <c r="Y169" s="48">
        <v>230</v>
      </c>
      <c r="Z169" s="47">
        <v>333</v>
      </c>
      <c r="AA169" s="43">
        <v>101</v>
      </c>
      <c r="AB169" s="48">
        <v>232</v>
      </c>
      <c r="AC169" s="47">
        <v>303</v>
      </c>
      <c r="AD169" s="43">
        <v>77</v>
      </c>
      <c r="AE169" s="48">
        <v>226</v>
      </c>
      <c r="AF169" s="47">
        <v>312</v>
      </c>
      <c r="AG169" s="43">
        <v>114</v>
      </c>
      <c r="AH169" s="48">
        <v>198</v>
      </c>
      <c r="AI169" s="47">
        <v>323</v>
      </c>
      <c r="AJ169" s="43">
        <v>128</v>
      </c>
      <c r="AK169" s="48">
        <v>195</v>
      </c>
      <c r="AL169" s="47">
        <v>331</v>
      </c>
      <c r="AM169" s="43">
        <v>141</v>
      </c>
      <c r="AN169" s="48">
        <v>190</v>
      </c>
      <c r="AO169" s="47">
        <v>325</v>
      </c>
      <c r="AP169" s="43">
        <v>128</v>
      </c>
      <c r="AQ169" s="48">
        <v>197</v>
      </c>
      <c r="AR169" s="47">
        <v>339</v>
      </c>
      <c r="AS169" s="43">
        <v>146</v>
      </c>
      <c r="AT169" s="48">
        <v>193</v>
      </c>
      <c r="AU169" s="47">
        <v>307</v>
      </c>
      <c r="AV169" s="43">
        <v>98</v>
      </c>
      <c r="AW169" s="48">
        <v>209</v>
      </c>
      <c r="AX169" s="47">
        <v>303</v>
      </c>
      <c r="AY169" s="43">
        <v>82</v>
      </c>
      <c r="AZ169" s="48">
        <v>221</v>
      </c>
      <c r="BA169" s="47">
        <v>321</v>
      </c>
      <c r="BB169" s="43">
        <v>119</v>
      </c>
      <c r="BC169" s="48">
        <v>202</v>
      </c>
      <c r="BD169" s="47">
        <v>348</v>
      </c>
      <c r="BE169" s="43">
        <v>146</v>
      </c>
      <c r="BF169" s="48">
        <v>202</v>
      </c>
      <c r="BG169" s="47">
        <v>323</v>
      </c>
      <c r="BH169" s="43">
        <v>127</v>
      </c>
      <c r="BI169" s="48">
        <v>196</v>
      </c>
      <c r="BJ169" s="47">
        <v>313</v>
      </c>
      <c r="BK169" s="43">
        <v>126</v>
      </c>
      <c r="BL169" s="48">
        <v>187</v>
      </c>
      <c r="BM169" s="47">
        <v>347</v>
      </c>
      <c r="BN169" s="43">
        <v>145</v>
      </c>
      <c r="BO169" s="48">
        <v>202</v>
      </c>
      <c r="BP169" s="47">
        <v>293</v>
      </c>
      <c r="BQ169" s="43">
        <v>95</v>
      </c>
      <c r="BR169" s="48">
        <v>198</v>
      </c>
      <c r="BS169" s="47">
        <v>251</v>
      </c>
      <c r="BT169" s="43">
        <v>64</v>
      </c>
      <c r="BU169" s="48">
        <v>187</v>
      </c>
      <c r="BV169" s="47">
        <v>279</v>
      </c>
      <c r="BW169" s="43">
        <v>102</v>
      </c>
      <c r="BX169" s="48">
        <v>177</v>
      </c>
      <c r="BY169" s="47">
        <v>330</v>
      </c>
      <c r="BZ169" s="43">
        <v>144</v>
      </c>
      <c r="CA169" s="48">
        <v>186</v>
      </c>
      <c r="CB169" s="47">
        <v>314</v>
      </c>
      <c r="CC169" s="43">
        <v>144</v>
      </c>
      <c r="CD169" s="48">
        <v>170</v>
      </c>
      <c r="CE169" s="47">
        <v>313</v>
      </c>
      <c r="CF169" s="43">
        <v>126</v>
      </c>
      <c r="CG169" s="48">
        <v>187</v>
      </c>
      <c r="CH169" s="47">
        <v>347</v>
      </c>
      <c r="CI169" s="43">
        <v>145</v>
      </c>
      <c r="CJ169" s="48">
        <v>202</v>
      </c>
      <c r="CK169" s="47">
        <v>293</v>
      </c>
      <c r="CL169" s="43">
        <v>95</v>
      </c>
      <c r="CM169" s="48">
        <v>198</v>
      </c>
      <c r="CN169" s="47">
        <v>251</v>
      </c>
      <c r="CO169" s="43">
        <v>64</v>
      </c>
      <c r="CP169" s="48">
        <v>187</v>
      </c>
      <c r="CQ169" s="47">
        <v>279</v>
      </c>
      <c r="CR169" s="43">
        <v>102</v>
      </c>
      <c r="CS169" s="48">
        <v>177</v>
      </c>
    </row>
    <row r="170" spans="2:97" s="23" customFormat="1" ht="17.25" customHeight="1" x14ac:dyDescent="0.2">
      <c r="B170" s="77" t="s">
        <v>278</v>
      </c>
      <c r="C170" s="71" t="s">
        <v>197</v>
      </c>
      <c r="D170" s="84" t="s">
        <v>309</v>
      </c>
      <c r="E170" s="47">
        <v>168</v>
      </c>
      <c r="F170" s="43">
        <v>59</v>
      </c>
      <c r="G170" s="48">
        <v>109</v>
      </c>
      <c r="H170" s="47">
        <v>147</v>
      </c>
      <c r="I170" s="43">
        <v>47</v>
      </c>
      <c r="J170" s="48">
        <v>100</v>
      </c>
      <c r="K170" s="47">
        <v>157</v>
      </c>
      <c r="L170" s="43">
        <v>72</v>
      </c>
      <c r="M170" s="48">
        <v>85</v>
      </c>
      <c r="N170" s="47">
        <v>197</v>
      </c>
      <c r="O170" s="43">
        <v>100</v>
      </c>
      <c r="P170" s="48">
        <v>97</v>
      </c>
      <c r="Q170" s="47">
        <v>194</v>
      </c>
      <c r="R170" s="43">
        <v>95</v>
      </c>
      <c r="S170" s="48">
        <v>99</v>
      </c>
      <c r="T170" s="47">
        <v>170</v>
      </c>
      <c r="U170" s="43">
        <v>74</v>
      </c>
      <c r="V170" s="48">
        <v>96</v>
      </c>
      <c r="W170" s="47">
        <v>212</v>
      </c>
      <c r="X170" s="43">
        <v>112</v>
      </c>
      <c r="Y170" s="48">
        <v>100</v>
      </c>
      <c r="Z170" s="47">
        <v>164</v>
      </c>
      <c r="AA170" s="43">
        <v>69</v>
      </c>
      <c r="AB170" s="48">
        <v>95</v>
      </c>
      <c r="AC170" s="47">
        <v>134</v>
      </c>
      <c r="AD170" s="43">
        <v>44</v>
      </c>
      <c r="AE170" s="48">
        <v>90</v>
      </c>
      <c r="AF170" s="47">
        <v>157</v>
      </c>
      <c r="AG170" s="43">
        <v>72</v>
      </c>
      <c r="AH170" s="48">
        <v>85</v>
      </c>
      <c r="AI170" s="47">
        <v>189</v>
      </c>
      <c r="AJ170" s="43">
        <v>100</v>
      </c>
      <c r="AK170" s="48">
        <v>89</v>
      </c>
      <c r="AL170" s="47">
        <v>194</v>
      </c>
      <c r="AM170" s="43">
        <v>98</v>
      </c>
      <c r="AN170" s="48">
        <v>96</v>
      </c>
      <c r="AO170" s="47">
        <v>183</v>
      </c>
      <c r="AP170" s="43">
        <v>80</v>
      </c>
      <c r="AQ170" s="48">
        <v>103</v>
      </c>
      <c r="AR170" s="47">
        <v>198</v>
      </c>
      <c r="AS170" s="43">
        <v>98</v>
      </c>
      <c r="AT170" s="48">
        <v>100</v>
      </c>
      <c r="AU170" s="47">
        <v>153</v>
      </c>
      <c r="AV170" s="43">
        <v>48</v>
      </c>
      <c r="AW170" s="48">
        <v>105</v>
      </c>
      <c r="AX170" s="47">
        <v>157</v>
      </c>
      <c r="AY170" s="43">
        <v>46</v>
      </c>
      <c r="AZ170" s="48">
        <v>111</v>
      </c>
      <c r="BA170" s="47">
        <v>181</v>
      </c>
      <c r="BB170" s="43">
        <v>72</v>
      </c>
      <c r="BC170" s="48">
        <v>109</v>
      </c>
      <c r="BD170" s="47">
        <v>194</v>
      </c>
      <c r="BE170" s="43">
        <v>86</v>
      </c>
      <c r="BF170" s="48">
        <v>108</v>
      </c>
      <c r="BG170" s="47">
        <v>190</v>
      </c>
      <c r="BH170" s="43">
        <v>89</v>
      </c>
      <c r="BI170" s="48">
        <v>101</v>
      </c>
      <c r="BJ170" s="47">
        <v>178</v>
      </c>
      <c r="BK170" s="43">
        <v>78</v>
      </c>
      <c r="BL170" s="48">
        <v>100</v>
      </c>
      <c r="BM170" s="47">
        <v>199</v>
      </c>
      <c r="BN170" s="43">
        <v>107</v>
      </c>
      <c r="BO170" s="48">
        <v>92</v>
      </c>
      <c r="BP170" s="47">
        <v>152</v>
      </c>
      <c r="BQ170" s="43">
        <v>62</v>
      </c>
      <c r="BR170" s="48">
        <v>90</v>
      </c>
      <c r="BS170" s="47">
        <v>130</v>
      </c>
      <c r="BT170" s="43">
        <v>43</v>
      </c>
      <c r="BU170" s="48">
        <v>87</v>
      </c>
      <c r="BV170" s="47">
        <v>166</v>
      </c>
      <c r="BW170" s="43">
        <v>78</v>
      </c>
      <c r="BX170" s="48">
        <v>88</v>
      </c>
      <c r="BY170" s="47">
        <v>180</v>
      </c>
      <c r="BZ170" s="43">
        <v>83</v>
      </c>
      <c r="CA170" s="48">
        <v>97</v>
      </c>
      <c r="CB170" s="47">
        <v>179</v>
      </c>
      <c r="CC170" s="43">
        <v>85</v>
      </c>
      <c r="CD170" s="48">
        <v>94</v>
      </c>
      <c r="CE170" s="47">
        <v>201</v>
      </c>
      <c r="CF170" s="43">
        <v>113</v>
      </c>
      <c r="CG170" s="48">
        <v>88</v>
      </c>
      <c r="CH170" s="47">
        <v>186</v>
      </c>
      <c r="CI170" s="43">
        <v>98</v>
      </c>
      <c r="CJ170" s="48">
        <v>88</v>
      </c>
      <c r="CK170" s="47">
        <v>156</v>
      </c>
      <c r="CL170" s="43">
        <v>75</v>
      </c>
      <c r="CM170" s="48">
        <v>81</v>
      </c>
      <c r="CN170" s="47">
        <v>135</v>
      </c>
      <c r="CO170" s="43">
        <v>53</v>
      </c>
      <c r="CP170" s="48">
        <v>82</v>
      </c>
      <c r="CQ170" s="47">
        <v>165</v>
      </c>
      <c r="CR170" s="43">
        <v>82</v>
      </c>
      <c r="CS170" s="48">
        <v>83</v>
      </c>
    </row>
    <row r="171" spans="2:97" s="23" customFormat="1" ht="17.25" customHeight="1" x14ac:dyDescent="0.2">
      <c r="B171" s="77" t="s">
        <v>278</v>
      </c>
      <c r="C171" s="71" t="s">
        <v>199</v>
      </c>
      <c r="D171" s="84" t="s">
        <v>320</v>
      </c>
      <c r="E171" s="47">
        <v>226</v>
      </c>
      <c r="F171" s="43">
        <v>110</v>
      </c>
      <c r="G171" s="48">
        <v>116</v>
      </c>
      <c r="H171" s="47">
        <v>219</v>
      </c>
      <c r="I171" s="43">
        <v>112</v>
      </c>
      <c r="J171" s="48">
        <v>107</v>
      </c>
      <c r="K171" s="47">
        <v>276</v>
      </c>
      <c r="L171" s="43">
        <v>166</v>
      </c>
      <c r="M171" s="48">
        <v>110</v>
      </c>
      <c r="N171" s="47">
        <v>276</v>
      </c>
      <c r="O171" s="43">
        <v>150</v>
      </c>
      <c r="P171" s="48">
        <v>126</v>
      </c>
      <c r="Q171" s="47">
        <v>314</v>
      </c>
      <c r="R171" s="43">
        <v>177</v>
      </c>
      <c r="S171" s="48">
        <v>137</v>
      </c>
      <c r="T171" s="47">
        <v>309</v>
      </c>
      <c r="U171" s="43">
        <v>177</v>
      </c>
      <c r="V171" s="48">
        <v>132</v>
      </c>
      <c r="W171" s="47">
        <v>315</v>
      </c>
      <c r="X171" s="43">
        <v>178</v>
      </c>
      <c r="Y171" s="48">
        <v>137</v>
      </c>
      <c r="Z171" s="47">
        <v>245</v>
      </c>
      <c r="AA171" s="43">
        <v>119</v>
      </c>
      <c r="AB171" s="48">
        <v>126</v>
      </c>
      <c r="AC171" s="47">
        <v>209</v>
      </c>
      <c r="AD171" s="43">
        <v>84</v>
      </c>
      <c r="AE171" s="48">
        <v>125</v>
      </c>
      <c r="AF171" s="47">
        <v>296</v>
      </c>
      <c r="AG171" s="43">
        <v>169</v>
      </c>
      <c r="AH171" s="48">
        <v>127</v>
      </c>
      <c r="AI171" s="47">
        <v>330</v>
      </c>
      <c r="AJ171" s="43">
        <v>203</v>
      </c>
      <c r="AK171" s="48">
        <v>127</v>
      </c>
      <c r="AL171" s="47">
        <v>344</v>
      </c>
      <c r="AM171" s="43">
        <v>197</v>
      </c>
      <c r="AN171" s="48">
        <v>147</v>
      </c>
      <c r="AO171" s="47">
        <v>306</v>
      </c>
      <c r="AP171" s="43">
        <v>169</v>
      </c>
      <c r="AQ171" s="48">
        <v>137</v>
      </c>
      <c r="AR171" s="47">
        <v>337</v>
      </c>
      <c r="AS171" s="43">
        <v>199</v>
      </c>
      <c r="AT171" s="48">
        <v>138</v>
      </c>
      <c r="AU171" s="47">
        <v>269</v>
      </c>
      <c r="AV171" s="43">
        <v>126</v>
      </c>
      <c r="AW171" s="48">
        <v>143</v>
      </c>
      <c r="AX171" s="47">
        <v>250</v>
      </c>
      <c r="AY171" s="43">
        <v>106</v>
      </c>
      <c r="AZ171" s="48">
        <v>144</v>
      </c>
      <c r="BA171" s="47">
        <v>299</v>
      </c>
      <c r="BB171" s="43">
        <v>155</v>
      </c>
      <c r="BC171" s="48">
        <v>144</v>
      </c>
      <c r="BD171" s="47">
        <v>337</v>
      </c>
      <c r="BE171" s="43">
        <v>186</v>
      </c>
      <c r="BF171" s="48">
        <v>151</v>
      </c>
      <c r="BG171" s="47">
        <v>306</v>
      </c>
      <c r="BH171" s="43">
        <v>160</v>
      </c>
      <c r="BI171" s="48">
        <v>146</v>
      </c>
      <c r="BJ171" s="47">
        <v>328</v>
      </c>
      <c r="BK171" s="43">
        <v>178</v>
      </c>
      <c r="BL171" s="48">
        <v>150</v>
      </c>
      <c r="BM171" s="47">
        <v>333</v>
      </c>
      <c r="BN171" s="43">
        <v>193</v>
      </c>
      <c r="BO171" s="48">
        <v>140</v>
      </c>
      <c r="BP171" s="47">
        <v>252</v>
      </c>
      <c r="BQ171" s="43">
        <v>121</v>
      </c>
      <c r="BR171" s="48">
        <v>131</v>
      </c>
      <c r="BS171" s="47">
        <v>225</v>
      </c>
      <c r="BT171" s="43">
        <v>100</v>
      </c>
      <c r="BU171" s="48">
        <v>125</v>
      </c>
      <c r="BV171" s="47">
        <v>325</v>
      </c>
      <c r="BW171" s="43">
        <v>185</v>
      </c>
      <c r="BX171" s="48">
        <v>140</v>
      </c>
      <c r="BY171" s="47">
        <v>361</v>
      </c>
      <c r="BZ171" s="43">
        <v>211</v>
      </c>
      <c r="CA171" s="48">
        <v>150</v>
      </c>
      <c r="CB171" s="47">
        <v>374</v>
      </c>
      <c r="CC171" s="43">
        <v>198</v>
      </c>
      <c r="CD171" s="48">
        <v>176</v>
      </c>
      <c r="CE171" s="47">
        <v>388</v>
      </c>
      <c r="CF171" s="43">
        <v>227</v>
      </c>
      <c r="CG171" s="48">
        <v>161</v>
      </c>
      <c r="CH171" s="47">
        <v>360</v>
      </c>
      <c r="CI171" s="43">
        <v>189</v>
      </c>
      <c r="CJ171" s="48">
        <v>171</v>
      </c>
      <c r="CK171" s="47">
        <v>282</v>
      </c>
      <c r="CL171" s="43">
        <v>116</v>
      </c>
      <c r="CM171" s="48">
        <v>166</v>
      </c>
      <c r="CN171" s="47">
        <v>272</v>
      </c>
      <c r="CO171" s="43">
        <v>109</v>
      </c>
      <c r="CP171" s="48">
        <v>163</v>
      </c>
      <c r="CQ171" s="47">
        <v>358</v>
      </c>
      <c r="CR171" s="43">
        <v>187</v>
      </c>
      <c r="CS171" s="48">
        <v>171</v>
      </c>
    </row>
    <row r="172" spans="2:97" s="23" customFormat="1" ht="17.25" customHeight="1" x14ac:dyDescent="0.2">
      <c r="B172" s="77" t="s">
        <v>278</v>
      </c>
      <c r="C172" s="71" t="s">
        <v>200</v>
      </c>
      <c r="D172" s="84" t="s">
        <v>334</v>
      </c>
      <c r="E172" s="47">
        <v>196</v>
      </c>
      <c r="F172" s="43">
        <v>100</v>
      </c>
      <c r="G172" s="48">
        <v>96</v>
      </c>
      <c r="H172" s="47">
        <v>169</v>
      </c>
      <c r="I172" s="43">
        <v>82</v>
      </c>
      <c r="J172" s="48">
        <v>87</v>
      </c>
      <c r="K172" s="47">
        <v>225</v>
      </c>
      <c r="L172" s="43">
        <v>120</v>
      </c>
      <c r="M172" s="48">
        <v>105</v>
      </c>
      <c r="N172" s="47">
        <v>268</v>
      </c>
      <c r="O172" s="43">
        <v>151</v>
      </c>
      <c r="P172" s="48">
        <v>117</v>
      </c>
      <c r="Q172" s="47">
        <v>264</v>
      </c>
      <c r="R172" s="43">
        <v>128</v>
      </c>
      <c r="S172" s="48">
        <v>136</v>
      </c>
      <c r="T172" s="47">
        <v>295</v>
      </c>
      <c r="U172" s="43">
        <v>173</v>
      </c>
      <c r="V172" s="48">
        <v>122</v>
      </c>
      <c r="W172" s="47">
        <v>285</v>
      </c>
      <c r="X172" s="43">
        <v>177</v>
      </c>
      <c r="Y172" s="48">
        <v>108</v>
      </c>
      <c r="Z172" s="47">
        <v>193</v>
      </c>
      <c r="AA172" s="43">
        <v>92</v>
      </c>
      <c r="AB172" s="48">
        <v>101</v>
      </c>
      <c r="AC172" s="47">
        <v>173</v>
      </c>
      <c r="AD172" s="43">
        <v>80</v>
      </c>
      <c r="AE172" s="48">
        <v>93</v>
      </c>
      <c r="AF172" s="47">
        <v>247</v>
      </c>
      <c r="AG172" s="43">
        <v>130</v>
      </c>
      <c r="AH172" s="48">
        <v>117</v>
      </c>
      <c r="AI172" s="47">
        <v>291</v>
      </c>
      <c r="AJ172" s="43">
        <v>174</v>
      </c>
      <c r="AK172" s="48">
        <v>117</v>
      </c>
      <c r="AL172" s="47">
        <v>278</v>
      </c>
      <c r="AM172" s="43">
        <v>151</v>
      </c>
      <c r="AN172" s="48">
        <v>127</v>
      </c>
      <c r="AO172" s="47">
        <v>288</v>
      </c>
      <c r="AP172" s="43">
        <v>156</v>
      </c>
      <c r="AQ172" s="48">
        <v>132</v>
      </c>
      <c r="AR172" s="47">
        <v>284</v>
      </c>
      <c r="AS172" s="43">
        <v>154</v>
      </c>
      <c r="AT172" s="48">
        <v>130</v>
      </c>
      <c r="AU172" s="47">
        <v>238</v>
      </c>
      <c r="AV172" s="43">
        <v>123</v>
      </c>
      <c r="AW172" s="48">
        <v>115</v>
      </c>
      <c r="AX172" s="47">
        <v>180</v>
      </c>
      <c r="AY172" s="43">
        <v>70</v>
      </c>
      <c r="AZ172" s="48">
        <v>110</v>
      </c>
      <c r="BA172" s="47">
        <v>251</v>
      </c>
      <c r="BB172" s="43">
        <v>125</v>
      </c>
      <c r="BC172" s="48">
        <v>126</v>
      </c>
      <c r="BD172" s="47">
        <v>287</v>
      </c>
      <c r="BE172" s="43">
        <v>164</v>
      </c>
      <c r="BF172" s="48">
        <v>123</v>
      </c>
      <c r="BG172" s="47">
        <v>263</v>
      </c>
      <c r="BH172" s="43">
        <v>136</v>
      </c>
      <c r="BI172" s="48">
        <v>127</v>
      </c>
      <c r="BJ172" s="47">
        <v>292</v>
      </c>
      <c r="BK172" s="43">
        <v>158</v>
      </c>
      <c r="BL172" s="48">
        <v>134</v>
      </c>
      <c r="BM172" s="47">
        <v>272</v>
      </c>
      <c r="BN172" s="43">
        <v>145</v>
      </c>
      <c r="BO172" s="48">
        <v>127</v>
      </c>
      <c r="BP172" s="47">
        <v>217</v>
      </c>
      <c r="BQ172" s="43">
        <v>103</v>
      </c>
      <c r="BR172" s="48">
        <v>114</v>
      </c>
      <c r="BS172" s="47">
        <v>185</v>
      </c>
      <c r="BT172" s="43">
        <v>71</v>
      </c>
      <c r="BU172" s="48">
        <v>114</v>
      </c>
      <c r="BV172" s="47">
        <v>248</v>
      </c>
      <c r="BW172" s="43">
        <v>137</v>
      </c>
      <c r="BX172" s="48">
        <v>111</v>
      </c>
      <c r="BY172" s="47">
        <v>267</v>
      </c>
      <c r="BZ172" s="43">
        <v>164</v>
      </c>
      <c r="CA172" s="48">
        <v>103</v>
      </c>
      <c r="CB172" s="47">
        <v>247</v>
      </c>
      <c r="CC172" s="43">
        <v>151</v>
      </c>
      <c r="CD172" s="48">
        <v>96</v>
      </c>
      <c r="CE172" s="47">
        <v>240</v>
      </c>
      <c r="CF172" s="43">
        <v>140</v>
      </c>
      <c r="CG172" s="48">
        <v>100</v>
      </c>
      <c r="CH172" s="47">
        <v>265</v>
      </c>
      <c r="CI172" s="43">
        <v>159</v>
      </c>
      <c r="CJ172" s="48">
        <v>106</v>
      </c>
      <c r="CK172" s="47">
        <v>207</v>
      </c>
      <c r="CL172" s="43">
        <v>108</v>
      </c>
      <c r="CM172" s="48">
        <v>99</v>
      </c>
      <c r="CN172" s="47">
        <v>186</v>
      </c>
      <c r="CO172" s="43">
        <v>83</v>
      </c>
      <c r="CP172" s="48">
        <v>103</v>
      </c>
      <c r="CQ172" s="47">
        <v>228</v>
      </c>
      <c r="CR172" s="43">
        <v>119</v>
      </c>
      <c r="CS172" s="48">
        <v>109</v>
      </c>
    </row>
    <row r="173" spans="2:97" s="23" customFormat="1" ht="17.25" customHeight="1" x14ac:dyDescent="0.2">
      <c r="B173" s="77" t="s">
        <v>278</v>
      </c>
      <c r="C173" s="71" t="s">
        <v>193</v>
      </c>
      <c r="D173" s="84" t="s">
        <v>344</v>
      </c>
      <c r="E173" s="47">
        <v>134</v>
      </c>
      <c r="F173" s="43">
        <v>55</v>
      </c>
      <c r="G173" s="48">
        <v>79</v>
      </c>
      <c r="H173" s="47">
        <v>114</v>
      </c>
      <c r="I173" s="43">
        <v>39</v>
      </c>
      <c r="J173" s="48">
        <v>75</v>
      </c>
      <c r="K173" s="47">
        <v>151</v>
      </c>
      <c r="L173" s="43">
        <v>58</v>
      </c>
      <c r="M173" s="48">
        <v>93</v>
      </c>
      <c r="N173" s="47">
        <v>182</v>
      </c>
      <c r="O173" s="43">
        <v>87</v>
      </c>
      <c r="P173" s="48">
        <v>95</v>
      </c>
      <c r="Q173" s="47">
        <v>184</v>
      </c>
      <c r="R173" s="43">
        <v>82</v>
      </c>
      <c r="S173" s="48">
        <v>102</v>
      </c>
      <c r="T173" s="47">
        <v>194</v>
      </c>
      <c r="U173" s="43">
        <v>80</v>
      </c>
      <c r="V173" s="48">
        <v>114</v>
      </c>
      <c r="W173" s="47">
        <v>206</v>
      </c>
      <c r="X173" s="43">
        <v>104</v>
      </c>
      <c r="Y173" s="48">
        <v>102</v>
      </c>
      <c r="Z173" s="47">
        <v>146</v>
      </c>
      <c r="AA173" s="43">
        <v>56</v>
      </c>
      <c r="AB173" s="48">
        <v>90</v>
      </c>
      <c r="AC173" s="47">
        <v>135</v>
      </c>
      <c r="AD173" s="43">
        <v>41</v>
      </c>
      <c r="AE173" s="48">
        <v>94</v>
      </c>
      <c r="AF173" s="47">
        <v>179</v>
      </c>
      <c r="AG173" s="43">
        <v>67</v>
      </c>
      <c r="AH173" s="48">
        <v>112</v>
      </c>
      <c r="AI173" s="47">
        <v>192</v>
      </c>
      <c r="AJ173" s="43">
        <v>78</v>
      </c>
      <c r="AK173" s="48">
        <v>114</v>
      </c>
      <c r="AL173" s="47">
        <v>189</v>
      </c>
      <c r="AM173" s="43">
        <v>62</v>
      </c>
      <c r="AN173" s="48">
        <v>127</v>
      </c>
      <c r="AO173" s="47">
        <v>208</v>
      </c>
      <c r="AP173" s="43">
        <v>95</v>
      </c>
      <c r="AQ173" s="48">
        <v>113</v>
      </c>
      <c r="AR173" s="47">
        <v>184</v>
      </c>
      <c r="AS173" s="43">
        <v>76</v>
      </c>
      <c r="AT173" s="48">
        <v>108</v>
      </c>
      <c r="AU173" s="47">
        <v>143</v>
      </c>
      <c r="AV173" s="43">
        <v>43</v>
      </c>
      <c r="AW173" s="48">
        <v>100</v>
      </c>
      <c r="AX173" s="47">
        <v>135</v>
      </c>
      <c r="AY173" s="43">
        <v>39</v>
      </c>
      <c r="AZ173" s="48">
        <v>96</v>
      </c>
      <c r="BA173" s="47">
        <v>192</v>
      </c>
      <c r="BB173" s="43">
        <v>88</v>
      </c>
      <c r="BC173" s="48">
        <v>104</v>
      </c>
      <c r="BD173" s="47">
        <v>184</v>
      </c>
      <c r="BE173" s="43">
        <v>78</v>
      </c>
      <c r="BF173" s="48">
        <v>106</v>
      </c>
      <c r="BG173" s="47">
        <v>201</v>
      </c>
      <c r="BH173" s="43">
        <v>92</v>
      </c>
      <c r="BI173" s="48">
        <v>109</v>
      </c>
      <c r="BJ173" s="47">
        <v>183</v>
      </c>
      <c r="BK173" s="43">
        <v>77</v>
      </c>
      <c r="BL173" s="48">
        <v>106</v>
      </c>
      <c r="BM173" s="47">
        <v>183</v>
      </c>
      <c r="BN173" s="43">
        <v>90</v>
      </c>
      <c r="BO173" s="48">
        <v>93</v>
      </c>
      <c r="BP173" s="47">
        <v>139</v>
      </c>
      <c r="BQ173" s="43">
        <v>50</v>
      </c>
      <c r="BR173" s="48">
        <v>89</v>
      </c>
      <c r="BS173" s="47">
        <v>130</v>
      </c>
      <c r="BT173" s="43">
        <v>43</v>
      </c>
      <c r="BU173" s="48">
        <v>87</v>
      </c>
      <c r="BV173" s="47">
        <v>143</v>
      </c>
      <c r="BW173" s="43">
        <v>52</v>
      </c>
      <c r="BX173" s="48">
        <v>91</v>
      </c>
      <c r="BY173" s="47">
        <v>176</v>
      </c>
      <c r="BZ173" s="43">
        <v>87</v>
      </c>
      <c r="CA173" s="48">
        <v>89</v>
      </c>
      <c r="CB173" s="47">
        <v>178</v>
      </c>
      <c r="CC173" s="43">
        <v>85</v>
      </c>
      <c r="CD173" s="48">
        <v>93</v>
      </c>
      <c r="CE173" s="47">
        <v>175</v>
      </c>
      <c r="CF173" s="43">
        <v>79</v>
      </c>
      <c r="CG173" s="48">
        <v>96</v>
      </c>
      <c r="CH173" s="47">
        <v>178</v>
      </c>
      <c r="CI173" s="43">
        <v>77</v>
      </c>
      <c r="CJ173" s="48">
        <v>101</v>
      </c>
      <c r="CK173" s="47">
        <v>147</v>
      </c>
      <c r="CL173" s="43">
        <v>47</v>
      </c>
      <c r="CM173" s="48">
        <v>100</v>
      </c>
      <c r="CN173" s="47">
        <v>142</v>
      </c>
      <c r="CO173" s="43">
        <v>42</v>
      </c>
      <c r="CP173" s="48">
        <v>100</v>
      </c>
      <c r="CQ173" s="47">
        <v>187</v>
      </c>
      <c r="CR173" s="43">
        <v>72</v>
      </c>
      <c r="CS173" s="48">
        <v>115</v>
      </c>
    </row>
    <row r="174" spans="2:97" s="23" customFormat="1" ht="17.25" customHeight="1" x14ac:dyDescent="0.2">
      <c r="B174" s="77" t="s">
        <v>278</v>
      </c>
      <c r="C174" s="71" t="s">
        <v>194</v>
      </c>
      <c r="D174" s="84" t="s">
        <v>351</v>
      </c>
      <c r="E174" s="47">
        <v>129</v>
      </c>
      <c r="F174" s="43">
        <v>34</v>
      </c>
      <c r="G174" s="48">
        <v>95</v>
      </c>
      <c r="H174" s="47">
        <v>116</v>
      </c>
      <c r="I174" s="43">
        <v>24</v>
      </c>
      <c r="J174" s="48">
        <v>92</v>
      </c>
      <c r="K174" s="47">
        <v>132</v>
      </c>
      <c r="L174" s="43">
        <v>42</v>
      </c>
      <c r="M174" s="48">
        <v>90</v>
      </c>
      <c r="N174" s="47">
        <v>156</v>
      </c>
      <c r="O174" s="43">
        <v>57</v>
      </c>
      <c r="P174" s="48">
        <v>99</v>
      </c>
      <c r="Q174" s="47">
        <v>153</v>
      </c>
      <c r="R174" s="43">
        <v>50</v>
      </c>
      <c r="S174" s="48">
        <v>103</v>
      </c>
      <c r="T174" s="47">
        <v>162</v>
      </c>
      <c r="U174" s="43">
        <v>48</v>
      </c>
      <c r="V174" s="48">
        <v>114</v>
      </c>
      <c r="W174" s="47">
        <v>172</v>
      </c>
      <c r="X174" s="43">
        <v>58</v>
      </c>
      <c r="Y174" s="48">
        <v>114</v>
      </c>
      <c r="Z174" s="47">
        <v>109</v>
      </c>
      <c r="AA174" s="43">
        <v>42</v>
      </c>
      <c r="AB174" s="48">
        <v>67</v>
      </c>
      <c r="AC174" s="47">
        <v>102</v>
      </c>
      <c r="AD174" s="43">
        <v>15</v>
      </c>
      <c r="AE174" s="48">
        <v>87</v>
      </c>
      <c r="AF174" s="47">
        <v>139</v>
      </c>
      <c r="AG174" s="43">
        <v>43</v>
      </c>
      <c r="AH174" s="48">
        <v>96</v>
      </c>
      <c r="AI174" s="47">
        <v>160</v>
      </c>
      <c r="AJ174" s="43">
        <v>68</v>
      </c>
      <c r="AK174" s="48">
        <v>92</v>
      </c>
      <c r="AL174" s="47">
        <v>152</v>
      </c>
      <c r="AM174" s="43">
        <v>51</v>
      </c>
      <c r="AN174" s="48">
        <v>101</v>
      </c>
      <c r="AO174" s="47">
        <v>176</v>
      </c>
      <c r="AP174" s="43">
        <v>72</v>
      </c>
      <c r="AQ174" s="48">
        <v>104</v>
      </c>
      <c r="AR174" s="47">
        <v>138</v>
      </c>
      <c r="AS174" s="43">
        <v>50</v>
      </c>
      <c r="AT174" s="48">
        <v>88</v>
      </c>
      <c r="AU174" s="47">
        <v>119</v>
      </c>
      <c r="AV174" s="43">
        <v>37</v>
      </c>
      <c r="AW174" s="48">
        <v>82</v>
      </c>
      <c r="AX174" s="47">
        <v>105</v>
      </c>
      <c r="AY174" s="43">
        <v>23</v>
      </c>
      <c r="AZ174" s="48">
        <v>82</v>
      </c>
      <c r="BA174" s="47">
        <v>132</v>
      </c>
      <c r="BB174" s="43">
        <v>53</v>
      </c>
      <c r="BC174" s="48">
        <v>79</v>
      </c>
      <c r="BD174" s="47">
        <v>123</v>
      </c>
      <c r="BE174" s="43">
        <v>41</v>
      </c>
      <c r="BF174" s="48">
        <v>82</v>
      </c>
      <c r="BG174" s="47">
        <v>138</v>
      </c>
      <c r="BH174" s="43">
        <v>47</v>
      </c>
      <c r="BI174" s="48">
        <v>91</v>
      </c>
      <c r="BJ174" s="47">
        <v>147</v>
      </c>
      <c r="BK174" s="43">
        <v>57</v>
      </c>
      <c r="BL174" s="48">
        <v>90</v>
      </c>
      <c r="BM174" s="47">
        <v>160</v>
      </c>
      <c r="BN174" s="43">
        <v>67</v>
      </c>
      <c r="BO174" s="48">
        <v>93</v>
      </c>
      <c r="BP174" s="47">
        <v>134</v>
      </c>
      <c r="BQ174" s="43">
        <v>38</v>
      </c>
      <c r="BR174" s="48">
        <v>96</v>
      </c>
      <c r="BS174" s="47">
        <v>92</v>
      </c>
      <c r="BT174" s="43">
        <v>26</v>
      </c>
      <c r="BU174" s="48">
        <v>66</v>
      </c>
      <c r="BV174" s="47">
        <v>136</v>
      </c>
      <c r="BW174" s="43">
        <v>46</v>
      </c>
      <c r="BX174" s="48">
        <v>90</v>
      </c>
      <c r="BY174" s="47">
        <v>138</v>
      </c>
      <c r="BZ174" s="43">
        <v>48</v>
      </c>
      <c r="CA174" s="48">
        <v>90</v>
      </c>
      <c r="CB174" s="47">
        <v>148</v>
      </c>
      <c r="CC174" s="43">
        <v>55</v>
      </c>
      <c r="CD174" s="48">
        <v>93</v>
      </c>
      <c r="CE174" s="47">
        <v>150</v>
      </c>
      <c r="CF174" s="43">
        <v>58</v>
      </c>
      <c r="CG174" s="48">
        <v>92</v>
      </c>
      <c r="CH174" s="47">
        <v>148</v>
      </c>
      <c r="CI174" s="43">
        <v>56</v>
      </c>
      <c r="CJ174" s="48">
        <v>92</v>
      </c>
      <c r="CK174" s="47">
        <v>132</v>
      </c>
      <c r="CL174" s="43">
        <v>31</v>
      </c>
      <c r="CM174" s="48">
        <v>101</v>
      </c>
      <c r="CN174" s="47">
        <v>116</v>
      </c>
      <c r="CO174" s="43">
        <v>22</v>
      </c>
      <c r="CP174" s="48">
        <v>94</v>
      </c>
      <c r="CQ174" s="47">
        <v>132</v>
      </c>
      <c r="CR174" s="43">
        <v>45</v>
      </c>
      <c r="CS174" s="48">
        <v>87</v>
      </c>
    </row>
    <row r="175" spans="2:97" s="23" customFormat="1" ht="17.25" customHeight="1" x14ac:dyDescent="0.2">
      <c r="B175" s="77" t="s">
        <v>278</v>
      </c>
      <c r="C175" s="71" t="s">
        <v>203</v>
      </c>
      <c r="D175" s="84" t="s">
        <v>362</v>
      </c>
      <c r="E175" s="47">
        <v>195</v>
      </c>
      <c r="F175" s="43">
        <v>67</v>
      </c>
      <c r="G175" s="48">
        <v>128</v>
      </c>
      <c r="H175" s="47">
        <v>167</v>
      </c>
      <c r="I175" s="43">
        <v>41</v>
      </c>
      <c r="J175" s="48">
        <v>126</v>
      </c>
      <c r="K175" s="47">
        <v>225</v>
      </c>
      <c r="L175" s="43">
        <v>92</v>
      </c>
      <c r="M175" s="48">
        <v>133</v>
      </c>
      <c r="N175" s="47">
        <v>210</v>
      </c>
      <c r="O175" s="43">
        <v>81</v>
      </c>
      <c r="P175" s="48">
        <v>129</v>
      </c>
      <c r="Q175" s="47">
        <v>220</v>
      </c>
      <c r="R175" s="43">
        <v>90</v>
      </c>
      <c r="S175" s="48">
        <v>130</v>
      </c>
      <c r="T175" s="47">
        <v>204</v>
      </c>
      <c r="U175" s="43">
        <v>80</v>
      </c>
      <c r="V175" s="48">
        <v>124</v>
      </c>
      <c r="W175" s="47">
        <v>204</v>
      </c>
      <c r="X175" s="43">
        <v>93</v>
      </c>
      <c r="Y175" s="48">
        <v>111</v>
      </c>
      <c r="Z175" s="47">
        <v>165</v>
      </c>
      <c r="AA175" s="43">
        <v>56</v>
      </c>
      <c r="AB175" s="48">
        <v>109</v>
      </c>
      <c r="AC175" s="47">
        <v>144</v>
      </c>
      <c r="AD175" s="43">
        <v>33</v>
      </c>
      <c r="AE175" s="48">
        <v>111</v>
      </c>
      <c r="AF175" s="47">
        <v>186</v>
      </c>
      <c r="AG175" s="43">
        <v>69</v>
      </c>
      <c r="AH175" s="48">
        <v>117</v>
      </c>
      <c r="AI175" s="47">
        <v>221</v>
      </c>
      <c r="AJ175" s="43">
        <v>86</v>
      </c>
      <c r="AK175" s="48">
        <v>135</v>
      </c>
      <c r="AL175" s="47">
        <v>205</v>
      </c>
      <c r="AM175" s="43">
        <v>79</v>
      </c>
      <c r="AN175" s="48">
        <v>126</v>
      </c>
      <c r="AO175" s="47">
        <v>196</v>
      </c>
      <c r="AP175" s="43">
        <v>63</v>
      </c>
      <c r="AQ175" s="48">
        <v>133</v>
      </c>
      <c r="AR175" s="47">
        <v>226</v>
      </c>
      <c r="AS175" s="43">
        <v>103</v>
      </c>
      <c r="AT175" s="48">
        <v>123</v>
      </c>
      <c r="AU175" s="47">
        <v>169</v>
      </c>
      <c r="AV175" s="43">
        <v>48</v>
      </c>
      <c r="AW175" s="48">
        <v>121</v>
      </c>
      <c r="AX175" s="47">
        <v>152</v>
      </c>
      <c r="AY175" s="43">
        <v>33</v>
      </c>
      <c r="AZ175" s="48">
        <v>119</v>
      </c>
      <c r="BA175" s="47">
        <v>193</v>
      </c>
      <c r="BB175" s="43">
        <v>67</v>
      </c>
      <c r="BC175" s="48">
        <v>126</v>
      </c>
      <c r="BD175" s="47">
        <v>209</v>
      </c>
      <c r="BE175" s="43">
        <v>69</v>
      </c>
      <c r="BF175" s="48">
        <v>140</v>
      </c>
      <c r="BG175" s="47">
        <v>232</v>
      </c>
      <c r="BH175" s="43">
        <v>90</v>
      </c>
      <c r="BI175" s="48">
        <v>142</v>
      </c>
      <c r="BJ175" s="47">
        <v>227</v>
      </c>
      <c r="BK175" s="43">
        <v>88</v>
      </c>
      <c r="BL175" s="48">
        <v>139</v>
      </c>
      <c r="BM175" s="47">
        <v>223</v>
      </c>
      <c r="BN175" s="43">
        <v>84</v>
      </c>
      <c r="BO175" s="48">
        <v>139</v>
      </c>
      <c r="BP175" s="47">
        <v>190</v>
      </c>
      <c r="BQ175" s="43">
        <v>65</v>
      </c>
      <c r="BR175" s="48">
        <v>125</v>
      </c>
      <c r="BS175" s="47">
        <v>165</v>
      </c>
      <c r="BT175" s="43">
        <v>44</v>
      </c>
      <c r="BU175" s="48">
        <v>121</v>
      </c>
      <c r="BV175" s="47">
        <v>194</v>
      </c>
      <c r="BW175" s="43">
        <v>80</v>
      </c>
      <c r="BX175" s="48">
        <v>114</v>
      </c>
      <c r="BY175" s="47">
        <v>204</v>
      </c>
      <c r="BZ175" s="43">
        <v>82</v>
      </c>
      <c r="CA175" s="48">
        <v>122</v>
      </c>
      <c r="CB175" s="47">
        <v>226</v>
      </c>
      <c r="CC175" s="43">
        <v>93</v>
      </c>
      <c r="CD175" s="48">
        <v>133</v>
      </c>
      <c r="CE175" s="47">
        <v>224</v>
      </c>
      <c r="CF175" s="43">
        <v>95</v>
      </c>
      <c r="CG175" s="48">
        <v>129</v>
      </c>
      <c r="CH175" s="47">
        <v>223</v>
      </c>
      <c r="CI175" s="43">
        <v>89</v>
      </c>
      <c r="CJ175" s="48">
        <v>134</v>
      </c>
      <c r="CK175" s="47">
        <v>179</v>
      </c>
      <c r="CL175" s="43">
        <v>52</v>
      </c>
      <c r="CM175" s="48">
        <v>127</v>
      </c>
      <c r="CN175" s="47">
        <v>175</v>
      </c>
      <c r="CO175" s="43">
        <v>47</v>
      </c>
      <c r="CP175" s="48">
        <v>128</v>
      </c>
      <c r="CQ175" s="47">
        <v>196</v>
      </c>
      <c r="CR175" s="43">
        <v>69</v>
      </c>
      <c r="CS175" s="48">
        <v>127</v>
      </c>
    </row>
    <row r="176" spans="2:97" s="23" customFormat="1" ht="17.25" customHeight="1" x14ac:dyDescent="0.2">
      <c r="B176" s="78" t="s">
        <v>278</v>
      </c>
      <c r="C176" s="97" t="s">
        <v>196</v>
      </c>
      <c r="D176" s="98" t="s">
        <v>370</v>
      </c>
      <c r="E176" s="49">
        <v>281</v>
      </c>
      <c r="F176" s="50">
        <v>78</v>
      </c>
      <c r="G176" s="51">
        <v>203</v>
      </c>
      <c r="H176" s="49">
        <v>257</v>
      </c>
      <c r="I176" s="50">
        <v>54</v>
      </c>
      <c r="J176" s="51">
        <v>203</v>
      </c>
      <c r="K176" s="49">
        <v>317</v>
      </c>
      <c r="L176" s="50">
        <v>116</v>
      </c>
      <c r="M176" s="51">
        <v>201</v>
      </c>
      <c r="N176" s="49">
        <v>336</v>
      </c>
      <c r="O176" s="50">
        <v>135</v>
      </c>
      <c r="P176" s="51">
        <v>201</v>
      </c>
      <c r="Q176" s="49">
        <v>311</v>
      </c>
      <c r="R176" s="50">
        <v>119</v>
      </c>
      <c r="S176" s="51">
        <v>192</v>
      </c>
      <c r="T176" s="49">
        <v>338</v>
      </c>
      <c r="U176" s="50">
        <v>133</v>
      </c>
      <c r="V176" s="51">
        <v>205</v>
      </c>
      <c r="W176" s="49">
        <v>339</v>
      </c>
      <c r="X176" s="50">
        <v>141</v>
      </c>
      <c r="Y176" s="51">
        <v>198</v>
      </c>
      <c r="Z176" s="49">
        <v>267</v>
      </c>
      <c r="AA176" s="50">
        <v>77</v>
      </c>
      <c r="AB176" s="51">
        <v>190</v>
      </c>
      <c r="AC176" s="49">
        <v>248</v>
      </c>
      <c r="AD176" s="50">
        <v>56</v>
      </c>
      <c r="AE176" s="51">
        <v>192</v>
      </c>
      <c r="AF176" s="49">
        <v>304</v>
      </c>
      <c r="AG176" s="50">
        <v>109</v>
      </c>
      <c r="AH176" s="51">
        <v>195</v>
      </c>
      <c r="AI176" s="49">
        <v>343</v>
      </c>
      <c r="AJ176" s="50">
        <v>130</v>
      </c>
      <c r="AK176" s="51">
        <v>213</v>
      </c>
      <c r="AL176" s="49">
        <v>345</v>
      </c>
      <c r="AM176" s="50">
        <v>146</v>
      </c>
      <c r="AN176" s="51">
        <v>199</v>
      </c>
      <c r="AO176" s="49">
        <v>318</v>
      </c>
      <c r="AP176" s="50">
        <v>122</v>
      </c>
      <c r="AQ176" s="51">
        <v>196</v>
      </c>
      <c r="AR176" s="49">
        <v>326</v>
      </c>
      <c r="AS176" s="50">
        <v>133</v>
      </c>
      <c r="AT176" s="51">
        <v>193</v>
      </c>
      <c r="AU176" s="49">
        <v>275</v>
      </c>
      <c r="AV176" s="50">
        <v>87</v>
      </c>
      <c r="AW176" s="51">
        <v>188</v>
      </c>
      <c r="AX176" s="49">
        <v>256</v>
      </c>
      <c r="AY176" s="50">
        <v>69</v>
      </c>
      <c r="AZ176" s="51">
        <v>187</v>
      </c>
      <c r="BA176" s="49">
        <v>303</v>
      </c>
      <c r="BB176" s="50">
        <v>107</v>
      </c>
      <c r="BC176" s="51">
        <v>196</v>
      </c>
      <c r="BD176" s="49">
        <v>332</v>
      </c>
      <c r="BE176" s="50">
        <v>130</v>
      </c>
      <c r="BF176" s="51">
        <v>202</v>
      </c>
      <c r="BG176" s="49">
        <v>325</v>
      </c>
      <c r="BH176" s="50">
        <v>127</v>
      </c>
      <c r="BI176" s="51">
        <v>198</v>
      </c>
      <c r="BJ176" s="49">
        <v>322</v>
      </c>
      <c r="BK176" s="50">
        <v>117</v>
      </c>
      <c r="BL176" s="51">
        <v>205</v>
      </c>
      <c r="BM176" s="49">
        <v>356</v>
      </c>
      <c r="BN176" s="50">
        <v>149</v>
      </c>
      <c r="BO176" s="51">
        <v>207</v>
      </c>
      <c r="BP176" s="49">
        <v>294</v>
      </c>
      <c r="BQ176" s="50">
        <v>91</v>
      </c>
      <c r="BR176" s="51">
        <v>203</v>
      </c>
      <c r="BS176" s="49">
        <v>259</v>
      </c>
      <c r="BT176" s="50">
        <v>59</v>
      </c>
      <c r="BU176" s="51">
        <v>200</v>
      </c>
      <c r="BV176" s="49">
        <v>327</v>
      </c>
      <c r="BW176" s="50">
        <v>116</v>
      </c>
      <c r="BX176" s="51">
        <v>211</v>
      </c>
      <c r="BY176" s="49">
        <v>325</v>
      </c>
      <c r="BZ176" s="50">
        <v>116</v>
      </c>
      <c r="CA176" s="51">
        <v>209</v>
      </c>
      <c r="CB176" s="49">
        <v>322</v>
      </c>
      <c r="CC176" s="50">
        <v>105</v>
      </c>
      <c r="CD176" s="51">
        <v>217</v>
      </c>
      <c r="CE176" s="49">
        <v>349</v>
      </c>
      <c r="CF176" s="50">
        <v>129</v>
      </c>
      <c r="CG176" s="51">
        <v>220</v>
      </c>
      <c r="CH176" s="49">
        <v>369</v>
      </c>
      <c r="CI176" s="50">
        <v>150</v>
      </c>
      <c r="CJ176" s="51">
        <v>219</v>
      </c>
      <c r="CK176" s="49">
        <v>283</v>
      </c>
      <c r="CL176" s="50">
        <v>66</v>
      </c>
      <c r="CM176" s="51">
        <v>217</v>
      </c>
      <c r="CN176" s="49">
        <v>285</v>
      </c>
      <c r="CO176" s="50">
        <v>71</v>
      </c>
      <c r="CP176" s="51">
        <v>214</v>
      </c>
      <c r="CQ176" s="49">
        <v>324</v>
      </c>
      <c r="CR176" s="50">
        <v>119</v>
      </c>
      <c r="CS176" s="51">
        <v>205</v>
      </c>
    </row>
  </sheetData>
  <mergeCells count="33">
    <mergeCell ref="CK3:CM3"/>
    <mergeCell ref="CN3:CP3"/>
    <mergeCell ref="CQ3:CS3"/>
    <mergeCell ref="BV3:BX3"/>
    <mergeCell ref="BY3:CA3"/>
    <mergeCell ref="CB3:CD3"/>
    <mergeCell ref="CE3:CG3"/>
    <mergeCell ref="CH3:CJ3"/>
    <mergeCell ref="BA3:BC3"/>
    <mergeCell ref="AU3:AW3"/>
    <mergeCell ref="AX3:AZ3"/>
    <mergeCell ref="BS3:BU3"/>
    <mergeCell ref="BD3:BF3"/>
    <mergeCell ref="BG3:BI3"/>
    <mergeCell ref="BJ3:BL3"/>
    <mergeCell ref="BM3:BO3"/>
    <mergeCell ref="BP3:BR3"/>
    <mergeCell ref="B1:D1"/>
    <mergeCell ref="B4:D4"/>
    <mergeCell ref="AI3:AK3"/>
    <mergeCell ref="AO3:AQ3"/>
    <mergeCell ref="AR3:AT3"/>
    <mergeCell ref="E3:G3"/>
    <mergeCell ref="H3:J3"/>
    <mergeCell ref="K3:M3"/>
    <mergeCell ref="N3:P3"/>
    <mergeCell ref="Q3:S3"/>
    <mergeCell ref="T3:V3"/>
    <mergeCell ref="W3:Y3"/>
    <mergeCell ref="Z3:AB3"/>
    <mergeCell ref="AC3:AE3"/>
    <mergeCell ref="AF3:AH3"/>
    <mergeCell ref="AL3:AN3"/>
  </mergeCells>
  <conditionalFormatting sqref="C59:D176">
    <cfRule type="expression" dxfId="18" priority="8">
      <formula>$C59=1</formula>
    </cfRule>
  </conditionalFormatting>
  <conditionalFormatting sqref="CE59:CS176">
    <cfRule type="cellIs" dxfId="17" priority="1" operator="lessThan">
      <formula>0</formula>
    </cfRule>
  </conditionalFormatting>
  <hyperlinks>
    <hyperlink ref="B2" location="Contents!A1" display="Contents" xr:uid="{ACC9B7D4-8137-46AE-9C89-874BF77FEE00}"/>
  </hyperlinks>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3F529-962F-4865-82A6-E245A755EDFF}">
  <sheetPr codeName="Sheet2">
    <pageSetUpPr autoPageBreaks="0"/>
  </sheetPr>
  <dimension ref="A1:D10"/>
  <sheetViews>
    <sheetView showGridLines="0" zoomScale="80" zoomScaleNormal="80" workbookViewId="0">
      <selection activeCell="B9" sqref="B9"/>
    </sheetView>
  </sheetViews>
  <sheetFormatPr defaultColWidth="0" defaultRowHeight="15" zeroHeight="1" x14ac:dyDescent="0.2"/>
  <cols>
    <col min="1" max="1" width="3" style="30" customWidth="1"/>
    <col min="2" max="2" width="11.8984375" style="31" customWidth="1"/>
    <col min="3" max="3" width="102.19921875" style="31" customWidth="1"/>
    <col min="4" max="4" width="8.5" style="30" customWidth="1"/>
    <col min="5" max="16384" width="8.796875" style="30" hidden="1"/>
  </cols>
  <sheetData>
    <row r="1" spans="1:4" x14ac:dyDescent="0.2">
      <c r="A1" s="30">
        <v>2</v>
      </c>
    </row>
    <row r="2" spans="1:4" s="34" customFormat="1" ht="15.75" x14ac:dyDescent="0.2">
      <c r="A2" s="30"/>
      <c r="B2" s="32" t="s">
        <v>403</v>
      </c>
      <c r="C2" s="33"/>
    </row>
    <row r="3" spans="1:4" s="34" customFormat="1" ht="15.75" x14ac:dyDescent="0.2">
      <c r="A3" s="30"/>
      <c r="B3" s="32"/>
      <c r="C3" s="33"/>
    </row>
    <row r="4" spans="1:4" s="34" customFormat="1" ht="43.5" customHeight="1" x14ac:dyDescent="0.2">
      <c r="B4" s="35" t="s">
        <v>455</v>
      </c>
      <c r="C4" s="349" t="s">
        <v>456</v>
      </c>
      <c r="D4" s="349"/>
    </row>
    <row r="5" spans="1:4" s="34" customFormat="1" ht="43.5" customHeight="1" x14ac:dyDescent="0.2">
      <c r="B5" s="35" t="s">
        <v>457</v>
      </c>
      <c r="C5" s="349" t="s">
        <v>458</v>
      </c>
      <c r="D5" s="349"/>
    </row>
    <row r="6" spans="1:4" ht="43.5" customHeight="1" x14ac:dyDescent="0.2">
      <c r="B6" s="35" t="s">
        <v>459</v>
      </c>
      <c r="C6" s="36" t="s">
        <v>460</v>
      </c>
      <c r="D6" s="36"/>
    </row>
    <row r="7" spans="1:4" ht="43.5" customHeight="1" x14ac:dyDescent="0.2">
      <c r="B7" s="35" t="s">
        <v>461</v>
      </c>
      <c r="C7" s="36" t="s">
        <v>462</v>
      </c>
      <c r="D7" s="37"/>
    </row>
    <row r="8" spans="1:4" ht="43.5" customHeight="1" x14ac:dyDescent="0.2">
      <c r="B8" s="35" t="s">
        <v>463</v>
      </c>
      <c r="C8" s="36" t="s">
        <v>464</v>
      </c>
      <c r="D8" s="37"/>
    </row>
    <row r="9" spans="1:4" ht="43.5" customHeight="1" x14ac:dyDescent="0.2">
      <c r="B9" s="35" t="s">
        <v>535</v>
      </c>
      <c r="C9" s="36" t="s">
        <v>536</v>
      </c>
      <c r="D9" s="37"/>
    </row>
    <row r="10" spans="1:4" x14ac:dyDescent="0.2"/>
  </sheetData>
  <mergeCells count="2">
    <mergeCell ref="C4:D4"/>
    <mergeCell ref="C5:D5"/>
  </mergeCells>
  <hyperlinks>
    <hyperlink ref="B6" location="'Table 3'!A1" display="Table 3" xr:uid="{2DE1142E-C30B-4679-A764-DC5362C1ADCC}"/>
    <hyperlink ref="B7" location="'Table 4'!A1" display="Table 4" xr:uid="{6A8FC0AC-A393-4CE5-9F85-5553CA655F7B}"/>
    <hyperlink ref="B8" location="'Table 5'!A1" display="Table 5" xr:uid="{C11D244A-5AF1-40C2-96C1-8FD1DEDEB5A7}"/>
    <hyperlink ref="B5" location="'Table 2'!A1" display="Table 2" xr:uid="{5A706094-C3DB-48E4-B482-C442F83EBD1D}"/>
    <hyperlink ref="B4" location="'Table 1'!A1" display="Table 1" xr:uid="{723EE2C7-0885-46BA-BFC8-BD1B126261FA}"/>
    <hyperlink ref="B9" location="'Table 6'!A1" display="Table 6" xr:uid="{B48C96BD-1B6B-4D1A-9A26-2540C2AE1AE3}"/>
  </hyperlink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3C38B-DD30-478E-81C7-DDBFA483A4C2}">
  <sheetPr codeName="Sheet3"/>
  <dimension ref="A1:J41"/>
  <sheetViews>
    <sheetView showGridLines="0" zoomScale="80" zoomScaleNormal="80" workbookViewId="0"/>
  </sheetViews>
  <sheetFormatPr defaultColWidth="0" defaultRowHeight="14.25" zeroHeight="1" x14ac:dyDescent="0.2"/>
  <cols>
    <col min="1" max="1" width="3" style="6" customWidth="1"/>
    <col min="2" max="2" width="16.5" style="69" customWidth="1"/>
    <col min="3" max="3" width="30" style="38" customWidth="1"/>
    <col min="4" max="9" width="8.5" style="6" customWidth="1"/>
    <col min="10" max="10" width="7.09765625" style="6" customWidth="1"/>
    <col min="11" max="16384" width="7.09765625" style="6" hidden="1"/>
  </cols>
  <sheetData>
    <row r="1" spans="2:3" ht="41.45" customHeight="1" x14ac:dyDescent="0.2">
      <c r="B1" s="67" t="s">
        <v>513</v>
      </c>
      <c r="C1" s="19"/>
    </row>
    <row r="2" spans="2:3" ht="20.45" customHeight="1" x14ac:dyDescent="0.2">
      <c r="B2" s="68" t="s">
        <v>403</v>
      </c>
      <c r="C2" s="10"/>
    </row>
    <row r="3" spans="2:3" ht="25.5" x14ac:dyDescent="0.2">
      <c r="B3" s="65" t="s">
        <v>270</v>
      </c>
      <c r="C3" s="66" t="s">
        <v>465</v>
      </c>
    </row>
    <row r="4" spans="2:3" x14ac:dyDescent="0.2">
      <c r="B4" s="172">
        <v>45748</v>
      </c>
      <c r="C4" s="173">
        <v>1</v>
      </c>
    </row>
    <row r="5" spans="2:3" x14ac:dyDescent="0.2">
      <c r="B5" s="174">
        <v>45749</v>
      </c>
      <c r="C5" s="175">
        <v>1</v>
      </c>
    </row>
    <row r="6" spans="2:3" x14ac:dyDescent="0.2">
      <c r="B6" s="174">
        <v>45750</v>
      </c>
      <c r="C6" s="175">
        <v>1</v>
      </c>
    </row>
    <row r="7" spans="2:3" x14ac:dyDescent="0.2">
      <c r="B7" s="174">
        <v>45751</v>
      </c>
      <c r="C7" s="175">
        <v>1</v>
      </c>
    </row>
    <row r="8" spans="2:3" x14ac:dyDescent="0.2">
      <c r="B8" s="174">
        <v>45752</v>
      </c>
      <c r="C8" s="175">
        <v>1</v>
      </c>
    </row>
    <row r="9" spans="2:3" x14ac:dyDescent="0.2">
      <c r="B9" s="174">
        <v>45753</v>
      </c>
      <c r="C9" s="175">
        <v>1</v>
      </c>
    </row>
    <row r="10" spans="2:3" x14ac:dyDescent="0.2">
      <c r="B10" s="174">
        <v>45754</v>
      </c>
      <c r="C10" s="175">
        <v>2</v>
      </c>
    </row>
    <row r="11" spans="2:3" x14ac:dyDescent="0.2">
      <c r="B11" s="174">
        <v>45755</v>
      </c>
      <c r="C11" s="175">
        <v>2</v>
      </c>
    </row>
    <row r="12" spans="2:3" x14ac:dyDescent="0.2">
      <c r="B12" s="174">
        <v>45756</v>
      </c>
      <c r="C12" s="175">
        <v>2</v>
      </c>
    </row>
    <row r="13" spans="2:3" x14ac:dyDescent="0.2">
      <c r="B13" s="174">
        <v>45757</v>
      </c>
      <c r="C13" s="175">
        <v>2</v>
      </c>
    </row>
    <row r="14" spans="2:3" x14ac:dyDescent="0.2">
      <c r="B14" s="174">
        <v>45758</v>
      </c>
      <c r="C14" s="175">
        <v>2</v>
      </c>
    </row>
    <row r="15" spans="2:3" x14ac:dyDescent="0.2">
      <c r="B15" s="174">
        <v>45759</v>
      </c>
      <c r="C15" s="175">
        <v>2</v>
      </c>
    </row>
    <row r="16" spans="2:3" x14ac:dyDescent="0.2">
      <c r="B16" s="174">
        <v>45760</v>
      </c>
      <c r="C16" s="175">
        <v>2</v>
      </c>
    </row>
    <row r="17" spans="2:3" x14ac:dyDescent="0.2">
      <c r="B17" s="174">
        <v>45761</v>
      </c>
      <c r="C17" s="175">
        <v>2</v>
      </c>
    </row>
    <row r="18" spans="2:3" x14ac:dyDescent="0.2">
      <c r="B18" s="174">
        <v>45762</v>
      </c>
      <c r="C18" s="175">
        <v>2</v>
      </c>
    </row>
    <row r="19" spans="2:3" x14ac:dyDescent="0.2">
      <c r="B19" s="174">
        <v>45763</v>
      </c>
      <c r="C19" s="175">
        <v>2</v>
      </c>
    </row>
    <row r="20" spans="2:3" x14ac:dyDescent="0.2">
      <c r="B20" s="174">
        <v>45764</v>
      </c>
      <c r="C20" s="175">
        <v>2</v>
      </c>
    </row>
    <row r="21" spans="2:3" x14ac:dyDescent="0.2">
      <c r="B21" s="174">
        <v>45765</v>
      </c>
      <c r="C21" s="175">
        <v>2</v>
      </c>
    </row>
    <row r="22" spans="2:3" x14ac:dyDescent="0.2">
      <c r="B22" s="174">
        <v>45766</v>
      </c>
      <c r="C22" s="175">
        <v>2</v>
      </c>
    </row>
    <row r="23" spans="2:3" x14ac:dyDescent="0.2">
      <c r="B23" s="174">
        <v>45767</v>
      </c>
      <c r="C23" s="175">
        <v>2</v>
      </c>
    </row>
    <row r="24" spans="2:3" x14ac:dyDescent="0.2">
      <c r="B24" s="174">
        <v>45768</v>
      </c>
      <c r="C24" s="175">
        <v>0</v>
      </c>
    </row>
    <row r="25" spans="2:3" x14ac:dyDescent="0.2">
      <c r="B25" s="174">
        <v>45769</v>
      </c>
      <c r="C25" s="175">
        <v>0</v>
      </c>
    </row>
    <row r="26" spans="2:3" x14ac:dyDescent="0.2">
      <c r="B26" s="174">
        <v>45770</v>
      </c>
      <c r="C26" s="175">
        <v>0</v>
      </c>
    </row>
    <row r="27" spans="2:3" x14ac:dyDescent="0.2">
      <c r="B27" s="174">
        <v>45771</v>
      </c>
      <c r="C27" s="175">
        <v>0</v>
      </c>
    </row>
    <row r="28" spans="2:3" x14ac:dyDescent="0.2">
      <c r="B28" s="174">
        <v>45772</v>
      </c>
      <c r="C28" s="175">
        <v>0</v>
      </c>
    </row>
    <row r="29" spans="2:3" x14ac:dyDescent="0.2">
      <c r="B29" s="174">
        <v>45773</v>
      </c>
      <c r="C29" s="175">
        <v>0</v>
      </c>
    </row>
    <row r="30" spans="2:3" x14ac:dyDescent="0.2">
      <c r="B30" s="174">
        <v>45774</v>
      </c>
      <c r="C30" s="175">
        <v>0</v>
      </c>
    </row>
    <row r="31" spans="2:3" x14ac:dyDescent="0.2">
      <c r="B31" s="174">
        <v>45775</v>
      </c>
      <c r="C31" s="175">
        <v>0</v>
      </c>
    </row>
    <row r="32" spans="2:3" x14ac:dyDescent="0.2">
      <c r="B32" s="174">
        <v>45776</v>
      </c>
      <c r="C32" s="175">
        <v>0</v>
      </c>
    </row>
    <row r="33" spans="2:3" x14ac:dyDescent="0.2">
      <c r="B33" s="176">
        <v>45777</v>
      </c>
      <c r="C33" s="177">
        <v>0</v>
      </c>
    </row>
    <row r="34" spans="2:3" x14ac:dyDescent="0.2"/>
    <row r="35" spans="2:3" x14ac:dyDescent="0.2"/>
    <row r="36" spans="2:3" x14ac:dyDescent="0.2"/>
    <row r="37" spans="2:3" x14ac:dyDescent="0.2"/>
    <row r="38" spans="2:3" x14ac:dyDescent="0.2"/>
    <row r="39" spans="2:3" x14ac:dyDescent="0.2"/>
    <row r="40" spans="2:3" x14ac:dyDescent="0.2"/>
    <row r="41" spans="2:3" x14ac:dyDescent="0.2"/>
  </sheetData>
  <hyperlinks>
    <hyperlink ref="B2" location="Contents!A1" display="Contents" xr:uid="{5BF87F3F-7450-4D8B-8825-AB79FF83ACD8}"/>
  </hyperlink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65E71-7651-41A2-B296-1A2B31EE4528}">
  <sheetPr codeName="Sheet21"/>
  <dimension ref="A1:CP178"/>
  <sheetViews>
    <sheetView showGridLines="0" zoomScale="80" zoomScaleNormal="80" workbookViewId="0">
      <pane ySplit="4" topLeftCell="A5" activePane="bottomLeft" state="frozen"/>
      <selection activeCell="J27" sqref="J27"/>
      <selection pane="bottomLeft"/>
    </sheetView>
  </sheetViews>
  <sheetFormatPr defaultColWidth="8.5" defaultRowHeight="17.25" customHeight="1" x14ac:dyDescent="0.2"/>
  <cols>
    <col min="1" max="1" width="3" style="8" customWidth="1"/>
    <col min="2" max="2" width="31.19921875" style="8" customWidth="1"/>
    <col min="3" max="3" width="10.796875" style="8" customWidth="1"/>
    <col min="4" max="4" width="75" style="8" customWidth="1"/>
    <col min="5" max="5" width="12.296875" style="8" customWidth="1"/>
    <col min="6" max="7" width="12.296875" style="28" customWidth="1"/>
    <col min="8" max="8" width="12.296875" style="8" customWidth="1"/>
    <col min="9" max="10" width="12.296875" style="28" customWidth="1"/>
    <col min="11" max="70" width="12.296875" style="29" customWidth="1"/>
    <col min="71" max="94" width="12.296875" style="8" customWidth="1"/>
    <col min="95" max="16384" width="8.5" style="8"/>
  </cols>
  <sheetData>
    <row r="1" spans="1:94" ht="45" customHeight="1" x14ac:dyDescent="0.2">
      <c r="B1" s="314" t="s">
        <v>402</v>
      </c>
      <c r="C1" s="314"/>
      <c r="D1" s="314"/>
      <c r="E1" s="39"/>
      <c r="F1" s="8"/>
      <c r="G1" s="40"/>
      <c r="H1" s="39"/>
      <c r="I1" s="39"/>
      <c r="J1" s="40"/>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39"/>
      <c r="BT1" s="39"/>
      <c r="BU1" s="39"/>
      <c r="BV1" s="39"/>
      <c r="BW1" s="39"/>
      <c r="BX1" s="39"/>
      <c r="BY1" s="39"/>
      <c r="BZ1" s="39"/>
      <c r="CA1" s="39"/>
      <c r="CB1" s="39"/>
      <c r="CC1" s="39"/>
      <c r="CD1" s="39"/>
      <c r="CE1" s="39"/>
      <c r="CF1" s="39"/>
      <c r="CG1" s="39"/>
      <c r="CH1" s="39"/>
      <c r="CI1" s="39"/>
      <c r="CJ1" s="39"/>
      <c r="CK1" s="39"/>
      <c r="CL1" s="39"/>
      <c r="CM1" s="39"/>
      <c r="CN1" s="39"/>
      <c r="CO1" s="39"/>
      <c r="CP1" s="39"/>
    </row>
    <row r="2" spans="1:94" s="17" customFormat="1" ht="21.6" customHeight="1" x14ac:dyDescent="0.2">
      <c r="A2" s="8"/>
      <c r="B2" s="26" t="s">
        <v>403</v>
      </c>
      <c r="C2" s="8"/>
      <c r="D2" s="8"/>
    </row>
    <row r="3" spans="1:94" s="16" customFormat="1" ht="14.45" customHeight="1" x14ac:dyDescent="0.2">
      <c r="E3" s="317">
        <v>45748</v>
      </c>
      <c r="F3" s="318"/>
      <c r="G3" s="319"/>
      <c r="H3" s="317">
        <v>45749</v>
      </c>
      <c r="I3" s="318"/>
      <c r="J3" s="319"/>
      <c r="K3" s="317">
        <v>45750</v>
      </c>
      <c r="L3" s="318"/>
      <c r="M3" s="319"/>
      <c r="N3" s="317">
        <v>45751</v>
      </c>
      <c r="O3" s="318"/>
      <c r="P3" s="319"/>
      <c r="Q3" s="317">
        <v>45752</v>
      </c>
      <c r="R3" s="318"/>
      <c r="S3" s="319"/>
      <c r="T3" s="317">
        <v>45753</v>
      </c>
      <c r="U3" s="318"/>
      <c r="V3" s="350"/>
      <c r="W3" s="317">
        <v>45754</v>
      </c>
      <c r="X3" s="318"/>
      <c r="Y3" s="319"/>
      <c r="Z3" s="317">
        <v>45755</v>
      </c>
      <c r="AA3" s="318"/>
      <c r="AB3" s="319"/>
      <c r="AC3" s="317">
        <v>45756</v>
      </c>
      <c r="AD3" s="318"/>
      <c r="AE3" s="319"/>
      <c r="AF3" s="317">
        <v>45757</v>
      </c>
      <c r="AG3" s="318"/>
      <c r="AH3" s="350"/>
      <c r="AI3" s="317">
        <v>45758</v>
      </c>
      <c r="AJ3" s="318"/>
      <c r="AK3" s="319"/>
      <c r="AL3" s="317">
        <v>45759</v>
      </c>
      <c r="AM3" s="318"/>
      <c r="AN3" s="319"/>
      <c r="AO3" s="317">
        <v>45760</v>
      </c>
      <c r="AP3" s="318"/>
      <c r="AQ3" s="319"/>
      <c r="AR3" s="317">
        <v>45761</v>
      </c>
      <c r="AS3" s="318"/>
      <c r="AT3" s="350"/>
      <c r="AU3" s="317">
        <v>45762</v>
      </c>
      <c r="AV3" s="318"/>
      <c r="AW3" s="319"/>
      <c r="AX3" s="317">
        <v>45763</v>
      </c>
      <c r="AY3" s="318"/>
      <c r="AZ3" s="319"/>
      <c r="BA3" s="317">
        <v>45764</v>
      </c>
      <c r="BB3" s="318"/>
      <c r="BC3" s="319"/>
      <c r="BD3" s="317">
        <v>45765</v>
      </c>
      <c r="BE3" s="318"/>
      <c r="BF3" s="319"/>
      <c r="BG3" s="317">
        <v>45766</v>
      </c>
      <c r="BH3" s="318"/>
      <c r="BI3" s="350"/>
      <c r="BJ3" s="317">
        <v>45767</v>
      </c>
      <c r="BK3" s="318"/>
      <c r="BL3" s="319"/>
      <c r="BM3" s="317">
        <v>45768</v>
      </c>
      <c r="BN3" s="318"/>
      <c r="BO3" s="319"/>
      <c r="BP3" s="317">
        <v>45769</v>
      </c>
      <c r="BQ3" s="318"/>
      <c r="BR3" s="350"/>
      <c r="BS3" s="317">
        <v>45770</v>
      </c>
      <c r="BT3" s="318"/>
      <c r="BU3" s="319"/>
      <c r="BV3" s="317">
        <v>45771</v>
      </c>
      <c r="BW3" s="318"/>
      <c r="BX3" s="319"/>
      <c r="BY3" s="317">
        <v>45772</v>
      </c>
      <c r="BZ3" s="318"/>
      <c r="CA3" s="319"/>
      <c r="CB3" s="317">
        <v>45773</v>
      </c>
      <c r="CC3" s="318"/>
      <c r="CD3" s="319"/>
      <c r="CE3" s="317">
        <v>45774</v>
      </c>
      <c r="CF3" s="318"/>
      <c r="CG3" s="350"/>
      <c r="CH3" s="317">
        <v>45775</v>
      </c>
      <c r="CI3" s="318"/>
      <c r="CJ3" s="350"/>
      <c r="CK3" s="317">
        <v>45776</v>
      </c>
      <c r="CL3" s="318"/>
      <c r="CM3" s="350"/>
      <c r="CN3" s="317">
        <v>45777</v>
      </c>
      <c r="CO3" s="318"/>
      <c r="CP3" s="350"/>
    </row>
    <row r="4" spans="1:94" s="23" customFormat="1" ht="120" customHeight="1" x14ac:dyDescent="0.2">
      <c r="B4" s="315" t="s">
        <v>404</v>
      </c>
      <c r="C4" s="316"/>
      <c r="D4" s="316"/>
      <c r="E4" s="82" t="s">
        <v>232</v>
      </c>
      <c r="F4" s="76" t="s">
        <v>405</v>
      </c>
      <c r="G4" s="83" t="s">
        <v>406</v>
      </c>
      <c r="H4" s="82" t="s">
        <v>232</v>
      </c>
      <c r="I4" s="76" t="s">
        <v>405</v>
      </c>
      <c r="J4" s="83" t="s">
        <v>406</v>
      </c>
      <c r="K4" s="82" t="s">
        <v>232</v>
      </c>
      <c r="L4" s="76" t="s">
        <v>405</v>
      </c>
      <c r="M4" s="83" t="s">
        <v>406</v>
      </c>
      <c r="N4" s="82" t="s">
        <v>232</v>
      </c>
      <c r="O4" s="76" t="s">
        <v>405</v>
      </c>
      <c r="P4" s="83" t="s">
        <v>406</v>
      </c>
      <c r="Q4" s="82" t="s">
        <v>232</v>
      </c>
      <c r="R4" s="76" t="s">
        <v>405</v>
      </c>
      <c r="S4" s="83" t="s">
        <v>406</v>
      </c>
      <c r="T4" s="82" t="s">
        <v>232</v>
      </c>
      <c r="U4" s="76" t="s">
        <v>405</v>
      </c>
      <c r="V4" s="86" t="s">
        <v>406</v>
      </c>
      <c r="W4" s="82" t="s">
        <v>232</v>
      </c>
      <c r="X4" s="76" t="s">
        <v>405</v>
      </c>
      <c r="Y4" s="83" t="s">
        <v>406</v>
      </c>
      <c r="Z4" s="82" t="s">
        <v>232</v>
      </c>
      <c r="AA4" s="76" t="s">
        <v>405</v>
      </c>
      <c r="AB4" s="83" t="s">
        <v>406</v>
      </c>
      <c r="AC4" s="82" t="s">
        <v>232</v>
      </c>
      <c r="AD4" s="76" t="s">
        <v>405</v>
      </c>
      <c r="AE4" s="83" t="s">
        <v>406</v>
      </c>
      <c r="AF4" s="82" t="s">
        <v>232</v>
      </c>
      <c r="AG4" s="76" t="s">
        <v>405</v>
      </c>
      <c r="AH4" s="86" t="s">
        <v>406</v>
      </c>
      <c r="AI4" s="82" t="s">
        <v>232</v>
      </c>
      <c r="AJ4" s="76" t="s">
        <v>405</v>
      </c>
      <c r="AK4" s="83" t="s">
        <v>406</v>
      </c>
      <c r="AL4" s="82" t="s">
        <v>232</v>
      </c>
      <c r="AM4" s="76" t="s">
        <v>405</v>
      </c>
      <c r="AN4" s="83" t="s">
        <v>406</v>
      </c>
      <c r="AO4" s="82" t="s">
        <v>232</v>
      </c>
      <c r="AP4" s="76" t="s">
        <v>405</v>
      </c>
      <c r="AQ4" s="83" t="s">
        <v>406</v>
      </c>
      <c r="AR4" s="82" t="s">
        <v>232</v>
      </c>
      <c r="AS4" s="76" t="s">
        <v>405</v>
      </c>
      <c r="AT4" s="86" t="s">
        <v>406</v>
      </c>
      <c r="AU4" s="82" t="s">
        <v>232</v>
      </c>
      <c r="AV4" s="76" t="s">
        <v>405</v>
      </c>
      <c r="AW4" s="83" t="s">
        <v>406</v>
      </c>
      <c r="AX4" s="82" t="s">
        <v>232</v>
      </c>
      <c r="AY4" s="76" t="s">
        <v>405</v>
      </c>
      <c r="AZ4" s="83" t="s">
        <v>406</v>
      </c>
      <c r="BA4" s="82" t="s">
        <v>232</v>
      </c>
      <c r="BB4" s="76" t="s">
        <v>405</v>
      </c>
      <c r="BC4" s="83" t="s">
        <v>406</v>
      </c>
      <c r="BD4" s="82" t="s">
        <v>232</v>
      </c>
      <c r="BE4" s="76" t="s">
        <v>405</v>
      </c>
      <c r="BF4" s="83" t="s">
        <v>406</v>
      </c>
      <c r="BG4" s="82" t="s">
        <v>232</v>
      </c>
      <c r="BH4" s="76" t="s">
        <v>405</v>
      </c>
      <c r="BI4" s="86" t="s">
        <v>406</v>
      </c>
      <c r="BJ4" s="82" t="s">
        <v>232</v>
      </c>
      <c r="BK4" s="76" t="s">
        <v>405</v>
      </c>
      <c r="BL4" s="83" t="s">
        <v>406</v>
      </c>
      <c r="BM4" s="82" t="s">
        <v>232</v>
      </c>
      <c r="BN4" s="76" t="s">
        <v>405</v>
      </c>
      <c r="BO4" s="83" t="s">
        <v>406</v>
      </c>
      <c r="BP4" s="82" t="s">
        <v>232</v>
      </c>
      <c r="BQ4" s="76" t="s">
        <v>405</v>
      </c>
      <c r="BR4" s="86" t="s">
        <v>406</v>
      </c>
      <c r="BS4" s="82" t="s">
        <v>232</v>
      </c>
      <c r="BT4" s="76" t="s">
        <v>405</v>
      </c>
      <c r="BU4" s="83" t="s">
        <v>406</v>
      </c>
      <c r="BV4" s="82" t="s">
        <v>232</v>
      </c>
      <c r="BW4" s="76" t="s">
        <v>405</v>
      </c>
      <c r="BX4" s="83" t="s">
        <v>406</v>
      </c>
      <c r="BY4" s="82" t="s">
        <v>232</v>
      </c>
      <c r="BZ4" s="76" t="s">
        <v>405</v>
      </c>
      <c r="CA4" s="83" t="s">
        <v>406</v>
      </c>
      <c r="CB4" s="82" t="s">
        <v>232</v>
      </c>
      <c r="CC4" s="76" t="s">
        <v>405</v>
      </c>
      <c r="CD4" s="83" t="s">
        <v>406</v>
      </c>
      <c r="CE4" s="82" t="s">
        <v>232</v>
      </c>
      <c r="CF4" s="76" t="s">
        <v>405</v>
      </c>
      <c r="CG4" s="86" t="s">
        <v>406</v>
      </c>
      <c r="CH4" s="82" t="s">
        <v>232</v>
      </c>
      <c r="CI4" s="76" t="s">
        <v>405</v>
      </c>
      <c r="CJ4" s="83" t="s">
        <v>406</v>
      </c>
      <c r="CK4" s="82" t="s">
        <v>232</v>
      </c>
      <c r="CL4" s="76" t="s">
        <v>405</v>
      </c>
      <c r="CM4" s="83" t="s">
        <v>406</v>
      </c>
      <c r="CN4" s="82" t="s">
        <v>232</v>
      </c>
      <c r="CO4" s="76" t="s">
        <v>405</v>
      </c>
      <c r="CP4" s="83" t="s">
        <v>406</v>
      </c>
    </row>
    <row r="5" spans="1:94" s="23" customFormat="1" ht="17.25" customHeight="1" x14ac:dyDescent="0.2">
      <c r="B5" s="27"/>
      <c r="C5" s="27"/>
      <c r="D5" s="59" t="s">
        <v>271</v>
      </c>
      <c r="E5" s="105">
        <v>24427</v>
      </c>
      <c r="F5" s="106">
        <v>11247</v>
      </c>
      <c r="G5" s="107">
        <v>13180</v>
      </c>
      <c r="H5" s="105">
        <v>24296</v>
      </c>
      <c r="I5" s="106">
        <v>11102</v>
      </c>
      <c r="J5" s="107">
        <v>13194</v>
      </c>
      <c r="K5" s="105">
        <v>24782</v>
      </c>
      <c r="L5" s="106">
        <v>11480</v>
      </c>
      <c r="M5" s="107">
        <v>13302</v>
      </c>
      <c r="N5" s="105">
        <v>25537</v>
      </c>
      <c r="O5" s="106">
        <v>12629</v>
      </c>
      <c r="P5" s="107">
        <v>12908</v>
      </c>
      <c r="Q5" s="105">
        <v>20958</v>
      </c>
      <c r="R5" s="106">
        <v>8026</v>
      </c>
      <c r="S5" s="107">
        <v>12932</v>
      </c>
      <c r="T5" s="105">
        <v>18602</v>
      </c>
      <c r="U5" s="106">
        <v>5776</v>
      </c>
      <c r="V5" s="108">
        <v>12826</v>
      </c>
      <c r="W5" s="105">
        <v>21825</v>
      </c>
      <c r="X5" s="106">
        <v>9069</v>
      </c>
      <c r="Y5" s="107">
        <v>12756</v>
      </c>
      <c r="Z5" s="105">
        <v>24006</v>
      </c>
      <c r="AA5" s="106">
        <v>11221</v>
      </c>
      <c r="AB5" s="107">
        <v>12785</v>
      </c>
      <c r="AC5" s="105">
        <v>24207</v>
      </c>
      <c r="AD5" s="106">
        <v>11569</v>
      </c>
      <c r="AE5" s="107">
        <v>12638</v>
      </c>
      <c r="AF5" s="105">
        <v>24435</v>
      </c>
      <c r="AG5" s="106">
        <v>11765</v>
      </c>
      <c r="AH5" s="108">
        <v>12670</v>
      </c>
      <c r="AI5" s="105">
        <v>24812</v>
      </c>
      <c r="AJ5" s="106">
        <v>12170</v>
      </c>
      <c r="AK5" s="107">
        <v>12642</v>
      </c>
      <c r="AL5" s="105">
        <v>20525</v>
      </c>
      <c r="AM5" s="106">
        <v>7920</v>
      </c>
      <c r="AN5" s="107">
        <v>12605</v>
      </c>
      <c r="AO5" s="105">
        <v>17975</v>
      </c>
      <c r="AP5" s="106">
        <v>5481</v>
      </c>
      <c r="AQ5" s="107">
        <v>12494</v>
      </c>
      <c r="AR5" s="105">
        <v>21484</v>
      </c>
      <c r="AS5" s="106">
        <v>9117</v>
      </c>
      <c r="AT5" s="108">
        <v>12367</v>
      </c>
      <c r="AU5" s="105">
        <v>23860</v>
      </c>
      <c r="AV5" s="106">
        <v>11261</v>
      </c>
      <c r="AW5" s="107">
        <v>12599</v>
      </c>
      <c r="AX5" s="105">
        <v>24368</v>
      </c>
      <c r="AY5" s="106">
        <v>11762</v>
      </c>
      <c r="AZ5" s="107">
        <v>12606</v>
      </c>
      <c r="BA5" s="105">
        <v>25478</v>
      </c>
      <c r="BB5" s="106">
        <v>13140</v>
      </c>
      <c r="BC5" s="107">
        <v>12338</v>
      </c>
      <c r="BD5" s="105">
        <v>21878</v>
      </c>
      <c r="BE5" s="106">
        <v>9979</v>
      </c>
      <c r="BF5" s="107">
        <v>11899</v>
      </c>
      <c r="BG5" s="105">
        <v>18911</v>
      </c>
      <c r="BH5" s="106">
        <v>7136</v>
      </c>
      <c r="BI5" s="108">
        <v>11775</v>
      </c>
      <c r="BJ5" s="105">
        <v>17556</v>
      </c>
      <c r="BK5" s="106">
        <v>5749</v>
      </c>
      <c r="BL5" s="107">
        <v>11807</v>
      </c>
      <c r="BM5" s="105">
        <v>17109</v>
      </c>
      <c r="BN5" s="106">
        <v>5354</v>
      </c>
      <c r="BO5" s="107">
        <v>11755</v>
      </c>
      <c r="BP5" s="105">
        <v>20881</v>
      </c>
      <c r="BQ5" s="106">
        <v>8795</v>
      </c>
      <c r="BR5" s="108">
        <v>12086</v>
      </c>
      <c r="BS5" s="105">
        <v>23897</v>
      </c>
      <c r="BT5" s="106">
        <v>11152</v>
      </c>
      <c r="BU5" s="107">
        <v>12745</v>
      </c>
      <c r="BV5" s="105">
        <v>25292</v>
      </c>
      <c r="BW5" s="106">
        <v>11731</v>
      </c>
      <c r="BX5" s="107">
        <v>13561</v>
      </c>
      <c r="BY5" s="105">
        <v>26121</v>
      </c>
      <c r="BZ5" s="106">
        <v>12830</v>
      </c>
      <c r="CA5" s="107">
        <v>13291</v>
      </c>
      <c r="CB5" s="105">
        <v>21830</v>
      </c>
      <c r="CC5" s="106">
        <v>8555</v>
      </c>
      <c r="CD5" s="107">
        <v>13275</v>
      </c>
      <c r="CE5" s="105">
        <v>19112</v>
      </c>
      <c r="CF5" s="106">
        <v>5907</v>
      </c>
      <c r="CG5" s="108">
        <v>13205</v>
      </c>
      <c r="CH5" s="105">
        <v>22395</v>
      </c>
      <c r="CI5" s="106">
        <v>9157</v>
      </c>
      <c r="CJ5" s="107">
        <v>13238</v>
      </c>
      <c r="CK5" s="105">
        <v>24891</v>
      </c>
      <c r="CL5" s="106">
        <v>11499</v>
      </c>
      <c r="CM5" s="107">
        <v>13392</v>
      </c>
      <c r="CN5" s="105">
        <v>24799</v>
      </c>
      <c r="CO5" s="106">
        <v>11464</v>
      </c>
      <c r="CP5" s="107">
        <v>13335</v>
      </c>
    </row>
    <row r="6" spans="1:94" s="23" customFormat="1" ht="17.25" customHeight="1" x14ac:dyDescent="0.2">
      <c r="D6" s="103" t="s">
        <v>272</v>
      </c>
      <c r="E6" s="47">
        <v>2182</v>
      </c>
      <c r="F6" s="43">
        <v>1357</v>
      </c>
      <c r="G6" s="46">
        <v>825</v>
      </c>
      <c r="H6" s="47">
        <v>2243</v>
      </c>
      <c r="I6" s="43">
        <v>1408</v>
      </c>
      <c r="J6" s="46">
        <v>835</v>
      </c>
      <c r="K6" s="47">
        <v>2142</v>
      </c>
      <c r="L6" s="43">
        <v>1359</v>
      </c>
      <c r="M6" s="46">
        <v>783</v>
      </c>
      <c r="N6" s="47">
        <v>2309</v>
      </c>
      <c r="O6" s="43">
        <v>1651</v>
      </c>
      <c r="P6" s="46">
        <v>658</v>
      </c>
      <c r="Q6" s="47">
        <v>1784</v>
      </c>
      <c r="R6" s="43">
        <v>1008</v>
      </c>
      <c r="S6" s="46">
        <v>776</v>
      </c>
      <c r="T6" s="47">
        <v>1547</v>
      </c>
      <c r="U6" s="43">
        <v>729</v>
      </c>
      <c r="V6" s="104">
        <v>818</v>
      </c>
      <c r="W6" s="47">
        <v>2002</v>
      </c>
      <c r="X6" s="43">
        <v>1198</v>
      </c>
      <c r="Y6" s="46">
        <v>804</v>
      </c>
      <c r="Z6" s="47">
        <v>2136</v>
      </c>
      <c r="AA6" s="43">
        <v>1394</v>
      </c>
      <c r="AB6" s="46">
        <v>742</v>
      </c>
      <c r="AC6" s="47">
        <v>2188</v>
      </c>
      <c r="AD6" s="43">
        <v>1452</v>
      </c>
      <c r="AE6" s="46">
        <v>736</v>
      </c>
      <c r="AF6" s="47">
        <v>2257</v>
      </c>
      <c r="AG6" s="43">
        <v>1544</v>
      </c>
      <c r="AH6" s="104">
        <v>713</v>
      </c>
      <c r="AI6" s="47">
        <v>2277</v>
      </c>
      <c r="AJ6" s="43">
        <v>1531</v>
      </c>
      <c r="AK6" s="46">
        <v>746</v>
      </c>
      <c r="AL6" s="47">
        <v>1786</v>
      </c>
      <c r="AM6" s="43">
        <v>1000</v>
      </c>
      <c r="AN6" s="46">
        <v>786</v>
      </c>
      <c r="AO6" s="47">
        <v>1542</v>
      </c>
      <c r="AP6" s="43">
        <v>719</v>
      </c>
      <c r="AQ6" s="46">
        <v>823</v>
      </c>
      <c r="AR6" s="47">
        <v>1915</v>
      </c>
      <c r="AS6" s="43">
        <v>1165</v>
      </c>
      <c r="AT6" s="104">
        <v>750</v>
      </c>
      <c r="AU6" s="47">
        <v>2173</v>
      </c>
      <c r="AV6" s="43">
        <v>1455</v>
      </c>
      <c r="AW6" s="46">
        <v>718</v>
      </c>
      <c r="AX6" s="47">
        <v>2234</v>
      </c>
      <c r="AY6" s="43">
        <v>1562</v>
      </c>
      <c r="AZ6" s="46">
        <v>672</v>
      </c>
      <c r="BA6" s="47">
        <v>2251</v>
      </c>
      <c r="BB6" s="43">
        <v>1694</v>
      </c>
      <c r="BC6" s="46">
        <v>557</v>
      </c>
      <c r="BD6" s="47">
        <v>1962</v>
      </c>
      <c r="BE6" s="43">
        <v>1299</v>
      </c>
      <c r="BF6" s="46">
        <v>663</v>
      </c>
      <c r="BG6" s="47">
        <v>1618</v>
      </c>
      <c r="BH6" s="43">
        <v>918</v>
      </c>
      <c r="BI6" s="104">
        <v>700</v>
      </c>
      <c r="BJ6" s="47">
        <v>1539</v>
      </c>
      <c r="BK6" s="43">
        <v>823</v>
      </c>
      <c r="BL6" s="46">
        <v>716</v>
      </c>
      <c r="BM6" s="47">
        <v>1465</v>
      </c>
      <c r="BN6" s="43">
        <v>687</v>
      </c>
      <c r="BO6" s="46">
        <v>778</v>
      </c>
      <c r="BP6" s="47">
        <v>1817</v>
      </c>
      <c r="BQ6" s="43">
        <v>1134</v>
      </c>
      <c r="BR6" s="104">
        <v>683</v>
      </c>
      <c r="BS6" s="47">
        <v>2189</v>
      </c>
      <c r="BT6" s="43">
        <v>1460</v>
      </c>
      <c r="BU6" s="46">
        <v>729</v>
      </c>
      <c r="BV6" s="47">
        <v>2298</v>
      </c>
      <c r="BW6" s="43">
        <v>1505</v>
      </c>
      <c r="BX6" s="46">
        <v>793</v>
      </c>
      <c r="BY6" s="47">
        <v>2282</v>
      </c>
      <c r="BZ6" s="43">
        <v>1641</v>
      </c>
      <c r="CA6" s="46">
        <v>641</v>
      </c>
      <c r="CB6" s="47">
        <v>1983</v>
      </c>
      <c r="CC6" s="43">
        <v>1160</v>
      </c>
      <c r="CD6" s="46">
        <v>823</v>
      </c>
      <c r="CE6" s="47">
        <v>1509</v>
      </c>
      <c r="CF6" s="43">
        <v>756</v>
      </c>
      <c r="CG6" s="104">
        <v>753</v>
      </c>
      <c r="CH6" s="47">
        <v>1924</v>
      </c>
      <c r="CI6" s="43">
        <v>1164</v>
      </c>
      <c r="CJ6" s="46">
        <v>760</v>
      </c>
      <c r="CK6" s="47">
        <v>2149</v>
      </c>
      <c r="CL6" s="43">
        <v>1406</v>
      </c>
      <c r="CM6" s="46">
        <v>743</v>
      </c>
      <c r="CN6" s="47">
        <v>2123</v>
      </c>
      <c r="CO6" s="43">
        <v>1427</v>
      </c>
      <c r="CP6" s="46">
        <v>696</v>
      </c>
    </row>
    <row r="7" spans="1:94" s="23" customFormat="1" ht="17.25" customHeight="1" x14ac:dyDescent="0.2">
      <c r="D7" s="79" t="s">
        <v>273</v>
      </c>
      <c r="E7" s="47">
        <v>3285</v>
      </c>
      <c r="F7" s="43">
        <v>1542</v>
      </c>
      <c r="G7" s="48">
        <v>1743</v>
      </c>
      <c r="H7" s="47">
        <v>3234</v>
      </c>
      <c r="I7" s="43">
        <v>1434</v>
      </c>
      <c r="J7" s="48">
        <v>1800</v>
      </c>
      <c r="K7" s="47">
        <v>3387</v>
      </c>
      <c r="L7" s="43">
        <v>1616</v>
      </c>
      <c r="M7" s="48">
        <v>1771</v>
      </c>
      <c r="N7" s="47">
        <v>3494</v>
      </c>
      <c r="O7" s="43">
        <v>1770</v>
      </c>
      <c r="P7" s="48">
        <v>1724</v>
      </c>
      <c r="Q7" s="47">
        <v>2924</v>
      </c>
      <c r="R7" s="43">
        <v>1143</v>
      </c>
      <c r="S7" s="48">
        <v>1781</v>
      </c>
      <c r="T7" s="47">
        <v>2575</v>
      </c>
      <c r="U7" s="43">
        <v>785</v>
      </c>
      <c r="V7" s="60">
        <v>1790</v>
      </c>
      <c r="W7" s="47">
        <v>2984</v>
      </c>
      <c r="X7" s="43">
        <v>1227</v>
      </c>
      <c r="Y7" s="48">
        <v>1757</v>
      </c>
      <c r="Z7" s="47">
        <v>3246</v>
      </c>
      <c r="AA7" s="43">
        <v>1564</v>
      </c>
      <c r="AB7" s="48">
        <v>1682</v>
      </c>
      <c r="AC7" s="47">
        <v>3207</v>
      </c>
      <c r="AD7" s="43">
        <v>1588</v>
      </c>
      <c r="AE7" s="48">
        <v>1619</v>
      </c>
      <c r="AF7" s="47">
        <v>3218</v>
      </c>
      <c r="AG7" s="43">
        <v>1586</v>
      </c>
      <c r="AH7" s="60">
        <v>1632</v>
      </c>
      <c r="AI7" s="47">
        <v>3333</v>
      </c>
      <c r="AJ7" s="43">
        <v>1751</v>
      </c>
      <c r="AK7" s="48">
        <v>1582</v>
      </c>
      <c r="AL7" s="47">
        <v>2627</v>
      </c>
      <c r="AM7" s="43">
        <v>1073</v>
      </c>
      <c r="AN7" s="48">
        <v>1554</v>
      </c>
      <c r="AO7" s="47">
        <v>2295</v>
      </c>
      <c r="AP7" s="43">
        <v>701</v>
      </c>
      <c r="AQ7" s="48">
        <v>1594</v>
      </c>
      <c r="AR7" s="47">
        <v>2870</v>
      </c>
      <c r="AS7" s="43">
        <v>1251</v>
      </c>
      <c r="AT7" s="60">
        <v>1619</v>
      </c>
      <c r="AU7" s="47">
        <v>3287</v>
      </c>
      <c r="AV7" s="43">
        <v>1624</v>
      </c>
      <c r="AW7" s="48">
        <v>1663</v>
      </c>
      <c r="AX7" s="47">
        <v>3226</v>
      </c>
      <c r="AY7" s="43">
        <v>1664</v>
      </c>
      <c r="AZ7" s="48">
        <v>1562</v>
      </c>
      <c r="BA7" s="47">
        <v>3523</v>
      </c>
      <c r="BB7" s="43">
        <v>1889</v>
      </c>
      <c r="BC7" s="48">
        <v>1634</v>
      </c>
      <c r="BD7" s="47">
        <v>2906</v>
      </c>
      <c r="BE7" s="43">
        <v>1390</v>
      </c>
      <c r="BF7" s="48">
        <v>1516</v>
      </c>
      <c r="BG7" s="47">
        <v>2504</v>
      </c>
      <c r="BH7" s="43">
        <v>955</v>
      </c>
      <c r="BI7" s="60">
        <v>1549</v>
      </c>
      <c r="BJ7" s="47">
        <v>2297</v>
      </c>
      <c r="BK7" s="43">
        <v>715</v>
      </c>
      <c r="BL7" s="48">
        <v>1582</v>
      </c>
      <c r="BM7" s="47">
        <v>2151</v>
      </c>
      <c r="BN7" s="43">
        <v>638</v>
      </c>
      <c r="BO7" s="48">
        <v>1513</v>
      </c>
      <c r="BP7" s="47">
        <v>2752</v>
      </c>
      <c r="BQ7" s="43">
        <v>1118</v>
      </c>
      <c r="BR7" s="60">
        <v>1634</v>
      </c>
      <c r="BS7" s="47">
        <v>3173</v>
      </c>
      <c r="BT7" s="43">
        <v>1471</v>
      </c>
      <c r="BU7" s="48">
        <v>1702</v>
      </c>
      <c r="BV7" s="47">
        <v>3648</v>
      </c>
      <c r="BW7" s="43">
        <v>1632</v>
      </c>
      <c r="BX7" s="48">
        <v>2016</v>
      </c>
      <c r="BY7" s="47">
        <v>3579</v>
      </c>
      <c r="BZ7" s="43">
        <v>1715</v>
      </c>
      <c r="CA7" s="48">
        <v>1864</v>
      </c>
      <c r="CB7" s="47">
        <v>3002</v>
      </c>
      <c r="CC7" s="43">
        <v>1172</v>
      </c>
      <c r="CD7" s="48">
        <v>1830</v>
      </c>
      <c r="CE7" s="47">
        <v>2620</v>
      </c>
      <c r="CF7" s="43">
        <v>731</v>
      </c>
      <c r="CG7" s="60">
        <v>1889</v>
      </c>
      <c r="CH7" s="47">
        <v>3176</v>
      </c>
      <c r="CI7" s="43">
        <v>1258</v>
      </c>
      <c r="CJ7" s="48">
        <v>1918</v>
      </c>
      <c r="CK7" s="47">
        <v>3357</v>
      </c>
      <c r="CL7" s="43">
        <v>1496</v>
      </c>
      <c r="CM7" s="48">
        <v>1861</v>
      </c>
      <c r="CN7" s="47">
        <v>3355</v>
      </c>
      <c r="CO7" s="43">
        <v>1533</v>
      </c>
      <c r="CP7" s="48">
        <v>1822</v>
      </c>
    </row>
    <row r="8" spans="1:94" s="23" customFormat="1" ht="17.25" customHeight="1" x14ac:dyDescent="0.2">
      <c r="D8" s="79" t="s">
        <v>274</v>
      </c>
      <c r="E8" s="47">
        <v>4208</v>
      </c>
      <c r="F8" s="43">
        <v>1883</v>
      </c>
      <c r="G8" s="48">
        <v>2325</v>
      </c>
      <c r="H8" s="47">
        <v>4091</v>
      </c>
      <c r="I8" s="43">
        <v>1790</v>
      </c>
      <c r="J8" s="48">
        <v>2301</v>
      </c>
      <c r="K8" s="47">
        <v>4327</v>
      </c>
      <c r="L8" s="43">
        <v>2031</v>
      </c>
      <c r="M8" s="48">
        <v>2296</v>
      </c>
      <c r="N8" s="47">
        <v>4335</v>
      </c>
      <c r="O8" s="43">
        <v>2109</v>
      </c>
      <c r="P8" s="48">
        <v>2226</v>
      </c>
      <c r="Q8" s="47">
        <v>3870</v>
      </c>
      <c r="R8" s="43">
        <v>1611</v>
      </c>
      <c r="S8" s="48">
        <v>2259</v>
      </c>
      <c r="T8" s="47">
        <v>3410</v>
      </c>
      <c r="U8" s="43">
        <v>1222</v>
      </c>
      <c r="V8" s="60">
        <v>2188</v>
      </c>
      <c r="W8" s="47">
        <v>3802</v>
      </c>
      <c r="X8" s="43">
        <v>1494</v>
      </c>
      <c r="Y8" s="48">
        <v>2308</v>
      </c>
      <c r="Z8" s="47">
        <v>4371</v>
      </c>
      <c r="AA8" s="43">
        <v>2054</v>
      </c>
      <c r="AB8" s="48">
        <v>2317</v>
      </c>
      <c r="AC8" s="47">
        <v>4446</v>
      </c>
      <c r="AD8" s="43">
        <v>2132</v>
      </c>
      <c r="AE8" s="48">
        <v>2314</v>
      </c>
      <c r="AF8" s="47">
        <v>4518</v>
      </c>
      <c r="AG8" s="43">
        <v>2206</v>
      </c>
      <c r="AH8" s="60">
        <v>2312</v>
      </c>
      <c r="AI8" s="47">
        <v>4572</v>
      </c>
      <c r="AJ8" s="43">
        <v>2207</v>
      </c>
      <c r="AK8" s="48">
        <v>2365</v>
      </c>
      <c r="AL8" s="47">
        <v>4138</v>
      </c>
      <c r="AM8" s="43">
        <v>1841</v>
      </c>
      <c r="AN8" s="48">
        <v>2297</v>
      </c>
      <c r="AO8" s="47">
        <v>3432</v>
      </c>
      <c r="AP8" s="43">
        <v>1207</v>
      </c>
      <c r="AQ8" s="48">
        <v>2225</v>
      </c>
      <c r="AR8" s="47">
        <v>3695</v>
      </c>
      <c r="AS8" s="43">
        <v>1504</v>
      </c>
      <c r="AT8" s="60">
        <v>2191</v>
      </c>
      <c r="AU8" s="47">
        <v>4256</v>
      </c>
      <c r="AV8" s="43">
        <v>2045</v>
      </c>
      <c r="AW8" s="48">
        <v>2211</v>
      </c>
      <c r="AX8" s="47">
        <v>4447</v>
      </c>
      <c r="AY8" s="43">
        <v>2237</v>
      </c>
      <c r="AZ8" s="48">
        <v>2210</v>
      </c>
      <c r="BA8" s="47">
        <v>4528</v>
      </c>
      <c r="BB8" s="43">
        <v>2331</v>
      </c>
      <c r="BC8" s="48">
        <v>2197</v>
      </c>
      <c r="BD8" s="47">
        <v>4200</v>
      </c>
      <c r="BE8" s="43">
        <v>2039</v>
      </c>
      <c r="BF8" s="48">
        <v>2161</v>
      </c>
      <c r="BG8" s="47">
        <v>3574</v>
      </c>
      <c r="BH8" s="43">
        <v>1489</v>
      </c>
      <c r="BI8" s="60">
        <v>2085</v>
      </c>
      <c r="BJ8" s="47">
        <v>3108</v>
      </c>
      <c r="BK8" s="43">
        <v>1066</v>
      </c>
      <c r="BL8" s="48">
        <v>2042</v>
      </c>
      <c r="BM8" s="47">
        <v>3137</v>
      </c>
      <c r="BN8" s="43">
        <v>1109</v>
      </c>
      <c r="BO8" s="48">
        <v>2028</v>
      </c>
      <c r="BP8" s="47">
        <v>3532</v>
      </c>
      <c r="BQ8" s="43">
        <v>1463</v>
      </c>
      <c r="BR8" s="60">
        <v>2069</v>
      </c>
      <c r="BS8" s="47">
        <v>3961</v>
      </c>
      <c r="BT8" s="43">
        <v>1793</v>
      </c>
      <c r="BU8" s="48">
        <v>2168</v>
      </c>
      <c r="BV8" s="47">
        <v>4531</v>
      </c>
      <c r="BW8" s="43">
        <v>2186</v>
      </c>
      <c r="BX8" s="48">
        <v>2345</v>
      </c>
      <c r="BY8" s="47">
        <v>4512</v>
      </c>
      <c r="BZ8" s="43">
        <v>2181</v>
      </c>
      <c r="CA8" s="48">
        <v>2331</v>
      </c>
      <c r="CB8" s="47">
        <v>4042</v>
      </c>
      <c r="CC8" s="43">
        <v>1799</v>
      </c>
      <c r="CD8" s="48">
        <v>2243</v>
      </c>
      <c r="CE8" s="47">
        <v>3534</v>
      </c>
      <c r="CF8" s="43">
        <v>1246</v>
      </c>
      <c r="CG8" s="60">
        <v>2288</v>
      </c>
      <c r="CH8" s="47">
        <v>3920</v>
      </c>
      <c r="CI8" s="43">
        <v>1553</v>
      </c>
      <c r="CJ8" s="48">
        <v>2367</v>
      </c>
      <c r="CK8" s="47">
        <v>4420</v>
      </c>
      <c r="CL8" s="43">
        <v>2042</v>
      </c>
      <c r="CM8" s="48">
        <v>2378</v>
      </c>
      <c r="CN8" s="47">
        <v>4546</v>
      </c>
      <c r="CO8" s="43">
        <v>2159</v>
      </c>
      <c r="CP8" s="48">
        <v>2387</v>
      </c>
    </row>
    <row r="9" spans="1:94" s="23" customFormat="1" ht="17.25" customHeight="1" x14ac:dyDescent="0.2">
      <c r="D9" s="80" t="s">
        <v>275</v>
      </c>
      <c r="E9" s="47">
        <v>4090</v>
      </c>
      <c r="F9" s="43">
        <v>1971</v>
      </c>
      <c r="G9" s="48">
        <v>2119</v>
      </c>
      <c r="H9" s="47">
        <v>4131</v>
      </c>
      <c r="I9" s="43">
        <v>2029</v>
      </c>
      <c r="J9" s="48">
        <v>2102</v>
      </c>
      <c r="K9" s="47">
        <v>4172</v>
      </c>
      <c r="L9" s="43">
        <v>2033</v>
      </c>
      <c r="M9" s="48">
        <v>2139</v>
      </c>
      <c r="N9" s="47">
        <v>4319</v>
      </c>
      <c r="O9" s="43">
        <v>2162</v>
      </c>
      <c r="P9" s="48">
        <v>2157</v>
      </c>
      <c r="Q9" s="47">
        <v>3452</v>
      </c>
      <c r="R9" s="43">
        <v>1428</v>
      </c>
      <c r="S9" s="48">
        <v>2024</v>
      </c>
      <c r="T9" s="47">
        <v>3038</v>
      </c>
      <c r="U9" s="43">
        <v>1009</v>
      </c>
      <c r="V9" s="60">
        <v>2029</v>
      </c>
      <c r="W9" s="47">
        <v>3590</v>
      </c>
      <c r="X9" s="43">
        <v>1616</v>
      </c>
      <c r="Y9" s="48">
        <v>1974</v>
      </c>
      <c r="Z9" s="47">
        <v>4099</v>
      </c>
      <c r="AA9" s="43">
        <v>2028</v>
      </c>
      <c r="AB9" s="48">
        <v>2071</v>
      </c>
      <c r="AC9" s="47">
        <v>4009</v>
      </c>
      <c r="AD9" s="43">
        <v>1961</v>
      </c>
      <c r="AE9" s="48">
        <v>2048</v>
      </c>
      <c r="AF9" s="47">
        <v>4066</v>
      </c>
      <c r="AG9" s="43">
        <v>2034</v>
      </c>
      <c r="AH9" s="60">
        <v>2032</v>
      </c>
      <c r="AI9" s="47">
        <v>3961</v>
      </c>
      <c r="AJ9" s="43">
        <v>1969</v>
      </c>
      <c r="AK9" s="48">
        <v>1992</v>
      </c>
      <c r="AL9" s="47">
        <v>3216</v>
      </c>
      <c r="AM9" s="43">
        <v>1258</v>
      </c>
      <c r="AN9" s="48">
        <v>1958</v>
      </c>
      <c r="AO9" s="47">
        <v>2918</v>
      </c>
      <c r="AP9" s="43">
        <v>947</v>
      </c>
      <c r="AQ9" s="48">
        <v>1971</v>
      </c>
      <c r="AR9" s="47">
        <v>3570</v>
      </c>
      <c r="AS9" s="43">
        <v>1638</v>
      </c>
      <c r="AT9" s="60">
        <v>1932</v>
      </c>
      <c r="AU9" s="47">
        <v>3875</v>
      </c>
      <c r="AV9" s="43">
        <v>1842</v>
      </c>
      <c r="AW9" s="48">
        <v>2033</v>
      </c>
      <c r="AX9" s="47">
        <v>4013</v>
      </c>
      <c r="AY9" s="43">
        <v>1870</v>
      </c>
      <c r="AZ9" s="48">
        <v>2143</v>
      </c>
      <c r="BA9" s="47">
        <v>4222</v>
      </c>
      <c r="BB9" s="43">
        <v>2207</v>
      </c>
      <c r="BC9" s="48">
        <v>2015</v>
      </c>
      <c r="BD9" s="47">
        <v>3488</v>
      </c>
      <c r="BE9" s="43">
        <v>1679</v>
      </c>
      <c r="BF9" s="48">
        <v>1809</v>
      </c>
      <c r="BG9" s="47">
        <v>3041</v>
      </c>
      <c r="BH9" s="43">
        <v>1208</v>
      </c>
      <c r="BI9" s="60">
        <v>1833</v>
      </c>
      <c r="BJ9" s="47">
        <v>2913</v>
      </c>
      <c r="BK9" s="43">
        <v>1083</v>
      </c>
      <c r="BL9" s="48">
        <v>1830</v>
      </c>
      <c r="BM9" s="47">
        <v>2687</v>
      </c>
      <c r="BN9" s="43">
        <v>978</v>
      </c>
      <c r="BO9" s="48">
        <v>1709</v>
      </c>
      <c r="BP9" s="47">
        <v>3405</v>
      </c>
      <c r="BQ9" s="43">
        <v>1477</v>
      </c>
      <c r="BR9" s="60">
        <v>1928</v>
      </c>
      <c r="BS9" s="47">
        <v>3963</v>
      </c>
      <c r="BT9" s="43">
        <v>1937</v>
      </c>
      <c r="BU9" s="48">
        <v>2026</v>
      </c>
      <c r="BV9" s="47">
        <v>4009</v>
      </c>
      <c r="BW9" s="43">
        <v>2005</v>
      </c>
      <c r="BX9" s="48">
        <v>2004</v>
      </c>
      <c r="BY9" s="47">
        <v>4213</v>
      </c>
      <c r="BZ9" s="43">
        <v>2133</v>
      </c>
      <c r="CA9" s="48">
        <v>2080</v>
      </c>
      <c r="CB9" s="47">
        <v>3449</v>
      </c>
      <c r="CC9" s="43">
        <v>1411</v>
      </c>
      <c r="CD9" s="48">
        <v>2038</v>
      </c>
      <c r="CE9" s="47">
        <v>3090</v>
      </c>
      <c r="CF9" s="43">
        <v>1055</v>
      </c>
      <c r="CG9" s="60">
        <v>2035</v>
      </c>
      <c r="CH9" s="47">
        <v>3478</v>
      </c>
      <c r="CI9" s="43">
        <v>1540</v>
      </c>
      <c r="CJ9" s="48">
        <v>1938</v>
      </c>
      <c r="CK9" s="47">
        <v>3976</v>
      </c>
      <c r="CL9" s="43">
        <v>1970</v>
      </c>
      <c r="CM9" s="48">
        <v>2006</v>
      </c>
      <c r="CN9" s="47">
        <v>3939</v>
      </c>
      <c r="CO9" s="43">
        <v>1954</v>
      </c>
      <c r="CP9" s="48">
        <v>1985</v>
      </c>
    </row>
    <row r="10" spans="1:94" s="23" customFormat="1" ht="17.25" customHeight="1" x14ac:dyDescent="0.2">
      <c r="D10" s="80" t="s">
        <v>276</v>
      </c>
      <c r="E10" s="47">
        <v>3835</v>
      </c>
      <c r="F10" s="43">
        <v>1511</v>
      </c>
      <c r="G10" s="48">
        <v>2324</v>
      </c>
      <c r="H10" s="47">
        <v>3795</v>
      </c>
      <c r="I10" s="43">
        <v>1481</v>
      </c>
      <c r="J10" s="48">
        <v>2314</v>
      </c>
      <c r="K10" s="47">
        <v>3859</v>
      </c>
      <c r="L10" s="43">
        <v>1461</v>
      </c>
      <c r="M10" s="48">
        <v>2398</v>
      </c>
      <c r="N10" s="47">
        <v>4011</v>
      </c>
      <c r="O10" s="43">
        <v>1656</v>
      </c>
      <c r="P10" s="48">
        <v>2355</v>
      </c>
      <c r="Q10" s="47">
        <v>3247</v>
      </c>
      <c r="R10" s="43">
        <v>924</v>
      </c>
      <c r="S10" s="48">
        <v>2323</v>
      </c>
      <c r="T10" s="47">
        <v>2940</v>
      </c>
      <c r="U10" s="43">
        <v>663</v>
      </c>
      <c r="V10" s="60">
        <v>2277</v>
      </c>
      <c r="W10" s="47">
        <v>3587</v>
      </c>
      <c r="X10" s="43">
        <v>1250</v>
      </c>
      <c r="Y10" s="48">
        <v>2337</v>
      </c>
      <c r="Z10" s="47">
        <v>3782</v>
      </c>
      <c r="AA10" s="43">
        <v>1486</v>
      </c>
      <c r="AB10" s="48">
        <v>2296</v>
      </c>
      <c r="AC10" s="47">
        <v>3827</v>
      </c>
      <c r="AD10" s="43">
        <v>1544</v>
      </c>
      <c r="AE10" s="48">
        <v>2283</v>
      </c>
      <c r="AF10" s="47">
        <v>3919</v>
      </c>
      <c r="AG10" s="43">
        <v>1563</v>
      </c>
      <c r="AH10" s="60">
        <v>2356</v>
      </c>
      <c r="AI10" s="47">
        <v>3899</v>
      </c>
      <c r="AJ10" s="43">
        <v>1561</v>
      </c>
      <c r="AK10" s="48">
        <v>2338</v>
      </c>
      <c r="AL10" s="47">
        <v>3294</v>
      </c>
      <c r="AM10" s="43">
        <v>981</v>
      </c>
      <c r="AN10" s="48">
        <v>2313</v>
      </c>
      <c r="AO10" s="47">
        <v>2970</v>
      </c>
      <c r="AP10" s="43">
        <v>708</v>
      </c>
      <c r="AQ10" s="48">
        <v>2262</v>
      </c>
      <c r="AR10" s="47">
        <v>3393</v>
      </c>
      <c r="AS10" s="43">
        <v>1173</v>
      </c>
      <c r="AT10" s="60">
        <v>2220</v>
      </c>
      <c r="AU10" s="47">
        <v>3713</v>
      </c>
      <c r="AV10" s="43">
        <v>1463</v>
      </c>
      <c r="AW10" s="48">
        <v>2250</v>
      </c>
      <c r="AX10" s="47">
        <v>3766</v>
      </c>
      <c r="AY10" s="43">
        <v>1482</v>
      </c>
      <c r="AZ10" s="48">
        <v>2284</v>
      </c>
      <c r="BA10" s="47">
        <v>3937</v>
      </c>
      <c r="BB10" s="43">
        <v>1654</v>
      </c>
      <c r="BC10" s="48">
        <v>2283</v>
      </c>
      <c r="BD10" s="47">
        <v>3367</v>
      </c>
      <c r="BE10" s="43">
        <v>1150</v>
      </c>
      <c r="BF10" s="48">
        <v>2217</v>
      </c>
      <c r="BG10" s="47">
        <v>3019</v>
      </c>
      <c r="BH10" s="43">
        <v>871</v>
      </c>
      <c r="BI10" s="60">
        <v>2148</v>
      </c>
      <c r="BJ10" s="47">
        <v>2863</v>
      </c>
      <c r="BK10" s="43">
        <v>709</v>
      </c>
      <c r="BL10" s="48">
        <v>2154</v>
      </c>
      <c r="BM10" s="47">
        <v>2769</v>
      </c>
      <c r="BN10" s="43">
        <v>652</v>
      </c>
      <c r="BO10" s="48">
        <v>2117</v>
      </c>
      <c r="BP10" s="47">
        <v>3300</v>
      </c>
      <c r="BQ10" s="43">
        <v>1143</v>
      </c>
      <c r="BR10" s="60">
        <v>2157</v>
      </c>
      <c r="BS10" s="47">
        <v>3746</v>
      </c>
      <c r="BT10" s="43">
        <v>1480</v>
      </c>
      <c r="BU10" s="48">
        <v>2266</v>
      </c>
      <c r="BV10" s="47">
        <v>3876</v>
      </c>
      <c r="BW10" s="43">
        <v>1483</v>
      </c>
      <c r="BX10" s="48">
        <v>2393</v>
      </c>
      <c r="BY10" s="47">
        <v>4148</v>
      </c>
      <c r="BZ10" s="43">
        <v>1704</v>
      </c>
      <c r="CA10" s="48">
        <v>2444</v>
      </c>
      <c r="CB10" s="47">
        <v>3400</v>
      </c>
      <c r="CC10" s="43">
        <v>986</v>
      </c>
      <c r="CD10" s="48">
        <v>2414</v>
      </c>
      <c r="CE10" s="47">
        <v>2985</v>
      </c>
      <c r="CF10" s="43">
        <v>687</v>
      </c>
      <c r="CG10" s="60">
        <v>2298</v>
      </c>
      <c r="CH10" s="47">
        <v>3528</v>
      </c>
      <c r="CI10" s="43">
        <v>1185</v>
      </c>
      <c r="CJ10" s="48">
        <v>2343</v>
      </c>
      <c r="CK10" s="47">
        <v>3925</v>
      </c>
      <c r="CL10" s="43">
        <v>1550</v>
      </c>
      <c r="CM10" s="48">
        <v>2375</v>
      </c>
      <c r="CN10" s="47">
        <v>3855</v>
      </c>
      <c r="CO10" s="43">
        <v>1465</v>
      </c>
      <c r="CP10" s="48">
        <v>2390</v>
      </c>
    </row>
    <row r="11" spans="1:94" s="23" customFormat="1" ht="17.25" customHeight="1" x14ac:dyDescent="0.2">
      <c r="D11" s="80" t="s">
        <v>277</v>
      </c>
      <c r="E11" s="47">
        <v>3677</v>
      </c>
      <c r="F11" s="43">
        <v>1533</v>
      </c>
      <c r="G11" s="48">
        <v>2144</v>
      </c>
      <c r="H11" s="47">
        <v>3787</v>
      </c>
      <c r="I11" s="43">
        <v>1630</v>
      </c>
      <c r="J11" s="48">
        <v>2157</v>
      </c>
      <c r="K11" s="47">
        <v>3803</v>
      </c>
      <c r="L11" s="43">
        <v>1581</v>
      </c>
      <c r="M11" s="48">
        <v>2222</v>
      </c>
      <c r="N11" s="47">
        <v>3864</v>
      </c>
      <c r="O11" s="43">
        <v>1751</v>
      </c>
      <c r="P11" s="48">
        <v>2113</v>
      </c>
      <c r="Q11" s="47">
        <v>3231</v>
      </c>
      <c r="R11" s="43">
        <v>1041</v>
      </c>
      <c r="S11" s="48">
        <v>2190</v>
      </c>
      <c r="T11" s="47">
        <v>2956</v>
      </c>
      <c r="U11" s="43">
        <v>783</v>
      </c>
      <c r="V11" s="60">
        <v>2173</v>
      </c>
      <c r="W11" s="47">
        <v>3238</v>
      </c>
      <c r="X11" s="43">
        <v>1209</v>
      </c>
      <c r="Y11" s="48">
        <v>2029</v>
      </c>
      <c r="Z11" s="47">
        <v>3596</v>
      </c>
      <c r="AA11" s="43">
        <v>1470</v>
      </c>
      <c r="AB11" s="48">
        <v>2126</v>
      </c>
      <c r="AC11" s="47">
        <v>3681</v>
      </c>
      <c r="AD11" s="43">
        <v>1590</v>
      </c>
      <c r="AE11" s="48">
        <v>2091</v>
      </c>
      <c r="AF11" s="47">
        <v>3616</v>
      </c>
      <c r="AG11" s="43">
        <v>1525</v>
      </c>
      <c r="AH11" s="60">
        <v>2091</v>
      </c>
      <c r="AI11" s="47">
        <v>3767</v>
      </c>
      <c r="AJ11" s="43">
        <v>1700</v>
      </c>
      <c r="AK11" s="48">
        <v>2067</v>
      </c>
      <c r="AL11" s="47">
        <v>3237</v>
      </c>
      <c r="AM11" s="43">
        <v>989</v>
      </c>
      <c r="AN11" s="48">
        <v>2248</v>
      </c>
      <c r="AO11" s="47">
        <v>2856</v>
      </c>
      <c r="AP11" s="43">
        <v>684</v>
      </c>
      <c r="AQ11" s="48">
        <v>2172</v>
      </c>
      <c r="AR11" s="47">
        <v>3430</v>
      </c>
      <c r="AS11" s="43">
        <v>1279</v>
      </c>
      <c r="AT11" s="60">
        <v>2151</v>
      </c>
      <c r="AU11" s="47">
        <v>3725</v>
      </c>
      <c r="AV11" s="43">
        <v>1544</v>
      </c>
      <c r="AW11" s="48">
        <v>2181</v>
      </c>
      <c r="AX11" s="47">
        <v>3755</v>
      </c>
      <c r="AY11" s="43">
        <v>1590</v>
      </c>
      <c r="AZ11" s="48">
        <v>2165</v>
      </c>
      <c r="BA11" s="47">
        <v>3978</v>
      </c>
      <c r="BB11" s="43">
        <v>1869</v>
      </c>
      <c r="BC11" s="48">
        <v>2109</v>
      </c>
      <c r="BD11" s="47">
        <v>3429</v>
      </c>
      <c r="BE11" s="43">
        <v>1360</v>
      </c>
      <c r="BF11" s="48">
        <v>2069</v>
      </c>
      <c r="BG11" s="47">
        <v>3021</v>
      </c>
      <c r="BH11" s="43">
        <v>955</v>
      </c>
      <c r="BI11" s="60">
        <v>2066</v>
      </c>
      <c r="BJ11" s="47">
        <v>2835</v>
      </c>
      <c r="BK11" s="43">
        <v>732</v>
      </c>
      <c r="BL11" s="48">
        <v>2103</v>
      </c>
      <c r="BM11" s="47">
        <v>2882</v>
      </c>
      <c r="BN11" s="43">
        <v>713</v>
      </c>
      <c r="BO11" s="48">
        <v>2169</v>
      </c>
      <c r="BP11" s="47">
        <v>3395</v>
      </c>
      <c r="BQ11" s="43">
        <v>1278</v>
      </c>
      <c r="BR11" s="60">
        <v>2117</v>
      </c>
      <c r="BS11" s="47">
        <v>3905</v>
      </c>
      <c r="BT11" s="43">
        <v>1614</v>
      </c>
      <c r="BU11" s="48">
        <v>2291</v>
      </c>
      <c r="BV11" s="47">
        <v>3943</v>
      </c>
      <c r="BW11" s="43">
        <v>1570</v>
      </c>
      <c r="BX11" s="48">
        <v>2373</v>
      </c>
      <c r="BY11" s="47">
        <v>4179</v>
      </c>
      <c r="BZ11" s="43">
        <v>1882</v>
      </c>
      <c r="CA11" s="48">
        <v>2297</v>
      </c>
      <c r="CB11" s="47">
        <v>3491</v>
      </c>
      <c r="CC11" s="43">
        <v>1156</v>
      </c>
      <c r="CD11" s="48">
        <v>2335</v>
      </c>
      <c r="CE11" s="47">
        <v>3147</v>
      </c>
      <c r="CF11" s="43">
        <v>757</v>
      </c>
      <c r="CG11" s="60">
        <v>2390</v>
      </c>
      <c r="CH11" s="47">
        <v>3579</v>
      </c>
      <c r="CI11" s="43">
        <v>1245</v>
      </c>
      <c r="CJ11" s="48">
        <v>2334</v>
      </c>
      <c r="CK11" s="47">
        <v>4008</v>
      </c>
      <c r="CL11" s="43">
        <v>1659</v>
      </c>
      <c r="CM11" s="48">
        <v>2349</v>
      </c>
      <c r="CN11" s="47">
        <v>3987</v>
      </c>
      <c r="CO11" s="43">
        <v>1599</v>
      </c>
      <c r="CP11" s="48">
        <v>2388</v>
      </c>
    </row>
    <row r="12" spans="1:94" s="23" customFormat="1" ht="17.25" customHeight="1" x14ac:dyDescent="0.2">
      <c r="D12" s="81" t="s">
        <v>278</v>
      </c>
      <c r="E12" s="49">
        <v>3150</v>
      </c>
      <c r="F12" s="50">
        <v>1450</v>
      </c>
      <c r="G12" s="51">
        <v>1700</v>
      </c>
      <c r="H12" s="49">
        <v>3015</v>
      </c>
      <c r="I12" s="50">
        <v>1330</v>
      </c>
      <c r="J12" s="51">
        <v>1685</v>
      </c>
      <c r="K12" s="49">
        <v>3092</v>
      </c>
      <c r="L12" s="50">
        <v>1399</v>
      </c>
      <c r="M12" s="51">
        <v>1693</v>
      </c>
      <c r="N12" s="49">
        <v>3205</v>
      </c>
      <c r="O12" s="50">
        <v>1530</v>
      </c>
      <c r="P12" s="51">
        <v>1675</v>
      </c>
      <c r="Q12" s="49">
        <v>2450</v>
      </c>
      <c r="R12" s="50">
        <v>871</v>
      </c>
      <c r="S12" s="51">
        <v>1579</v>
      </c>
      <c r="T12" s="49">
        <v>2136</v>
      </c>
      <c r="U12" s="50">
        <v>585</v>
      </c>
      <c r="V12" s="61">
        <v>1551</v>
      </c>
      <c r="W12" s="49">
        <v>2622</v>
      </c>
      <c r="X12" s="50">
        <v>1075</v>
      </c>
      <c r="Y12" s="51">
        <v>1547</v>
      </c>
      <c r="Z12" s="49">
        <v>2776</v>
      </c>
      <c r="AA12" s="50">
        <v>1225</v>
      </c>
      <c r="AB12" s="51">
        <v>1551</v>
      </c>
      <c r="AC12" s="49">
        <v>2849</v>
      </c>
      <c r="AD12" s="50">
        <v>1302</v>
      </c>
      <c r="AE12" s="51">
        <v>1547</v>
      </c>
      <c r="AF12" s="49">
        <v>2841</v>
      </c>
      <c r="AG12" s="50">
        <v>1307</v>
      </c>
      <c r="AH12" s="61">
        <v>1534</v>
      </c>
      <c r="AI12" s="49">
        <v>3003</v>
      </c>
      <c r="AJ12" s="50">
        <v>1451</v>
      </c>
      <c r="AK12" s="51">
        <v>1552</v>
      </c>
      <c r="AL12" s="49">
        <v>2227</v>
      </c>
      <c r="AM12" s="50">
        <v>778</v>
      </c>
      <c r="AN12" s="51">
        <v>1449</v>
      </c>
      <c r="AO12" s="49">
        <v>1962</v>
      </c>
      <c r="AP12" s="50">
        <v>515</v>
      </c>
      <c r="AQ12" s="51">
        <v>1447</v>
      </c>
      <c r="AR12" s="49">
        <v>2611</v>
      </c>
      <c r="AS12" s="50">
        <v>1107</v>
      </c>
      <c r="AT12" s="61">
        <v>1504</v>
      </c>
      <c r="AU12" s="49">
        <v>2831</v>
      </c>
      <c r="AV12" s="50">
        <v>1288</v>
      </c>
      <c r="AW12" s="51">
        <v>1543</v>
      </c>
      <c r="AX12" s="49">
        <v>2927</v>
      </c>
      <c r="AY12" s="50">
        <v>1357</v>
      </c>
      <c r="AZ12" s="51">
        <v>1570</v>
      </c>
      <c r="BA12" s="49">
        <v>3039</v>
      </c>
      <c r="BB12" s="50">
        <v>1496</v>
      </c>
      <c r="BC12" s="51">
        <v>1543</v>
      </c>
      <c r="BD12" s="49">
        <v>2526</v>
      </c>
      <c r="BE12" s="50">
        <v>1062</v>
      </c>
      <c r="BF12" s="51">
        <v>1464</v>
      </c>
      <c r="BG12" s="49">
        <v>2134</v>
      </c>
      <c r="BH12" s="50">
        <v>740</v>
      </c>
      <c r="BI12" s="61">
        <v>1394</v>
      </c>
      <c r="BJ12" s="49">
        <v>2001</v>
      </c>
      <c r="BK12" s="50">
        <v>621</v>
      </c>
      <c r="BL12" s="51">
        <v>1380</v>
      </c>
      <c r="BM12" s="49">
        <v>2018</v>
      </c>
      <c r="BN12" s="50">
        <v>577</v>
      </c>
      <c r="BO12" s="51">
        <v>1441</v>
      </c>
      <c r="BP12" s="49">
        <v>2680</v>
      </c>
      <c r="BQ12" s="50">
        <v>1182</v>
      </c>
      <c r="BR12" s="61">
        <v>1498</v>
      </c>
      <c r="BS12" s="49">
        <v>2960</v>
      </c>
      <c r="BT12" s="50">
        <v>1397</v>
      </c>
      <c r="BU12" s="51">
        <v>1563</v>
      </c>
      <c r="BV12" s="49">
        <v>2987</v>
      </c>
      <c r="BW12" s="50">
        <v>1350</v>
      </c>
      <c r="BX12" s="51">
        <v>1637</v>
      </c>
      <c r="BY12" s="49">
        <v>3208</v>
      </c>
      <c r="BZ12" s="50">
        <v>1574</v>
      </c>
      <c r="CA12" s="51">
        <v>1634</v>
      </c>
      <c r="CB12" s="49">
        <v>2463</v>
      </c>
      <c r="CC12" s="50">
        <v>871</v>
      </c>
      <c r="CD12" s="51">
        <v>1592</v>
      </c>
      <c r="CE12" s="49">
        <v>2227</v>
      </c>
      <c r="CF12" s="50">
        <v>675</v>
      </c>
      <c r="CG12" s="61">
        <v>1552</v>
      </c>
      <c r="CH12" s="49">
        <v>2790</v>
      </c>
      <c r="CI12" s="50">
        <v>1212</v>
      </c>
      <c r="CJ12" s="51">
        <v>1578</v>
      </c>
      <c r="CK12" s="49">
        <v>3056</v>
      </c>
      <c r="CL12" s="50">
        <v>1376</v>
      </c>
      <c r="CM12" s="51">
        <v>1680</v>
      </c>
      <c r="CN12" s="49">
        <v>2994</v>
      </c>
      <c r="CO12" s="50">
        <v>1327</v>
      </c>
      <c r="CP12" s="51">
        <v>1667</v>
      </c>
    </row>
    <row r="13" spans="1:94" s="23" customFormat="1" ht="17.25" customHeight="1" x14ac:dyDescent="0.2">
      <c r="E13" s="87"/>
      <c r="F13" s="88"/>
      <c r="G13" s="89"/>
      <c r="H13" s="87"/>
      <c r="I13" s="88"/>
      <c r="J13" s="89"/>
      <c r="K13" s="87"/>
      <c r="L13" s="88"/>
      <c r="M13" s="89"/>
      <c r="N13" s="87"/>
      <c r="O13" s="88"/>
      <c r="P13" s="89"/>
      <c r="Q13" s="87"/>
      <c r="R13" s="88"/>
      <c r="S13" s="89"/>
      <c r="T13" s="87"/>
      <c r="U13" s="88"/>
      <c r="V13" s="88"/>
      <c r="W13" s="87"/>
      <c r="X13" s="88"/>
      <c r="Y13" s="89"/>
      <c r="Z13" s="87"/>
      <c r="AA13" s="88"/>
      <c r="AB13" s="89"/>
      <c r="AC13" s="87"/>
      <c r="AD13" s="88"/>
      <c r="AE13" s="89"/>
      <c r="AF13" s="87"/>
      <c r="AG13" s="88"/>
      <c r="AH13" s="88"/>
      <c r="AI13" s="87"/>
      <c r="AJ13" s="88"/>
      <c r="AK13" s="89"/>
      <c r="AL13" s="87"/>
      <c r="AM13" s="88"/>
      <c r="AN13" s="89"/>
      <c r="AO13" s="87"/>
      <c r="AP13" s="88"/>
      <c r="AQ13" s="89"/>
      <c r="AR13" s="87"/>
      <c r="AS13" s="88"/>
      <c r="AT13" s="88"/>
      <c r="AU13" s="87"/>
      <c r="AV13" s="88"/>
      <c r="AW13" s="89"/>
      <c r="AX13" s="87"/>
      <c r="AY13" s="88"/>
      <c r="AZ13" s="89"/>
      <c r="BA13" s="87"/>
      <c r="BB13" s="88"/>
      <c r="BC13" s="89"/>
      <c r="BD13" s="87"/>
      <c r="BE13" s="88"/>
      <c r="BF13" s="89"/>
      <c r="BG13" s="87"/>
      <c r="BH13" s="88"/>
      <c r="BI13" s="88"/>
      <c r="BJ13" s="87"/>
      <c r="BK13" s="88"/>
      <c r="BL13" s="89"/>
      <c r="BM13" s="87"/>
      <c r="BN13" s="88"/>
      <c r="BO13" s="89"/>
      <c r="BP13" s="87"/>
      <c r="BQ13" s="88"/>
      <c r="BR13" s="88"/>
      <c r="BS13" s="87"/>
      <c r="BT13" s="88"/>
      <c r="BU13" s="89"/>
      <c r="BV13" s="87"/>
      <c r="BW13" s="88"/>
      <c r="BX13" s="89"/>
      <c r="BY13" s="87"/>
      <c r="BZ13" s="88"/>
      <c r="CA13" s="89"/>
      <c r="CB13" s="87"/>
      <c r="CC13" s="88"/>
      <c r="CD13" s="89"/>
      <c r="CE13" s="87"/>
      <c r="CF13" s="88"/>
      <c r="CG13" s="88"/>
      <c r="CH13" s="87"/>
      <c r="CI13" s="88"/>
      <c r="CJ13" s="89"/>
      <c r="CK13" s="87"/>
      <c r="CL13" s="88"/>
      <c r="CM13" s="89"/>
      <c r="CN13" s="87"/>
      <c r="CO13" s="88"/>
      <c r="CP13" s="89"/>
    </row>
    <row r="14" spans="1:94" s="23" customFormat="1" ht="17.25" customHeight="1" x14ac:dyDescent="0.2">
      <c r="B14" s="91" t="s">
        <v>1</v>
      </c>
      <c r="C14" s="92" t="s">
        <v>2</v>
      </c>
      <c r="D14" s="93" t="s">
        <v>407</v>
      </c>
      <c r="E14" s="91"/>
      <c r="F14" s="94"/>
      <c r="G14" s="95"/>
      <c r="H14" s="91"/>
      <c r="I14" s="94"/>
      <c r="J14" s="95"/>
      <c r="K14" s="91"/>
      <c r="L14" s="94"/>
      <c r="M14" s="95"/>
      <c r="N14" s="91"/>
      <c r="O14" s="94"/>
      <c r="P14" s="95"/>
      <c r="Q14" s="91"/>
      <c r="R14" s="94"/>
      <c r="S14" s="95"/>
      <c r="T14" s="91"/>
      <c r="U14" s="94"/>
      <c r="V14" s="96"/>
      <c r="W14" s="91"/>
      <c r="X14" s="94"/>
      <c r="Y14" s="95"/>
      <c r="Z14" s="91"/>
      <c r="AA14" s="94"/>
      <c r="AB14" s="95"/>
      <c r="AC14" s="91"/>
      <c r="AD14" s="94"/>
      <c r="AE14" s="95"/>
      <c r="AF14" s="91"/>
      <c r="AG14" s="94"/>
      <c r="AH14" s="96"/>
      <c r="AI14" s="91"/>
      <c r="AJ14" s="94"/>
      <c r="AK14" s="95"/>
      <c r="AL14" s="91"/>
      <c r="AM14" s="94"/>
      <c r="AN14" s="95"/>
      <c r="AO14" s="91"/>
      <c r="AP14" s="94"/>
      <c r="AQ14" s="95"/>
      <c r="AR14" s="91"/>
      <c r="AS14" s="94"/>
      <c r="AT14" s="96"/>
      <c r="AU14" s="91"/>
      <c r="AV14" s="94"/>
      <c r="AW14" s="95"/>
      <c r="AX14" s="91"/>
      <c r="AY14" s="94"/>
      <c r="AZ14" s="95"/>
      <c r="BA14" s="91"/>
      <c r="BB14" s="94"/>
      <c r="BC14" s="95"/>
      <c r="BD14" s="91"/>
      <c r="BE14" s="94"/>
      <c r="BF14" s="95"/>
      <c r="BG14" s="91"/>
      <c r="BH14" s="94"/>
      <c r="BI14" s="96"/>
      <c r="BJ14" s="91"/>
      <c r="BK14" s="94"/>
      <c r="BL14" s="95"/>
      <c r="BM14" s="91"/>
      <c r="BN14" s="94"/>
      <c r="BO14" s="95"/>
      <c r="BP14" s="91"/>
      <c r="BQ14" s="94"/>
      <c r="BR14" s="96"/>
      <c r="BS14" s="91"/>
      <c r="BT14" s="94"/>
      <c r="BU14" s="95"/>
      <c r="BV14" s="91"/>
      <c r="BW14" s="94"/>
      <c r="BX14" s="95"/>
      <c r="BY14" s="91"/>
      <c r="BZ14" s="94"/>
      <c r="CA14" s="95"/>
      <c r="CB14" s="91"/>
      <c r="CC14" s="94"/>
      <c r="CD14" s="95"/>
      <c r="CE14" s="91"/>
      <c r="CF14" s="94"/>
      <c r="CG14" s="96"/>
      <c r="CH14" s="91"/>
      <c r="CI14" s="94"/>
      <c r="CJ14" s="95"/>
      <c r="CK14" s="91"/>
      <c r="CL14" s="94"/>
      <c r="CM14" s="95"/>
      <c r="CN14" s="91"/>
      <c r="CO14" s="94"/>
      <c r="CP14" s="95"/>
    </row>
    <row r="15" spans="1:94" s="23" customFormat="1" ht="17.25" customHeight="1" x14ac:dyDescent="0.2">
      <c r="B15" s="77" t="s">
        <v>272</v>
      </c>
      <c r="C15" s="71" t="s">
        <v>7</v>
      </c>
      <c r="D15" s="84" t="s">
        <v>8</v>
      </c>
      <c r="E15" s="47">
        <v>330</v>
      </c>
      <c r="F15" s="43">
        <v>223</v>
      </c>
      <c r="G15" s="48">
        <v>107</v>
      </c>
      <c r="H15" s="47">
        <v>365</v>
      </c>
      <c r="I15" s="43">
        <v>214</v>
      </c>
      <c r="J15" s="48">
        <v>151</v>
      </c>
      <c r="K15" s="47">
        <v>354</v>
      </c>
      <c r="L15" s="43">
        <v>272</v>
      </c>
      <c r="M15" s="48">
        <v>82</v>
      </c>
      <c r="N15" s="47">
        <v>340</v>
      </c>
      <c r="O15" s="43">
        <v>278</v>
      </c>
      <c r="P15" s="48">
        <v>62</v>
      </c>
      <c r="Q15" s="47">
        <v>297</v>
      </c>
      <c r="R15" s="43">
        <v>159</v>
      </c>
      <c r="S15" s="48">
        <v>138</v>
      </c>
      <c r="T15" s="47">
        <v>284</v>
      </c>
      <c r="U15" s="43">
        <v>111</v>
      </c>
      <c r="V15" s="48">
        <v>173</v>
      </c>
      <c r="W15" s="47">
        <v>318</v>
      </c>
      <c r="X15" s="43">
        <v>210</v>
      </c>
      <c r="Y15" s="48">
        <v>108</v>
      </c>
      <c r="Z15" s="47">
        <v>322</v>
      </c>
      <c r="AA15" s="43">
        <v>258</v>
      </c>
      <c r="AB15" s="48">
        <v>64</v>
      </c>
      <c r="AC15" s="47">
        <v>315</v>
      </c>
      <c r="AD15" s="43">
        <v>254</v>
      </c>
      <c r="AE15" s="48">
        <v>61</v>
      </c>
      <c r="AF15" s="47">
        <v>326</v>
      </c>
      <c r="AG15" s="43">
        <v>266</v>
      </c>
      <c r="AH15" s="48">
        <v>60</v>
      </c>
      <c r="AI15" s="47">
        <v>315</v>
      </c>
      <c r="AJ15" s="43">
        <v>252</v>
      </c>
      <c r="AK15" s="48">
        <v>63</v>
      </c>
      <c r="AL15" s="47">
        <v>278</v>
      </c>
      <c r="AM15" s="43">
        <v>164</v>
      </c>
      <c r="AN15" s="48">
        <v>114</v>
      </c>
      <c r="AO15" s="47">
        <v>241</v>
      </c>
      <c r="AP15" s="43">
        <v>101</v>
      </c>
      <c r="AQ15" s="48">
        <v>140</v>
      </c>
      <c r="AR15" s="47">
        <v>283</v>
      </c>
      <c r="AS15" s="43">
        <v>223</v>
      </c>
      <c r="AT15" s="48">
        <v>60</v>
      </c>
      <c r="AU15" s="47">
        <v>307</v>
      </c>
      <c r="AV15" s="43">
        <v>217</v>
      </c>
      <c r="AW15" s="48">
        <v>90</v>
      </c>
      <c r="AX15" s="47">
        <v>316</v>
      </c>
      <c r="AY15" s="43">
        <v>262</v>
      </c>
      <c r="AZ15" s="48">
        <v>54</v>
      </c>
      <c r="BA15" s="47">
        <v>363</v>
      </c>
      <c r="BB15" s="43">
        <v>320</v>
      </c>
      <c r="BC15" s="48">
        <v>43</v>
      </c>
      <c r="BD15" s="47">
        <v>277</v>
      </c>
      <c r="BE15" s="43">
        <v>208</v>
      </c>
      <c r="BF15" s="48">
        <v>69</v>
      </c>
      <c r="BG15" s="47">
        <v>228</v>
      </c>
      <c r="BH15" s="43">
        <v>148</v>
      </c>
      <c r="BI15" s="48">
        <v>80</v>
      </c>
      <c r="BJ15" s="47">
        <v>225</v>
      </c>
      <c r="BK15" s="43">
        <v>140</v>
      </c>
      <c r="BL15" s="48">
        <v>85</v>
      </c>
      <c r="BM15" s="47">
        <v>220</v>
      </c>
      <c r="BN15" s="43">
        <v>125</v>
      </c>
      <c r="BO15" s="48">
        <v>95</v>
      </c>
      <c r="BP15" s="47">
        <v>263</v>
      </c>
      <c r="BQ15" s="43">
        <v>213</v>
      </c>
      <c r="BR15" s="48">
        <v>50</v>
      </c>
      <c r="BS15" s="47">
        <v>295</v>
      </c>
      <c r="BT15" s="43">
        <v>274</v>
      </c>
      <c r="BU15" s="48">
        <v>21</v>
      </c>
      <c r="BV15" s="47">
        <v>303</v>
      </c>
      <c r="BW15" s="43">
        <v>243</v>
      </c>
      <c r="BX15" s="48">
        <v>60</v>
      </c>
      <c r="BY15" s="47">
        <v>349</v>
      </c>
      <c r="BZ15" s="43">
        <v>305</v>
      </c>
      <c r="CA15" s="48">
        <v>44</v>
      </c>
      <c r="CB15" s="47">
        <v>263</v>
      </c>
      <c r="CC15" s="43">
        <v>165</v>
      </c>
      <c r="CD15" s="48">
        <v>98</v>
      </c>
      <c r="CE15" s="47">
        <v>250</v>
      </c>
      <c r="CF15" s="43">
        <v>112</v>
      </c>
      <c r="CG15" s="48">
        <v>138</v>
      </c>
      <c r="CH15" s="47">
        <v>302</v>
      </c>
      <c r="CI15" s="43">
        <v>208</v>
      </c>
      <c r="CJ15" s="48">
        <v>94</v>
      </c>
      <c r="CK15" s="47">
        <v>307</v>
      </c>
      <c r="CL15" s="43">
        <v>226</v>
      </c>
      <c r="CM15" s="48">
        <v>81</v>
      </c>
      <c r="CN15" s="47">
        <v>306</v>
      </c>
      <c r="CO15" s="43">
        <v>218</v>
      </c>
      <c r="CP15" s="48">
        <v>88</v>
      </c>
    </row>
    <row r="16" spans="1:94" s="23" customFormat="1" ht="17.25" customHeight="1" x14ac:dyDescent="0.2">
      <c r="B16" s="77" t="s">
        <v>272</v>
      </c>
      <c r="C16" s="71" t="s">
        <v>10</v>
      </c>
      <c r="D16" s="84" t="s">
        <v>11</v>
      </c>
      <c r="E16" s="47">
        <v>359</v>
      </c>
      <c r="F16" s="43">
        <v>212</v>
      </c>
      <c r="G16" s="48">
        <v>147</v>
      </c>
      <c r="H16" s="47">
        <v>360</v>
      </c>
      <c r="I16" s="43">
        <v>240</v>
      </c>
      <c r="J16" s="48">
        <v>120</v>
      </c>
      <c r="K16" s="47">
        <v>348</v>
      </c>
      <c r="L16" s="43">
        <v>218</v>
      </c>
      <c r="M16" s="48">
        <v>130</v>
      </c>
      <c r="N16" s="47">
        <v>340</v>
      </c>
      <c r="O16" s="43">
        <v>255</v>
      </c>
      <c r="P16" s="48">
        <v>85</v>
      </c>
      <c r="Q16" s="47">
        <v>358</v>
      </c>
      <c r="R16" s="43">
        <v>237</v>
      </c>
      <c r="S16" s="48">
        <v>121</v>
      </c>
      <c r="T16" s="47">
        <v>341</v>
      </c>
      <c r="U16" s="43">
        <v>149</v>
      </c>
      <c r="V16" s="48">
        <v>192</v>
      </c>
      <c r="W16" s="47">
        <v>321</v>
      </c>
      <c r="X16" s="43">
        <v>126</v>
      </c>
      <c r="Y16" s="48">
        <v>195</v>
      </c>
      <c r="Z16" s="47">
        <v>335</v>
      </c>
      <c r="AA16" s="43">
        <v>212</v>
      </c>
      <c r="AB16" s="48">
        <v>123</v>
      </c>
      <c r="AC16" s="47">
        <v>349</v>
      </c>
      <c r="AD16" s="43">
        <v>236</v>
      </c>
      <c r="AE16" s="48">
        <v>113</v>
      </c>
      <c r="AF16" s="47">
        <v>341</v>
      </c>
      <c r="AG16" s="43">
        <v>246</v>
      </c>
      <c r="AH16" s="48">
        <v>95</v>
      </c>
      <c r="AI16" s="47">
        <v>352</v>
      </c>
      <c r="AJ16" s="43">
        <v>210</v>
      </c>
      <c r="AK16" s="48">
        <v>142</v>
      </c>
      <c r="AL16" s="47">
        <v>350</v>
      </c>
      <c r="AM16" s="43">
        <v>225</v>
      </c>
      <c r="AN16" s="48">
        <v>125</v>
      </c>
      <c r="AO16" s="47">
        <v>344</v>
      </c>
      <c r="AP16" s="43">
        <v>150</v>
      </c>
      <c r="AQ16" s="48">
        <v>194</v>
      </c>
      <c r="AR16" s="47">
        <v>339</v>
      </c>
      <c r="AS16" s="43">
        <v>129</v>
      </c>
      <c r="AT16" s="48">
        <v>210</v>
      </c>
      <c r="AU16" s="47">
        <v>326</v>
      </c>
      <c r="AV16" s="43">
        <v>221</v>
      </c>
      <c r="AW16" s="48">
        <v>105</v>
      </c>
      <c r="AX16" s="47">
        <v>371</v>
      </c>
      <c r="AY16" s="43">
        <v>248</v>
      </c>
      <c r="AZ16" s="48">
        <v>123</v>
      </c>
      <c r="BA16" s="47">
        <v>358</v>
      </c>
      <c r="BB16" s="43">
        <v>241</v>
      </c>
      <c r="BC16" s="48">
        <v>117</v>
      </c>
      <c r="BD16" s="47">
        <v>402</v>
      </c>
      <c r="BE16" s="43">
        <v>259</v>
      </c>
      <c r="BF16" s="48">
        <v>143</v>
      </c>
      <c r="BG16" s="47">
        <v>347</v>
      </c>
      <c r="BH16" s="43">
        <v>161</v>
      </c>
      <c r="BI16" s="48">
        <v>186</v>
      </c>
      <c r="BJ16" s="47">
        <v>346</v>
      </c>
      <c r="BK16" s="43">
        <v>118</v>
      </c>
      <c r="BL16" s="48">
        <v>228</v>
      </c>
      <c r="BM16" s="47">
        <v>364</v>
      </c>
      <c r="BN16" s="43">
        <v>118</v>
      </c>
      <c r="BO16" s="48">
        <v>246</v>
      </c>
      <c r="BP16" s="47">
        <v>322</v>
      </c>
      <c r="BQ16" s="43">
        <v>131</v>
      </c>
      <c r="BR16" s="48">
        <v>191</v>
      </c>
      <c r="BS16" s="47">
        <v>352</v>
      </c>
      <c r="BT16" s="43">
        <v>187</v>
      </c>
      <c r="BU16" s="48">
        <v>165</v>
      </c>
      <c r="BV16" s="47">
        <v>354</v>
      </c>
      <c r="BW16" s="43">
        <v>233</v>
      </c>
      <c r="BX16" s="48">
        <v>121</v>
      </c>
      <c r="BY16" s="47">
        <v>354</v>
      </c>
      <c r="BZ16" s="43">
        <v>253</v>
      </c>
      <c r="CA16" s="48">
        <v>101</v>
      </c>
      <c r="CB16" s="47">
        <v>408</v>
      </c>
      <c r="CC16" s="43">
        <v>249</v>
      </c>
      <c r="CD16" s="48">
        <v>159</v>
      </c>
      <c r="CE16" s="47">
        <v>340</v>
      </c>
      <c r="CF16" s="43">
        <v>173</v>
      </c>
      <c r="CG16" s="48">
        <v>167</v>
      </c>
      <c r="CH16" s="47">
        <v>338</v>
      </c>
      <c r="CI16" s="43">
        <v>159</v>
      </c>
      <c r="CJ16" s="48">
        <v>179</v>
      </c>
      <c r="CK16" s="47">
        <v>351</v>
      </c>
      <c r="CL16" s="43">
        <v>225</v>
      </c>
      <c r="CM16" s="48">
        <v>126</v>
      </c>
      <c r="CN16" s="47">
        <v>336</v>
      </c>
      <c r="CO16" s="43">
        <v>220</v>
      </c>
      <c r="CP16" s="48">
        <v>116</v>
      </c>
    </row>
    <row r="17" spans="2:94" s="23" customFormat="1" ht="17.25" customHeight="1" x14ac:dyDescent="0.2">
      <c r="B17" s="77" t="s">
        <v>272</v>
      </c>
      <c r="C17" s="71" t="s">
        <v>12</v>
      </c>
      <c r="D17" s="84" t="s">
        <v>13</v>
      </c>
      <c r="E17" s="47">
        <v>360</v>
      </c>
      <c r="F17" s="43">
        <v>233</v>
      </c>
      <c r="G17" s="48">
        <v>127</v>
      </c>
      <c r="H17" s="47">
        <v>359</v>
      </c>
      <c r="I17" s="43">
        <v>230</v>
      </c>
      <c r="J17" s="48">
        <v>129</v>
      </c>
      <c r="K17" s="47">
        <v>388</v>
      </c>
      <c r="L17" s="43">
        <v>288</v>
      </c>
      <c r="M17" s="48">
        <v>100</v>
      </c>
      <c r="N17" s="47">
        <v>385</v>
      </c>
      <c r="O17" s="43">
        <v>276</v>
      </c>
      <c r="P17" s="48">
        <v>109</v>
      </c>
      <c r="Q17" s="47">
        <v>262</v>
      </c>
      <c r="R17" s="43">
        <v>152</v>
      </c>
      <c r="S17" s="48">
        <v>110</v>
      </c>
      <c r="T17" s="47">
        <v>201</v>
      </c>
      <c r="U17" s="43">
        <v>101</v>
      </c>
      <c r="V17" s="48">
        <v>100</v>
      </c>
      <c r="W17" s="47">
        <v>332</v>
      </c>
      <c r="X17" s="43">
        <v>235</v>
      </c>
      <c r="Y17" s="48">
        <v>97</v>
      </c>
      <c r="Z17" s="47">
        <v>357</v>
      </c>
      <c r="AA17" s="43">
        <v>250</v>
      </c>
      <c r="AB17" s="48">
        <v>107</v>
      </c>
      <c r="AC17" s="47">
        <v>363</v>
      </c>
      <c r="AD17" s="43">
        <v>247</v>
      </c>
      <c r="AE17" s="48">
        <v>116</v>
      </c>
      <c r="AF17" s="47">
        <v>386</v>
      </c>
      <c r="AG17" s="43">
        <v>276</v>
      </c>
      <c r="AH17" s="48">
        <v>110</v>
      </c>
      <c r="AI17" s="47">
        <v>392</v>
      </c>
      <c r="AJ17" s="43">
        <v>274</v>
      </c>
      <c r="AK17" s="48">
        <v>118</v>
      </c>
      <c r="AL17" s="47">
        <v>300</v>
      </c>
      <c r="AM17" s="43">
        <v>174</v>
      </c>
      <c r="AN17" s="48">
        <v>126</v>
      </c>
      <c r="AO17" s="47">
        <v>234</v>
      </c>
      <c r="AP17" s="43">
        <v>116</v>
      </c>
      <c r="AQ17" s="48">
        <v>118</v>
      </c>
      <c r="AR17" s="47">
        <v>347</v>
      </c>
      <c r="AS17" s="43">
        <v>241</v>
      </c>
      <c r="AT17" s="48">
        <v>106</v>
      </c>
      <c r="AU17" s="47">
        <v>363</v>
      </c>
      <c r="AV17" s="43">
        <v>268</v>
      </c>
      <c r="AW17" s="48">
        <v>95</v>
      </c>
      <c r="AX17" s="47">
        <v>376</v>
      </c>
      <c r="AY17" s="43">
        <v>274</v>
      </c>
      <c r="AZ17" s="48">
        <v>102</v>
      </c>
      <c r="BA17" s="47">
        <v>407</v>
      </c>
      <c r="BB17" s="43">
        <v>300</v>
      </c>
      <c r="BC17" s="48">
        <v>107</v>
      </c>
      <c r="BD17" s="47">
        <v>302</v>
      </c>
      <c r="BE17" s="43">
        <v>200</v>
      </c>
      <c r="BF17" s="48">
        <v>102</v>
      </c>
      <c r="BG17" s="47">
        <v>225</v>
      </c>
      <c r="BH17" s="43">
        <v>135</v>
      </c>
      <c r="BI17" s="48">
        <v>90</v>
      </c>
      <c r="BJ17" s="47">
        <v>217</v>
      </c>
      <c r="BK17" s="43">
        <v>131</v>
      </c>
      <c r="BL17" s="48">
        <v>86</v>
      </c>
      <c r="BM17" s="47">
        <v>204</v>
      </c>
      <c r="BN17" s="43">
        <v>118</v>
      </c>
      <c r="BO17" s="48">
        <v>86</v>
      </c>
      <c r="BP17" s="47">
        <v>325</v>
      </c>
      <c r="BQ17" s="43">
        <v>236</v>
      </c>
      <c r="BR17" s="48">
        <v>89</v>
      </c>
      <c r="BS17" s="47">
        <v>394</v>
      </c>
      <c r="BT17" s="43">
        <v>283</v>
      </c>
      <c r="BU17" s="48">
        <v>111</v>
      </c>
      <c r="BV17" s="47">
        <v>421</v>
      </c>
      <c r="BW17" s="43">
        <v>298</v>
      </c>
      <c r="BX17" s="48">
        <v>123</v>
      </c>
      <c r="BY17" s="47">
        <v>407</v>
      </c>
      <c r="BZ17" s="43">
        <v>300</v>
      </c>
      <c r="CA17" s="48">
        <v>107</v>
      </c>
      <c r="CB17" s="47">
        <v>286</v>
      </c>
      <c r="CC17" s="43">
        <v>169</v>
      </c>
      <c r="CD17" s="48">
        <v>117</v>
      </c>
      <c r="CE17" s="47">
        <v>231</v>
      </c>
      <c r="CF17" s="43">
        <v>132</v>
      </c>
      <c r="CG17" s="48">
        <v>99</v>
      </c>
      <c r="CH17" s="47">
        <v>319</v>
      </c>
      <c r="CI17" s="43">
        <v>227</v>
      </c>
      <c r="CJ17" s="48">
        <v>92</v>
      </c>
      <c r="CK17" s="47">
        <v>388</v>
      </c>
      <c r="CL17" s="43">
        <v>278</v>
      </c>
      <c r="CM17" s="48">
        <v>110</v>
      </c>
      <c r="CN17" s="47">
        <v>380</v>
      </c>
      <c r="CO17" s="43">
        <v>272</v>
      </c>
      <c r="CP17" s="48">
        <v>108</v>
      </c>
    </row>
    <row r="18" spans="2:94" s="23" customFormat="1" ht="17.25" customHeight="1" x14ac:dyDescent="0.2">
      <c r="B18" s="77" t="s">
        <v>272</v>
      </c>
      <c r="C18" s="71" t="s">
        <v>3</v>
      </c>
      <c r="D18" s="84" t="s">
        <v>5</v>
      </c>
      <c r="E18" s="47">
        <v>409</v>
      </c>
      <c r="F18" s="43">
        <v>201</v>
      </c>
      <c r="G18" s="48">
        <v>208</v>
      </c>
      <c r="H18" s="47">
        <v>377</v>
      </c>
      <c r="I18" s="43">
        <v>201</v>
      </c>
      <c r="J18" s="48">
        <v>176</v>
      </c>
      <c r="K18" s="47">
        <v>347</v>
      </c>
      <c r="L18" s="43">
        <v>190</v>
      </c>
      <c r="M18" s="48">
        <v>157</v>
      </c>
      <c r="N18" s="47">
        <v>394</v>
      </c>
      <c r="O18" s="43">
        <v>244</v>
      </c>
      <c r="P18" s="48">
        <v>150</v>
      </c>
      <c r="Q18" s="47">
        <v>311</v>
      </c>
      <c r="R18" s="43">
        <v>122</v>
      </c>
      <c r="S18" s="48">
        <v>189</v>
      </c>
      <c r="T18" s="47">
        <v>295</v>
      </c>
      <c r="U18" s="43">
        <v>117</v>
      </c>
      <c r="V18" s="48">
        <v>178</v>
      </c>
      <c r="W18" s="47">
        <v>331</v>
      </c>
      <c r="X18" s="43">
        <v>168</v>
      </c>
      <c r="Y18" s="48">
        <v>163</v>
      </c>
      <c r="Z18" s="47">
        <v>394</v>
      </c>
      <c r="AA18" s="43">
        <v>200</v>
      </c>
      <c r="AB18" s="48">
        <v>194</v>
      </c>
      <c r="AC18" s="47">
        <v>365</v>
      </c>
      <c r="AD18" s="43">
        <v>187</v>
      </c>
      <c r="AE18" s="48">
        <v>178</v>
      </c>
      <c r="AF18" s="47">
        <v>361</v>
      </c>
      <c r="AG18" s="43">
        <v>209</v>
      </c>
      <c r="AH18" s="48">
        <v>152</v>
      </c>
      <c r="AI18" s="47">
        <v>381</v>
      </c>
      <c r="AJ18" s="43">
        <v>231</v>
      </c>
      <c r="AK18" s="48">
        <v>150</v>
      </c>
      <c r="AL18" s="47">
        <v>275</v>
      </c>
      <c r="AM18" s="43">
        <v>88</v>
      </c>
      <c r="AN18" s="48">
        <v>187</v>
      </c>
      <c r="AO18" s="47">
        <v>278</v>
      </c>
      <c r="AP18" s="43">
        <v>85</v>
      </c>
      <c r="AQ18" s="48">
        <v>193</v>
      </c>
      <c r="AR18" s="47">
        <v>348</v>
      </c>
      <c r="AS18" s="43">
        <v>180</v>
      </c>
      <c r="AT18" s="48">
        <v>168</v>
      </c>
      <c r="AU18" s="47">
        <v>355</v>
      </c>
      <c r="AV18" s="43">
        <v>223</v>
      </c>
      <c r="AW18" s="48">
        <v>132</v>
      </c>
      <c r="AX18" s="47">
        <v>349</v>
      </c>
      <c r="AY18" s="43">
        <v>236</v>
      </c>
      <c r="AZ18" s="48">
        <v>113</v>
      </c>
      <c r="BA18" s="47">
        <v>359</v>
      </c>
      <c r="BB18" s="43">
        <v>264</v>
      </c>
      <c r="BC18" s="48">
        <v>95</v>
      </c>
      <c r="BD18" s="47">
        <v>309</v>
      </c>
      <c r="BE18" s="43">
        <v>173</v>
      </c>
      <c r="BF18" s="48">
        <v>136</v>
      </c>
      <c r="BG18" s="47">
        <v>285</v>
      </c>
      <c r="BH18" s="43">
        <v>142</v>
      </c>
      <c r="BI18" s="48">
        <v>143</v>
      </c>
      <c r="BJ18" s="47">
        <v>282</v>
      </c>
      <c r="BK18" s="43">
        <v>112</v>
      </c>
      <c r="BL18" s="48">
        <v>170</v>
      </c>
      <c r="BM18" s="47">
        <v>272</v>
      </c>
      <c r="BN18" s="43">
        <v>80</v>
      </c>
      <c r="BO18" s="48">
        <v>192</v>
      </c>
      <c r="BP18" s="47">
        <v>323</v>
      </c>
      <c r="BQ18" s="43">
        <v>138</v>
      </c>
      <c r="BR18" s="48">
        <v>185</v>
      </c>
      <c r="BS18" s="47">
        <v>382</v>
      </c>
      <c r="BT18" s="43">
        <v>194</v>
      </c>
      <c r="BU18" s="48">
        <v>188</v>
      </c>
      <c r="BV18" s="47">
        <v>399</v>
      </c>
      <c r="BW18" s="43">
        <v>196</v>
      </c>
      <c r="BX18" s="48">
        <v>203</v>
      </c>
      <c r="BY18" s="47">
        <v>374</v>
      </c>
      <c r="BZ18" s="43">
        <v>246</v>
      </c>
      <c r="CA18" s="48">
        <v>128</v>
      </c>
      <c r="CB18" s="47">
        <v>345</v>
      </c>
      <c r="CC18" s="43">
        <v>119</v>
      </c>
      <c r="CD18" s="48">
        <v>226</v>
      </c>
      <c r="CE18" s="47">
        <v>258</v>
      </c>
      <c r="CF18" s="43">
        <v>79</v>
      </c>
      <c r="CG18" s="48">
        <v>179</v>
      </c>
      <c r="CH18" s="47">
        <v>359</v>
      </c>
      <c r="CI18" s="43">
        <v>160</v>
      </c>
      <c r="CJ18" s="48">
        <v>199</v>
      </c>
      <c r="CK18" s="47">
        <v>393</v>
      </c>
      <c r="CL18" s="43">
        <v>198</v>
      </c>
      <c r="CM18" s="48">
        <v>195</v>
      </c>
      <c r="CN18" s="47">
        <v>355</v>
      </c>
      <c r="CO18" s="43">
        <v>210</v>
      </c>
      <c r="CP18" s="48">
        <v>145</v>
      </c>
    </row>
    <row r="19" spans="2:94" s="23" customFormat="1" ht="17.25" customHeight="1" x14ac:dyDescent="0.2">
      <c r="B19" s="77" t="s">
        <v>272</v>
      </c>
      <c r="C19" s="71" t="s">
        <v>16</v>
      </c>
      <c r="D19" s="84" t="s">
        <v>18</v>
      </c>
      <c r="E19" s="47">
        <v>359</v>
      </c>
      <c r="F19" s="43">
        <v>209</v>
      </c>
      <c r="G19" s="48">
        <v>150</v>
      </c>
      <c r="H19" s="47">
        <v>412</v>
      </c>
      <c r="I19" s="43">
        <v>247</v>
      </c>
      <c r="J19" s="48">
        <v>165</v>
      </c>
      <c r="K19" s="47">
        <v>367</v>
      </c>
      <c r="L19" s="43">
        <v>161</v>
      </c>
      <c r="M19" s="48">
        <v>206</v>
      </c>
      <c r="N19" s="47">
        <v>432</v>
      </c>
      <c r="O19" s="43">
        <v>289</v>
      </c>
      <c r="P19" s="48">
        <v>143</v>
      </c>
      <c r="Q19" s="47">
        <v>286</v>
      </c>
      <c r="R19" s="43">
        <v>161</v>
      </c>
      <c r="S19" s="48">
        <v>125</v>
      </c>
      <c r="T19" s="47">
        <v>205</v>
      </c>
      <c r="U19" s="43">
        <v>110</v>
      </c>
      <c r="V19" s="48">
        <v>95</v>
      </c>
      <c r="W19" s="47">
        <v>388</v>
      </c>
      <c r="X19" s="43">
        <v>223</v>
      </c>
      <c r="Y19" s="48">
        <v>165</v>
      </c>
      <c r="Z19" s="47">
        <v>407</v>
      </c>
      <c r="AA19" s="43">
        <v>245</v>
      </c>
      <c r="AB19" s="48">
        <v>162</v>
      </c>
      <c r="AC19" s="47">
        <v>413</v>
      </c>
      <c r="AD19" s="43">
        <v>255</v>
      </c>
      <c r="AE19" s="48">
        <v>158</v>
      </c>
      <c r="AF19" s="47">
        <v>446</v>
      </c>
      <c r="AG19" s="43">
        <v>265</v>
      </c>
      <c r="AH19" s="48">
        <v>181</v>
      </c>
      <c r="AI19" s="47">
        <v>413</v>
      </c>
      <c r="AJ19" s="43">
        <v>255</v>
      </c>
      <c r="AK19" s="48">
        <v>158</v>
      </c>
      <c r="AL19" s="47">
        <v>275</v>
      </c>
      <c r="AM19" s="43">
        <v>153</v>
      </c>
      <c r="AN19" s="48">
        <v>122</v>
      </c>
      <c r="AO19" s="47">
        <v>213</v>
      </c>
      <c r="AP19" s="43">
        <v>114</v>
      </c>
      <c r="AQ19" s="48">
        <v>99</v>
      </c>
      <c r="AR19" s="47">
        <v>341</v>
      </c>
      <c r="AS19" s="43">
        <v>188</v>
      </c>
      <c r="AT19" s="48">
        <v>153</v>
      </c>
      <c r="AU19" s="47">
        <v>446</v>
      </c>
      <c r="AV19" s="43">
        <v>264</v>
      </c>
      <c r="AW19" s="48">
        <v>182</v>
      </c>
      <c r="AX19" s="47">
        <v>425</v>
      </c>
      <c r="AY19" s="43">
        <v>266</v>
      </c>
      <c r="AZ19" s="48">
        <v>159</v>
      </c>
      <c r="BA19" s="47">
        <v>432</v>
      </c>
      <c r="BB19" s="43">
        <v>280</v>
      </c>
      <c r="BC19" s="48">
        <v>152</v>
      </c>
      <c r="BD19" s="47">
        <v>336</v>
      </c>
      <c r="BE19" s="43">
        <v>225</v>
      </c>
      <c r="BF19" s="48">
        <v>111</v>
      </c>
      <c r="BG19" s="47">
        <v>255</v>
      </c>
      <c r="BH19" s="43">
        <v>143</v>
      </c>
      <c r="BI19" s="48">
        <v>112</v>
      </c>
      <c r="BJ19" s="47">
        <v>254</v>
      </c>
      <c r="BK19" s="43">
        <v>168</v>
      </c>
      <c r="BL19" s="48">
        <v>86</v>
      </c>
      <c r="BM19" s="47">
        <v>211</v>
      </c>
      <c r="BN19" s="43">
        <v>111</v>
      </c>
      <c r="BO19" s="48">
        <v>100</v>
      </c>
      <c r="BP19" s="47">
        <v>309</v>
      </c>
      <c r="BQ19" s="43">
        <v>193</v>
      </c>
      <c r="BR19" s="48">
        <v>116</v>
      </c>
      <c r="BS19" s="47">
        <v>405</v>
      </c>
      <c r="BT19" s="43">
        <v>259</v>
      </c>
      <c r="BU19" s="48">
        <v>146</v>
      </c>
      <c r="BV19" s="47">
        <v>421</v>
      </c>
      <c r="BW19" s="43">
        <v>252</v>
      </c>
      <c r="BX19" s="48">
        <v>169</v>
      </c>
      <c r="BY19" s="47">
        <v>427</v>
      </c>
      <c r="BZ19" s="43">
        <v>262</v>
      </c>
      <c r="CA19" s="48">
        <v>165</v>
      </c>
      <c r="CB19" s="47">
        <v>332</v>
      </c>
      <c r="CC19" s="43">
        <v>209</v>
      </c>
      <c r="CD19" s="48">
        <v>123</v>
      </c>
      <c r="CE19" s="47">
        <v>222</v>
      </c>
      <c r="CF19" s="43">
        <v>127</v>
      </c>
      <c r="CG19" s="48">
        <v>95</v>
      </c>
      <c r="CH19" s="47">
        <v>320</v>
      </c>
      <c r="CI19" s="43">
        <v>183</v>
      </c>
      <c r="CJ19" s="48">
        <v>137</v>
      </c>
      <c r="CK19" s="47">
        <v>397</v>
      </c>
      <c r="CL19" s="43">
        <v>245</v>
      </c>
      <c r="CM19" s="48">
        <v>152</v>
      </c>
      <c r="CN19" s="47">
        <v>389</v>
      </c>
      <c r="CO19" s="43">
        <v>249</v>
      </c>
      <c r="CP19" s="48">
        <v>140</v>
      </c>
    </row>
    <row r="20" spans="2:94" s="23" customFormat="1" ht="17.25" customHeight="1" x14ac:dyDescent="0.2">
      <c r="B20" s="77" t="s">
        <v>272</v>
      </c>
      <c r="C20" s="71" t="s">
        <v>21</v>
      </c>
      <c r="D20" s="84" t="s">
        <v>22</v>
      </c>
      <c r="E20" s="47">
        <v>365</v>
      </c>
      <c r="F20" s="43">
        <v>279</v>
      </c>
      <c r="G20" s="48">
        <v>86</v>
      </c>
      <c r="H20" s="47">
        <v>370</v>
      </c>
      <c r="I20" s="43">
        <v>276</v>
      </c>
      <c r="J20" s="48">
        <v>94</v>
      </c>
      <c r="K20" s="47">
        <v>338</v>
      </c>
      <c r="L20" s="43">
        <v>230</v>
      </c>
      <c r="M20" s="48">
        <v>108</v>
      </c>
      <c r="N20" s="47">
        <v>418</v>
      </c>
      <c r="O20" s="43">
        <v>309</v>
      </c>
      <c r="P20" s="48">
        <v>109</v>
      </c>
      <c r="Q20" s="47">
        <v>270</v>
      </c>
      <c r="R20" s="43">
        <v>177</v>
      </c>
      <c r="S20" s="48">
        <v>93</v>
      </c>
      <c r="T20" s="47">
        <v>221</v>
      </c>
      <c r="U20" s="43">
        <v>141</v>
      </c>
      <c r="V20" s="48">
        <v>80</v>
      </c>
      <c r="W20" s="47">
        <v>312</v>
      </c>
      <c r="X20" s="43">
        <v>236</v>
      </c>
      <c r="Y20" s="48">
        <v>76</v>
      </c>
      <c r="Z20" s="47">
        <v>321</v>
      </c>
      <c r="AA20" s="43">
        <v>229</v>
      </c>
      <c r="AB20" s="48">
        <v>92</v>
      </c>
      <c r="AC20" s="47">
        <v>383</v>
      </c>
      <c r="AD20" s="43">
        <v>273</v>
      </c>
      <c r="AE20" s="48">
        <v>110</v>
      </c>
      <c r="AF20" s="47">
        <v>397</v>
      </c>
      <c r="AG20" s="43">
        <v>282</v>
      </c>
      <c r="AH20" s="48">
        <v>115</v>
      </c>
      <c r="AI20" s="47">
        <v>424</v>
      </c>
      <c r="AJ20" s="43">
        <v>309</v>
      </c>
      <c r="AK20" s="48">
        <v>115</v>
      </c>
      <c r="AL20" s="47">
        <v>308</v>
      </c>
      <c r="AM20" s="43">
        <v>196</v>
      </c>
      <c r="AN20" s="48">
        <v>112</v>
      </c>
      <c r="AO20" s="47">
        <v>232</v>
      </c>
      <c r="AP20" s="43">
        <v>153</v>
      </c>
      <c r="AQ20" s="48">
        <v>79</v>
      </c>
      <c r="AR20" s="47">
        <v>257</v>
      </c>
      <c r="AS20" s="43">
        <v>204</v>
      </c>
      <c r="AT20" s="48">
        <v>53</v>
      </c>
      <c r="AU20" s="47">
        <v>376</v>
      </c>
      <c r="AV20" s="43">
        <v>262</v>
      </c>
      <c r="AW20" s="48">
        <v>114</v>
      </c>
      <c r="AX20" s="47">
        <v>397</v>
      </c>
      <c r="AY20" s="43">
        <v>276</v>
      </c>
      <c r="AZ20" s="48">
        <v>121</v>
      </c>
      <c r="BA20" s="47">
        <v>332</v>
      </c>
      <c r="BB20" s="43">
        <v>289</v>
      </c>
      <c r="BC20" s="48">
        <v>43</v>
      </c>
      <c r="BD20" s="47">
        <v>336</v>
      </c>
      <c r="BE20" s="43">
        <v>234</v>
      </c>
      <c r="BF20" s="48">
        <v>102</v>
      </c>
      <c r="BG20" s="47">
        <v>278</v>
      </c>
      <c r="BH20" s="43">
        <v>189</v>
      </c>
      <c r="BI20" s="48">
        <v>89</v>
      </c>
      <c r="BJ20" s="47">
        <v>215</v>
      </c>
      <c r="BK20" s="43">
        <v>154</v>
      </c>
      <c r="BL20" s="48">
        <v>61</v>
      </c>
      <c r="BM20" s="47">
        <v>194</v>
      </c>
      <c r="BN20" s="43">
        <v>135</v>
      </c>
      <c r="BO20" s="48">
        <v>59</v>
      </c>
      <c r="BP20" s="47">
        <v>275</v>
      </c>
      <c r="BQ20" s="43">
        <v>223</v>
      </c>
      <c r="BR20" s="48">
        <v>52</v>
      </c>
      <c r="BS20" s="47">
        <v>361</v>
      </c>
      <c r="BT20" s="43">
        <v>263</v>
      </c>
      <c r="BU20" s="48">
        <v>98</v>
      </c>
      <c r="BV20" s="47">
        <v>400</v>
      </c>
      <c r="BW20" s="43">
        <v>283</v>
      </c>
      <c r="BX20" s="48">
        <v>117</v>
      </c>
      <c r="BY20" s="47">
        <v>371</v>
      </c>
      <c r="BZ20" s="43">
        <v>275</v>
      </c>
      <c r="CA20" s="48">
        <v>96</v>
      </c>
      <c r="CB20" s="47">
        <v>349</v>
      </c>
      <c r="CC20" s="43">
        <v>249</v>
      </c>
      <c r="CD20" s="48">
        <v>100</v>
      </c>
      <c r="CE20" s="47">
        <v>208</v>
      </c>
      <c r="CF20" s="43">
        <v>133</v>
      </c>
      <c r="CG20" s="48">
        <v>75</v>
      </c>
      <c r="CH20" s="47">
        <v>286</v>
      </c>
      <c r="CI20" s="43">
        <v>227</v>
      </c>
      <c r="CJ20" s="48">
        <v>59</v>
      </c>
      <c r="CK20" s="47">
        <v>313</v>
      </c>
      <c r="CL20" s="43">
        <v>234</v>
      </c>
      <c r="CM20" s="48">
        <v>79</v>
      </c>
      <c r="CN20" s="47">
        <v>357</v>
      </c>
      <c r="CO20" s="43">
        <v>258</v>
      </c>
      <c r="CP20" s="48">
        <v>99</v>
      </c>
    </row>
    <row r="21" spans="2:94" s="23" customFormat="1" ht="17.25" customHeight="1" x14ac:dyDescent="0.2">
      <c r="B21" s="77" t="s">
        <v>273</v>
      </c>
      <c r="C21" s="71" t="s">
        <v>24</v>
      </c>
      <c r="D21" s="84" t="s">
        <v>25</v>
      </c>
      <c r="E21" s="47">
        <v>871</v>
      </c>
      <c r="F21" s="43">
        <v>395</v>
      </c>
      <c r="G21" s="48">
        <v>476</v>
      </c>
      <c r="H21" s="47">
        <v>852</v>
      </c>
      <c r="I21" s="43">
        <v>370</v>
      </c>
      <c r="J21" s="48">
        <v>482</v>
      </c>
      <c r="K21" s="47">
        <v>860</v>
      </c>
      <c r="L21" s="43">
        <v>406</v>
      </c>
      <c r="M21" s="48">
        <v>454</v>
      </c>
      <c r="N21" s="47">
        <v>929</v>
      </c>
      <c r="O21" s="43">
        <v>456</v>
      </c>
      <c r="P21" s="48">
        <v>473</v>
      </c>
      <c r="Q21" s="47">
        <v>660</v>
      </c>
      <c r="R21" s="43">
        <v>247</v>
      </c>
      <c r="S21" s="48">
        <v>413</v>
      </c>
      <c r="T21" s="47">
        <v>603</v>
      </c>
      <c r="U21" s="43">
        <v>173</v>
      </c>
      <c r="V21" s="48">
        <v>430</v>
      </c>
      <c r="W21" s="47">
        <v>806</v>
      </c>
      <c r="X21" s="43">
        <v>349</v>
      </c>
      <c r="Y21" s="48">
        <v>457</v>
      </c>
      <c r="Z21" s="47">
        <v>851</v>
      </c>
      <c r="AA21" s="43">
        <v>417</v>
      </c>
      <c r="AB21" s="48">
        <v>434</v>
      </c>
      <c r="AC21" s="47">
        <v>861</v>
      </c>
      <c r="AD21" s="43">
        <v>402</v>
      </c>
      <c r="AE21" s="48">
        <v>459</v>
      </c>
      <c r="AF21" s="47">
        <v>838</v>
      </c>
      <c r="AG21" s="43">
        <v>436</v>
      </c>
      <c r="AH21" s="48">
        <v>402</v>
      </c>
      <c r="AI21" s="47">
        <v>839</v>
      </c>
      <c r="AJ21" s="43">
        <v>411</v>
      </c>
      <c r="AK21" s="48">
        <v>428</v>
      </c>
      <c r="AL21" s="47">
        <v>674</v>
      </c>
      <c r="AM21" s="43">
        <v>276</v>
      </c>
      <c r="AN21" s="48">
        <v>398</v>
      </c>
      <c r="AO21" s="47">
        <v>570</v>
      </c>
      <c r="AP21" s="43">
        <v>160</v>
      </c>
      <c r="AQ21" s="48">
        <v>410</v>
      </c>
      <c r="AR21" s="47">
        <v>737</v>
      </c>
      <c r="AS21" s="43">
        <v>298</v>
      </c>
      <c r="AT21" s="48">
        <v>439</v>
      </c>
      <c r="AU21" s="47">
        <v>858</v>
      </c>
      <c r="AV21" s="43">
        <v>402</v>
      </c>
      <c r="AW21" s="48">
        <v>456</v>
      </c>
      <c r="AX21" s="47">
        <v>853</v>
      </c>
      <c r="AY21" s="43">
        <v>419</v>
      </c>
      <c r="AZ21" s="48">
        <v>434</v>
      </c>
      <c r="BA21" s="47">
        <v>958</v>
      </c>
      <c r="BB21" s="43">
        <v>473</v>
      </c>
      <c r="BC21" s="48">
        <v>485</v>
      </c>
      <c r="BD21" s="47">
        <v>706</v>
      </c>
      <c r="BE21" s="43">
        <v>304</v>
      </c>
      <c r="BF21" s="48">
        <v>402</v>
      </c>
      <c r="BG21" s="47">
        <v>671</v>
      </c>
      <c r="BH21" s="43">
        <v>251</v>
      </c>
      <c r="BI21" s="48">
        <v>420</v>
      </c>
      <c r="BJ21" s="47">
        <v>588</v>
      </c>
      <c r="BK21" s="43">
        <v>187</v>
      </c>
      <c r="BL21" s="48">
        <v>401</v>
      </c>
      <c r="BM21" s="47">
        <v>542</v>
      </c>
      <c r="BN21" s="43">
        <v>146</v>
      </c>
      <c r="BO21" s="48">
        <v>396</v>
      </c>
      <c r="BP21" s="47">
        <v>724</v>
      </c>
      <c r="BQ21" s="43">
        <v>294</v>
      </c>
      <c r="BR21" s="48">
        <v>430</v>
      </c>
      <c r="BS21" s="47">
        <v>836</v>
      </c>
      <c r="BT21" s="43">
        <v>384</v>
      </c>
      <c r="BU21" s="48">
        <v>452</v>
      </c>
      <c r="BV21" s="47">
        <v>845</v>
      </c>
      <c r="BW21" s="43">
        <v>397</v>
      </c>
      <c r="BX21" s="48">
        <v>448</v>
      </c>
      <c r="BY21" s="47">
        <v>878</v>
      </c>
      <c r="BZ21" s="43">
        <v>421</v>
      </c>
      <c r="CA21" s="48">
        <v>457</v>
      </c>
      <c r="CB21" s="47">
        <v>690</v>
      </c>
      <c r="CC21" s="43">
        <v>285</v>
      </c>
      <c r="CD21" s="48">
        <v>405</v>
      </c>
      <c r="CE21" s="47">
        <v>632</v>
      </c>
      <c r="CF21" s="43">
        <v>181</v>
      </c>
      <c r="CG21" s="48">
        <v>451</v>
      </c>
      <c r="CH21" s="47">
        <v>819</v>
      </c>
      <c r="CI21" s="43">
        <v>319</v>
      </c>
      <c r="CJ21" s="48">
        <v>500</v>
      </c>
      <c r="CK21" s="47">
        <v>870</v>
      </c>
      <c r="CL21" s="43">
        <v>394</v>
      </c>
      <c r="CM21" s="48">
        <v>476</v>
      </c>
      <c r="CN21" s="47">
        <v>851</v>
      </c>
      <c r="CO21" s="43">
        <v>402</v>
      </c>
      <c r="CP21" s="48">
        <v>449</v>
      </c>
    </row>
    <row r="22" spans="2:94" s="23" customFormat="1" ht="17.25" customHeight="1" x14ac:dyDescent="0.2">
      <c r="B22" s="77" t="s">
        <v>273</v>
      </c>
      <c r="C22" s="71" t="s">
        <v>27</v>
      </c>
      <c r="D22" s="84" t="s">
        <v>28</v>
      </c>
      <c r="E22" s="47">
        <v>600</v>
      </c>
      <c r="F22" s="43">
        <v>266</v>
      </c>
      <c r="G22" s="48">
        <v>334</v>
      </c>
      <c r="H22" s="47">
        <v>652</v>
      </c>
      <c r="I22" s="43">
        <v>301</v>
      </c>
      <c r="J22" s="48">
        <v>351</v>
      </c>
      <c r="K22" s="47">
        <v>690</v>
      </c>
      <c r="L22" s="43">
        <v>304</v>
      </c>
      <c r="M22" s="48">
        <v>386</v>
      </c>
      <c r="N22" s="47">
        <v>646</v>
      </c>
      <c r="O22" s="43">
        <v>329</v>
      </c>
      <c r="P22" s="48">
        <v>317</v>
      </c>
      <c r="Q22" s="47">
        <v>699</v>
      </c>
      <c r="R22" s="43">
        <v>264</v>
      </c>
      <c r="S22" s="48">
        <v>435</v>
      </c>
      <c r="T22" s="47">
        <v>604</v>
      </c>
      <c r="U22" s="43">
        <v>168</v>
      </c>
      <c r="V22" s="48">
        <v>436</v>
      </c>
      <c r="W22" s="47">
        <v>508</v>
      </c>
      <c r="X22" s="43">
        <v>182</v>
      </c>
      <c r="Y22" s="48">
        <v>326</v>
      </c>
      <c r="Z22" s="47">
        <v>561</v>
      </c>
      <c r="AA22" s="43">
        <v>276</v>
      </c>
      <c r="AB22" s="48">
        <v>285</v>
      </c>
      <c r="AC22" s="47">
        <v>530</v>
      </c>
      <c r="AD22" s="43">
        <v>289</v>
      </c>
      <c r="AE22" s="48">
        <v>241</v>
      </c>
      <c r="AF22" s="47">
        <v>561</v>
      </c>
      <c r="AG22" s="43">
        <v>294</v>
      </c>
      <c r="AH22" s="48">
        <v>267</v>
      </c>
      <c r="AI22" s="47">
        <v>565</v>
      </c>
      <c r="AJ22" s="43">
        <v>330</v>
      </c>
      <c r="AK22" s="48">
        <v>235</v>
      </c>
      <c r="AL22" s="47">
        <v>522</v>
      </c>
      <c r="AM22" s="43">
        <v>244</v>
      </c>
      <c r="AN22" s="48">
        <v>278</v>
      </c>
      <c r="AO22" s="47">
        <v>458</v>
      </c>
      <c r="AP22" s="43">
        <v>166</v>
      </c>
      <c r="AQ22" s="48">
        <v>292</v>
      </c>
      <c r="AR22" s="47">
        <v>480</v>
      </c>
      <c r="AS22" s="43">
        <v>192</v>
      </c>
      <c r="AT22" s="48">
        <v>288</v>
      </c>
      <c r="AU22" s="47">
        <v>591</v>
      </c>
      <c r="AV22" s="43">
        <v>309</v>
      </c>
      <c r="AW22" s="48">
        <v>282</v>
      </c>
      <c r="AX22" s="47">
        <v>534</v>
      </c>
      <c r="AY22" s="43">
        <v>322</v>
      </c>
      <c r="AZ22" s="48">
        <v>212</v>
      </c>
      <c r="BA22" s="47">
        <v>575</v>
      </c>
      <c r="BB22" s="43">
        <v>325</v>
      </c>
      <c r="BC22" s="48">
        <v>250</v>
      </c>
      <c r="BD22" s="47">
        <v>574</v>
      </c>
      <c r="BE22" s="43">
        <v>315</v>
      </c>
      <c r="BF22" s="48">
        <v>259</v>
      </c>
      <c r="BG22" s="47">
        <v>453</v>
      </c>
      <c r="BH22" s="43">
        <v>185</v>
      </c>
      <c r="BI22" s="48">
        <v>268</v>
      </c>
      <c r="BJ22" s="47">
        <v>408</v>
      </c>
      <c r="BK22" s="43">
        <v>121</v>
      </c>
      <c r="BL22" s="48">
        <v>287</v>
      </c>
      <c r="BM22" s="47">
        <v>361</v>
      </c>
      <c r="BN22" s="43">
        <v>100</v>
      </c>
      <c r="BO22" s="48">
        <v>261</v>
      </c>
      <c r="BP22" s="47">
        <v>430</v>
      </c>
      <c r="BQ22" s="43">
        <v>158</v>
      </c>
      <c r="BR22" s="48">
        <v>272</v>
      </c>
      <c r="BS22" s="47">
        <v>498</v>
      </c>
      <c r="BT22" s="43">
        <v>251</v>
      </c>
      <c r="BU22" s="48">
        <v>247</v>
      </c>
      <c r="BV22" s="47">
        <v>593</v>
      </c>
      <c r="BW22" s="43">
        <v>309</v>
      </c>
      <c r="BX22" s="48">
        <v>284</v>
      </c>
      <c r="BY22" s="47">
        <v>572</v>
      </c>
      <c r="BZ22" s="43">
        <v>315</v>
      </c>
      <c r="CA22" s="48">
        <v>257</v>
      </c>
      <c r="CB22" s="47">
        <v>558</v>
      </c>
      <c r="CC22" s="43">
        <v>259</v>
      </c>
      <c r="CD22" s="48">
        <v>299</v>
      </c>
      <c r="CE22" s="47">
        <v>460</v>
      </c>
      <c r="CF22" s="43">
        <v>137</v>
      </c>
      <c r="CG22" s="48">
        <v>323</v>
      </c>
      <c r="CH22" s="47">
        <v>518</v>
      </c>
      <c r="CI22" s="43">
        <v>204</v>
      </c>
      <c r="CJ22" s="48">
        <v>314</v>
      </c>
      <c r="CK22" s="47">
        <v>560</v>
      </c>
      <c r="CL22" s="43">
        <v>281</v>
      </c>
      <c r="CM22" s="48">
        <v>279</v>
      </c>
      <c r="CN22" s="47">
        <v>523</v>
      </c>
      <c r="CO22" s="43">
        <v>256</v>
      </c>
      <c r="CP22" s="48">
        <v>267</v>
      </c>
    </row>
    <row r="23" spans="2:94" s="23" customFormat="1" ht="17.25" customHeight="1" x14ac:dyDescent="0.2">
      <c r="B23" s="77" t="s">
        <v>273</v>
      </c>
      <c r="C23" s="71" t="s">
        <v>31</v>
      </c>
      <c r="D23" s="84" t="s">
        <v>32</v>
      </c>
      <c r="E23" s="47">
        <v>624</v>
      </c>
      <c r="F23" s="43">
        <v>333</v>
      </c>
      <c r="G23" s="48">
        <v>291</v>
      </c>
      <c r="H23" s="47">
        <v>583</v>
      </c>
      <c r="I23" s="43">
        <v>232</v>
      </c>
      <c r="J23" s="48">
        <v>351</v>
      </c>
      <c r="K23" s="47">
        <v>684</v>
      </c>
      <c r="L23" s="43">
        <v>363</v>
      </c>
      <c r="M23" s="48">
        <v>321</v>
      </c>
      <c r="N23" s="47">
        <v>669</v>
      </c>
      <c r="O23" s="43">
        <v>378</v>
      </c>
      <c r="P23" s="48">
        <v>291</v>
      </c>
      <c r="Q23" s="47">
        <v>519</v>
      </c>
      <c r="R23" s="43">
        <v>239</v>
      </c>
      <c r="S23" s="48">
        <v>280</v>
      </c>
      <c r="T23" s="47">
        <v>459</v>
      </c>
      <c r="U23" s="43">
        <v>182</v>
      </c>
      <c r="V23" s="48">
        <v>277</v>
      </c>
      <c r="W23" s="47">
        <v>576</v>
      </c>
      <c r="X23" s="43">
        <v>283</v>
      </c>
      <c r="Y23" s="48">
        <v>293</v>
      </c>
      <c r="Z23" s="47">
        <v>594</v>
      </c>
      <c r="AA23" s="43">
        <v>312</v>
      </c>
      <c r="AB23" s="48">
        <v>282</v>
      </c>
      <c r="AC23" s="47">
        <v>622</v>
      </c>
      <c r="AD23" s="43">
        <v>318</v>
      </c>
      <c r="AE23" s="48">
        <v>304</v>
      </c>
      <c r="AF23" s="47">
        <v>607</v>
      </c>
      <c r="AG23" s="43">
        <v>306</v>
      </c>
      <c r="AH23" s="48">
        <v>301</v>
      </c>
      <c r="AI23" s="47">
        <v>654</v>
      </c>
      <c r="AJ23" s="43">
        <v>362</v>
      </c>
      <c r="AK23" s="48">
        <v>292</v>
      </c>
      <c r="AL23" s="47">
        <v>481</v>
      </c>
      <c r="AM23" s="43">
        <v>206</v>
      </c>
      <c r="AN23" s="48">
        <v>275</v>
      </c>
      <c r="AO23" s="47">
        <v>362</v>
      </c>
      <c r="AP23" s="43">
        <v>124</v>
      </c>
      <c r="AQ23" s="48">
        <v>238</v>
      </c>
      <c r="AR23" s="47">
        <v>598</v>
      </c>
      <c r="AS23" s="43">
        <v>325</v>
      </c>
      <c r="AT23" s="48">
        <v>273</v>
      </c>
      <c r="AU23" s="47">
        <v>677</v>
      </c>
      <c r="AV23" s="43">
        <v>375</v>
      </c>
      <c r="AW23" s="48">
        <v>302</v>
      </c>
      <c r="AX23" s="47">
        <v>648</v>
      </c>
      <c r="AY23" s="43">
        <v>352</v>
      </c>
      <c r="AZ23" s="48">
        <v>296</v>
      </c>
      <c r="BA23" s="47">
        <v>729</v>
      </c>
      <c r="BB23" s="43">
        <v>418</v>
      </c>
      <c r="BC23" s="48">
        <v>311</v>
      </c>
      <c r="BD23" s="47">
        <v>543</v>
      </c>
      <c r="BE23" s="43">
        <v>257</v>
      </c>
      <c r="BF23" s="48">
        <v>286</v>
      </c>
      <c r="BG23" s="47">
        <v>454</v>
      </c>
      <c r="BH23" s="43">
        <v>186</v>
      </c>
      <c r="BI23" s="48">
        <v>268</v>
      </c>
      <c r="BJ23" s="47">
        <v>416</v>
      </c>
      <c r="BK23" s="43">
        <v>139</v>
      </c>
      <c r="BL23" s="48">
        <v>277</v>
      </c>
      <c r="BM23" s="47">
        <v>454</v>
      </c>
      <c r="BN23" s="43">
        <v>167</v>
      </c>
      <c r="BO23" s="48">
        <v>287</v>
      </c>
      <c r="BP23" s="47">
        <v>562</v>
      </c>
      <c r="BQ23" s="43">
        <v>256</v>
      </c>
      <c r="BR23" s="48">
        <v>306</v>
      </c>
      <c r="BS23" s="47">
        <v>638</v>
      </c>
      <c r="BT23" s="43">
        <v>313</v>
      </c>
      <c r="BU23" s="48">
        <v>325</v>
      </c>
      <c r="BV23" s="47">
        <v>965</v>
      </c>
      <c r="BW23" s="43">
        <v>354</v>
      </c>
      <c r="BX23" s="48">
        <v>611</v>
      </c>
      <c r="BY23" s="47">
        <v>885</v>
      </c>
      <c r="BZ23" s="43">
        <v>376</v>
      </c>
      <c r="CA23" s="48">
        <v>509</v>
      </c>
      <c r="CB23" s="47">
        <v>693</v>
      </c>
      <c r="CC23" s="43">
        <v>219</v>
      </c>
      <c r="CD23" s="48">
        <v>474</v>
      </c>
      <c r="CE23" s="47">
        <v>623</v>
      </c>
      <c r="CF23" s="43">
        <v>175</v>
      </c>
      <c r="CG23" s="48">
        <v>448</v>
      </c>
      <c r="CH23" s="47">
        <v>736</v>
      </c>
      <c r="CI23" s="43">
        <v>298</v>
      </c>
      <c r="CJ23" s="48">
        <v>438</v>
      </c>
      <c r="CK23" s="47">
        <v>722</v>
      </c>
      <c r="CL23" s="43">
        <v>302</v>
      </c>
      <c r="CM23" s="48">
        <v>420</v>
      </c>
      <c r="CN23" s="47">
        <v>727</v>
      </c>
      <c r="CO23" s="43">
        <v>339</v>
      </c>
      <c r="CP23" s="48">
        <v>388</v>
      </c>
    </row>
    <row r="24" spans="2:94" s="23" customFormat="1" ht="17.25" customHeight="1" x14ac:dyDescent="0.2">
      <c r="B24" s="77" t="s">
        <v>273</v>
      </c>
      <c r="C24" s="71" t="s">
        <v>34</v>
      </c>
      <c r="D24" s="84" t="s">
        <v>35</v>
      </c>
      <c r="E24" s="47">
        <v>684</v>
      </c>
      <c r="F24" s="43">
        <v>347</v>
      </c>
      <c r="G24" s="48">
        <v>337</v>
      </c>
      <c r="H24" s="47">
        <v>702</v>
      </c>
      <c r="I24" s="43">
        <v>348</v>
      </c>
      <c r="J24" s="48">
        <v>354</v>
      </c>
      <c r="K24" s="47">
        <v>721</v>
      </c>
      <c r="L24" s="43">
        <v>363</v>
      </c>
      <c r="M24" s="48">
        <v>358</v>
      </c>
      <c r="N24" s="47">
        <v>779</v>
      </c>
      <c r="O24" s="43">
        <v>397</v>
      </c>
      <c r="P24" s="48">
        <v>382</v>
      </c>
      <c r="Q24" s="47">
        <v>626</v>
      </c>
      <c r="R24" s="43">
        <v>290</v>
      </c>
      <c r="S24" s="48">
        <v>336</v>
      </c>
      <c r="T24" s="47">
        <v>523</v>
      </c>
      <c r="U24" s="43">
        <v>186</v>
      </c>
      <c r="V24" s="48">
        <v>337</v>
      </c>
      <c r="W24" s="47">
        <v>649</v>
      </c>
      <c r="X24" s="43">
        <v>275</v>
      </c>
      <c r="Y24" s="48">
        <v>374</v>
      </c>
      <c r="Z24" s="47">
        <v>742</v>
      </c>
      <c r="AA24" s="43">
        <v>359</v>
      </c>
      <c r="AB24" s="48">
        <v>383</v>
      </c>
      <c r="AC24" s="47">
        <v>743</v>
      </c>
      <c r="AD24" s="43">
        <v>379</v>
      </c>
      <c r="AE24" s="48">
        <v>364</v>
      </c>
      <c r="AF24" s="47">
        <v>726</v>
      </c>
      <c r="AG24" s="43">
        <v>372</v>
      </c>
      <c r="AH24" s="48">
        <v>354</v>
      </c>
      <c r="AI24" s="47">
        <v>783</v>
      </c>
      <c r="AJ24" s="43">
        <v>445</v>
      </c>
      <c r="AK24" s="48">
        <v>338</v>
      </c>
      <c r="AL24" s="47">
        <v>543</v>
      </c>
      <c r="AM24" s="43">
        <v>251</v>
      </c>
      <c r="AN24" s="48">
        <v>292</v>
      </c>
      <c r="AO24" s="47">
        <v>509</v>
      </c>
      <c r="AP24" s="43">
        <v>180</v>
      </c>
      <c r="AQ24" s="48">
        <v>329</v>
      </c>
      <c r="AR24" s="47">
        <v>591</v>
      </c>
      <c r="AS24" s="43">
        <v>289</v>
      </c>
      <c r="AT24" s="48">
        <v>302</v>
      </c>
      <c r="AU24" s="47">
        <v>693</v>
      </c>
      <c r="AV24" s="43">
        <v>355</v>
      </c>
      <c r="AW24" s="48">
        <v>338</v>
      </c>
      <c r="AX24" s="47">
        <v>685</v>
      </c>
      <c r="AY24" s="43">
        <v>352</v>
      </c>
      <c r="AZ24" s="48">
        <v>333</v>
      </c>
      <c r="BA24" s="47">
        <v>781</v>
      </c>
      <c r="BB24" s="43">
        <v>452</v>
      </c>
      <c r="BC24" s="48">
        <v>329</v>
      </c>
      <c r="BD24" s="47">
        <v>655</v>
      </c>
      <c r="BE24" s="43">
        <v>363</v>
      </c>
      <c r="BF24" s="48">
        <v>292</v>
      </c>
      <c r="BG24" s="47">
        <v>554</v>
      </c>
      <c r="BH24" s="43">
        <v>248</v>
      </c>
      <c r="BI24" s="48">
        <v>306</v>
      </c>
      <c r="BJ24" s="47">
        <v>530</v>
      </c>
      <c r="BK24" s="43">
        <v>207</v>
      </c>
      <c r="BL24" s="48">
        <v>323</v>
      </c>
      <c r="BM24" s="47">
        <v>471</v>
      </c>
      <c r="BN24" s="43">
        <v>175</v>
      </c>
      <c r="BO24" s="48">
        <v>296</v>
      </c>
      <c r="BP24" s="47">
        <v>584</v>
      </c>
      <c r="BQ24" s="43">
        <v>269</v>
      </c>
      <c r="BR24" s="48">
        <v>315</v>
      </c>
      <c r="BS24" s="47">
        <v>692</v>
      </c>
      <c r="BT24" s="43">
        <v>347</v>
      </c>
      <c r="BU24" s="48">
        <v>345</v>
      </c>
      <c r="BV24" s="47">
        <v>724</v>
      </c>
      <c r="BW24" s="43">
        <v>356</v>
      </c>
      <c r="BX24" s="48">
        <v>368</v>
      </c>
      <c r="BY24" s="47">
        <v>743</v>
      </c>
      <c r="BZ24" s="43">
        <v>393</v>
      </c>
      <c r="CA24" s="48">
        <v>350</v>
      </c>
      <c r="CB24" s="47">
        <v>623</v>
      </c>
      <c r="CC24" s="43">
        <v>293</v>
      </c>
      <c r="CD24" s="48">
        <v>330</v>
      </c>
      <c r="CE24" s="47">
        <v>508</v>
      </c>
      <c r="CF24" s="43">
        <v>174</v>
      </c>
      <c r="CG24" s="48">
        <v>334</v>
      </c>
      <c r="CH24" s="47">
        <v>652</v>
      </c>
      <c r="CI24" s="43">
        <v>301</v>
      </c>
      <c r="CJ24" s="48">
        <v>351</v>
      </c>
      <c r="CK24" s="47">
        <v>696</v>
      </c>
      <c r="CL24" s="43">
        <v>332</v>
      </c>
      <c r="CM24" s="48">
        <v>364</v>
      </c>
      <c r="CN24" s="47">
        <v>706</v>
      </c>
      <c r="CO24" s="43">
        <v>330</v>
      </c>
      <c r="CP24" s="48">
        <v>376</v>
      </c>
    </row>
    <row r="25" spans="2:94" s="23" customFormat="1" ht="17.25" customHeight="1" x14ac:dyDescent="0.2">
      <c r="B25" s="77" t="s">
        <v>273</v>
      </c>
      <c r="C25" s="71" t="s">
        <v>37</v>
      </c>
      <c r="D25" s="84" t="s">
        <v>38</v>
      </c>
      <c r="E25" s="47">
        <v>506</v>
      </c>
      <c r="F25" s="43">
        <v>201</v>
      </c>
      <c r="G25" s="48">
        <v>305</v>
      </c>
      <c r="H25" s="47">
        <v>445</v>
      </c>
      <c r="I25" s="43">
        <v>183</v>
      </c>
      <c r="J25" s="48">
        <v>262</v>
      </c>
      <c r="K25" s="47">
        <v>432</v>
      </c>
      <c r="L25" s="43">
        <v>180</v>
      </c>
      <c r="M25" s="48">
        <v>252</v>
      </c>
      <c r="N25" s="47">
        <v>471</v>
      </c>
      <c r="O25" s="43">
        <v>210</v>
      </c>
      <c r="P25" s="48">
        <v>261</v>
      </c>
      <c r="Q25" s="47">
        <v>420</v>
      </c>
      <c r="R25" s="43">
        <v>103</v>
      </c>
      <c r="S25" s="48">
        <v>317</v>
      </c>
      <c r="T25" s="47">
        <v>386</v>
      </c>
      <c r="U25" s="43">
        <v>76</v>
      </c>
      <c r="V25" s="48">
        <v>310</v>
      </c>
      <c r="W25" s="47">
        <v>445</v>
      </c>
      <c r="X25" s="43">
        <v>138</v>
      </c>
      <c r="Y25" s="48">
        <v>307</v>
      </c>
      <c r="Z25" s="47">
        <v>498</v>
      </c>
      <c r="AA25" s="43">
        <v>200</v>
      </c>
      <c r="AB25" s="48">
        <v>298</v>
      </c>
      <c r="AC25" s="47">
        <v>451</v>
      </c>
      <c r="AD25" s="43">
        <v>200</v>
      </c>
      <c r="AE25" s="48">
        <v>251</v>
      </c>
      <c r="AF25" s="47">
        <v>486</v>
      </c>
      <c r="AG25" s="43">
        <v>178</v>
      </c>
      <c r="AH25" s="48">
        <v>308</v>
      </c>
      <c r="AI25" s="47">
        <v>492</v>
      </c>
      <c r="AJ25" s="43">
        <v>203</v>
      </c>
      <c r="AK25" s="48">
        <v>289</v>
      </c>
      <c r="AL25" s="47">
        <v>407</v>
      </c>
      <c r="AM25" s="43">
        <v>96</v>
      </c>
      <c r="AN25" s="48">
        <v>311</v>
      </c>
      <c r="AO25" s="47">
        <v>396</v>
      </c>
      <c r="AP25" s="43">
        <v>71</v>
      </c>
      <c r="AQ25" s="48">
        <v>325</v>
      </c>
      <c r="AR25" s="47">
        <v>464</v>
      </c>
      <c r="AS25" s="43">
        <v>147</v>
      </c>
      <c r="AT25" s="48">
        <v>317</v>
      </c>
      <c r="AU25" s="47">
        <v>468</v>
      </c>
      <c r="AV25" s="43">
        <v>183</v>
      </c>
      <c r="AW25" s="48">
        <v>285</v>
      </c>
      <c r="AX25" s="47">
        <v>506</v>
      </c>
      <c r="AY25" s="43">
        <v>219</v>
      </c>
      <c r="AZ25" s="48">
        <v>287</v>
      </c>
      <c r="BA25" s="47">
        <v>480</v>
      </c>
      <c r="BB25" s="43">
        <v>221</v>
      </c>
      <c r="BC25" s="48">
        <v>259</v>
      </c>
      <c r="BD25" s="47">
        <v>428</v>
      </c>
      <c r="BE25" s="43">
        <v>151</v>
      </c>
      <c r="BF25" s="48">
        <v>277</v>
      </c>
      <c r="BG25" s="47">
        <v>372</v>
      </c>
      <c r="BH25" s="43">
        <v>85</v>
      </c>
      <c r="BI25" s="48">
        <v>287</v>
      </c>
      <c r="BJ25" s="47">
        <v>355</v>
      </c>
      <c r="BK25" s="43">
        <v>61</v>
      </c>
      <c r="BL25" s="48">
        <v>294</v>
      </c>
      <c r="BM25" s="47">
        <v>323</v>
      </c>
      <c r="BN25" s="43">
        <v>50</v>
      </c>
      <c r="BO25" s="48">
        <v>273</v>
      </c>
      <c r="BP25" s="47">
        <v>452</v>
      </c>
      <c r="BQ25" s="43">
        <v>141</v>
      </c>
      <c r="BR25" s="48">
        <v>311</v>
      </c>
      <c r="BS25" s="47">
        <v>509</v>
      </c>
      <c r="BT25" s="43">
        <v>176</v>
      </c>
      <c r="BU25" s="48">
        <v>333</v>
      </c>
      <c r="BV25" s="47">
        <v>521</v>
      </c>
      <c r="BW25" s="43">
        <v>216</v>
      </c>
      <c r="BX25" s="48">
        <v>305</v>
      </c>
      <c r="BY25" s="47">
        <v>501</v>
      </c>
      <c r="BZ25" s="43">
        <v>210</v>
      </c>
      <c r="CA25" s="48">
        <v>291</v>
      </c>
      <c r="CB25" s="47">
        <v>438</v>
      </c>
      <c r="CC25" s="43">
        <v>116</v>
      </c>
      <c r="CD25" s="48">
        <v>322</v>
      </c>
      <c r="CE25" s="47">
        <v>397</v>
      </c>
      <c r="CF25" s="43">
        <v>64</v>
      </c>
      <c r="CG25" s="48">
        <v>333</v>
      </c>
      <c r="CH25" s="47">
        <v>451</v>
      </c>
      <c r="CI25" s="43">
        <v>136</v>
      </c>
      <c r="CJ25" s="48">
        <v>315</v>
      </c>
      <c r="CK25" s="47">
        <v>509</v>
      </c>
      <c r="CL25" s="43">
        <v>187</v>
      </c>
      <c r="CM25" s="48">
        <v>322</v>
      </c>
      <c r="CN25" s="47">
        <v>548</v>
      </c>
      <c r="CO25" s="43">
        <v>206</v>
      </c>
      <c r="CP25" s="48">
        <v>342</v>
      </c>
    </row>
    <row r="26" spans="2:94" s="23" customFormat="1" ht="17.25" customHeight="1" x14ac:dyDescent="0.2">
      <c r="B26" s="77" t="s">
        <v>274</v>
      </c>
      <c r="C26" s="71" t="s">
        <v>40</v>
      </c>
      <c r="D26" s="84" t="s">
        <v>41</v>
      </c>
      <c r="E26" s="47">
        <v>291</v>
      </c>
      <c r="F26" s="43">
        <v>172</v>
      </c>
      <c r="G26" s="48">
        <v>119</v>
      </c>
      <c r="H26" s="47">
        <v>119</v>
      </c>
      <c r="I26" s="43">
        <v>0</v>
      </c>
      <c r="J26" s="48">
        <v>119</v>
      </c>
      <c r="K26" s="47">
        <v>302</v>
      </c>
      <c r="L26" s="43">
        <v>185</v>
      </c>
      <c r="M26" s="48">
        <v>117</v>
      </c>
      <c r="N26" s="47">
        <v>290</v>
      </c>
      <c r="O26" s="43">
        <v>172</v>
      </c>
      <c r="P26" s="48">
        <v>118</v>
      </c>
      <c r="Q26" s="47">
        <v>258</v>
      </c>
      <c r="R26" s="43">
        <v>133</v>
      </c>
      <c r="S26" s="48">
        <v>125</v>
      </c>
      <c r="T26" s="47">
        <v>196</v>
      </c>
      <c r="U26" s="43">
        <v>105</v>
      </c>
      <c r="V26" s="48">
        <v>91</v>
      </c>
      <c r="W26" s="47">
        <v>262</v>
      </c>
      <c r="X26" s="43">
        <v>142</v>
      </c>
      <c r="Y26" s="48">
        <v>120</v>
      </c>
      <c r="Z26" s="47">
        <v>305</v>
      </c>
      <c r="AA26" s="43">
        <v>184</v>
      </c>
      <c r="AB26" s="48">
        <v>121</v>
      </c>
      <c r="AC26" s="47">
        <v>331</v>
      </c>
      <c r="AD26" s="43">
        <v>197</v>
      </c>
      <c r="AE26" s="48">
        <v>134</v>
      </c>
      <c r="AF26" s="47">
        <v>331</v>
      </c>
      <c r="AG26" s="43">
        <v>178</v>
      </c>
      <c r="AH26" s="48">
        <v>153</v>
      </c>
      <c r="AI26" s="47">
        <v>330</v>
      </c>
      <c r="AJ26" s="43">
        <v>178</v>
      </c>
      <c r="AK26" s="48">
        <v>152</v>
      </c>
      <c r="AL26" s="47">
        <v>278</v>
      </c>
      <c r="AM26" s="43">
        <v>159</v>
      </c>
      <c r="AN26" s="48">
        <v>119</v>
      </c>
      <c r="AO26" s="47">
        <v>211</v>
      </c>
      <c r="AP26" s="43">
        <v>96</v>
      </c>
      <c r="AQ26" s="48">
        <v>115</v>
      </c>
      <c r="AR26" s="47">
        <v>275</v>
      </c>
      <c r="AS26" s="43">
        <v>149</v>
      </c>
      <c r="AT26" s="48">
        <v>126</v>
      </c>
      <c r="AU26" s="47">
        <v>304</v>
      </c>
      <c r="AV26" s="43">
        <v>173</v>
      </c>
      <c r="AW26" s="48">
        <v>131</v>
      </c>
      <c r="AX26" s="47">
        <v>322</v>
      </c>
      <c r="AY26" s="43">
        <v>190</v>
      </c>
      <c r="AZ26" s="48">
        <v>132</v>
      </c>
      <c r="BA26" s="47">
        <v>318</v>
      </c>
      <c r="BB26" s="43">
        <v>198</v>
      </c>
      <c r="BC26" s="48">
        <v>120</v>
      </c>
      <c r="BD26" s="47">
        <v>278</v>
      </c>
      <c r="BE26" s="43">
        <v>166</v>
      </c>
      <c r="BF26" s="48">
        <v>112</v>
      </c>
      <c r="BG26" s="47">
        <v>198</v>
      </c>
      <c r="BH26" s="43">
        <v>97</v>
      </c>
      <c r="BI26" s="48">
        <v>101</v>
      </c>
      <c r="BJ26" s="47">
        <v>191</v>
      </c>
      <c r="BK26" s="43">
        <v>82</v>
      </c>
      <c r="BL26" s="48">
        <v>109</v>
      </c>
      <c r="BM26" s="47">
        <v>210</v>
      </c>
      <c r="BN26" s="43">
        <v>97</v>
      </c>
      <c r="BO26" s="48">
        <v>113</v>
      </c>
      <c r="BP26" s="47">
        <v>268</v>
      </c>
      <c r="BQ26" s="43">
        <v>135</v>
      </c>
      <c r="BR26" s="48">
        <v>133</v>
      </c>
      <c r="BS26" s="47">
        <v>307</v>
      </c>
      <c r="BT26" s="43">
        <v>183</v>
      </c>
      <c r="BU26" s="48">
        <v>124</v>
      </c>
      <c r="BV26" s="47">
        <v>326</v>
      </c>
      <c r="BW26" s="43">
        <v>185</v>
      </c>
      <c r="BX26" s="48">
        <v>141</v>
      </c>
      <c r="BY26" s="47">
        <v>344</v>
      </c>
      <c r="BZ26" s="43">
        <v>207</v>
      </c>
      <c r="CA26" s="48">
        <v>137</v>
      </c>
      <c r="CB26" s="47">
        <v>241</v>
      </c>
      <c r="CC26" s="43">
        <v>126</v>
      </c>
      <c r="CD26" s="48">
        <v>115</v>
      </c>
      <c r="CE26" s="47">
        <v>196</v>
      </c>
      <c r="CF26" s="43">
        <v>99</v>
      </c>
      <c r="CG26" s="48">
        <v>97</v>
      </c>
      <c r="CH26" s="47">
        <v>286</v>
      </c>
      <c r="CI26" s="43">
        <v>165</v>
      </c>
      <c r="CJ26" s="48">
        <v>121</v>
      </c>
      <c r="CK26" s="47">
        <v>328</v>
      </c>
      <c r="CL26" s="43">
        <v>203</v>
      </c>
      <c r="CM26" s="48">
        <v>125</v>
      </c>
      <c r="CN26" s="47">
        <v>302</v>
      </c>
      <c r="CO26" s="43">
        <v>179</v>
      </c>
      <c r="CP26" s="48">
        <v>123</v>
      </c>
    </row>
    <row r="27" spans="2:94" s="23" customFormat="1" ht="17.25" customHeight="1" x14ac:dyDescent="0.2">
      <c r="B27" s="77" t="s">
        <v>274</v>
      </c>
      <c r="C27" s="71" t="s">
        <v>43</v>
      </c>
      <c r="D27" s="84" t="s">
        <v>44</v>
      </c>
      <c r="E27" s="47">
        <v>202</v>
      </c>
      <c r="F27" s="43">
        <v>107</v>
      </c>
      <c r="G27" s="48">
        <v>95</v>
      </c>
      <c r="H27" s="47">
        <v>217</v>
      </c>
      <c r="I27" s="43">
        <v>105</v>
      </c>
      <c r="J27" s="48">
        <v>112</v>
      </c>
      <c r="K27" s="47">
        <v>198</v>
      </c>
      <c r="L27" s="43">
        <v>96</v>
      </c>
      <c r="M27" s="48">
        <v>102</v>
      </c>
      <c r="N27" s="47">
        <v>205</v>
      </c>
      <c r="O27" s="43">
        <v>117</v>
      </c>
      <c r="P27" s="48">
        <v>88</v>
      </c>
      <c r="Q27" s="47">
        <v>149</v>
      </c>
      <c r="R27" s="43">
        <v>77</v>
      </c>
      <c r="S27" s="48">
        <v>72</v>
      </c>
      <c r="T27" s="47">
        <v>131</v>
      </c>
      <c r="U27" s="43">
        <v>57</v>
      </c>
      <c r="V27" s="48">
        <v>74</v>
      </c>
      <c r="W27" s="47">
        <v>179</v>
      </c>
      <c r="X27" s="43">
        <v>73</v>
      </c>
      <c r="Y27" s="48">
        <v>106</v>
      </c>
      <c r="Z27" s="47">
        <v>224</v>
      </c>
      <c r="AA27" s="43">
        <v>119</v>
      </c>
      <c r="AB27" s="48">
        <v>105</v>
      </c>
      <c r="AC27" s="47">
        <v>194</v>
      </c>
      <c r="AD27" s="43">
        <v>95</v>
      </c>
      <c r="AE27" s="48">
        <v>99</v>
      </c>
      <c r="AF27" s="47">
        <v>209</v>
      </c>
      <c r="AG27" s="43">
        <v>115</v>
      </c>
      <c r="AH27" s="48">
        <v>94</v>
      </c>
      <c r="AI27" s="47">
        <v>204</v>
      </c>
      <c r="AJ27" s="43">
        <v>112</v>
      </c>
      <c r="AK27" s="48">
        <v>92</v>
      </c>
      <c r="AL27" s="47">
        <v>143</v>
      </c>
      <c r="AM27" s="43">
        <v>70</v>
      </c>
      <c r="AN27" s="48">
        <v>73</v>
      </c>
      <c r="AO27" s="47">
        <v>110</v>
      </c>
      <c r="AP27" s="43">
        <v>38</v>
      </c>
      <c r="AQ27" s="48">
        <v>72</v>
      </c>
      <c r="AR27" s="47">
        <v>181</v>
      </c>
      <c r="AS27" s="43">
        <v>79</v>
      </c>
      <c r="AT27" s="48">
        <v>102</v>
      </c>
      <c r="AU27" s="47">
        <v>244</v>
      </c>
      <c r="AV27" s="43">
        <v>114</v>
      </c>
      <c r="AW27" s="48">
        <v>130</v>
      </c>
      <c r="AX27" s="47">
        <v>233</v>
      </c>
      <c r="AY27" s="43">
        <v>98</v>
      </c>
      <c r="AZ27" s="48">
        <v>135</v>
      </c>
      <c r="BA27" s="47">
        <v>227</v>
      </c>
      <c r="BB27" s="43">
        <v>111</v>
      </c>
      <c r="BC27" s="48">
        <v>116</v>
      </c>
      <c r="BD27" s="47">
        <v>196</v>
      </c>
      <c r="BE27" s="43">
        <v>109</v>
      </c>
      <c r="BF27" s="48">
        <v>87</v>
      </c>
      <c r="BG27" s="47">
        <v>143</v>
      </c>
      <c r="BH27" s="43">
        <v>71</v>
      </c>
      <c r="BI27" s="48">
        <v>72</v>
      </c>
      <c r="BJ27" s="47">
        <v>130</v>
      </c>
      <c r="BK27" s="43">
        <v>50</v>
      </c>
      <c r="BL27" s="48">
        <v>80</v>
      </c>
      <c r="BM27" s="47">
        <v>137</v>
      </c>
      <c r="BN27" s="43">
        <v>53</v>
      </c>
      <c r="BO27" s="48">
        <v>84</v>
      </c>
      <c r="BP27" s="47">
        <v>209</v>
      </c>
      <c r="BQ27" s="43">
        <v>74</v>
      </c>
      <c r="BR27" s="48">
        <v>135</v>
      </c>
      <c r="BS27" s="47">
        <v>215</v>
      </c>
      <c r="BT27" s="43">
        <v>93</v>
      </c>
      <c r="BU27" s="48">
        <v>122</v>
      </c>
      <c r="BV27" s="47">
        <v>214</v>
      </c>
      <c r="BW27" s="43">
        <v>121</v>
      </c>
      <c r="BX27" s="48">
        <v>93</v>
      </c>
      <c r="BY27" s="47">
        <v>212</v>
      </c>
      <c r="BZ27" s="43">
        <v>124</v>
      </c>
      <c r="CA27" s="48">
        <v>88</v>
      </c>
      <c r="CB27" s="47">
        <v>150</v>
      </c>
      <c r="CC27" s="43">
        <v>86</v>
      </c>
      <c r="CD27" s="48">
        <v>64</v>
      </c>
      <c r="CE27" s="47">
        <v>113</v>
      </c>
      <c r="CF27" s="43">
        <v>45</v>
      </c>
      <c r="CG27" s="48">
        <v>68</v>
      </c>
      <c r="CH27" s="47">
        <v>180</v>
      </c>
      <c r="CI27" s="43">
        <v>82</v>
      </c>
      <c r="CJ27" s="48">
        <v>98</v>
      </c>
      <c r="CK27" s="47">
        <v>215</v>
      </c>
      <c r="CL27" s="43">
        <v>114</v>
      </c>
      <c r="CM27" s="48">
        <v>101</v>
      </c>
      <c r="CN27" s="47">
        <v>200</v>
      </c>
      <c r="CO27" s="43">
        <v>117</v>
      </c>
      <c r="CP27" s="48">
        <v>83</v>
      </c>
    </row>
    <row r="28" spans="2:94" s="23" customFormat="1" ht="17.25" customHeight="1" x14ac:dyDescent="0.2">
      <c r="B28" s="77" t="s">
        <v>274</v>
      </c>
      <c r="C28" s="71" t="s">
        <v>46</v>
      </c>
      <c r="D28" s="84" t="s">
        <v>47</v>
      </c>
      <c r="E28" s="47">
        <v>296</v>
      </c>
      <c r="F28" s="43">
        <v>183</v>
      </c>
      <c r="G28" s="48">
        <v>113</v>
      </c>
      <c r="H28" s="47">
        <v>290</v>
      </c>
      <c r="I28" s="43">
        <v>193</v>
      </c>
      <c r="J28" s="48">
        <v>97</v>
      </c>
      <c r="K28" s="47">
        <v>330</v>
      </c>
      <c r="L28" s="43">
        <v>222</v>
      </c>
      <c r="M28" s="48">
        <v>108</v>
      </c>
      <c r="N28" s="47">
        <v>338</v>
      </c>
      <c r="O28" s="43">
        <v>228</v>
      </c>
      <c r="P28" s="48">
        <v>110</v>
      </c>
      <c r="Q28" s="47">
        <v>285</v>
      </c>
      <c r="R28" s="43">
        <v>150</v>
      </c>
      <c r="S28" s="48">
        <v>135</v>
      </c>
      <c r="T28" s="47">
        <v>230</v>
      </c>
      <c r="U28" s="43">
        <v>117</v>
      </c>
      <c r="V28" s="48">
        <v>113</v>
      </c>
      <c r="W28" s="47">
        <v>403</v>
      </c>
      <c r="X28" s="43">
        <v>225</v>
      </c>
      <c r="Y28" s="48">
        <v>178</v>
      </c>
      <c r="Z28" s="47">
        <v>482</v>
      </c>
      <c r="AA28" s="43">
        <v>307</v>
      </c>
      <c r="AB28" s="48">
        <v>175</v>
      </c>
      <c r="AC28" s="47">
        <v>477</v>
      </c>
      <c r="AD28" s="43">
        <v>275</v>
      </c>
      <c r="AE28" s="48">
        <v>202</v>
      </c>
      <c r="AF28" s="47">
        <v>470</v>
      </c>
      <c r="AG28" s="43">
        <v>288</v>
      </c>
      <c r="AH28" s="48">
        <v>182</v>
      </c>
      <c r="AI28" s="47">
        <v>533</v>
      </c>
      <c r="AJ28" s="43">
        <v>313</v>
      </c>
      <c r="AK28" s="48">
        <v>220</v>
      </c>
      <c r="AL28" s="47">
        <v>442</v>
      </c>
      <c r="AM28" s="43">
        <v>212</v>
      </c>
      <c r="AN28" s="48">
        <v>230</v>
      </c>
      <c r="AO28" s="47">
        <v>365</v>
      </c>
      <c r="AP28" s="43">
        <v>158</v>
      </c>
      <c r="AQ28" s="48">
        <v>207</v>
      </c>
      <c r="AR28" s="47">
        <v>423</v>
      </c>
      <c r="AS28" s="43">
        <v>237</v>
      </c>
      <c r="AT28" s="48">
        <v>186</v>
      </c>
      <c r="AU28" s="47">
        <v>495</v>
      </c>
      <c r="AV28" s="43">
        <v>311</v>
      </c>
      <c r="AW28" s="48">
        <v>184</v>
      </c>
      <c r="AX28" s="47">
        <v>506</v>
      </c>
      <c r="AY28" s="43">
        <v>310</v>
      </c>
      <c r="AZ28" s="48">
        <v>196</v>
      </c>
      <c r="BA28" s="47">
        <v>547</v>
      </c>
      <c r="BB28" s="43">
        <v>354</v>
      </c>
      <c r="BC28" s="48">
        <v>193</v>
      </c>
      <c r="BD28" s="47">
        <v>456</v>
      </c>
      <c r="BE28" s="43">
        <v>276</v>
      </c>
      <c r="BF28" s="48">
        <v>180</v>
      </c>
      <c r="BG28" s="47">
        <v>365</v>
      </c>
      <c r="BH28" s="43">
        <v>187</v>
      </c>
      <c r="BI28" s="48">
        <v>178</v>
      </c>
      <c r="BJ28" s="47">
        <v>317</v>
      </c>
      <c r="BK28" s="43">
        <v>153</v>
      </c>
      <c r="BL28" s="48">
        <v>164</v>
      </c>
      <c r="BM28" s="47">
        <v>298</v>
      </c>
      <c r="BN28" s="43">
        <v>140</v>
      </c>
      <c r="BO28" s="48">
        <v>158</v>
      </c>
      <c r="BP28" s="47">
        <v>362</v>
      </c>
      <c r="BQ28" s="43">
        <v>211</v>
      </c>
      <c r="BR28" s="48">
        <v>151</v>
      </c>
      <c r="BS28" s="47">
        <v>462</v>
      </c>
      <c r="BT28" s="43">
        <v>283</v>
      </c>
      <c r="BU28" s="48">
        <v>179</v>
      </c>
      <c r="BV28" s="47">
        <v>477</v>
      </c>
      <c r="BW28" s="43">
        <v>272</v>
      </c>
      <c r="BX28" s="48">
        <v>205</v>
      </c>
      <c r="BY28" s="47">
        <v>505</v>
      </c>
      <c r="BZ28" s="43">
        <v>296</v>
      </c>
      <c r="CA28" s="48">
        <v>209</v>
      </c>
      <c r="CB28" s="47">
        <v>436</v>
      </c>
      <c r="CC28" s="43">
        <v>212</v>
      </c>
      <c r="CD28" s="48">
        <v>224</v>
      </c>
      <c r="CE28" s="47">
        <v>376</v>
      </c>
      <c r="CF28" s="43">
        <v>163</v>
      </c>
      <c r="CG28" s="48">
        <v>213</v>
      </c>
      <c r="CH28" s="47">
        <v>436</v>
      </c>
      <c r="CI28" s="43">
        <v>222</v>
      </c>
      <c r="CJ28" s="48">
        <v>214</v>
      </c>
      <c r="CK28" s="47">
        <v>494</v>
      </c>
      <c r="CL28" s="43">
        <v>268</v>
      </c>
      <c r="CM28" s="48">
        <v>226</v>
      </c>
      <c r="CN28" s="47">
        <v>526</v>
      </c>
      <c r="CO28" s="43">
        <v>295</v>
      </c>
      <c r="CP28" s="48">
        <v>231</v>
      </c>
    </row>
    <row r="29" spans="2:94" s="23" customFormat="1" ht="17.25" customHeight="1" x14ac:dyDescent="0.2">
      <c r="B29" s="77" t="s">
        <v>274</v>
      </c>
      <c r="C29" s="71" t="s">
        <v>49</v>
      </c>
      <c r="D29" s="84" t="s">
        <v>50</v>
      </c>
      <c r="E29" s="47">
        <v>258</v>
      </c>
      <c r="F29" s="43">
        <v>106</v>
      </c>
      <c r="G29" s="48">
        <v>152</v>
      </c>
      <c r="H29" s="47">
        <v>249</v>
      </c>
      <c r="I29" s="43">
        <v>99</v>
      </c>
      <c r="J29" s="48">
        <v>150</v>
      </c>
      <c r="K29" s="47">
        <v>249</v>
      </c>
      <c r="L29" s="43">
        <v>95</v>
      </c>
      <c r="M29" s="48">
        <v>154</v>
      </c>
      <c r="N29" s="47">
        <v>255</v>
      </c>
      <c r="O29" s="43">
        <v>93</v>
      </c>
      <c r="P29" s="48">
        <v>162</v>
      </c>
      <c r="Q29" s="47">
        <v>225</v>
      </c>
      <c r="R29" s="43">
        <v>56</v>
      </c>
      <c r="S29" s="48">
        <v>169</v>
      </c>
      <c r="T29" s="47">
        <v>200</v>
      </c>
      <c r="U29" s="43">
        <v>41</v>
      </c>
      <c r="V29" s="48">
        <v>159</v>
      </c>
      <c r="W29" s="47">
        <v>185</v>
      </c>
      <c r="X29" s="43">
        <v>63</v>
      </c>
      <c r="Y29" s="48">
        <v>122</v>
      </c>
      <c r="Z29" s="47">
        <v>228</v>
      </c>
      <c r="AA29" s="43">
        <v>87</v>
      </c>
      <c r="AB29" s="48">
        <v>141</v>
      </c>
      <c r="AC29" s="47">
        <v>224</v>
      </c>
      <c r="AD29" s="43">
        <v>95</v>
      </c>
      <c r="AE29" s="48">
        <v>129</v>
      </c>
      <c r="AF29" s="47">
        <v>214</v>
      </c>
      <c r="AG29" s="43">
        <v>89</v>
      </c>
      <c r="AH29" s="48">
        <v>125</v>
      </c>
      <c r="AI29" s="47">
        <v>232</v>
      </c>
      <c r="AJ29" s="43">
        <v>99</v>
      </c>
      <c r="AK29" s="48">
        <v>133</v>
      </c>
      <c r="AL29" s="47">
        <v>210</v>
      </c>
      <c r="AM29" s="43">
        <v>66</v>
      </c>
      <c r="AN29" s="48">
        <v>144</v>
      </c>
      <c r="AO29" s="47">
        <v>172</v>
      </c>
      <c r="AP29" s="43">
        <v>31</v>
      </c>
      <c r="AQ29" s="48">
        <v>141</v>
      </c>
      <c r="AR29" s="47">
        <v>220</v>
      </c>
      <c r="AS29" s="43">
        <v>91</v>
      </c>
      <c r="AT29" s="48">
        <v>129</v>
      </c>
      <c r="AU29" s="47">
        <v>218</v>
      </c>
      <c r="AV29" s="43">
        <v>83</v>
      </c>
      <c r="AW29" s="48">
        <v>135</v>
      </c>
      <c r="AX29" s="47">
        <v>227</v>
      </c>
      <c r="AY29" s="43">
        <v>102</v>
      </c>
      <c r="AZ29" s="48">
        <v>125</v>
      </c>
      <c r="BA29" s="47">
        <v>256</v>
      </c>
      <c r="BB29" s="43">
        <v>119</v>
      </c>
      <c r="BC29" s="48">
        <v>137</v>
      </c>
      <c r="BD29" s="47">
        <v>212</v>
      </c>
      <c r="BE29" s="43">
        <v>78</v>
      </c>
      <c r="BF29" s="48">
        <v>134</v>
      </c>
      <c r="BG29" s="47">
        <v>167</v>
      </c>
      <c r="BH29" s="43">
        <v>45</v>
      </c>
      <c r="BI29" s="48">
        <v>122</v>
      </c>
      <c r="BJ29" s="47">
        <v>157</v>
      </c>
      <c r="BK29" s="43">
        <v>27</v>
      </c>
      <c r="BL29" s="48">
        <v>130</v>
      </c>
      <c r="BM29" s="47">
        <v>160</v>
      </c>
      <c r="BN29" s="43">
        <v>48</v>
      </c>
      <c r="BO29" s="48">
        <v>112</v>
      </c>
      <c r="BP29" s="47">
        <v>191</v>
      </c>
      <c r="BQ29" s="43">
        <v>84</v>
      </c>
      <c r="BR29" s="48">
        <v>107</v>
      </c>
      <c r="BS29" s="47">
        <v>230</v>
      </c>
      <c r="BT29" s="43">
        <v>88</v>
      </c>
      <c r="BU29" s="48">
        <v>142</v>
      </c>
      <c r="BV29" s="47">
        <v>269</v>
      </c>
      <c r="BW29" s="43">
        <v>112</v>
      </c>
      <c r="BX29" s="48">
        <v>157</v>
      </c>
      <c r="BY29" s="47">
        <v>264</v>
      </c>
      <c r="BZ29" s="43">
        <v>99</v>
      </c>
      <c r="CA29" s="48">
        <v>165</v>
      </c>
      <c r="CB29" s="47">
        <v>213</v>
      </c>
      <c r="CC29" s="43">
        <v>63</v>
      </c>
      <c r="CD29" s="48">
        <v>150</v>
      </c>
      <c r="CE29" s="47">
        <v>179</v>
      </c>
      <c r="CF29" s="43">
        <v>40</v>
      </c>
      <c r="CG29" s="48">
        <v>139</v>
      </c>
      <c r="CH29" s="47">
        <v>200</v>
      </c>
      <c r="CI29" s="43">
        <v>78</v>
      </c>
      <c r="CJ29" s="48">
        <v>122</v>
      </c>
      <c r="CK29" s="47">
        <v>232</v>
      </c>
      <c r="CL29" s="43">
        <v>92</v>
      </c>
      <c r="CM29" s="48">
        <v>140</v>
      </c>
      <c r="CN29" s="47">
        <v>238</v>
      </c>
      <c r="CO29" s="43">
        <v>82</v>
      </c>
      <c r="CP29" s="48">
        <v>156</v>
      </c>
    </row>
    <row r="30" spans="2:94" s="23" customFormat="1" ht="17.25" customHeight="1" x14ac:dyDescent="0.2">
      <c r="B30" s="77" t="s">
        <v>274</v>
      </c>
      <c r="C30" s="71" t="s">
        <v>52</v>
      </c>
      <c r="D30" s="84" t="s">
        <v>53</v>
      </c>
      <c r="E30" s="47">
        <v>547</v>
      </c>
      <c r="F30" s="43">
        <v>272</v>
      </c>
      <c r="G30" s="48">
        <v>275</v>
      </c>
      <c r="H30" s="47">
        <v>579</v>
      </c>
      <c r="I30" s="43">
        <v>306</v>
      </c>
      <c r="J30" s="48">
        <v>273</v>
      </c>
      <c r="K30" s="47">
        <v>604</v>
      </c>
      <c r="L30" s="43">
        <v>317</v>
      </c>
      <c r="M30" s="48">
        <v>287</v>
      </c>
      <c r="N30" s="47">
        <v>603</v>
      </c>
      <c r="O30" s="43">
        <v>344</v>
      </c>
      <c r="P30" s="48">
        <v>259</v>
      </c>
      <c r="Q30" s="47">
        <v>481</v>
      </c>
      <c r="R30" s="43">
        <v>231</v>
      </c>
      <c r="S30" s="48">
        <v>250</v>
      </c>
      <c r="T30" s="47">
        <v>360</v>
      </c>
      <c r="U30" s="43">
        <v>130</v>
      </c>
      <c r="V30" s="48">
        <v>230</v>
      </c>
      <c r="W30" s="47">
        <v>357</v>
      </c>
      <c r="X30" s="43">
        <v>126</v>
      </c>
      <c r="Y30" s="48">
        <v>231</v>
      </c>
      <c r="Z30" s="47">
        <v>477</v>
      </c>
      <c r="AA30" s="43">
        <v>240</v>
      </c>
      <c r="AB30" s="48">
        <v>237</v>
      </c>
      <c r="AC30" s="47">
        <v>539</v>
      </c>
      <c r="AD30" s="43">
        <v>279</v>
      </c>
      <c r="AE30" s="48">
        <v>260</v>
      </c>
      <c r="AF30" s="47">
        <v>551</v>
      </c>
      <c r="AG30" s="43">
        <v>312</v>
      </c>
      <c r="AH30" s="48">
        <v>239</v>
      </c>
      <c r="AI30" s="47">
        <v>504</v>
      </c>
      <c r="AJ30" s="43">
        <v>263</v>
      </c>
      <c r="AK30" s="48">
        <v>241</v>
      </c>
      <c r="AL30" s="47">
        <v>575</v>
      </c>
      <c r="AM30" s="43">
        <v>345</v>
      </c>
      <c r="AN30" s="48">
        <v>230</v>
      </c>
      <c r="AO30" s="47">
        <v>373</v>
      </c>
      <c r="AP30" s="43">
        <v>175</v>
      </c>
      <c r="AQ30" s="48">
        <v>198</v>
      </c>
      <c r="AR30" s="47">
        <v>329</v>
      </c>
      <c r="AS30" s="43">
        <v>127</v>
      </c>
      <c r="AT30" s="48">
        <v>202</v>
      </c>
      <c r="AU30" s="47">
        <v>469</v>
      </c>
      <c r="AV30" s="43">
        <v>243</v>
      </c>
      <c r="AW30" s="48">
        <v>226</v>
      </c>
      <c r="AX30" s="47">
        <v>519</v>
      </c>
      <c r="AY30" s="43">
        <v>309</v>
      </c>
      <c r="AZ30" s="48">
        <v>210</v>
      </c>
      <c r="BA30" s="47">
        <v>549</v>
      </c>
      <c r="BB30" s="43">
        <v>301</v>
      </c>
      <c r="BC30" s="48">
        <v>248</v>
      </c>
      <c r="BD30" s="47">
        <v>643</v>
      </c>
      <c r="BE30" s="43">
        <v>376</v>
      </c>
      <c r="BF30" s="48">
        <v>267</v>
      </c>
      <c r="BG30" s="47">
        <v>443</v>
      </c>
      <c r="BH30" s="43">
        <v>236</v>
      </c>
      <c r="BI30" s="48">
        <v>207</v>
      </c>
      <c r="BJ30" s="47">
        <v>324</v>
      </c>
      <c r="BK30" s="43">
        <v>149</v>
      </c>
      <c r="BL30" s="48">
        <v>175</v>
      </c>
      <c r="BM30" s="47">
        <v>312</v>
      </c>
      <c r="BN30" s="43">
        <v>154</v>
      </c>
      <c r="BO30" s="48">
        <v>158</v>
      </c>
      <c r="BP30" s="47">
        <v>277</v>
      </c>
      <c r="BQ30" s="43">
        <v>122</v>
      </c>
      <c r="BR30" s="48">
        <v>155</v>
      </c>
      <c r="BS30" s="47">
        <v>442</v>
      </c>
      <c r="BT30" s="43">
        <v>231</v>
      </c>
      <c r="BU30" s="48">
        <v>211</v>
      </c>
      <c r="BV30" s="47">
        <v>597</v>
      </c>
      <c r="BW30" s="43">
        <v>333</v>
      </c>
      <c r="BX30" s="48">
        <v>264</v>
      </c>
      <c r="BY30" s="47">
        <v>547</v>
      </c>
      <c r="BZ30" s="43">
        <v>273</v>
      </c>
      <c r="CA30" s="48">
        <v>274</v>
      </c>
      <c r="CB30" s="47">
        <v>647</v>
      </c>
      <c r="CC30" s="43">
        <v>377</v>
      </c>
      <c r="CD30" s="48">
        <v>270</v>
      </c>
      <c r="CE30" s="47">
        <v>451</v>
      </c>
      <c r="CF30" s="43">
        <v>201</v>
      </c>
      <c r="CG30" s="48">
        <v>250</v>
      </c>
      <c r="CH30" s="47">
        <v>391</v>
      </c>
      <c r="CI30" s="43">
        <v>142</v>
      </c>
      <c r="CJ30" s="48">
        <v>249</v>
      </c>
      <c r="CK30" s="47">
        <v>513</v>
      </c>
      <c r="CL30" s="43">
        <v>254</v>
      </c>
      <c r="CM30" s="48">
        <v>259</v>
      </c>
      <c r="CN30" s="47">
        <v>586</v>
      </c>
      <c r="CO30" s="43">
        <v>304</v>
      </c>
      <c r="CP30" s="48">
        <v>282</v>
      </c>
    </row>
    <row r="31" spans="2:94" s="23" customFormat="1" ht="17.25" customHeight="1" x14ac:dyDescent="0.2">
      <c r="B31" s="77" t="s">
        <v>274</v>
      </c>
      <c r="C31" s="71" t="s">
        <v>55</v>
      </c>
      <c r="D31" s="84" t="s">
        <v>56</v>
      </c>
      <c r="E31" s="47">
        <v>547</v>
      </c>
      <c r="F31" s="43">
        <v>310</v>
      </c>
      <c r="G31" s="48">
        <v>237</v>
      </c>
      <c r="H31" s="47">
        <v>537</v>
      </c>
      <c r="I31" s="43">
        <v>297</v>
      </c>
      <c r="J31" s="48">
        <v>240</v>
      </c>
      <c r="K31" s="47">
        <v>529</v>
      </c>
      <c r="L31" s="43">
        <v>298</v>
      </c>
      <c r="M31" s="48">
        <v>231</v>
      </c>
      <c r="N31" s="47">
        <v>513</v>
      </c>
      <c r="O31" s="43">
        <v>337</v>
      </c>
      <c r="P31" s="48">
        <v>176</v>
      </c>
      <c r="Q31" s="47">
        <v>418</v>
      </c>
      <c r="R31" s="43">
        <v>211</v>
      </c>
      <c r="S31" s="48">
        <v>207</v>
      </c>
      <c r="T31" s="47">
        <v>375</v>
      </c>
      <c r="U31" s="43">
        <v>173</v>
      </c>
      <c r="V31" s="48">
        <v>202</v>
      </c>
      <c r="W31" s="47">
        <v>466</v>
      </c>
      <c r="X31" s="43">
        <v>257</v>
      </c>
      <c r="Y31" s="48">
        <v>209</v>
      </c>
      <c r="Z31" s="47">
        <v>553</v>
      </c>
      <c r="AA31" s="43">
        <v>316</v>
      </c>
      <c r="AB31" s="48">
        <v>237</v>
      </c>
      <c r="AC31" s="47">
        <v>461</v>
      </c>
      <c r="AD31" s="43">
        <v>290</v>
      </c>
      <c r="AE31" s="48">
        <v>171</v>
      </c>
      <c r="AF31" s="47">
        <v>500</v>
      </c>
      <c r="AG31" s="43">
        <v>292</v>
      </c>
      <c r="AH31" s="48">
        <v>208</v>
      </c>
      <c r="AI31" s="47">
        <v>572</v>
      </c>
      <c r="AJ31" s="43">
        <v>354</v>
      </c>
      <c r="AK31" s="48">
        <v>218</v>
      </c>
      <c r="AL31" s="47">
        <v>417</v>
      </c>
      <c r="AM31" s="43">
        <v>233</v>
      </c>
      <c r="AN31" s="48">
        <v>184</v>
      </c>
      <c r="AO31" s="47">
        <v>330</v>
      </c>
      <c r="AP31" s="43">
        <v>156</v>
      </c>
      <c r="AQ31" s="48">
        <v>174</v>
      </c>
      <c r="AR31" s="47">
        <v>446</v>
      </c>
      <c r="AS31" s="43">
        <v>260</v>
      </c>
      <c r="AT31" s="48">
        <v>186</v>
      </c>
      <c r="AU31" s="47">
        <v>539</v>
      </c>
      <c r="AV31" s="43">
        <v>334</v>
      </c>
      <c r="AW31" s="48">
        <v>205</v>
      </c>
      <c r="AX31" s="47">
        <v>535</v>
      </c>
      <c r="AY31" s="43">
        <v>320</v>
      </c>
      <c r="AZ31" s="48">
        <v>215</v>
      </c>
      <c r="BA31" s="47">
        <v>561</v>
      </c>
      <c r="BB31" s="43">
        <v>341</v>
      </c>
      <c r="BC31" s="48">
        <v>220</v>
      </c>
      <c r="BD31" s="47">
        <v>491</v>
      </c>
      <c r="BE31" s="43">
        <v>273</v>
      </c>
      <c r="BF31" s="48">
        <v>218</v>
      </c>
      <c r="BG31" s="47">
        <v>426</v>
      </c>
      <c r="BH31" s="43">
        <v>208</v>
      </c>
      <c r="BI31" s="48">
        <v>218</v>
      </c>
      <c r="BJ31" s="47">
        <v>312</v>
      </c>
      <c r="BK31" s="43">
        <v>154</v>
      </c>
      <c r="BL31" s="48">
        <v>158</v>
      </c>
      <c r="BM31" s="47">
        <v>283</v>
      </c>
      <c r="BN31" s="43">
        <v>139</v>
      </c>
      <c r="BO31" s="48">
        <v>144</v>
      </c>
      <c r="BP31" s="47">
        <v>429</v>
      </c>
      <c r="BQ31" s="43">
        <v>260</v>
      </c>
      <c r="BR31" s="48">
        <v>169</v>
      </c>
      <c r="BS31" s="47">
        <v>475</v>
      </c>
      <c r="BT31" s="43">
        <v>277</v>
      </c>
      <c r="BU31" s="48">
        <v>198</v>
      </c>
      <c r="BV31" s="47">
        <v>520</v>
      </c>
      <c r="BW31" s="43">
        <v>312</v>
      </c>
      <c r="BX31" s="48">
        <v>208</v>
      </c>
      <c r="BY31" s="47">
        <v>532</v>
      </c>
      <c r="BZ31" s="43">
        <v>330</v>
      </c>
      <c r="CA31" s="48">
        <v>202</v>
      </c>
      <c r="CB31" s="47">
        <v>402</v>
      </c>
      <c r="CC31" s="43">
        <v>200</v>
      </c>
      <c r="CD31" s="48">
        <v>202</v>
      </c>
      <c r="CE31" s="47">
        <v>336</v>
      </c>
      <c r="CF31" s="43">
        <v>147</v>
      </c>
      <c r="CG31" s="48">
        <v>189</v>
      </c>
      <c r="CH31" s="47">
        <v>470</v>
      </c>
      <c r="CI31" s="43">
        <v>236</v>
      </c>
      <c r="CJ31" s="48">
        <v>234</v>
      </c>
      <c r="CK31" s="47">
        <v>548</v>
      </c>
      <c r="CL31" s="43">
        <v>355</v>
      </c>
      <c r="CM31" s="48">
        <v>193</v>
      </c>
      <c r="CN31" s="47">
        <v>535</v>
      </c>
      <c r="CO31" s="43">
        <v>317</v>
      </c>
      <c r="CP31" s="48">
        <v>218</v>
      </c>
    </row>
    <row r="32" spans="2:94" s="23" customFormat="1" ht="17.25" customHeight="1" x14ac:dyDescent="0.2">
      <c r="B32" s="77" t="s">
        <v>274</v>
      </c>
      <c r="C32" s="71" t="s">
        <v>58</v>
      </c>
      <c r="D32" s="84" t="s">
        <v>59</v>
      </c>
      <c r="E32" s="47">
        <v>490</v>
      </c>
      <c r="F32" s="43">
        <v>233</v>
      </c>
      <c r="G32" s="48">
        <v>257</v>
      </c>
      <c r="H32" s="47">
        <v>501</v>
      </c>
      <c r="I32" s="43">
        <v>217</v>
      </c>
      <c r="J32" s="48">
        <v>284</v>
      </c>
      <c r="K32" s="47">
        <v>527</v>
      </c>
      <c r="L32" s="43">
        <v>257</v>
      </c>
      <c r="M32" s="48">
        <v>270</v>
      </c>
      <c r="N32" s="47">
        <v>499</v>
      </c>
      <c r="O32" s="43">
        <v>221</v>
      </c>
      <c r="P32" s="48">
        <v>278</v>
      </c>
      <c r="Q32" s="47">
        <v>463</v>
      </c>
      <c r="R32" s="43">
        <v>226</v>
      </c>
      <c r="S32" s="48">
        <v>237</v>
      </c>
      <c r="T32" s="47">
        <v>390</v>
      </c>
      <c r="U32" s="43">
        <v>197</v>
      </c>
      <c r="V32" s="48">
        <v>193</v>
      </c>
      <c r="W32" s="47">
        <v>423</v>
      </c>
      <c r="X32" s="43">
        <v>178</v>
      </c>
      <c r="Y32" s="48">
        <v>245</v>
      </c>
      <c r="Z32" s="47">
        <v>529</v>
      </c>
      <c r="AA32" s="43">
        <v>277</v>
      </c>
      <c r="AB32" s="48">
        <v>252</v>
      </c>
      <c r="AC32" s="47">
        <v>559</v>
      </c>
      <c r="AD32" s="43">
        <v>286</v>
      </c>
      <c r="AE32" s="48">
        <v>273</v>
      </c>
      <c r="AF32" s="47">
        <v>577</v>
      </c>
      <c r="AG32" s="43">
        <v>295</v>
      </c>
      <c r="AH32" s="48">
        <v>282</v>
      </c>
      <c r="AI32" s="47">
        <v>557</v>
      </c>
      <c r="AJ32" s="43">
        <v>291</v>
      </c>
      <c r="AK32" s="48">
        <v>266</v>
      </c>
      <c r="AL32" s="47">
        <v>467</v>
      </c>
      <c r="AM32" s="43">
        <v>225</v>
      </c>
      <c r="AN32" s="48">
        <v>242</v>
      </c>
      <c r="AO32" s="47">
        <v>385</v>
      </c>
      <c r="AP32" s="43">
        <v>192</v>
      </c>
      <c r="AQ32" s="48">
        <v>193</v>
      </c>
      <c r="AR32" s="47">
        <v>381</v>
      </c>
      <c r="AS32" s="43">
        <v>173</v>
      </c>
      <c r="AT32" s="48">
        <v>208</v>
      </c>
      <c r="AU32" s="47">
        <v>463</v>
      </c>
      <c r="AV32" s="43">
        <v>240</v>
      </c>
      <c r="AW32" s="48">
        <v>223</v>
      </c>
      <c r="AX32" s="47">
        <v>570</v>
      </c>
      <c r="AY32" s="43">
        <v>343</v>
      </c>
      <c r="AZ32" s="48">
        <v>227</v>
      </c>
      <c r="BA32" s="47">
        <v>527</v>
      </c>
      <c r="BB32" s="43">
        <v>277</v>
      </c>
      <c r="BC32" s="48">
        <v>250</v>
      </c>
      <c r="BD32" s="47">
        <v>432</v>
      </c>
      <c r="BE32" s="43">
        <v>224</v>
      </c>
      <c r="BF32" s="48">
        <v>208</v>
      </c>
      <c r="BG32" s="47">
        <v>391</v>
      </c>
      <c r="BH32" s="43">
        <v>206</v>
      </c>
      <c r="BI32" s="48">
        <v>185</v>
      </c>
      <c r="BJ32" s="47">
        <v>275</v>
      </c>
      <c r="BK32" s="43">
        <v>113</v>
      </c>
      <c r="BL32" s="48">
        <v>162</v>
      </c>
      <c r="BM32" s="47">
        <v>306</v>
      </c>
      <c r="BN32" s="43">
        <v>147</v>
      </c>
      <c r="BO32" s="48">
        <v>159</v>
      </c>
      <c r="BP32" s="47">
        <v>371</v>
      </c>
      <c r="BQ32" s="43">
        <v>192</v>
      </c>
      <c r="BR32" s="48">
        <v>179</v>
      </c>
      <c r="BS32" s="47">
        <v>421</v>
      </c>
      <c r="BT32" s="43">
        <v>207</v>
      </c>
      <c r="BU32" s="48">
        <v>214</v>
      </c>
      <c r="BV32" s="47">
        <v>530</v>
      </c>
      <c r="BW32" s="43">
        <v>269</v>
      </c>
      <c r="BX32" s="48">
        <v>261</v>
      </c>
      <c r="BY32" s="47">
        <v>549</v>
      </c>
      <c r="BZ32" s="43">
        <v>248</v>
      </c>
      <c r="CA32" s="48">
        <v>301</v>
      </c>
      <c r="CB32" s="47">
        <v>440</v>
      </c>
      <c r="CC32" s="43">
        <v>220</v>
      </c>
      <c r="CD32" s="48">
        <v>220</v>
      </c>
      <c r="CE32" s="47">
        <v>401</v>
      </c>
      <c r="CF32" s="43">
        <v>179</v>
      </c>
      <c r="CG32" s="48">
        <v>222</v>
      </c>
      <c r="CH32" s="47">
        <v>436</v>
      </c>
      <c r="CI32" s="43">
        <v>189</v>
      </c>
      <c r="CJ32" s="48">
        <v>247</v>
      </c>
      <c r="CK32" s="47">
        <v>504</v>
      </c>
      <c r="CL32" s="43">
        <v>233</v>
      </c>
      <c r="CM32" s="48">
        <v>271</v>
      </c>
      <c r="CN32" s="47">
        <v>563</v>
      </c>
      <c r="CO32" s="43">
        <v>277</v>
      </c>
      <c r="CP32" s="48">
        <v>286</v>
      </c>
    </row>
    <row r="33" spans="2:94" s="23" customFormat="1" ht="17.25" customHeight="1" x14ac:dyDescent="0.2">
      <c r="B33" s="77" t="s">
        <v>274</v>
      </c>
      <c r="C33" s="71" t="s">
        <v>60</v>
      </c>
      <c r="D33" s="84" t="s">
        <v>61</v>
      </c>
      <c r="E33" s="47">
        <v>602</v>
      </c>
      <c r="F33" s="43">
        <v>108</v>
      </c>
      <c r="G33" s="48">
        <v>494</v>
      </c>
      <c r="H33" s="47">
        <v>584</v>
      </c>
      <c r="I33" s="43">
        <v>114</v>
      </c>
      <c r="J33" s="48">
        <v>470</v>
      </c>
      <c r="K33" s="47">
        <v>512</v>
      </c>
      <c r="L33" s="43">
        <v>98</v>
      </c>
      <c r="M33" s="48">
        <v>414</v>
      </c>
      <c r="N33" s="47">
        <v>552</v>
      </c>
      <c r="O33" s="43">
        <v>108</v>
      </c>
      <c r="P33" s="48">
        <v>444</v>
      </c>
      <c r="Q33" s="47">
        <v>644</v>
      </c>
      <c r="R33" s="43">
        <v>92</v>
      </c>
      <c r="S33" s="48">
        <v>552</v>
      </c>
      <c r="T33" s="47">
        <v>683</v>
      </c>
      <c r="U33" s="43">
        <v>63</v>
      </c>
      <c r="V33" s="48">
        <v>620</v>
      </c>
      <c r="W33" s="47">
        <v>622</v>
      </c>
      <c r="X33" s="43">
        <v>95</v>
      </c>
      <c r="Y33" s="48">
        <v>527</v>
      </c>
      <c r="Z33" s="47">
        <v>603</v>
      </c>
      <c r="AA33" s="43">
        <v>115</v>
      </c>
      <c r="AB33" s="48">
        <v>488</v>
      </c>
      <c r="AC33" s="47">
        <v>644</v>
      </c>
      <c r="AD33" s="43">
        <v>117</v>
      </c>
      <c r="AE33" s="48">
        <v>527</v>
      </c>
      <c r="AF33" s="47">
        <v>580</v>
      </c>
      <c r="AG33" s="43">
        <v>116</v>
      </c>
      <c r="AH33" s="48">
        <v>464</v>
      </c>
      <c r="AI33" s="47">
        <v>626</v>
      </c>
      <c r="AJ33" s="43">
        <v>127</v>
      </c>
      <c r="AK33" s="48">
        <v>499</v>
      </c>
      <c r="AL33" s="47">
        <v>660</v>
      </c>
      <c r="AM33" s="43">
        <v>94</v>
      </c>
      <c r="AN33" s="48">
        <v>566</v>
      </c>
      <c r="AO33" s="47">
        <v>696</v>
      </c>
      <c r="AP33" s="43">
        <v>80</v>
      </c>
      <c r="AQ33" s="48">
        <v>616</v>
      </c>
      <c r="AR33" s="47">
        <v>618</v>
      </c>
      <c r="AS33" s="43">
        <v>99</v>
      </c>
      <c r="AT33" s="48">
        <v>519</v>
      </c>
      <c r="AU33" s="47">
        <v>604</v>
      </c>
      <c r="AV33" s="43">
        <v>98</v>
      </c>
      <c r="AW33" s="48">
        <v>506</v>
      </c>
      <c r="AX33" s="47">
        <v>594</v>
      </c>
      <c r="AY33" s="43">
        <v>114</v>
      </c>
      <c r="AZ33" s="48">
        <v>480</v>
      </c>
      <c r="BA33" s="47">
        <v>585</v>
      </c>
      <c r="BB33" s="43">
        <v>137</v>
      </c>
      <c r="BC33" s="48">
        <v>448</v>
      </c>
      <c r="BD33" s="47">
        <v>664</v>
      </c>
      <c r="BE33" s="43">
        <v>110</v>
      </c>
      <c r="BF33" s="48">
        <v>554</v>
      </c>
      <c r="BG33" s="47">
        <v>680</v>
      </c>
      <c r="BH33" s="43">
        <v>87</v>
      </c>
      <c r="BI33" s="48">
        <v>593</v>
      </c>
      <c r="BJ33" s="47">
        <v>706</v>
      </c>
      <c r="BK33" s="43">
        <v>65</v>
      </c>
      <c r="BL33" s="48">
        <v>641</v>
      </c>
      <c r="BM33" s="47">
        <v>738</v>
      </c>
      <c r="BN33" s="43">
        <v>66</v>
      </c>
      <c r="BO33" s="48">
        <v>672</v>
      </c>
      <c r="BP33" s="47">
        <v>644</v>
      </c>
      <c r="BQ33" s="43">
        <v>95</v>
      </c>
      <c r="BR33" s="48">
        <v>549</v>
      </c>
      <c r="BS33" s="47">
        <v>630</v>
      </c>
      <c r="BT33" s="43">
        <v>103</v>
      </c>
      <c r="BU33" s="48">
        <v>527</v>
      </c>
      <c r="BV33" s="47">
        <v>609</v>
      </c>
      <c r="BW33" s="43">
        <v>123</v>
      </c>
      <c r="BX33" s="48">
        <v>486</v>
      </c>
      <c r="BY33" s="47">
        <v>623</v>
      </c>
      <c r="BZ33" s="43">
        <v>123</v>
      </c>
      <c r="CA33" s="48">
        <v>500</v>
      </c>
      <c r="CB33" s="47">
        <v>657</v>
      </c>
      <c r="CC33" s="43">
        <v>72</v>
      </c>
      <c r="CD33" s="48">
        <v>585</v>
      </c>
      <c r="CE33" s="47">
        <v>722</v>
      </c>
      <c r="CF33" s="43">
        <v>50</v>
      </c>
      <c r="CG33" s="48">
        <v>672</v>
      </c>
      <c r="CH33" s="47">
        <v>655</v>
      </c>
      <c r="CI33" s="43">
        <v>90</v>
      </c>
      <c r="CJ33" s="48">
        <v>565</v>
      </c>
      <c r="CK33" s="47">
        <v>624</v>
      </c>
      <c r="CL33" s="43">
        <v>111</v>
      </c>
      <c r="CM33" s="48">
        <v>513</v>
      </c>
      <c r="CN33" s="47">
        <v>630</v>
      </c>
      <c r="CO33" s="43">
        <v>133</v>
      </c>
      <c r="CP33" s="48">
        <v>497</v>
      </c>
    </row>
    <row r="34" spans="2:94" s="23" customFormat="1" ht="17.25" customHeight="1" x14ac:dyDescent="0.2">
      <c r="B34" s="77" t="s">
        <v>274</v>
      </c>
      <c r="C34" s="71" t="s">
        <v>62</v>
      </c>
      <c r="D34" s="84" t="s">
        <v>63</v>
      </c>
      <c r="E34" s="47">
        <v>353</v>
      </c>
      <c r="F34" s="43">
        <v>127</v>
      </c>
      <c r="G34" s="48">
        <v>226</v>
      </c>
      <c r="H34" s="47">
        <v>422</v>
      </c>
      <c r="I34" s="43">
        <v>167</v>
      </c>
      <c r="J34" s="48">
        <v>255</v>
      </c>
      <c r="K34" s="47">
        <v>424</v>
      </c>
      <c r="L34" s="43">
        <v>152</v>
      </c>
      <c r="M34" s="48">
        <v>272</v>
      </c>
      <c r="N34" s="47">
        <v>451</v>
      </c>
      <c r="O34" s="43">
        <v>188</v>
      </c>
      <c r="P34" s="48">
        <v>263</v>
      </c>
      <c r="Q34" s="47">
        <v>371</v>
      </c>
      <c r="R34" s="43">
        <v>116</v>
      </c>
      <c r="S34" s="48">
        <v>255</v>
      </c>
      <c r="T34" s="47">
        <v>326</v>
      </c>
      <c r="U34" s="43">
        <v>96</v>
      </c>
      <c r="V34" s="48">
        <v>230</v>
      </c>
      <c r="W34" s="47">
        <v>335</v>
      </c>
      <c r="X34" s="43">
        <v>103</v>
      </c>
      <c r="Y34" s="48">
        <v>232</v>
      </c>
      <c r="Z34" s="47">
        <v>378</v>
      </c>
      <c r="AA34" s="43">
        <v>129</v>
      </c>
      <c r="AB34" s="48">
        <v>249</v>
      </c>
      <c r="AC34" s="47">
        <v>436</v>
      </c>
      <c r="AD34" s="43">
        <v>190</v>
      </c>
      <c r="AE34" s="48">
        <v>246</v>
      </c>
      <c r="AF34" s="47">
        <v>439</v>
      </c>
      <c r="AG34" s="43">
        <v>200</v>
      </c>
      <c r="AH34" s="48">
        <v>239</v>
      </c>
      <c r="AI34" s="47">
        <v>405</v>
      </c>
      <c r="AJ34" s="43">
        <v>168</v>
      </c>
      <c r="AK34" s="48">
        <v>237</v>
      </c>
      <c r="AL34" s="47">
        <v>400</v>
      </c>
      <c r="AM34" s="43">
        <v>162</v>
      </c>
      <c r="AN34" s="48">
        <v>238</v>
      </c>
      <c r="AO34" s="47">
        <v>310</v>
      </c>
      <c r="AP34" s="43">
        <v>82</v>
      </c>
      <c r="AQ34" s="48">
        <v>228</v>
      </c>
      <c r="AR34" s="47">
        <v>320</v>
      </c>
      <c r="AS34" s="43">
        <v>96</v>
      </c>
      <c r="AT34" s="48">
        <v>224</v>
      </c>
      <c r="AU34" s="47">
        <v>362</v>
      </c>
      <c r="AV34" s="43">
        <v>140</v>
      </c>
      <c r="AW34" s="48">
        <v>222</v>
      </c>
      <c r="AX34" s="47">
        <v>386</v>
      </c>
      <c r="AY34" s="43">
        <v>153</v>
      </c>
      <c r="AZ34" s="48">
        <v>233</v>
      </c>
      <c r="BA34" s="47">
        <v>392</v>
      </c>
      <c r="BB34" s="43">
        <v>178</v>
      </c>
      <c r="BC34" s="48">
        <v>214</v>
      </c>
      <c r="BD34" s="47">
        <v>350</v>
      </c>
      <c r="BE34" s="43">
        <v>137</v>
      </c>
      <c r="BF34" s="48">
        <v>213</v>
      </c>
      <c r="BG34" s="47">
        <v>323</v>
      </c>
      <c r="BH34" s="43">
        <v>113</v>
      </c>
      <c r="BI34" s="48">
        <v>210</v>
      </c>
      <c r="BJ34" s="47">
        <v>274</v>
      </c>
      <c r="BK34" s="43">
        <v>70</v>
      </c>
      <c r="BL34" s="48">
        <v>204</v>
      </c>
      <c r="BM34" s="47">
        <v>280</v>
      </c>
      <c r="BN34" s="43">
        <v>79</v>
      </c>
      <c r="BO34" s="48">
        <v>201</v>
      </c>
      <c r="BP34" s="47">
        <v>294</v>
      </c>
      <c r="BQ34" s="43">
        <v>81</v>
      </c>
      <c r="BR34" s="48">
        <v>213</v>
      </c>
      <c r="BS34" s="47">
        <v>241</v>
      </c>
      <c r="BT34" s="43">
        <v>79</v>
      </c>
      <c r="BU34" s="48">
        <v>162</v>
      </c>
      <c r="BV34" s="47">
        <v>384</v>
      </c>
      <c r="BW34" s="43">
        <v>159</v>
      </c>
      <c r="BX34" s="48">
        <v>225</v>
      </c>
      <c r="BY34" s="47">
        <v>351</v>
      </c>
      <c r="BZ34" s="43">
        <v>147</v>
      </c>
      <c r="CA34" s="48">
        <v>204</v>
      </c>
      <c r="CB34" s="47">
        <v>336</v>
      </c>
      <c r="CC34" s="43">
        <v>152</v>
      </c>
      <c r="CD34" s="48">
        <v>184</v>
      </c>
      <c r="CE34" s="47">
        <v>276</v>
      </c>
      <c r="CF34" s="43">
        <v>80</v>
      </c>
      <c r="CG34" s="48">
        <v>196</v>
      </c>
      <c r="CH34" s="47">
        <v>301</v>
      </c>
      <c r="CI34" s="43">
        <v>108</v>
      </c>
      <c r="CJ34" s="48">
        <v>193</v>
      </c>
      <c r="CK34" s="47">
        <v>355</v>
      </c>
      <c r="CL34" s="43">
        <v>143</v>
      </c>
      <c r="CM34" s="48">
        <v>212</v>
      </c>
      <c r="CN34" s="47">
        <v>374</v>
      </c>
      <c r="CO34" s="43">
        <v>156</v>
      </c>
      <c r="CP34" s="48">
        <v>218</v>
      </c>
    </row>
    <row r="35" spans="2:94" s="23" customFormat="1" ht="17.25" customHeight="1" x14ac:dyDescent="0.2">
      <c r="B35" s="77" t="s">
        <v>274</v>
      </c>
      <c r="C35" s="71" t="s">
        <v>65</v>
      </c>
      <c r="D35" s="84" t="s">
        <v>66</v>
      </c>
      <c r="E35" s="47">
        <v>316</v>
      </c>
      <c r="F35" s="43">
        <v>158</v>
      </c>
      <c r="G35" s="48">
        <v>158</v>
      </c>
      <c r="H35" s="47">
        <v>311</v>
      </c>
      <c r="I35" s="43">
        <v>150</v>
      </c>
      <c r="J35" s="48">
        <v>161</v>
      </c>
      <c r="K35" s="47">
        <v>364</v>
      </c>
      <c r="L35" s="43">
        <v>184</v>
      </c>
      <c r="M35" s="48">
        <v>180</v>
      </c>
      <c r="N35" s="47">
        <v>349</v>
      </c>
      <c r="O35" s="43">
        <v>175</v>
      </c>
      <c r="P35" s="48">
        <v>174</v>
      </c>
      <c r="Q35" s="47">
        <v>310</v>
      </c>
      <c r="R35" s="43">
        <v>140</v>
      </c>
      <c r="S35" s="48">
        <v>170</v>
      </c>
      <c r="T35" s="47">
        <v>264</v>
      </c>
      <c r="U35" s="43">
        <v>97</v>
      </c>
      <c r="V35" s="48">
        <v>167</v>
      </c>
      <c r="W35" s="47">
        <v>307</v>
      </c>
      <c r="X35" s="43">
        <v>155</v>
      </c>
      <c r="Y35" s="48">
        <v>152</v>
      </c>
      <c r="Z35" s="47">
        <v>323</v>
      </c>
      <c r="AA35" s="43">
        <v>172</v>
      </c>
      <c r="AB35" s="48">
        <v>151</v>
      </c>
      <c r="AC35" s="47">
        <v>320</v>
      </c>
      <c r="AD35" s="43">
        <v>152</v>
      </c>
      <c r="AE35" s="48">
        <v>168</v>
      </c>
      <c r="AF35" s="47">
        <v>329</v>
      </c>
      <c r="AG35" s="43">
        <v>164</v>
      </c>
      <c r="AH35" s="48">
        <v>165</v>
      </c>
      <c r="AI35" s="47">
        <v>314</v>
      </c>
      <c r="AJ35" s="43">
        <v>160</v>
      </c>
      <c r="AK35" s="48">
        <v>154</v>
      </c>
      <c r="AL35" s="47">
        <v>279</v>
      </c>
      <c r="AM35" s="43">
        <v>132</v>
      </c>
      <c r="AN35" s="48">
        <v>147</v>
      </c>
      <c r="AO35" s="47">
        <v>222</v>
      </c>
      <c r="AP35" s="43">
        <v>82</v>
      </c>
      <c r="AQ35" s="48">
        <v>140</v>
      </c>
      <c r="AR35" s="47">
        <v>250</v>
      </c>
      <c r="AS35" s="43">
        <v>116</v>
      </c>
      <c r="AT35" s="48">
        <v>134</v>
      </c>
      <c r="AU35" s="47">
        <v>293</v>
      </c>
      <c r="AV35" s="43">
        <v>177</v>
      </c>
      <c r="AW35" s="48">
        <v>116</v>
      </c>
      <c r="AX35" s="47">
        <v>282</v>
      </c>
      <c r="AY35" s="43">
        <v>167</v>
      </c>
      <c r="AZ35" s="48">
        <v>115</v>
      </c>
      <c r="BA35" s="47">
        <v>291</v>
      </c>
      <c r="BB35" s="43">
        <v>174</v>
      </c>
      <c r="BC35" s="48">
        <v>117</v>
      </c>
      <c r="BD35" s="47">
        <v>233</v>
      </c>
      <c r="BE35" s="43">
        <v>126</v>
      </c>
      <c r="BF35" s="48">
        <v>107</v>
      </c>
      <c r="BG35" s="47">
        <v>210</v>
      </c>
      <c r="BH35" s="43">
        <v>111</v>
      </c>
      <c r="BI35" s="48">
        <v>99</v>
      </c>
      <c r="BJ35" s="47">
        <v>199</v>
      </c>
      <c r="BK35" s="43">
        <v>94</v>
      </c>
      <c r="BL35" s="48">
        <v>105</v>
      </c>
      <c r="BM35" s="47">
        <v>194</v>
      </c>
      <c r="BN35" s="43">
        <v>74</v>
      </c>
      <c r="BO35" s="48">
        <v>120</v>
      </c>
      <c r="BP35" s="47">
        <v>257</v>
      </c>
      <c r="BQ35" s="43">
        <v>134</v>
      </c>
      <c r="BR35" s="48">
        <v>123</v>
      </c>
      <c r="BS35" s="47">
        <v>282</v>
      </c>
      <c r="BT35" s="43">
        <v>152</v>
      </c>
      <c r="BU35" s="48">
        <v>130</v>
      </c>
      <c r="BV35" s="47">
        <v>327</v>
      </c>
      <c r="BW35" s="43">
        <v>162</v>
      </c>
      <c r="BX35" s="48">
        <v>165</v>
      </c>
      <c r="BY35" s="47">
        <v>289</v>
      </c>
      <c r="BZ35" s="43">
        <v>166</v>
      </c>
      <c r="CA35" s="48">
        <v>123</v>
      </c>
      <c r="CB35" s="47">
        <v>242</v>
      </c>
      <c r="CC35" s="43">
        <v>127</v>
      </c>
      <c r="CD35" s="48">
        <v>115</v>
      </c>
      <c r="CE35" s="47">
        <v>217</v>
      </c>
      <c r="CF35" s="43">
        <v>102</v>
      </c>
      <c r="CG35" s="48">
        <v>115</v>
      </c>
      <c r="CH35" s="47">
        <v>282</v>
      </c>
      <c r="CI35" s="43">
        <v>154</v>
      </c>
      <c r="CJ35" s="48">
        <v>128</v>
      </c>
      <c r="CK35" s="47">
        <v>312</v>
      </c>
      <c r="CL35" s="43">
        <v>155</v>
      </c>
      <c r="CM35" s="48">
        <v>157</v>
      </c>
      <c r="CN35" s="47">
        <v>294</v>
      </c>
      <c r="CO35" s="43">
        <v>151</v>
      </c>
      <c r="CP35" s="48">
        <v>143</v>
      </c>
    </row>
    <row r="36" spans="2:94" s="23" customFormat="1" ht="17.25" customHeight="1" x14ac:dyDescent="0.2">
      <c r="B36" s="77" t="s">
        <v>274</v>
      </c>
      <c r="C36" s="71" t="s">
        <v>68</v>
      </c>
      <c r="D36" s="84" t="s">
        <v>69</v>
      </c>
      <c r="E36" s="47">
        <v>306</v>
      </c>
      <c r="F36" s="43">
        <v>107</v>
      </c>
      <c r="G36" s="48">
        <v>199</v>
      </c>
      <c r="H36" s="47">
        <v>282</v>
      </c>
      <c r="I36" s="43">
        <v>142</v>
      </c>
      <c r="J36" s="48">
        <v>140</v>
      </c>
      <c r="K36" s="47">
        <v>288</v>
      </c>
      <c r="L36" s="43">
        <v>127</v>
      </c>
      <c r="M36" s="48">
        <v>161</v>
      </c>
      <c r="N36" s="47">
        <v>280</v>
      </c>
      <c r="O36" s="43">
        <v>126</v>
      </c>
      <c r="P36" s="48">
        <v>154</v>
      </c>
      <c r="Q36" s="47">
        <v>266</v>
      </c>
      <c r="R36" s="43">
        <v>179</v>
      </c>
      <c r="S36" s="48">
        <v>87</v>
      </c>
      <c r="T36" s="47">
        <v>255</v>
      </c>
      <c r="U36" s="43">
        <v>146</v>
      </c>
      <c r="V36" s="48">
        <v>109</v>
      </c>
      <c r="W36" s="47">
        <v>263</v>
      </c>
      <c r="X36" s="43">
        <v>77</v>
      </c>
      <c r="Y36" s="48">
        <v>186</v>
      </c>
      <c r="Z36" s="47">
        <v>269</v>
      </c>
      <c r="AA36" s="43">
        <v>108</v>
      </c>
      <c r="AB36" s="48">
        <v>161</v>
      </c>
      <c r="AC36" s="47">
        <v>261</v>
      </c>
      <c r="AD36" s="43">
        <v>156</v>
      </c>
      <c r="AE36" s="48">
        <v>105</v>
      </c>
      <c r="AF36" s="47">
        <v>318</v>
      </c>
      <c r="AG36" s="43">
        <v>157</v>
      </c>
      <c r="AH36" s="48">
        <v>161</v>
      </c>
      <c r="AI36" s="47">
        <v>295</v>
      </c>
      <c r="AJ36" s="43">
        <v>142</v>
      </c>
      <c r="AK36" s="48">
        <v>153</v>
      </c>
      <c r="AL36" s="47">
        <v>267</v>
      </c>
      <c r="AM36" s="43">
        <v>143</v>
      </c>
      <c r="AN36" s="48">
        <v>124</v>
      </c>
      <c r="AO36" s="47">
        <v>258</v>
      </c>
      <c r="AP36" s="43">
        <v>117</v>
      </c>
      <c r="AQ36" s="48">
        <v>141</v>
      </c>
      <c r="AR36" s="47">
        <v>252</v>
      </c>
      <c r="AS36" s="43">
        <v>77</v>
      </c>
      <c r="AT36" s="48">
        <v>175</v>
      </c>
      <c r="AU36" s="47">
        <v>265</v>
      </c>
      <c r="AV36" s="43">
        <v>132</v>
      </c>
      <c r="AW36" s="48">
        <v>133</v>
      </c>
      <c r="AX36" s="47">
        <v>273</v>
      </c>
      <c r="AY36" s="43">
        <v>131</v>
      </c>
      <c r="AZ36" s="48">
        <v>142</v>
      </c>
      <c r="BA36" s="47">
        <v>275</v>
      </c>
      <c r="BB36" s="43">
        <v>141</v>
      </c>
      <c r="BC36" s="48">
        <v>134</v>
      </c>
      <c r="BD36" s="47">
        <v>245</v>
      </c>
      <c r="BE36" s="43">
        <v>164</v>
      </c>
      <c r="BF36" s="48">
        <v>81</v>
      </c>
      <c r="BG36" s="47">
        <v>228</v>
      </c>
      <c r="BH36" s="43">
        <v>128</v>
      </c>
      <c r="BI36" s="48">
        <v>100</v>
      </c>
      <c r="BJ36" s="47">
        <v>223</v>
      </c>
      <c r="BK36" s="43">
        <v>109</v>
      </c>
      <c r="BL36" s="48">
        <v>114</v>
      </c>
      <c r="BM36" s="47">
        <v>219</v>
      </c>
      <c r="BN36" s="43">
        <v>112</v>
      </c>
      <c r="BO36" s="48">
        <v>107</v>
      </c>
      <c r="BP36" s="47">
        <v>230</v>
      </c>
      <c r="BQ36" s="43">
        <v>75</v>
      </c>
      <c r="BR36" s="48">
        <v>155</v>
      </c>
      <c r="BS36" s="47">
        <v>256</v>
      </c>
      <c r="BT36" s="43">
        <v>97</v>
      </c>
      <c r="BU36" s="48">
        <v>159</v>
      </c>
      <c r="BV36" s="47">
        <v>278</v>
      </c>
      <c r="BW36" s="43">
        <v>138</v>
      </c>
      <c r="BX36" s="48">
        <v>140</v>
      </c>
      <c r="BY36" s="47">
        <v>296</v>
      </c>
      <c r="BZ36" s="43">
        <v>168</v>
      </c>
      <c r="CA36" s="48">
        <v>128</v>
      </c>
      <c r="CB36" s="47">
        <v>278</v>
      </c>
      <c r="CC36" s="43">
        <v>164</v>
      </c>
      <c r="CD36" s="48">
        <v>114</v>
      </c>
      <c r="CE36" s="47">
        <v>267</v>
      </c>
      <c r="CF36" s="43">
        <v>140</v>
      </c>
      <c r="CG36" s="48">
        <v>127</v>
      </c>
      <c r="CH36" s="47">
        <v>283</v>
      </c>
      <c r="CI36" s="43">
        <v>87</v>
      </c>
      <c r="CJ36" s="48">
        <v>196</v>
      </c>
      <c r="CK36" s="47">
        <v>295</v>
      </c>
      <c r="CL36" s="43">
        <v>114</v>
      </c>
      <c r="CM36" s="48">
        <v>181</v>
      </c>
      <c r="CN36" s="47">
        <v>298</v>
      </c>
      <c r="CO36" s="43">
        <v>148</v>
      </c>
      <c r="CP36" s="48">
        <v>150</v>
      </c>
    </row>
    <row r="37" spans="2:94" s="23" customFormat="1" ht="17.25" customHeight="1" x14ac:dyDescent="0.2">
      <c r="B37" s="77" t="s">
        <v>275</v>
      </c>
      <c r="C37" s="71" t="s">
        <v>54</v>
      </c>
      <c r="D37" s="84" t="s">
        <v>82</v>
      </c>
      <c r="E37" s="47">
        <v>879</v>
      </c>
      <c r="F37" s="43">
        <v>432</v>
      </c>
      <c r="G37" s="48">
        <v>447</v>
      </c>
      <c r="H37" s="47">
        <v>845</v>
      </c>
      <c r="I37" s="43">
        <v>425</v>
      </c>
      <c r="J37" s="48">
        <v>420</v>
      </c>
      <c r="K37" s="47">
        <v>863</v>
      </c>
      <c r="L37" s="43">
        <v>422</v>
      </c>
      <c r="M37" s="48">
        <v>441</v>
      </c>
      <c r="N37" s="47">
        <v>904</v>
      </c>
      <c r="O37" s="43">
        <v>466</v>
      </c>
      <c r="P37" s="48">
        <v>438</v>
      </c>
      <c r="Q37" s="47">
        <v>740</v>
      </c>
      <c r="R37" s="43">
        <v>303</v>
      </c>
      <c r="S37" s="48">
        <v>437</v>
      </c>
      <c r="T37" s="47">
        <v>647</v>
      </c>
      <c r="U37" s="43">
        <v>211</v>
      </c>
      <c r="V37" s="48">
        <v>436</v>
      </c>
      <c r="W37" s="47">
        <v>794</v>
      </c>
      <c r="X37" s="43">
        <v>367</v>
      </c>
      <c r="Y37" s="48">
        <v>427</v>
      </c>
      <c r="Z37" s="47">
        <v>888</v>
      </c>
      <c r="AA37" s="43">
        <v>446</v>
      </c>
      <c r="AB37" s="48">
        <v>442</v>
      </c>
      <c r="AC37" s="47">
        <v>854</v>
      </c>
      <c r="AD37" s="43">
        <v>431</v>
      </c>
      <c r="AE37" s="48">
        <v>423</v>
      </c>
      <c r="AF37" s="47">
        <v>836</v>
      </c>
      <c r="AG37" s="43">
        <v>430</v>
      </c>
      <c r="AH37" s="48">
        <v>406</v>
      </c>
      <c r="AI37" s="47">
        <v>858</v>
      </c>
      <c r="AJ37" s="43">
        <v>440</v>
      </c>
      <c r="AK37" s="48">
        <v>418</v>
      </c>
      <c r="AL37" s="47">
        <v>677</v>
      </c>
      <c r="AM37" s="43">
        <v>267</v>
      </c>
      <c r="AN37" s="48">
        <v>410</v>
      </c>
      <c r="AO37" s="47">
        <v>653</v>
      </c>
      <c r="AP37" s="43">
        <v>237</v>
      </c>
      <c r="AQ37" s="48">
        <v>416</v>
      </c>
      <c r="AR37" s="47">
        <v>769</v>
      </c>
      <c r="AS37" s="43">
        <v>357</v>
      </c>
      <c r="AT37" s="48">
        <v>412</v>
      </c>
      <c r="AU37" s="47">
        <v>814</v>
      </c>
      <c r="AV37" s="43">
        <v>336</v>
      </c>
      <c r="AW37" s="48">
        <v>478</v>
      </c>
      <c r="AX37" s="47">
        <v>817</v>
      </c>
      <c r="AY37" s="43">
        <v>338</v>
      </c>
      <c r="AZ37" s="48">
        <v>479</v>
      </c>
      <c r="BA37" s="47">
        <v>902</v>
      </c>
      <c r="BB37" s="43">
        <v>481</v>
      </c>
      <c r="BC37" s="48">
        <v>421</v>
      </c>
      <c r="BD37" s="47">
        <v>765</v>
      </c>
      <c r="BE37" s="43">
        <v>390</v>
      </c>
      <c r="BF37" s="48">
        <v>375</v>
      </c>
      <c r="BG37" s="47">
        <v>674</v>
      </c>
      <c r="BH37" s="43">
        <v>284</v>
      </c>
      <c r="BI37" s="48">
        <v>390</v>
      </c>
      <c r="BJ37" s="47">
        <v>638</v>
      </c>
      <c r="BK37" s="43">
        <v>245</v>
      </c>
      <c r="BL37" s="48">
        <v>393</v>
      </c>
      <c r="BM37" s="47">
        <v>592</v>
      </c>
      <c r="BN37" s="43">
        <v>220</v>
      </c>
      <c r="BO37" s="48">
        <v>372</v>
      </c>
      <c r="BP37" s="47">
        <v>715</v>
      </c>
      <c r="BQ37" s="43">
        <v>327</v>
      </c>
      <c r="BR37" s="48">
        <v>388</v>
      </c>
      <c r="BS37" s="47">
        <v>788</v>
      </c>
      <c r="BT37" s="43">
        <v>401</v>
      </c>
      <c r="BU37" s="48">
        <v>387</v>
      </c>
      <c r="BV37" s="47">
        <v>777</v>
      </c>
      <c r="BW37" s="43">
        <v>407</v>
      </c>
      <c r="BX37" s="48">
        <v>370</v>
      </c>
      <c r="BY37" s="47">
        <v>873</v>
      </c>
      <c r="BZ37" s="43">
        <v>468</v>
      </c>
      <c r="CA37" s="48">
        <v>405</v>
      </c>
      <c r="CB37" s="47">
        <v>702</v>
      </c>
      <c r="CC37" s="43">
        <v>302</v>
      </c>
      <c r="CD37" s="48">
        <v>400</v>
      </c>
      <c r="CE37" s="47">
        <v>606</v>
      </c>
      <c r="CF37" s="43">
        <v>217</v>
      </c>
      <c r="CG37" s="48">
        <v>389</v>
      </c>
      <c r="CH37" s="47">
        <v>712</v>
      </c>
      <c r="CI37" s="43">
        <v>303</v>
      </c>
      <c r="CJ37" s="48">
        <v>409</v>
      </c>
      <c r="CK37" s="47">
        <v>844</v>
      </c>
      <c r="CL37" s="43">
        <v>433</v>
      </c>
      <c r="CM37" s="48">
        <v>411</v>
      </c>
      <c r="CN37" s="47">
        <v>829</v>
      </c>
      <c r="CO37" s="43">
        <v>413</v>
      </c>
      <c r="CP37" s="48">
        <v>416</v>
      </c>
    </row>
    <row r="38" spans="2:94" s="23" customFormat="1" ht="17.25" customHeight="1" x14ac:dyDescent="0.2">
      <c r="B38" s="77" t="s">
        <v>275</v>
      </c>
      <c r="C38" s="71" t="s">
        <v>71</v>
      </c>
      <c r="D38" s="84" t="s">
        <v>72</v>
      </c>
      <c r="E38" s="47">
        <v>1346</v>
      </c>
      <c r="F38" s="43">
        <v>723</v>
      </c>
      <c r="G38" s="48">
        <v>623</v>
      </c>
      <c r="H38" s="47">
        <v>1342</v>
      </c>
      <c r="I38" s="43">
        <v>732</v>
      </c>
      <c r="J38" s="48">
        <v>610</v>
      </c>
      <c r="K38" s="47">
        <v>1322</v>
      </c>
      <c r="L38" s="43">
        <v>693</v>
      </c>
      <c r="M38" s="48">
        <v>629</v>
      </c>
      <c r="N38" s="47">
        <v>1484</v>
      </c>
      <c r="O38" s="43">
        <v>856</v>
      </c>
      <c r="P38" s="48">
        <v>628</v>
      </c>
      <c r="Q38" s="47">
        <v>999</v>
      </c>
      <c r="R38" s="43">
        <v>440</v>
      </c>
      <c r="S38" s="48">
        <v>559</v>
      </c>
      <c r="T38" s="47">
        <v>889</v>
      </c>
      <c r="U38" s="43">
        <v>332</v>
      </c>
      <c r="V38" s="48">
        <v>557</v>
      </c>
      <c r="W38" s="47">
        <v>1187</v>
      </c>
      <c r="X38" s="43">
        <v>608</v>
      </c>
      <c r="Y38" s="48">
        <v>579</v>
      </c>
      <c r="Z38" s="47">
        <v>1263</v>
      </c>
      <c r="AA38" s="43">
        <v>683</v>
      </c>
      <c r="AB38" s="48">
        <v>580</v>
      </c>
      <c r="AC38" s="47">
        <v>1263</v>
      </c>
      <c r="AD38" s="43">
        <v>660</v>
      </c>
      <c r="AE38" s="48">
        <v>603</v>
      </c>
      <c r="AF38" s="47">
        <v>1301</v>
      </c>
      <c r="AG38" s="43">
        <v>706</v>
      </c>
      <c r="AH38" s="48">
        <v>595</v>
      </c>
      <c r="AI38" s="47">
        <v>1422</v>
      </c>
      <c r="AJ38" s="43">
        <v>830</v>
      </c>
      <c r="AK38" s="48">
        <v>592</v>
      </c>
      <c r="AL38" s="47">
        <v>989</v>
      </c>
      <c r="AM38" s="43">
        <v>451</v>
      </c>
      <c r="AN38" s="48">
        <v>538</v>
      </c>
      <c r="AO38" s="47">
        <v>906</v>
      </c>
      <c r="AP38" s="43">
        <v>351</v>
      </c>
      <c r="AQ38" s="48">
        <v>555</v>
      </c>
      <c r="AR38" s="47">
        <v>1118</v>
      </c>
      <c r="AS38" s="43">
        <v>582</v>
      </c>
      <c r="AT38" s="48">
        <v>536</v>
      </c>
      <c r="AU38" s="47">
        <v>1230</v>
      </c>
      <c r="AV38" s="43">
        <v>670</v>
      </c>
      <c r="AW38" s="48">
        <v>560</v>
      </c>
      <c r="AX38" s="47">
        <v>1328</v>
      </c>
      <c r="AY38" s="43">
        <v>745</v>
      </c>
      <c r="AZ38" s="48">
        <v>583</v>
      </c>
      <c r="BA38" s="47">
        <v>1418</v>
      </c>
      <c r="BB38" s="43">
        <v>866</v>
      </c>
      <c r="BC38" s="48">
        <v>552</v>
      </c>
      <c r="BD38" s="47">
        <v>1070</v>
      </c>
      <c r="BE38" s="43">
        <v>589</v>
      </c>
      <c r="BF38" s="48">
        <v>481</v>
      </c>
      <c r="BG38" s="47">
        <v>828</v>
      </c>
      <c r="BH38" s="43">
        <v>375</v>
      </c>
      <c r="BI38" s="48">
        <v>453</v>
      </c>
      <c r="BJ38" s="47">
        <v>784</v>
      </c>
      <c r="BK38" s="43">
        <v>331</v>
      </c>
      <c r="BL38" s="48">
        <v>453</v>
      </c>
      <c r="BM38" s="47">
        <v>724</v>
      </c>
      <c r="BN38" s="43">
        <v>305</v>
      </c>
      <c r="BO38" s="48">
        <v>419</v>
      </c>
      <c r="BP38" s="47">
        <v>1069</v>
      </c>
      <c r="BQ38" s="43">
        <v>540</v>
      </c>
      <c r="BR38" s="48">
        <v>529</v>
      </c>
      <c r="BS38" s="47">
        <v>1309</v>
      </c>
      <c r="BT38" s="43">
        <v>723</v>
      </c>
      <c r="BU38" s="48">
        <v>586</v>
      </c>
      <c r="BV38" s="47">
        <v>1283</v>
      </c>
      <c r="BW38" s="43">
        <v>693</v>
      </c>
      <c r="BX38" s="48">
        <v>590</v>
      </c>
      <c r="BY38" s="47">
        <v>1334</v>
      </c>
      <c r="BZ38" s="43">
        <v>781</v>
      </c>
      <c r="CA38" s="48">
        <v>553</v>
      </c>
      <c r="CB38" s="47">
        <v>947</v>
      </c>
      <c r="CC38" s="43">
        <v>432</v>
      </c>
      <c r="CD38" s="48">
        <v>515</v>
      </c>
      <c r="CE38" s="47">
        <v>819</v>
      </c>
      <c r="CF38" s="43">
        <v>315</v>
      </c>
      <c r="CG38" s="48">
        <v>504</v>
      </c>
      <c r="CH38" s="47">
        <v>1037</v>
      </c>
      <c r="CI38" s="43">
        <v>567</v>
      </c>
      <c r="CJ38" s="48">
        <v>470</v>
      </c>
      <c r="CK38" s="47">
        <v>1211</v>
      </c>
      <c r="CL38" s="43">
        <v>711</v>
      </c>
      <c r="CM38" s="48">
        <v>500</v>
      </c>
      <c r="CN38" s="47">
        <v>1200</v>
      </c>
      <c r="CO38" s="43">
        <v>688</v>
      </c>
      <c r="CP38" s="48">
        <v>512</v>
      </c>
    </row>
    <row r="39" spans="2:94" s="23" customFormat="1" ht="17.25" customHeight="1" x14ac:dyDescent="0.2">
      <c r="B39" s="77" t="s">
        <v>275</v>
      </c>
      <c r="C39" s="71" t="s">
        <v>78</v>
      </c>
      <c r="D39" s="84" t="s">
        <v>79</v>
      </c>
      <c r="E39" s="47">
        <v>640</v>
      </c>
      <c r="F39" s="43">
        <v>281</v>
      </c>
      <c r="G39" s="48">
        <v>359</v>
      </c>
      <c r="H39" s="47">
        <v>671</v>
      </c>
      <c r="I39" s="43">
        <v>308</v>
      </c>
      <c r="J39" s="48">
        <v>363</v>
      </c>
      <c r="K39" s="47">
        <v>653</v>
      </c>
      <c r="L39" s="43">
        <v>282</v>
      </c>
      <c r="M39" s="48">
        <v>371</v>
      </c>
      <c r="N39" s="47">
        <v>654</v>
      </c>
      <c r="O39" s="43">
        <v>286</v>
      </c>
      <c r="P39" s="48">
        <v>368</v>
      </c>
      <c r="Q39" s="47">
        <v>556</v>
      </c>
      <c r="R39" s="43">
        <v>195</v>
      </c>
      <c r="S39" s="48">
        <v>361</v>
      </c>
      <c r="T39" s="47">
        <v>506</v>
      </c>
      <c r="U39" s="43">
        <v>132</v>
      </c>
      <c r="V39" s="48">
        <v>374</v>
      </c>
      <c r="W39" s="47">
        <v>553</v>
      </c>
      <c r="X39" s="43">
        <v>229</v>
      </c>
      <c r="Y39" s="48">
        <v>324</v>
      </c>
      <c r="Z39" s="47">
        <v>675</v>
      </c>
      <c r="AA39" s="43">
        <v>321</v>
      </c>
      <c r="AB39" s="48">
        <v>354</v>
      </c>
      <c r="AC39" s="47">
        <v>587</v>
      </c>
      <c r="AD39" s="43">
        <v>275</v>
      </c>
      <c r="AE39" s="48">
        <v>312</v>
      </c>
      <c r="AF39" s="47">
        <v>654</v>
      </c>
      <c r="AG39" s="43">
        <v>303</v>
      </c>
      <c r="AH39" s="48">
        <v>351</v>
      </c>
      <c r="AI39" s="47">
        <v>630</v>
      </c>
      <c r="AJ39" s="43">
        <v>325</v>
      </c>
      <c r="AK39" s="48">
        <v>305</v>
      </c>
      <c r="AL39" s="47">
        <v>543</v>
      </c>
      <c r="AM39" s="43">
        <v>177</v>
      </c>
      <c r="AN39" s="48">
        <v>366</v>
      </c>
      <c r="AO39" s="47">
        <v>520</v>
      </c>
      <c r="AP39" s="43">
        <v>147</v>
      </c>
      <c r="AQ39" s="48">
        <v>373</v>
      </c>
      <c r="AR39" s="47">
        <v>584</v>
      </c>
      <c r="AS39" s="43">
        <v>245</v>
      </c>
      <c r="AT39" s="48">
        <v>339</v>
      </c>
      <c r="AU39" s="47">
        <v>607</v>
      </c>
      <c r="AV39" s="43">
        <v>266</v>
      </c>
      <c r="AW39" s="48">
        <v>341</v>
      </c>
      <c r="AX39" s="47">
        <v>654</v>
      </c>
      <c r="AY39" s="43">
        <v>282</v>
      </c>
      <c r="AZ39" s="48">
        <v>372</v>
      </c>
      <c r="BA39" s="47">
        <v>674</v>
      </c>
      <c r="BB39" s="43">
        <v>302</v>
      </c>
      <c r="BC39" s="48">
        <v>372</v>
      </c>
      <c r="BD39" s="47">
        <v>491</v>
      </c>
      <c r="BE39" s="43">
        <v>201</v>
      </c>
      <c r="BF39" s="48">
        <v>290</v>
      </c>
      <c r="BG39" s="47">
        <v>486</v>
      </c>
      <c r="BH39" s="43">
        <v>151</v>
      </c>
      <c r="BI39" s="48">
        <v>335</v>
      </c>
      <c r="BJ39" s="47">
        <v>490</v>
      </c>
      <c r="BK39" s="43">
        <v>153</v>
      </c>
      <c r="BL39" s="48">
        <v>337</v>
      </c>
      <c r="BM39" s="47">
        <v>432</v>
      </c>
      <c r="BN39" s="43">
        <v>150</v>
      </c>
      <c r="BO39" s="48">
        <v>282</v>
      </c>
      <c r="BP39" s="47">
        <v>586</v>
      </c>
      <c r="BQ39" s="43">
        <v>240</v>
      </c>
      <c r="BR39" s="48">
        <v>346</v>
      </c>
      <c r="BS39" s="47">
        <v>607</v>
      </c>
      <c r="BT39" s="43">
        <v>267</v>
      </c>
      <c r="BU39" s="48">
        <v>340</v>
      </c>
      <c r="BV39" s="47">
        <v>655</v>
      </c>
      <c r="BW39" s="43">
        <v>322</v>
      </c>
      <c r="BX39" s="48">
        <v>333</v>
      </c>
      <c r="BY39" s="47">
        <v>658</v>
      </c>
      <c r="BZ39" s="43">
        <v>303</v>
      </c>
      <c r="CA39" s="48">
        <v>355</v>
      </c>
      <c r="CB39" s="47">
        <v>565</v>
      </c>
      <c r="CC39" s="43">
        <v>177</v>
      </c>
      <c r="CD39" s="48">
        <v>388</v>
      </c>
      <c r="CE39" s="47">
        <v>540</v>
      </c>
      <c r="CF39" s="43">
        <v>127</v>
      </c>
      <c r="CG39" s="48">
        <v>413</v>
      </c>
      <c r="CH39" s="47">
        <v>615</v>
      </c>
      <c r="CI39" s="43">
        <v>251</v>
      </c>
      <c r="CJ39" s="48">
        <v>364</v>
      </c>
      <c r="CK39" s="47">
        <v>710</v>
      </c>
      <c r="CL39" s="43">
        <v>295</v>
      </c>
      <c r="CM39" s="48">
        <v>415</v>
      </c>
      <c r="CN39" s="47">
        <v>648</v>
      </c>
      <c r="CO39" s="43">
        <v>275</v>
      </c>
      <c r="CP39" s="48">
        <v>373</v>
      </c>
    </row>
    <row r="40" spans="2:94" s="23" customFormat="1" ht="17.25" customHeight="1" x14ac:dyDescent="0.2">
      <c r="B40" s="77" t="s">
        <v>275</v>
      </c>
      <c r="C40" s="71" t="s">
        <v>75</v>
      </c>
      <c r="D40" s="84" t="s">
        <v>76</v>
      </c>
      <c r="E40" s="47">
        <v>1225</v>
      </c>
      <c r="F40" s="43">
        <v>535</v>
      </c>
      <c r="G40" s="48">
        <v>690</v>
      </c>
      <c r="H40" s="47">
        <v>1273</v>
      </c>
      <c r="I40" s="43">
        <v>564</v>
      </c>
      <c r="J40" s="48">
        <v>709</v>
      </c>
      <c r="K40" s="47">
        <v>1334</v>
      </c>
      <c r="L40" s="43">
        <v>636</v>
      </c>
      <c r="M40" s="48">
        <v>698</v>
      </c>
      <c r="N40" s="47">
        <v>1277</v>
      </c>
      <c r="O40" s="43">
        <v>554</v>
      </c>
      <c r="P40" s="48">
        <v>723</v>
      </c>
      <c r="Q40" s="47">
        <v>1157</v>
      </c>
      <c r="R40" s="43">
        <v>490</v>
      </c>
      <c r="S40" s="48">
        <v>667</v>
      </c>
      <c r="T40" s="47">
        <v>996</v>
      </c>
      <c r="U40" s="43">
        <v>334</v>
      </c>
      <c r="V40" s="48">
        <v>662</v>
      </c>
      <c r="W40" s="47">
        <v>1056</v>
      </c>
      <c r="X40" s="43">
        <v>412</v>
      </c>
      <c r="Y40" s="48">
        <v>644</v>
      </c>
      <c r="Z40" s="47">
        <v>1273</v>
      </c>
      <c r="AA40" s="43">
        <v>578</v>
      </c>
      <c r="AB40" s="48">
        <v>695</v>
      </c>
      <c r="AC40" s="47">
        <v>1305</v>
      </c>
      <c r="AD40" s="43">
        <v>595</v>
      </c>
      <c r="AE40" s="48">
        <v>710</v>
      </c>
      <c r="AF40" s="47">
        <v>1275</v>
      </c>
      <c r="AG40" s="43">
        <v>595</v>
      </c>
      <c r="AH40" s="48">
        <v>680</v>
      </c>
      <c r="AI40" s="47">
        <v>1051</v>
      </c>
      <c r="AJ40" s="43">
        <v>374</v>
      </c>
      <c r="AK40" s="48">
        <v>677</v>
      </c>
      <c r="AL40" s="47">
        <v>1007</v>
      </c>
      <c r="AM40" s="43">
        <v>363</v>
      </c>
      <c r="AN40" s="48">
        <v>644</v>
      </c>
      <c r="AO40" s="47">
        <v>839</v>
      </c>
      <c r="AP40" s="43">
        <v>212</v>
      </c>
      <c r="AQ40" s="48">
        <v>627</v>
      </c>
      <c r="AR40" s="47">
        <v>1099</v>
      </c>
      <c r="AS40" s="43">
        <v>454</v>
      </c>
      <c r="AT40" s="48">
        <v>645</v>
      </c>
      <c r="AU40" s="47">
        <v>1224</v>
      </c>
      <c r="AV40" s="43">
        <v>570</v>
      </c>
      <c r="AW40" s="48">
        <v>654</v>
      </c>
      <c r="AX40" s="47">
        <v>1214</v>
      </c>
      <c r="AY40" s="43">
        <v>505</v>
      </c>
      <c r="AZ40" s="48">
        <v>709</v>
      </c>
      <c r="BA40" s="47">
        <v>1228</v>
      </c>
      <c r="BB40" s="43">
        <v>558</v>
      </c>
      <c r="BC40" s="48">
        <v>670</v>
      </c>
      <c r="BD40" s="47">
        <v>1162</v>
      </c>
      <c r="BE40" s="43">
        <v>499</v>
      </c>
      <c r="BF40" s="48">
        <v>663</v>
      </c>
      <c r="BG40" s="47">
        <v>1053</v>
      </c>
      <c r="BH40" s="43">
        <v>398</v>
      </c>
      <c r="BI40" s="48">
        <v>655</v>
      </c>
      <c r="BJ40" s="47">
        <v>1001</v>
      </c>
      <c r="BK40" s="43">
        <v>354</v>
      </c>
      <c r="BL40" s="48">
        <v>647</v>
      </c>
      <c r="BM40" s="47">
        <v>939</v>
      </c>
      <c r="BN40" s="43">
        <v>303</v>
      </c>
      <c r="BO40" s="48">
        <v>636</v>
      </c>
      <c r="BP40" s="47">
        <v>1035</v>
      </c>
      <c r="BQ40" s="43">
        <v>370</v>
      </c>
      <c r="BR40" s="48">
        <v>665</v>
      </c>
      <c r="BS40" s="47">
        <v>1259</v>
      </c>
      <c r="BT40" s="43">
        <v>546</v>
      </c>
      <c r="BU40" s="48">
        <v>713</v>
      </c>
      <c r="BV40" s="47">
        <v>1294</v>
      </c>
      <c r="BW40" s="43">
        <v>583</v>
      </c>
      <c r="BX40" s="48">
        <v>711</v>
      </c>
      <c r="BY40" s="47">
        <v>1348</v>
      </c>
      <c r="BZ40" s="43">
        <v>581</v>
      </c>
      <c r="CA40" s="48">
        <v>767</v>
      </c>
      <c r="CB40" s="47">
        <v>1235</v>
      </c>
      <c r="CC40" s="43">
        <v>500</v>
      </c>
      <c r="CD40" s="48">
        <v>735</v>
      </c>
      <c r="CE40" s="47">
        <v>1125</v>
      </c>
      <c r="CF40" s="43">
        <v>396</v>
      </c>
      <c r="CG40" s="48">
        <v>729</v>
      </c>
      <c r="CH40" s="47">
        <v>1114</v>
      </c>
      <c r="CI40" s="43">
        <v>419</v>
      </c>
      <c r="CJ40" s="48">
        <v>695</v>
      </c>
      <c r="CK40" s="47">
        <v>1211</v>
      </c>
      <c r="CL40" s="43">
        <v>531</v>
      </c>
      <c r="CM40" s="48">
        <v>680</v>
      </c>
      <c r="CN40" s="47">
        <v>1262</v>
      </c>
      <c r="CO40" s="43">
        <v>578</v>
      </c>
      <c r="CP40" s="48">
        <v>684</v>
      </c>
    </row>
    <row r="41" spans="2:94" s="23" customFormat="1" ht="17.25" customHeight="1" x14ac:dyDescent="0.2">
      <c r="B41" s="77" t="s">
        <v>276</v>
      </c>
      <c r="C41" s="71" t="s">
        <v>6</v>
      </c>
      <c r="D41" s="84" t="s">
        <v>87</v>
      </c>
      <c r="E41" s="47">
        <v>1301</v>
      </c>
      <c r="F41" s="43">
        <v>475</v>
      </c>
      <c r="G41" s="48">
        <v>826</v>
      </c>
      <c r="H41" s="47">
        <v>1326</v>
      </c>
      <c r="I41" s="43">
        <v>504</v>
      </c>
      <c r="J41" s="48">
        <v>822</v>
      </c>
      <c r="K41" s="47">
        <v>1365</v>
      </c>
      <c r="L41" s="43">
        <v>538</v>
      </c>
      <c r="M41" s="48">
        <v>827</v>
      </c>
      <c r="N41" s="47">
        <v>1402</v>
      </c>
      <c r="O41" s="43">
        <v>560</v>
      </c>
      <c r="P41" s="48">
        <v>842</v>
      </c>
      <c r="Q41" s="47">
        <v>1225</v>
      </c>
      <c r="R41" s="43">
        <v>357</v>
      </c>
      <c r="S41" s="48">
        <v>868</v>
      </c>
      <c r="T41" s="47">
        <v>1119</v>
      </c>
      <c r="U41" s="43">
        <v>268</v>
      </c>
      <c r="V41" s="48">
        <v>851</v>
      </c>
      <c r="W41" s="47">
        <v>1254</v>
      </c>
      <c r="X41" s="43">
        <v>449</v>
      </c>
      <c r="Y41" s="48">
        <v>805</v>
      </c>
      <c r="Z41" s="47">
        <v>1350</v>
      </c>
      <c r="AA41" s="43">
        <v>553</v>
      </c>
      <c r="AB41" s="48">
        <v>797</v>
      </c>
      <c r="AC41" s="47">
        <v>1333</v>
      </c>
      <c r="AD41" s="43">
        <v>514</v>
      </c>
      <c r="AE41" s="48">
        <v>819</v>
      </c>
      <c r="AF41" s="47">
        <v>1383</v>
      </c>
      <c r="AG41" s="43">
        <v>557</v>
      </c>
      <c r="AH41" s="48">
        <v>826</v>
      </c>
      <c r="AI41" s="47">
        <v>1354</v>
      </c>
      <c r="AJ41" s="43">
        <v>538</v>
      </c>
      <c r="AK41" s="48">
        <v>816</v>
      </c>
      <c r="AL41" s="47">
        <v>1230</v>
      </c>
      <c r="AM41" s="43">
        <v>396</v>
      </c>
      <c r="AN41" s="48">
        <v>834</v>
      </c>
      <c r="AO41" s="47">
        <v>1073</v>
      </c>
      <c r="AP41" s="43">
        <v>247</v>
      </c>
      <c r="AQ41" s="48">
        <v>826</v>
      </c>
      <c r="AR41" s="47">
        <v>1148</v>
      </c>
      <c r="AS41" s="43">
        <v>381</v>
      </c>
      <c r="AT41" s="48">
        <v>767</v>
      </c>
      <c r="AU41" s="47">
        <v>1304</v>
      </c>
      <c r="AV41" s="43">
        <v>516</v>
      </c>
      <c r="AW41" s="48">
        <v>788</v>
      </c>
      <c r="AX41" s="47">
        <v>1411</v>
      </c>
      <c r="AY41" s="43">
        <v>544</v>
      </c>
      <c r="AZ41" s="48">
        <v>867</v>
      </c>
      <c r="BA41" s="47">
        <v>1425</v>
      </c>
      <c r="BB41" s="43">
        <v>583</v>
      </c>
      <c r="BC41" s="48">
        <v>842</v>
      </c>
      <c r="BD41" s="47">
        <v>1261</v>
      </c>
      <c r="BE41" s="43">
        <v>418</v>
      </c>
      <c r="BF41" s="48">
        <v>843</v>
      </c>
      <c r="BG41" s="47">
        <v>1143</v>
      </c>
      <c r="BH41" s="43">
        <v>312</v>
      </c>
      <c r="BI41" s="48">
        <v>831</v>
      </c>
      <c r="BJ41" s="47">
        <v>1089</v>
      </c>
      <c r="BK41" s="43">
        <v>256</v>
      </c>
      <c r="BL41" s="48">
        <v>833</v>
      </c>
      <c r="BM41" s="47">
        <v>1051</v>
      </c>
      <c r="BN41" s="43">
        <v>230</v>
      </c>
      <c r="BO41" s="48">
        <v>821</v>
      </c>
      <c r="BP41" s="47">
        <v>1195</v>
      </c>
      <c r="BQ41" s="43">
        <v>385</v>
      </c>
      <c r="BR41" s="48">
        <v>810</v>
      </c>
      <c r="BS41" s="47">
        <v>1403</v>
      </c>
      <c r="BT41" s="43">
        <v>513</v>
      </c>
      <c r="BU41" s="48">
        <v>890</v>
      </c>
      <c r="BV41" s="47">
        <v>1456</v>
      </c>
      <c r="BW41" s="43">
        <v>566</v>
      </c>
      <c r="BX41" s="48">
        <v>890</v>
      </c>
      <c r="BY41" s="47">
        <v>1554</v>
      </c>
      <c r="BZ41" s="43">
        <v>665</v>
      </c>
      <c r="CA41" s="48">
        <v>889</v>
      </c>
      <c r="CB41" s="47">
        <v>1305</v>
      </c>
      <c r="CC41" s="43">
        <v>386</v>
      </c>
      <c r="CD41" s="48">
        <v>919</v>
      </c>
      <c r="CE41" s="47">
        <v>1122</v>
      </c>
      <c r="CF41" s="43">
        <v>251</v>
      </c>
      <c r="CG41" s="48">
        <v>871</v>
      </c>
      <c r="CH41" s="47">
        <v>1197</v>
      </c>
      <c r="CI41" s="43">
        <v>370</v>
      </c>
      <c r="CJ41" s="48">
        <v>827</v>
      </c>
      <c r="CK41" s="47">
        <v>1465</v>
      </c>
      <c r="CL41" s="43">
        <v>580</v>
      </c>
      <c r="CM41" s="48">
        <v>885</v>
      </c>
      <c r="CN41" s="47">
        <v>1447</v>
      </c>
      <c r="CO41" s="43">
        <v>546</v>
      </c>
      <c r="CP41" s="48">
        <v>901</v>
      </c>
    </row>
    <row r="42" spans="2:94" s="23" customFormat="1" ht="17.25" customHeight="1" x14ac:dyDescent="0.2">
      <c r="B42" s="77" t="s">
        <v>276</v>
      </c>
      <c r="C42" s="71" t="s">
        <v>30</v>
      </c>
      <c r="D42" s="84" t="s">
        <v>89</v>
      </c>
      <c r="E42" s="47">
        <v>1782</v>
      </c>
      <c r="F42" s="43">
        <v>645</v>
      </c>
      <c r="G42" s="48">
        <v>1137</v>
      </c>
      <c r="H42" s="47">
        <v>1774</v>
      </c>
      <c r="I42" s="43">
        <v>617</v>
      </c>
      <c r="J42" s="48">
        <v>1157</v>
      </c>
      <c r="K42" s="47">
        <v>1756</v>
      </c>
      <c r="L42" s="43">
        <v>566</v>
      </c>
      <c r="M42" s="48">
        <v>1190</v>
      </c>
      <c r="N42" s="47">
        <v>1843</v>
      </c>
      <c r="O42" s="43">
        <v>681</v>
      </c>
      <c r="P42" s="48">
        <v>1162</v>
      </c>
      <c r="Q42" s="47">
        <v>1428</v>
      </c>
      <c r="R42" s="43">
        <v>333</v>
      </c>
      <c r="S42" s="48">
        <v>1095</v>
      </c>
      <c r="T42" s="47">
        <v>1287</v>
      </c>
      <c r="U42" s="43">
        <v>238</v>
      </c>
      <c r="V42" s="48">
        <v>1049</v>
      </c>
      <c r="W42" s="47">
        <v>1661</v>
      </c>
      <c r="X42" s="43">
        <v>487</v>
      </c>
      <c r="Y42" s="48">
        <v>1174</v>
      </c>
      <c r="Z42" s="47">
        <v>1777</v>
      </c>
      <c r="AA42" s="43">
        <v>612</v>
      </c>
      <c r="AB42" s="48">
        <v>1165</v>
      </c>
      <c r="AC42" s="47">
        <v>1828</v>
      </c>
      <c r="AD42" s="43">
        <v>680</v>
      </c>
      <c r="AE42" s="48">
        <v>1148</v>
      </c>
      <c r="AF42" s="47">
        <v>1802</v>
      </c>
      <c r="AG42" s="43">
        <v>624</v>
      </c>
      <c r="AH42" s="48">
        <v>1178</v>
      </c>
      <c r="AI42" s="47">
        <v>1825</v>
      </c>
      <c r="AJ42" s="43">
        <v>636</v>
      </c>
      <c r="AK42" s="48">
        <v>1189</v>
      </c>
      <c r="AL42" s="47">
        <v>1480</v>
      </c>
      <c r="AM42" s="43">
        <v>345</v>
      </c>
      <c r="AN42" s="48">
        <v>1135</v>
      </c>
      <c r="AO42" s="47">
        <v>1375</v>
      </c>
      <c r="AP42" s="43">
        <v>275</v>
      </c>
      <c r="AQ42" s="48">
        <v>1100</v>
      </c>
      <c r="AR42" s="47">
        <v>1669</v>
      </c>
      <c r="AS42" s="43">
        <v>499</v>
      </c>
      <c r="AT42" s="48">
        <v>1170</v>
      </c>
      <c r="AU42" s="47">
        <v>1752</v>
      </c>
      <c r="AV42" s="43">
        <v>594</v>
      </c>
      <c r="AW42" s="48">
        <v>1158</v>
      </c>
      <c r="AX42" s="47">
        <v>1697</v>
      </c>
      <c r="AY42" s="43">
        <v>577</v>
      </c>
      <c r="AZ42" s="48">
        <v>1120</v>
      </c>
      <c r="BA42" s="47">
        <v>1810</v>
      </c>
      <c r="BB42" s="43">
        <v>657</v>
      </c>
      <c r="BC42" s="48">
        <v>1153</v>
      </c>
      <c r="BD42" s="47">
        <v>1533</v>
      </c>
      <c r="BE42" s="43">
        <v>453</v>
      </c>
      <c r="BF42" s="48">
        <v>1080</v>
      </c>
      <c r="BG42" s="47">
        <v>1366</v>
      </c>
      <c r="BH42" s="43">
        <v>331</v>
      </c>
      <c r="BI42" s="48">
        <v>1035</v>
      </c>
      <c r="BJ42" s="47">
        <v>1292</v>
      </c>
      <c r="BK42" s="43">
        <v>260</v>
      </c>
      <c r="BL42" s="48">
        <v>1032</v>
      </c>
      <c r="BM42" s="47">
        <v>1236</v>
      </c>
      <c r="BN42" s="43">
        <v>240</v>
      </c>
      <c r="BO42" s="48">
        <v>996</v>
      </c>
      <c r="BP42" s="47">
        <v>1528</v>
      </c>
      <c r="BQ42" s="43">
        <v>467</v>
      </c>
      <c r="BR42" s="48">
        <v>1061</v>
      </c>
      <c r="BS42" s="47">
        <v>1667</v>
      </c>
      <c r="BT42" s="43">
        <v>615</v>
      </c>
      <c r="BU42" s="48">
        <v>1052</v>
      </c>
      <c r="BV42" s="47">
        <v>1713</v>
      </c>
      <c r="BW42" s="43">
        <v>567</v>
      </c>
      <c r="BX42" s="48">
        <v>1146</v>
      </c>
      <c r="BY42" s="47">
        <v>1783</v>
      </c>
      <c r="BZ42" s="43">
        <v>633</v>
      </c>
      <c r="CA42" s="48">
        <v>1150</v>
      </c>
      <c r="CB42" s="47">
        <v>1427</v>
      </c>
      <c r="CC42" s="43">
        <v>342</v>
      </c>
      <c r="CD42" s="48">
        <v>1085</v>
      </c>
      <c r="CE42" s="47">
        <v>1280</v>
      </c>
      <c r="CF42" s="43">
        <v>264</v>
      </c>
      <c r="CG42" s="48">
        <v>1016</v>
      </c>
      <c r="CH42" s="47">
        <v>1670</v>
      </c>
      <c r="CI42" s="43">
        <v>528</v>
      </c>
      <c r="CJ42" s="48">
        <v>1142</v>
      </c>
      <c r="CK42" s="47">
        <v>1717</v>
      </c>
      <c r="CL42" s="43">
        <v>572</v>
      </c>
      <c r="CM42" s="48">
        <v>1145</v>
      </c>
      <c r="CN42" s="47">
        <v>1725</v>
      </c>
      <c r="CO42" s="43">
        <v>603</v>
      </c>
      <c r="CP42" s="48">
        <v>1122</v>
      </c>
    </row>
    <row r="43" spans="2:94" s="23" customFormat="1" ht="17.25" customHeight="1" x14ac:dyDescent="0.2">
      <c r="B43" s="77" t="s">
        <v>276</v>
      </c>
      <c r="C43" s="71" t="s">
        <v>84</v>
      </c>
      <c r="D43" s="84" t="s">
        <v>85</v>
      </c>
      <c r="E43" s="47">
        <v>752</v>
      </c>
      <c r="F43" s="43">
        <v>391</v>
      </c>
      <c r="G43" s="48">
        <v>361</v>
      </c>
      <c r="H43" s="47">
        <v>695</v>
      </c>
      <c r="I43" s="43">
        <v>360</v>
      </c>
      <c r="J43" s="48">
        <v>335</v>
      </c>
      <c r="K43" s="47">
        <v>738</v>
      </c>
      <c r="L43" s="43">
        <v>357</v>
      </c>
      <c r="M43" s="48">
        <v>381</v>
      </c>
      <c r="N43" s="47">
        <v>766</v>
      </c>
      <c r="O43" s="43">
        <v>415</v>
      </c>
      <c r="P43" s="48">
        <v>351</v>
      </c>
      <c r="Q43" s="47">
        <v>594</v>
      </c>
      <c r="R43" s="43">
        <v>234</v>
      </c>
      <c r="S43" s="48">
        <v>360</v>
      </c>
      <c r="T43" s="47">
        <v>534</v>
      </c>
      <c r="U43" s="43">
        <v>157</v>
      </c>
      <c r="V43" s="48">
        <v>377</v>
      </c>
      <c r="W43" s="47">
        <v>672</v>
      </c>
      <c r="X43" s="43">
        <v>314</v>
      </c>
      <c r="Y43" s="48">
        <v>358</v>
      </c>
      <c r="Z43" s="47">
        <v>655</v>
      </c>
      <c r="AA43" s="43">
        <v>321</v>
      </c>
      <c r="AB43" s="48">
        <v>334</v>
      </c>
      <c r="AC43" s="47">
        <v>666</v>
      </c>
      <c r="AD43" s="43">
        <v>350</v>
      </c>
      <c r="AE43" s="48">
        <v>316</v>
      </c>
      <c r="AF43" s="47">
        <v>734</v>
      </c>
      <c r="AG43" s="43">
        <v>382</v>
      </c>
      <c r="AH43" s="48">
        <v>352</v>
      </c>
      <c r="AI43" s="47">
        <v>720</v>
      </c>
      <c r="AJ43" s="43">
        <v>387</v>
      </c>
      <c r="AK43" s="48">
        <v>333</v>
      </c>
      <c r="AL43" s="47">
        <v>584</v>
      </c>
      <c r="AM43" s="43">
        <v>240</v>
      </c>
      <c r="AN43" s="48">
        <v>344</v>
      </c>
      <c r="AO43" s="47">
        <v>522</v>
      </c>
      <c r="AP43" s="43">
        <v>186</v>
      </c>
      <c r="AQ43" s="48">
        <v>336</v>
      </c>
      <c r="AR43" s="47">
        <v>576</v>
      </c>
      <c r="AS43" s="43">
        <v>293</v>
      </c>
      <c r="AT43" s="48">
        <v>283</v>
      </c>
      <c r="AU43" s="47">
        <v>657</v>
      </c>
      <c r="AV43" s="43">
        <v>353</v>
      </c>
      <c r="AW43" s="48">
        <v>304</v>
      </c>
      <c r="AX43" s="47">
        <v>658</v>
      </c>
      <c r="AY43" s="43">
        <v>361</v>
      </c>
      <c r="AZ43" s="48">
        <v>297</v>
      </c>
      <c r="BA43" s="47">
        <v>702</v>
      </c>
      <c r="BB43" s="43">
        <v>414</v>
      </c>
      <c r="BC43" s="48">
        <v>288</v>
      </c>
      <c r="BD43" s="47">
        <v>573</v>
      </c>
      <c r="BE43" s="43">
        <v>279</v>
      </c>
      <c r="BF43" s="48">
        <v>294</v>
      </c>
      <c r="BG43" s="47">
        <v>510</v>
      </c>
      <c r="BH43" s="43">
        <v>228</v>
      </c>
      <c r="BI43" s="48">
        <v>282</v>
      </c>
      <c r="BJ43" s="47">
        <v>482</v>
      </c>
      <c r="BK43" s="43">
        <v>193</v>
      </c>
      <c r="BL43" s="48">
        <v>289</v>
      </c>
      <c r="BM43" s="47">
        <v>482</v>
      </c>
      <c r="BN43" s="43">
        <v>182</v>
      </c>
      <c r="BO43" s="48">
        <v>300</v>
      </c>
      <c r="BP43" s="47">
        <v>577</v>
      </c>
      <c r="BQ43" s="43">
        <v>291</v>
      </c>
      <c r="BR43" s="48">
        <v>286</v>
      </c>
      <c r="BS43" s="47">
        <v>676</v>
      </c>
      <c r="BT43" s="43">
        <v>352</v>
      </c>
      <c r="BU43" s="48">
        <v>324</v>
      </c>
      <c r="BV43" s="47">
        <v>707</v>
      </c>
      <c r="BW43" s="43">
        <v>350</v>
      </c>
      <c r="BX43" s="48">
        <v>357</v>
      </c>
      <c r="BY43" s="47">
        <v>811</v>
      </c>
      <c r="BZ43" s="43">
        <v>406</v>
      </c>
      <c r="CA43" s="48">
        <v>405</v>
      </c>
      <c r="CB43" s="47">
        <v>668</v>
      </c>
      <c r="CC43" s="43">
        <v>258</v>
      </c>
      <c r="CD43" s="48">
        <v>410</v>
      </c>
      <c r="CE43" s="47">
        <v>583</v>
      </c>
      <c r="CF43" s="43">
        <v>172</v>
      </c>
      <c r="CG43" s="48">
        <v>411</v>
      </c>
      <c r="CH43" s="47">
        <v>661</v>
      </c>
      <c r="CI43" s="43">
        <v>287</v>
      </c>
      <c r="CJ43" s="48">
        <v>374</v>
      </c>
      <c r="CK43" s="47">
        <v>743</v>
      </c>
      <c r="CL43" s="43">
        <v>398</v>
      </c>
      <c r="CM43" s="48">
        <v>345</v>
      </c>
      <c r="CN43" s="47">
        <v>683</v>
      </c>
      <c r="CO43" s="43">
        <v>316</v>
      </c>
      <c r="CP43" s="48">
        <v>367</v>
      </c>
    </row>
    <row r="44" spans="2:94" s="23" customFormat="1" ht="17.25" customHeight="1" x14ac:dyDescent="0.2">
      <c r="B44" s="77" t="s">
        <v>277</v>
      </c>
      <c r="C44" s="71" t="s">
        <v>90</v>
      </c>
      <c r="D44" s="84" t="s">
        <v>91</v>
      </c>
      <c r="E44" s="47">
        <v>656</v>
      </c>
      <c r="F44" s="43">
        <v>294</v>
      </c>
      <c r="G44" s="48">
        <v>362</v>
      </c>
      <c r="H44" s="47">
        <v>696</v>
      </c>
      <c r="I44" s="43">
        <v>329</v>
      </c>
      <c r="J44" s="48">
        <v>367</v>
      </c>
      <c r="K44" s="47">
        <v>657</v>
      </c>
      <c r="L44" s="43">
        <v>274</v>
      </c>
      <c r="M44" s="48">
        <v>383</v>
      </c>
      <c r="N44" s="47">
        <v>671</v>
      </c>
      <c r="O44" s="43">
        <v>298</v>
      </c>
      <c r="P44" s="48">
        <v>373</v>
      </c>
      <c r="Q44" s="47">
        <v>551</v>
      </c>
      <c r="R44" s="43">
        <v>174</v>
      </c>
      <c r="S44" s="48">
        <v>377</v>
      </c>
      <c r="T44" s="47">
        <v>494</v>
      </c>
      <c r="U44" s="43">
        <v>113</v>
      </c>
      <c r="V44" s="48">
        <v>381</v>
      </c>
      <c r="W44" s="47">
        <v>593</v>
      </c>
      <c r="X44" s="43">
        <v>196</v>
      </c>
      <c r="Y44" s="48">
        <v>397</v>
      </c>
      <c r="Z44" s="47">
        <v>687</v>
      </c>
      <c r="AA44" s="43">
        <v>274</v>
      </c>
      <c r="AB44" s="48">
        <v>413</v>
      </c>
      <c r="AC44" s="47">
        <v>678</v>
      </c>
      <c r="AD44" s="43">
        <v>289</v>
      </c>
      <c r="AE44" s="48">
        <v>389</v>
      </c>
      <c r="AF44" s="47">
        <v>696</v>
      </c>
      <c r="AG44" s="43">
        <v>304</v>
      </c>
      <c r="AH44" s="48">
        <v>392</v>
      </c>
      <c r="AI44" s="47">
        <v>720</v>
      </c>
      <c r="AJ44" s="43">
        <v>320</v>
      </c>
      <c r="AK44" s="48">
        <v>400</v>
      </c>
      <c r="AL44" s="47">
        <v>611</v>
      </c>
      <c r="AM44" s="43">
        <v>181</v>
      </c>
      <c r="AN44" s="48">
        <v>430</v>
      </c>
      <c r="AO44" s="47">
        <v>522</v>
      </c>
      <c r="AP44" s="43">
        <v>126</v>
      </c>
      <c r="AQ44" s="48">
        <v>396</v>
      </c>
      <c r="AR44" s="47">
        <v>651</v>
      </c>
      <c r="AS44" s="43">
        <v>241</v>
      </c>
      <c r="AT44" s="48">
        <v>410</v>
      </c>
      <c r="AU44" s="47">
        <v>690</v>
      </c>
      <c r="AV44" s="43">
        <v>277</v>
      </c>
      <c r="AW44" s="48">
        <v>413</v>
      </c>
      <c r="AX44" s="47">
        <v>677</v>
      </c>
      <c r="AY44" s="43">
        <v>275</v>
      </c>
      <c r="AZ44" s="48">
        <v>402</v>
      </c>
      <c r="BA44" s="47">
        <v>711</v>
      </c>
      <c r="BB44" s="43">
        <v>336</v>
      </c>
      <c r="BC44" s="48">
        <v>375</v>
      </c>
      <c r="BD44" s="47">
        <v>570</v>
      </c>
      <c r="BE44" s="43">
        <v>243</v>
      </c>
      <c r="BF44" s="48">
        <v>327</v>
      </c>
      <c r="BG44" s="47">
        <v>518</v>
      </c>
      <c r="BH44" s="43">
        <v>171</v>
      </c>
      <c r="BI44" s="48">
        <v>347</v>
      </c>
      <c r="BJ44" s="47">
        <v>495</v>
      </c>
      <c r="BK44" s="43">
        <v>130</v>
      </c>
      <c r="BL44" s="48">
        <v>365</v>
      </c>
      <c r="BM44" s="47">
        <v>513</v>
      </c>
      <c r="BN44" s="43">
        <v>110</v>
      </c>
      <c r="BO44" s="48">
        <v>403</v>
      </c>
      <c r="BP44" s="47">
        <v>579</v>
      </c>
      <c r="BQ44" s="43">
        <v>203</v>
      </c>
      <c r="BR44" s="48">
        <v>376</v>
      </c>
      <c r="BS44" s="47">
        <v>686</v>
      </c>
      <c r="BT44" s="43">
        <v>268</v>
      </c>
      <c r="BU44" s="48">
        <v>418</v>
      </c>
      <c r="BV44" s="47">
        <v>732</v>
      </c>
      <c r="BW44" s="43">
        <v>274</v>
      </c>
      <c r="BX44" s="48">
        <v>458</v>
      </c>
      <c r="BY44" s="47">
        <v>725</v>
      </c>
      <c r="BZ44" s="43">
        <v>316</v>
      </c>
      <c r="CA44" s="48">
        <v>409</v>
      </c>
      <c r="CB44" s="47">
        <v>589</v>
      </c>
      <c r="CC44" s="43">
        <v>197</v>
      </c>
      <c r="CD44" s="48">
        <v>392</v>
      </c>
      <c r="CE44" s="47">
        <v>527</v>
      </c>
      <c r="CF44" s="43">
        <v>105</v>
      </c>
      <c r="CG44" s="48">
        <v>422</v>
      </c>
      <c r="CH44" s="47">
        <v>626</v>
      </c>
      <c r="CI44" s="43">
        <v>205</v>
      </c>
      <c r="CJ44" s="48">
        <v>421</v>
      </c>
      <c r="CK44" s="47">
        <v>712</v>
      </c>
      <c r="CL44" s="43">
        <v>268</v>
      </c>
      <c r="CM44" s="48">
        <v>444</v>
      </c>
      <c r="CN44" s="47">
        <v>714</v>
      </c>
      <c r="CO44" s="43">
        <v>272</v>
      </c>
      <c r="CP44" s="48">
        <v>442</v>
      </c>
    </row>
    <row r="45" spans="2:94" s="23" customFormat="1" ht="17.25" customHeight="1" x14ac:dyDescent="0.2">
      <c r="B45" s="77" t="s">
        <v>277</v>
      </c>
      <c r="C45" s="71" t="s">
        <v>95</v>
      </c>
      <c r="D45" s="84" t="s">
        <v>96</v>
      </c>
      <c r="E45" s="47">
        <v>326</v>
      </c>
      <c r="F45" s="43">
        <v>112</v>
      </c>
      <c r="G45" s="48">
        <v>214</v>
      </c>
      <c r="H45" s="47">
        <v>364</v>
      </c>
      <c r="I45" s="43">
        <v>146</v>
      </c>
      <c r="J45" s="48">
        <v>218</v>
      </c>
      <c r="K45" s="47">
        <v>367</v>
      </c>
      <c r="L45" s="43">
        <v>146</v>
      </c>
      <c r="M45" s="48">
        <v>221</v>
      </c>
      <c r="N45" s="47">
        <v>363</v>
      </c>
      <c r="O45" s="43">
        <v>164</v>
      </c>
      <c r="P45" s="48">
        <v>199</v>
      </c>
      <c r="Q45" s="47">
        <v>302</v>
      </c>
      <c r="R45" s="43">
        <v>108</v>
      </c>
      <c r="S45" s="48">
        <v>194</v>
      </c>
      <c r="T45" s="47">
        <v>251</v>
      </c>
      <c r="U45" s="43">
        <v>63</v>
      </c>
      <c r="V45" s="48">
        <v>188</v>
      </c>
      <c r="W45" s="47">
        <v>311</v>
      </c>
      <c r="X45" s="43">
        <v>125</v>
      </c>
      <c r="Y45" s="48">
        <v>186</v>
      </c>
      <c r="Z45" s="47">
        <v>355</v>
      </c>
      <c r="AA45" s="43">
        <v>145</v>
      </c>
      <c r="AB45" s="48">
        <v>210</v>
      </c>
      <c r="AC45" s="47">
        <v>368</v>
      </c>
      <c r="AD45" s="43">
        <v>154</v>
      </c>
      <c r="AE45" s="48">
        <v>214</v>
      </c>
      <c r="AF45" s="47">
        <v>364</v>
      </c>
      <c r="AG45" s="43">
        <v>141</v>
      </c>
      <c r="AH45" s="48">
        <v>223</v>
      </c>
      <c r="AI45" s="47">
        <v>409</v>
      </c>
      <c r="AJ45" s="43">
        <v>176</v>
      </c>
      <c r="AK45" s="48">
        <v>233</v>
      </c>
      <c r="AL45" s="47">
        <v>307</v>
      </c>
      <c r="AM45" s="43">
        <v>73</v>
      </c>
      <c r="AN45" s="48">
        <v>234</v>
      </c>
      <c r="AO45" s="47">
        <v>312</v>
      </c>
      <c r="AP45" s="43">
        <v>72</v>
      </c>
      <c r="AQ45" s="48">
        <v>240</v>
      </c>
      <c r="AR45" s="47">
        <v>332</v>
      </c>
      <c r="AS45" s="43">
        <v>118</v>
      </c>
      <c r="AT45" s="48">
        <v>214</v>
      </c>
      <c r="AU45" s="47">
        <v>374</v>
      </c>
      <c r="AV45" s="43">
        <v>154</v>
      </c>
      <c r="AW45" s="48">
        <v>220</v>
      </c>
      <c r="AX45" s="47">
        <v>398</v>
      </c>
      <c r="AY45" s="43">
        <v>172</v>
      </c>
      <c r="AZ45" s="48">
        <v>226</v>
      </c>
      <c r="BA45" s="47">
        <v>409</v>
      </c>
      <c r="BB45" s="43">
        <v>191</v>
      </c>
      <c r="BC45" s="48">
        <v>218</v>
      </c>
      <c r="BD45" s="47">
        <v>349</v>
      </c>
      <c r="BE45" s="43">
        <v>156</v>
      </c>
      <c r="BF45" s="48">
        <v>193</v>
      </c>
      <c r="BG45" s="47">
        <v>268</v>
      </c>
      <c r="BH45" s="43">
        <v>78</v>
      </c>
      <c r="BI45" s="48">
        <v>190</v>
      </c>
      <c r="BJ45" s="47">
        <v>257</v>
      </c>
      <c r="BK45" s="43">
        <v>68</v>
      </c>
      <c r="BL45" s="48">
        <v>189</v>
      </c>
      <c r="BM45" s="47">
        <v>248</v>
      </c>
      <c r="BN45" s="43">
        <v>67</v>
      </c>
      <c r="BO45" s="48">
        <v>181</v>
      </c>
      <c r="BP45" s="47">
        <v>310</v>
      </c>
      <c r="BQ45" s="43">
        <v>107</v>
      </c>
      <c r="BR45" s="48">
        <v>203</v>
      </c>
      <c r="BS45" s="47">
        <v>401</v>
      </c>
      <c r="BT45" s="43">
        <v>184</v>
      </c>
      <c r="BU45" s="48">
        <v>217</v>
      </c>
      <c r="BV45" s="47">
        <v>368</v>
      </c>
      <c r="BW45" s="43">
        <v>162</v>
      </c>
      <c r="BX45" s="48">
        <v>206</v>
      </c>
      <c r="BY45" s="47">
        <v>396</v>
      </c>
      <c r="BZ45" s="43">
        <v>188</v>
      </c>
      <c r="CA45" s="48">
        <v>208</v>
      </c>
      <c r="CB45" s="47">
        <v>306</v>
      </c>
      <c r="CC45" s="43">
        <v>111</v>
      </c>
      <c r="CD45" s="48">
        <v>195</v>
      </c>
      <c r="CE45" s="47">
        <v>267</v>
      </c>
      <c r="CF45" s="43">
        <v>79</v>
      </c>
      <c r="CG45" s="48">
        <v>188</v>
      </c>
      <c r="CH45" s="47">
        <v>286</v>
      </c>
      <c r="CI45" s="43">
        <v>115</v>
      </c>
      <c r="CJ45" s="48">
        <v>171</v>
      </c>
      <c r="CK45" s="47">
        <v>369</v>
      </c>
      <c r="CL45" s="43">
        <v>155</v>
      </c>
      <c r="CM45" s="48">
        <v>214</v>
      </c>
      <c r="CN45" s="47">
        <v>353</v>
      </c>
      <c r="CO45" s="43">
        <v>150</v>
      </c>
      <c r="CP45" s="48">
        <v>203</v>
      </c>
    </row>
    <row r="46" spans="2:94" s="23" customFormat="1" ht="17.25" customHeight="1" x14ac:dyDescent="0.2">
      <c r="B46" s="77" t="s">
        <v>277</v>
      </c>
      <c r="C46" s="71" t="s">
        <v>101</v>
      </c>
      <c r="D46" s="84" t="s">
        <v>102</v>
      </c>
      <c r="E46" s="47">
        <v>1112</v>
      </c>
      <c r="F46" s="43">
        <v>445</v>
      </c>
      <c r="G46" s="48">
        <v>667</v>
      </c>
      <c r="H46" s="47">
        <v>1070</v>
      </c>
      <c r="I46" s="43">
        <v>418</v>
      </c>
      <c r="J46" s="48">
        <v>652</v>
      </c>
      <c r="K46" s="47">
        <v>1070</v>
      </c>
      <c r="L46" s="43">
        <v>423</v>
      </c>
      <c r="M46" s="48">
        <v>647</v>
      </c>
      <c r="N46" s="47">
        <v>1137</v>
      </c>
      <c r="O46" s="43">
        <v>490</v>
      </c>
      <c r="P46" s="48">
        <v>647</v>
      </c>
      <c r="Q46" s="47">
        <v>933</v>
      </c>
      <c r="R46" s="43">
        <v>311</v>
      </c>
      <c r="S46" s="48">
        <v>622</v>
      </c>
      <c r="T46" s="47">
        <v>833</v>
      </c>
      <c r="U46" s="43">
        <v>216</v>
      </c>
      <c r="V46" s="48">
        <v>617</v>
      </c>
      <c r="W46" s="47">
        <v>981</v>
      </c>
      <c r="X46" s="43">
        <v>327</v>
      </c>
      <c r="Y46" s="48">
        <v>654</v>
      </c>
      <c r="Z46" s="47">
        <v>1065</v>
      </c>
      <c r="AA46" s="43">
        <v>425</v>
      </c>
      <c r="AB46" s="48">
        <v>640</v>
      </c>
      <c r="AC46" s="47">
        <v>1073</v>
      </c>
      <c r="AD46" s="43">
        <v>457</v>
      </c>
      <c r="AE46" s="48">
        <v>616</v>
      </c>
      <c r="AF46" s="47">
        <v>1064</v>
      </c>
      <c r="AG46" s="43">
        <v>463</v>
      </c>
      <c r="AH46" s="48">
        <v>601</v>
      </c>
      <c r="AI46" s="47">
        <v>1103</v>
      </c>
      <c r="AJ46" s="43">
        <v>475</v>
      </c>
      <c r="AK46" s="48">
        <v>628</v>
      </c>
      <c r="AL46" s="47">
        <v>961</v>
      </c>
      <c r="AM46" s="43">
        <v>301</v>
      </c>
      <c r="AN46" s="48">
        <v>660</v>
      </c>
      <c r="AO46" s="47">
        <v>838</v>
      </c>
      <c r="AP46" s="43">
        <v>213</v>
      </c>
      <c r="AQ46" s="48">
        <v>625</v>
      </c>
      <c r="AR46" s="47">
        <v>990</v>
      </c>
      <c r="AS46" s="43">
        <v>326</v>
      </c>
      <c r="AT46" s="48">
        <v>664</v>
      </c>
      <c r="AU46" s="47">
        <v>1093</v>
      </c>
      <c r="AV46" s="43">
        <v>437</v>
      </c>
      <c r="AW46" s="48">
        <v>656</v>
      </c>
      <c r="AX46" s="47">
        <v>1078</v>
      </c>
      <c r="AY46" s="43">
        <v>438</v>
      </c>
      <c r="AZ46" s="48">
        <v>640</v>
      </c>
      <c r="BA46" s="47">
        <v>1101</v>
      </c>
      <c r="BB46" s="43">
        <v>488</v>
      </c>
      <c r="BC46" s="48">
        <v>613</v>
      </c>
      <c r="BD46" s="47">
        <v>1035</v>
      </c>
      <c r="BE46" s="43">
        <v>431</v>
      </c>
      <c r="BF46" s="48">
        <v>604</v>
      </c>
      <c r="BG46" s="47">
        <v>888</v>
      </c>
      <c r="BH46" s="43">
        <v>299</v>
      </c>
      <c r="BI46" s="48">
        <v>589</v>
      </c>
      <c r="BJ46" s="47">
        <v>823</v>
      </c>
      <c r="BK46" s="43">
        <v>196</v>
      </c>
      <c r="BL46" s="48">
        <v>627</v>
      </c>
      <c r="BM46" s="47">
        <v>805</v>
      </c>
      <c r="BN46" s="43">
        <v>169</v>
      </c>
      <c r="BO46" s="48">
        <v>636</v>
      </c>
      <c r="BP46" s="47">
        <v>1002</v>
      </c>
      <c r="BQ46" s="43">
        <v>346</v>
      </c>
      <c r="BR46" s="48">
        <v>656</v>
      </c>
      <c r="BS46" s="47">
        <v>1096</v>
      </c>
      <c r="BT46" s="43">
        <v>432</v>
      </c>
      <c r="BU46" s="48">
        <v>664</v>
      </c>
      <c r="BV46" s="47">
        <v>1076</v>
      </c>
      <c r="BW46" s="43">
        <v>408</v>
      </c>
      <c r="BX46" s="48">
        <v>668</v>
      </c>
      <c r="BY46" s="47">
        <v>1232</v>
      </c>
      <c r="BZ46" s="43">
        <v>546</v>
      </c>
      <c r="CA46" s="48">
        <v>686</v>
      </c>
      <c r="CB46" s="47">
        <v>1027</v>
      </c>
      <c r="CC46" s="43">
        <v>342</v>
      </c>
      <c r="CD46" s="48">
        <v>685</v>
      </c>
      <c r="CE46" s="47">
        <v>919</v>
      </c>
      <c r="CF46" s="43">
        <v>230</v>
      </c>
      <c r="CG46" s="48">
        <v>689</v>
      </c>
      <c r="CH46" s="47">
        <v>1065</v>
      </c>
      <c r="CI46" s="43">
        <v>338</v>
      </c>
      <c r="CJ46" s="48">
        <v>727</v>
      </c>
      <c r="CK46" s="47">
        <v>1150</v>
      </c>
      <c r="CL46" s="43">
        <v>440</v>
      </c>
      <c r="CM46" s="48">
        <v>710</v>
      </c>
      <c r="CN46" s="47">
        <v>1123</v>
      </c>
      <c r="CO46" s="43">
        <v>441</v>
      </c>
      <c r="CP46" s="48">
        <v>682</v>
      </c>
    </row>
    <row r="47" spans="2:94" s="23" customFormat="1" ht="17.25" customHeight="1" x14ac:dyDescent="0.2">
      <c r="B47" s="77" t="s">
        <v>277</v>
      </c>
      <c r="C47" s="71" t="s">
        <v>105</v>
      </c>
      <c r="D47" s="84" t="s">
        <v>106</v>
      </c>
      <c r="E47" s="47">
        <v>401</v>
      </c>
      <c r="F47" s="43">
        <v>205</v>
      </c>
      <c r="G47" s="48">
        <v>196</v>
      </c>
      <c r="H47" s="47">
        <v>491</v>
      </c>
      <c r="I47" s="43">
        <v>295</v>
      </c>
      <c r="J47" s="48">
        <v>196</v>
      </c>
      <c r="K47" s="47">
        <v>471</v>
      </c>
      <c r="L47" s="43">
        <v>260</v>
      </c>
      <c r="M47" s="48">
        <v>211</v>
      </c>
      <c r="N47" s="47">
        <v>490</v>
      </c>
      <c r="O47" s="43">
        <v>303</v>
      </c>
      <c r="P47" s="48">
        <v>187</v>
      </c>
      <c r="Q47" s="47">
        <v>405</v>
      </c>
      <c r="R47" s="43">
        <v>195</v>
      </c>
      <c r="S47" s="48">
        <v>210</v>
      </c>
      <c r="T47" s="47">
        <v>403</v>
      </c>
      <c r="U47" s="43">
        <v>172</v>
      </c>
      <c r="V47" s="48">
        <v>231</v>
      </c>
      <c r="W47" s="47">
        <v>226</v>
      </c>
      <c r="X47" s="43">
        <v>160</v>
      </c>
      <c r="Y47" s="48">
        <v>66</v>
      </c>
      <c r="Z47" s="47">
        <v>251</v>
      </c>
      <c r="AA47" s="43">
        <v>147</v>
      </c>
      <c r="AB47" s="48">
        <v>104</v>
      </c>
      <c r="AC47" s="47">
        <v>303</v>
      </c>
      <c r="AD47" s="43">
        <v>192</v>
      </c>
      <c r="AE47" s="48">
        <v>111</v>
      </c>
      <c r="AF47" s="47">
        <v>289</v>
      </c>
      <c r="AG47" s="43">
        <v>184</v>
      </c>
      <c r="AH47" s="48">
        <v>105</v>
      </c>
      <c r="AI47" s="47">
        <v>284</v>
      </c>
      <c r="AJ47" s="43">
        <v>187</v>
      </c>
      <c r="AK47" s="48">
        <v>97</v>
      </c>
      <c r="AL47" s="47">
        <v>262</v>
      </c>
      <c r="AM47" s="43">
        <v>139</v>
      </c>
      <c r="AN47" s="48">
        <v>123</v>
      </c>
      <c r="AO47" s="47">
        <v>232</v>
      </c>
      <c r="AP47" s="43">
        <v>118</v>
      </c>
      <c r="AQ47" s="48">
        <v>114</v>
      </c>
      <c r="AR47" s="47">
        <v>315</v>
      </c>
      <c r="AS47" s="43">
        <v>193</v>
      </c>
      <c r="AT47" s="48">
        <v>122</v>
      </c>
      <c r="AU47" s="47">
        <v>342</v>
      </c>
      <c r="AV47" s="43">
        <v>206</v>
      </c>
      <c r="AW47" s="48">
        <v>136</v>
      </c>
      <c r="AX47" s="47">
        <v>388</v>
      </c>
      <c r="AY47" s="43">
        <v>239</v>
      </c>
      <c r="AZ47" s="48">
        <v>149</v>
      </c>
      <c r="BA47" s="47">
        <v>389</v>
      </c>
      <c r="BB47" s="43">
        <v>227</v>
      </c>
      <c r="BC47" s="48">
        <v>162</v>
      </c>
      <c r="BD47" s="47">
        <v>388</v>
      </c>
      <c r="BE47" s="43">
        <v>212</v>
      </c>
      <c r="BF47" s="48">
        <v>176</v>
      </c>
      <c r="BG47" s="47">
        <v>324</v>
      </c>
      <c r="BH47" s="43">
        <v>150</v>
      </c>
      <c r="BI47" s="48">
        <v>174</v>
      </c>
      <c r="BJ47" s="47">
        <v>292</v>
      </c>
      <c r="BK47" s="43">
        <v>123</v>
      </c>
      <c r="BL47" s="48">
        <v>169</v>
      </c>
      <c r="BM47" s="47">
        <v>356</v>
      </c>
      <c r="BN47" s="43">
        <v>163</v>
      </c>
      <c r="BO47" s="48">
        <v>193</v>
      </c>
      <c r="BP47" s="47">
        <v>391</v>
      </c>
      <c r="BQ47" s="43">
        <v>227</v>
      </c>
      <c r="BR47" s="48">
        <v>164</v>
      </c>
      <c r="BS47" s="47">
        <v>471</v>
      </c>
      <c r="BT47" s="43">
        <v>279</v>
      </c>
      <c r="BU47" s="48">
        <v>192</v>
      </c>
      <c r="BV47" s="47">
        <v>497</v>
      </c>
      <c r="BW47" s="43">
        <v>279</v>
      </c>
      <c r="BX47" s="48">
        <v>218</v>
      </c>
      <c r="BY47" s="47">
        <v>529</v>
      </c>
      <c r="BZ47" s="43">
        <v>290</v>
      </c>
      <c r="CA47" s="48">
        <v>239</v>
      </c>
      <c r="CB47" s="47">
        <v>444</v>
      </c>
      <c r="CC47" s="43">
        <v>223</v>
      </c>
      <c r="CD47" s="48">
        <v>221</v>
      </c>
      <c r="CE47" s="47">
        <v>385</v>
      </c>
      <c r="CF47" s="43">
        <v>137</v>
      </c>
      <c r="CG47" s="48">
        <v>248</v>
      </c>
      <c r="CH47" s="47">
        <v>445</v>
      </c>
      <c r="CI47" s="43">
        <v>204</v>
      </c>
      <c r="CJ47" s="48">
        <v>241</v>
      </c>
      <c r="CK47" s="47">
        <v>494</v>
      </c>
      <c r="CL47" s="43">
        <v>270</v>
      </c>
      <c r="CM47" s="48">
        <v>224</v>
      </c>
      <c r="CN47" s="47">
        <v>523</v>
      </c>
      <c r="CO47" s="43">
        <v>289</v>
      </c>
      <c r="CP47" s="48">
        <v>234</v>
      </c>
    </row>
    <row r="48" spans="2:94" s="23" customFormat="1" ht="17.25" customHeight="1" x14ac:dyDescent="0.2">
      <c r="B48" s="77" t="s">
        <v>277</v>
      </c>
      <c r="C48" s="71" t="s">
        <v>98</v>
      </c>
      <c r="D48" s="84" t="s">
        <v>99</v>
      </c>
      <c r="E48" s="47">
        <v>349</v>
      </c>
      <c r="F48" s="43">
        <v>219</v>
      </c>
      <c r="G48" s="48">
        <v>130</v>
      </c>
      <c r="H48" s="47">
        <v>315</v>
      </c>
      <c r="I48" s="43">
        <v>185</v>
      </c>
      <c r="J48" s="48">
        <v>130</v>
      </c>
      <c r="K48" s="47">
        <v>372</v>
      </c>
      <c r="L48" s="43">
        <v>204</v>
      </c>
      <c r="M48" s="48">
        <v>168</v>
      </c>
      <c r="N48" s="47">
        <v>365</v>
      </c>
      <c r="O48" s="43">
        <v>221</v>
      </c>
      <c r="P48" s="48">
        <v>144</v>
      </c>
      <c r="Q48" s="47">
        <v>319</v>
      </c>
      <c r="R48" s="43">
        <v>118</v>
      </c>
      <c r="S48" s="48">
        <v>201</v>
      </c>
      <c r="T48" s="47">
        <v>299</v>
      </c>
      <c r="U48" s="43">
        <v>125</v>
      </c>
      <c r="V48" s="48">
        <v>174</v>
      </c>
      <c r="W48" s="47">
        <v>336</v>
      </c>
      <c r="X48" s="43">
        <v>167</v>
      </c>
      <c r="Y48" s="48">
        <v>169</v>
      </c>
      <c r="Z48" s="47">
        <v>384</v>
      </c>
      <c r="AA48" s="43">
        <v>210</v>
      </c>
      <c r="AB48" s="48">
        <v>174</v>
      </c>
      <c r="AC48" s="47">
        <v>389</v>
      </c>
      <c r="AD48" s="43">
        <v>204</v>
      </c>
      <c r="AE48" s="48">
        <v>185</v>
      </c>
      <c r="AF48" s="47">
        <v>390</v>
      </c>
      <c r="AG48" s="43">
        <v>193</v>
      </c>
      <c r="AH48" s="48">
        <v>197</v>
      </c>
      <c r="AI48" s="47">
        <v>402</v>
      </c>
      <c r="AJ48" s="43">
        <v>259</v>
      </c>
      <c r="AK48" s="48">
        <v>143</v>
      </c>
      <c r="AL48" s="47">
        <v>345</v>
      </c>
      <c r="AM48" s="43">
        <v>144</v>
      </c>
      <c r="AN48" s="48">
        <v>201</v>
      </c>
      <c r="AO48" s="47">
        <v>288</v>
      </c>
      <c r="AP48" s="43">
        <v>87</v>
      </c>
      <c r="AQ48" s="48">
        <v>201</v>
      </c>
      <c r="AR48" s="47">
        <v>326</v>
      </c>
      <c r="AS48" s="43">
        <v>163</v>
      </c>
      <c r="AT48" s="48">
        <v>163</v>
      </c>
      <c r="AU48" s="47">
        <v>375</v>
      </c>
      <c r="AV48" s="43">
        <v>205</v>
      </c>
      <c r="AW48" s="48">
        <v>170</v>
      </c>
      <c r="AX48" s="47">
        <v>380</v>
      </c>
      <c r="AY48" s="43">
        <v>216</v>
      </c>
      <c r="AZ48" s="48">
        <v>164</v>
      </c>
      <c r="BA48" s="47">
        <v>437</v>
      </c>
      <c r="BB48" s="43">
        <v>259</v>
      </c>
      <c r="BC48" s="48">
        <v>178</v>
      </c>
      <c r="BD48" s="47">
        <v>346</v>
      </c>
      <c r="BE48" s="43">
        <v>150</v>
      </c>
      <c r="BF48" s="48">
        <v>196</v>
      </c>
      <c r="BG48" s="47">
        <v>320</v>
      </c>
      <c r="BH48" s="43">
        <v>114</v>
      </c>
      <c r="BI48" s="48">
        <v>206</v>
      </c>
      <c r="BJ48" s="47">
        <v>313</v>
      </c>
      <c r="BK48" s="43">
        <v>108</v>
      </c>
      <c r="BL48" s="48">
        <v>205</v>
      </c>
      <c r="BM48" s="47">
        <v>314</v>
      </c>
      <c r="BN48" s="43">
        <v>96</v>
      </c>
      <c r="BO48" s="48">
        <v>218</v>
      </c>
      <c r="BP48" s="47">
        <v>368</v>
      </c>
      <c r="BQ48" s="43">
        <v>178</v>
      </c>
      <c r="BR48" s="48">
        <v>190</v>
      </c>
      <c r="BS48" s="47">
        <v>407</v>
      </c>
      <c r="BT48" s="43">
        <v>198</v>
      </c>
      <c r="BU48" s="48">
        <v>209</v>
      </c>
      <c r="BV48" s="47">
        <v>407</v>
      </c>
      <c r="BW48" s="43">
        <v>190</v>
      </c>
      <c r="BX48" s="48">
        <v>217</v>
      </c>
      <c r="BY48" s="47">
        <v>440</v>
      </c>
      <c r="BZ48" s="43">
        <v>249</v>
      </c>
      <c r="CA48" s="48">
        <v>191</v>
      </c>
      <c r="CB48" s="47">
        <v>356</v>
      </c>
      <c r="CC48" s="43">
        <v>122</v>
      </c>
      <c r="CD48" s="48">
        <v>234</v>
      </c>
      <c r="CE48" s="47">
        <v>346</v>
      </c>
      <c r="CF48" s="43">
        <v>95</v>
      </c>
      <c r="CG48" s="48">
        <v>251</v>
      </c>
      <c r="CH48" s="47">
        <v>334</v>
      </c>
      <c r="CI48" s="43">
        <v>133</v>
      </c>
      <c r="CJ48" s="48">
        <v>201</v>
      </c>
      <c r="CK48" s="47">
        <v>389</v>
      </c>
      <c r="CL48" s="43">
        <v>227</v>
      </c>
      <c r="CM48" s="48">
        <v>162</v>
      </c>
      <c r="CN48" s="47">
        <v>403</v>
      </c>
      <c r="CO48" s="43">
        <v>184</v>
      </c>
      <c r="CP48" s="48">
        <v>219</v>
      </c>
    </row>
    <row r="49" spans="2:94" s="23" customFormat="1" ht="17.25" customHeight="1" x14ac:dyDescent="0.2">
      <c r="B49" s="77" t="s">
        <v>277</v>
      </c>
      <c r="C49" s="71" t="s">
        <v>93</v>
      </c>
      <c r="D49" s="84" t="s">
        <v>94</v>
      </c>
      <c r="E49" s="47">
        <v>833</v>
      </c>
      <c r="F49" s="43">
        <v>258</v>
      </c>
      <c r="G49" s="48">
        <v>575</v>
      </c>
      <c r="H49" s="47">
        <v>851</v>
      </c>
      <c r="I49" s="43">
        <v>257</v>
      </c>
      <c r="J49" s="48">
        <v>594</v>
      </c>
      <c r="K49" s="47">
        <v>866</v>
      </c>
      <c r="L49" s="43">
        <v>274</v>
      </c>
      <c r="M49" s="48">
        <v>592</v>
      </c>
      <c r="N49" s="47">
        <v>838</v>
      </c>
      <c r="O49" s="43">
        <v>275</v>
      </c>
      <c r="P49" s="48">
        <v>563</v>
      </c>
      <c r="Q49" s="47">
        <v>721</v>
      </c>
      <c r="R49" s="43">
        <v>135</v>
      </c>
      <c r="S49" s="48">
        <v>586</v>
      </c>
      <c r="T49" s="47">
        <v>676</v>
      </c>
      <c r="U49" s="43">
        <v>94</v>
      </c>
      <c r="V49" s="48">
        <v>582</v>
      </c>
      <c r="W49" s="47">
        <v>791</v>
      </c>
      <c r="X49" s="43">
        <v>234</v>
      </c>
      <c r="Y49" s="48">
        <v>557</v>
      </c>
      <c r="Z49" s="47">
        <v>854</v>
      </c>
      <c r="AA49" s="43">
        <v>269</v>
      </c>
      <c r="AB49" s="48">
        <v>585</v>
      </c>
      <c r="AC49" s="47">
        <v>870</v>
      </c>
      <c r="AD49" s="43">
        <v>294</v>
      </c>
      <c r="AE49" s="48">
        <v>576</v>
      </c>
      <c r="AF49" s="47">
        <v>813</v>
      </c>
      <c r="AG49" s="43">
        <v>240</v>
      </c>
      <c r="AH49" s="48">
        <v>573</v>
      </c>
      <c r="AI49" s="47">
        <v>849</v>
      </c>
      <c r="AJ49" s="43">
        <v>283</v>
      </c>
      <c r="AK49" s="48">
        <v>566</v>
      </c>
      <c r="AL49" s="47">
        <v>751</v>
      </c>
      <c r="AM49" s="43">
        <v>151</v>
      </c>
      <c r="AN49" s="48">
        <v>600</v>
      </c>
      <c r="AO49" s="47">
        <v>664</v>
      </c>
      <c r="AP49" s="43">
        <v>68</v>
      </c>
      <c r="AQ49" s="48">
        <v>596</v>
      </c>
      <c r="AR49" s="47">
        <v>816</v>
      </c>
      <c r="AS49" s="43">
        <v>238</v>
      </c>
      <c r="AT49" s="48">
        <v>578</v>
      </c>
      <c r="AU49" s="47">
        <v>851</v>
      </c>
      <c r="AV49" s="43">
        <v>265</v>
      </c>
      <c r="AW49" s="48">
        <v>586</v>
      </c>
      <c r="AX49" s="47">
        <v>834</v>
      </c>
      <c r="AY49" s="43">
        <v>250</v>
      </c>
      <c r="AZ49" s="48">
        <v>584</v>
      </c>
      <c r="BA49" s="47">
        <v>931</v>
      </c>
      <c r="BB49" s="43">
        <v>368</v>
      </c>
      <c r="BC49" s="48">
        <v>563</v>
      </c>
      <c r="BD49" s="47">
        <v>741</v>
      </c>
      <c r="BE49" s="43">
        <v>168</v>
      </c>
      <c r="BF49" s="48">
        <v>573</v>
      </c>
      <c r="BG49" s="47">
        <v>703</v>
      </c>
      <c r="BH49" s="43">
        <v>143</v>
      </c>
      <c r="BI49" s="48">
        <v>560</v>
      </c>
      <c r="BJ49" s="47">
        <v>655</v>
      </c>
      <c r="BK49" s="43">
        <v>107</v>
      </c>
      <c r="BL49" s="48">
        <v>548</v>
      </c>
      <c r="BM49" s="47">
        <v>646</v>
      </c>
      <c r="BN49" s="43">
        <v>108</v>
      </c>
      <c r="BO49" s="48">
        <v>538</v>
      </c>
      <c r="BP49" s="47">
        <v>745</v>
      </c>
      <c r="BQ49" s="43">
        <v>217</v>
      </c>
      <c r="BR49" s="48">
        <v>528</v>
      </c>
      <c r="BS49" s="47">
        <v>844</v>
      </c>
      <c r="BT49" s="43">
        <v>253</v>
      </c>
      <c r="BU49" s="48">
        <v>591</v>
      </c>
      <c r="BV49" s="47">
        <v>863</v>
      </c>
      <c r="BW49" s="43">
        <v>257</v>
      </c>
      <c r="BX49" s="48">
        <v>606</v>
      </c>
      <c r="BY49" s="47">
        <v>857</v>
      </c>
      <c r="BZ49" s="43">
        <v>293</v>
      </c>
      <c r="CA49" s="48">
        <v>564</v>
      </c>
      <c r="CB49" s="47">
        <v>769</v>
      </c>
      <c r="CC49" s="43">
        <v>161</v>
      </c>
      <c r="CD49" s="48">
        <v>608</v>
      </c>
      <c r="CE49" s="47">
        <v>703</v>
      </c>
      <c r="CF49" s="43">
        <v>111</v>
      </c>
      <c r="CG49" s="48">
        <v>592</v>
      </c>
      <c r="CH49" s="47">
        <v>823</v>
      </c>
      <c r="CI49" s="43">
        <v>250</v>
      </c>
      <c r="CJ49" s="48">
        <v>573</v>
      </c>
      <c r="CK49" s="47">
        <v>894</v>
      </c>
      <c r="CL49" s="43">
        <v>299</v>
      </c>
      <c r="CM49" s="48">
        <v>595</v>
      </c>
      <c r="CN49" s="47">
        <v>871</v>
      </c>
      <c r="CO49" s="43">
        <v>263</v>
      </c>
      <c r="CP49" s="48">
        <v>608</v>
      </c>
    </row>
    <row r="50" spans="2:94" s="23" customFormat="1" ht="17.25" customHeight="1" x14ac:dyDescent="0.2">
      <c r="B50" s="77" t="s">
        <v>278</v>
      </c>
      <c r="C50" s="71" t="s">
        <v>108</v>
      </c>
      <c r="D50" s="84" t="s">
        <v>109</v>
      </c>
      <c r="E50" s="47">
        <v>165</v>
      </c>
      <c r="F50" s="43">
        <v>83</v>
      </c>
      <c r="G50" s="48">
        <v>82</v>
      </c>
      <c r="H50" s="47">
        <v>163</v>
      </c>
      <c r="I50" s="43">
        <v>80</v>
      </c>
      <c r="J50" s="48">
        <v>83</v>
      </c>
      <c r="K50" s="47">
        <v>186</v>
      </c>
      <c r="L50" s="43">
        <v>96</v>
      </c>
      <c r="M50" s="48">
        <v>90</v>
      </c>
      <c r="N50" s="47">
        <v>184</v>
      </c>
      <c r="O50" s="43">
        <v>100</v>
      </c>
      <c r="P50" s="48">
        <v>84</v>
      </c>
      <c r="Q50" s="47">
        <v>149</v>
      </c>
      <c r="R50" s="43">
        <v>74</v>
      </c>
      <c r="S50" s="48">
        <v>75</v>
      </c>
      <c r="T50" s="47">
        <v>126</v>
      </c>
      <c r="U50" s="43">
        <v>42</v>
      </c>
      <c r="V50" s="48">
        <v>84</v>
      </c>
      <c r="W50" s="47">
        <v>186</v>
      </c>
      <c r="X50" s="43">
        <v>89</v>
      </c>
      <c r="Y50" s="48">
        <v>97</v>
      </c>
      <c r="Z50" s="47">
        <v>183</v>
      </c>
      <c r="AA50" s="43">
        <v>93</v>
      </c>
      <c r="AB50" s="48">
        <v>90</v>
      </c>
      <c r="AC50" s="47">
        <v>169</v>
      </c>
      <c r="AD50" s="43">
        <v>78</v>
      </c>
      <c r="AE50" s="48">
        <v>91</v>
      </c>
      <c r="AF50" s="47">
        <v>165</v>
      </c>
      <c r="AG50" s="43">
        <v>85</v>
      </c>
      <c r="AH50" s="48">
        <v>80</v>
      </c>
      <c r="AI50" s="47">
        <v>180</v>
      </c>
      <c r="AJ50" s="43">
        <v>100</v>
      </c>
      <c r="AK50" s="48">
        <v>80</v>
      </c>
      <c r="AL50" s="47">
        <v>132</v>
      </c>
      <c r="AM50" s="43">
        <v>65</v>
      </c>
      <c r="AN50" s="48">
        <v>67</v>
      </c>
      <c r="AO50" s="47">
        <v>104</v>
      </c>
      <c r="AP50" s="43">
        <v>34</v>
      </c>
      <c r="AQ50" s="48">
        <v>70</v>
      </c>
      <c r="AR50" s="47">
        <v>155</v>
      </c>
      <c r="AS50" s="43">
        <v>70</v>
      </c>
      <c r="AT50" s="48">
        <v>85</v>
      </c>
      <c r="AU50" s="47">
        <v>178</v>
      </c>
      <c r="AV50" s="43">
        <v>97</v>
      </c>
      <c r="AW50" s="48">
        <v>81</v>
      </c>
      <c r="AX50" s="47">
        <v>184</v>
      </c>
      <c r="AY50" s="43">
        <v>106</v>
      </c>
      <c r="AZ50" s="48">
        <v>78</v>
      </c>
      <c r="BA50" s="47">
        <v>170</v>
      </c>
      <c r="BB50" s="43">
        <v>102</v>
      </c>
      <c r="BC50" s="48">
        <v>68</v>
      </c>
      <c r="BD50" s="47">
        <v>150</v>
      </c>
      <c r="BE50" s="43">
        <v>76</v>
      </c>
      <c r="BF50" s="48">
        <v>74</v>
      </c>
      <c r="BG50" s="47">
        <v>127</v>
      </c>
      <c r="BH50" s="43">
        <v>56</v>
      </c>
      <c r="BI50" s="48">
        <v>71</v>
      </c>
      <c r="BJ50" s="47">
        <v>119</v>
      </c>
      <c r="BK50" s="43">
        <v>45</v>
      </c>
      <c r="BL50" s="48">
        <v>74</v>
      </c>
      <c r="BM50" s="47">
        <v>128</v>
      </c>
      <c r="BN50" s="43">
        <v>47</v>
      </c>
      <c r="BO50" s="48">
        <v>81</v>
      </c>
      <c r="BP50" s="47">
        <v>161</v>
      </c>
      <c r="BQ50" s="43">
        <v>73</v>
      </c>
      <c r="BR50" s="48">
        <v>88</v>
      </c>
      <c r="BS50" s="47">
        <v>180</v>
      </c>
      <c r="BT50" s="43">
        <v>91</v>
      </c>
      <c r="BU50" s="48">
        <v>89</v>
      </c>
      <c r="BV50" s="47">
        <v>177</v>
      </c>
      <c r="BW50" s="43">
        <v>91</v>
      </c>
      <c r="BX50" s="48">
        <v>86</v>
      </c>
      <c r="BY50" s="47">
        <v>186</v>
      </c>
      <c r="BZ50" s="43">
        <v>99</v>
      </c>
      <c r="CA50" s="48">
        <v>87</v>
      </c>
      <c r="CB50" s="47">
        <v>152</v>
      </c>
      <c r="CC50" s="43">
        <v>70</v>
      </c>
      <c r="CD50" s="48">
        <v>82</v>
      </c>
      <c r="CE50" s="47">
        <v>127</v>
      </c>
      <c r="CF50" s="43">
        <v>50</v>
      </c>
      <c r="CG50" s="48">
        <v>77</v>
      </c>
      <c r="CH50" s="47">
        <v>153</v>
      </c>
      <c r="CI50" s="43">
        <v>70</v>
      </c>
      <c r="CJ50" s="48">
        <v>83</v>
      </c>
      <c r="CK50" s="47">
        <v>181</v>
      </c>
      <c r="CL50" s="43">
        <v>87</v>
      </c>
      <c r="CM50" s="48">
        <v>94</v>
      </c>
      <c r="CN50" s="47">
        <v>172</v>
      </c>
      <c r="CO50" s="43">
        <v>78</v>
      </c>
      <c r="CP50" s="48">
        <v>94</v>
      </c>
    </row>
    <row r="51" spans="2:94" s="23" customFormat="1" ht="17.25" customHeight="1" x14ac:dyDescent="0.2">
      <c r="B51" s="77" t="s">
        <v>278</v>
      </c>
      <c r="C51" s="71" t="s">
        <v>111</v>
      </c>
      <c r="D51" s="84" t="s">
        <v>112</v>
      </c>
      <c r="E51" s="47">
        <v>722</v>
      </c>
      <c r="F51" s="43">
        <v>408</v>
      </c>
      <c r="G51" s="48">
        <v>314</v>
      </c>
      <c r="H51" s="47">
        <v>657</v>
      </c>
      <c r="I51" s="43">
        <v>368</v>
      </c>
      <c r="J51" s="48">
        <v>289</v>
      </c>
      <c r="K51" s="47">
        <v>698</v>
      </c>
      <c r="L51" s="43">
        <v>416</v>
      </c>
      <c r="M51" s="48">
        <v>282</v>
      </c>
      <c r="N51" s="47">
        <v>707</v>
      </c>
      <c r="O51" s="43">
        <v>421</v>
      </c>
      <c r="P51" s="48">
        <v>286</v>
      </c>
      <c r="Q51" s="47">
        <v>500</v>
      </c>
      <c r="R51" s="43">
        <v>257</v>
      </c>
      <c r="S51" s="48">
        <v>243</v>
      </c>
      <c r="T51" s="47">
        <v>415</v>
      </c>
      <c r="U51" s="43">
        <v>172</v>
      </c>
      <c r="V51" s="48">
        <v>243</v>
      </c>
      <c r="W51" s="47">
        <v>593</v>
      </c>
      <c r="X51" s="43">
        <v>310</v>
      </c>
      <c r="Y51" s="48">
        <v>283</v>
      </c>
      <c r="Z51" s="47">
        <v>629</v>
      </c>
      <c r="AA51" s="43">
        <v>357</v>
      </c>
      <c r="AB51" s="48">
        <v>272</v>
      </c>
      <c r="AC51" s="47">
        <v>652</v>
      </c>
      <c r="AD51" s="43">
        <v>384</v>
      </c>
      <c r="AE51" s="48">
        <v>268</v>
      </c>
      <c r="AF51" s="47">
        <v>677</v>
      </c>
      <c r="AG51" s="43">
        <v>408</v>
      </c>
      <c r="AH51" s="48">
        <v>269</v>
      </c>
      <c r="AI51" s="47">
        <v>708</v>
      </c>
      <c r="AJ51" s="43">
        <v>444</v>
      </c>
      <c r="AK51" s="48">
        <v>264</v>
      </c>
      <c r="AL51" s="47">
        <v>472</v>
      </c>
      <c r="AM51" s="43">
        <v>226</v>
      </c>
      <c r="AN51" s="48">
        <v>246</v>
      </c>
      <c r="AO51" s="47">
        <v>373</v>
      </c>
      <c r="AP51" s="43">
        <v>134</v>
      </c>
      <c r="AQ51" s="48">
        <v>239</v>
      </c>
      <c r="AR51" s="47">
        <v>582</v>
      </c>
      <c r="AS51" s="43">
        <v>325</v>
      </c>
      <c r="AT51" s="48">
        <v>257</v>
      </c>
      <c r="AU51" s="47">
        <v>633</v>
      </c>
      <c r="AV51" s="43">
        <v>372</v>
      </c>
      <c r="AW51" s="48">
        <v>261</v>
      </c>
      <c r="AX51" s="47">
        <v>659</v>
      </c>
      <c r="AY51" s="43">
        <v>391</v>
      </c>
      <c r="AZ51" s="48">
        <v>268</v>
      </c>
      <c r="BA51" s="47">
        <v>715</v>
      </c>
      <c r="BB51" s="43">
        <v>435</v>
      </c>
      <c r="BC51" s="48">
        <v>280</v>
      </c>
      <c r="BD51" s="47">
        <v>555</v>
      </c>
      <c r="BE51" s="43">
        <v>313</v>
      </c>
      <c r="BF51" s="48">
        <v>242</v>
      </c>
      <c r="BG51" s="47">
        <v>422</v>
      </c>
      <c r="BH51" s="43">
        <v>216</v>
      </c>
      <c r="BI51" s="48">
        <v>206</v>
      </c>
      <c r="BJ51" s="47">
        <v>390</v>
      </c>
      <c r="BK51" s="43">
        <v>188</v>
      </c>
      <c r="BL51" s="48">
        <v>202</v>
      </c>
      <c r="BM51" s="47">
        <v>385</v>
      </c>
      <c r="BN51" s="43">
        <v>174</v>
      </c>
      <c r="BO51" s="48">
        <v>211</v>
      </c>
      <c r="BP51" s="47">
        <v>586</v>
      </c>
      <c r="BQ51" s="43">
        <v>343</v>
      </c>
      <c r="BR51" s="48">
        <v>243</v>
      </c>
      <c r="BS51" s="47">
        <v>608</v>
      </c>
      <c r="BT51" s="43">
        <v>358</v>
      </c>
      <c r="BU51" s="48">
        <v>250</v>
      </c>
      <c r="BV51" s="47">
        <v>678</v>
      </c>
      <c r="BW51" s="43">
        <v>377</v>
      </c>
      <c r="BX51" s="48">
        <v>301</v>
      </c>
      <c r="BY51" s="47">
        <v>713</v>
      </c>
      <c r="BZ51" s="43">
        <v>455</v>
      </c>
      <c r="CA51" s="48">
        <v>258</v>
      </c>
      <c r="CB51" s="47">
        <v>487</v>
      </c>
      <c r="CC51" s="43">
        <v>240</v>
      </c>
      <c r="CD51" s="48">
        <v>247</v>
      </c>
      <c r="CE51" s="47">
        <v>437</v>
      </c>
      <c r="CF51" s="43">
        <v>195</v>
      </c>
      <c r="CG51" s="48">
        <v>242</v>
      </c>
      <c r="CH51" s="47">
        <v>591</v>
      </c>
      <c r="CI51" s="43">
        <v>329</v>
      </c>
      <c r="CJ51" s="48">
        <v>262</v>
      </c>
      <c r="CK51" s="47">
        <v>637</v>
      </c>
      <c r="CL51" s="43">
        <v>360</v>
      </c>
      <c r="CM51" s="48">
        <v>277</v>
      </c>
      <c r="CN51" s="47">
        <v>599</v>
      </c>
      <c r="CO51" s="43">
        <v>355</v>
      </c>
      <c r="CP51" s="48">
        <v>244</v>
      </c>
    </row>
    <row r="52" spans="2:94" s="23" customFormat="1" ht="17.25" customHeight="1" x14ac:dyDescent="0.2">
      <c r="B52" s="77" t="s">
        <v>278</v>
      </c>
      <c r="C52" s="71" t="s">
        <v>114</v>
      </c>
      <c r="D52" s="84" t="s">
        <v>115</v>
      </c>
      <c r="E52" s="47">
        <v>351</v>
      </c>
      <c r="F52" s="43">
        <v>116</v>
      </c>
      <c r="G52" s="48">
        <v>235</v>
      </c>
      <c r="H52" s="47">
        <v>352</v>
      </c>
      <c r="I52" s="43">
        <v>128</v>
      </c>
      <c r="J52" s="48">
        <v>224</v>
      </c>
      <c r="K52" s="47">
        <v>374</v>
      </c>
      <c r="L52" s="43">
        <v>145</v>
      </c>
      <c r="M52" s="48">
        <v>229</v>
      </c>
      <c r="N52" s="47">
        <v>354</v>
      </c>
      <c r="O52" s="43">
        <v>144</v>
      </c>
      <c r="P52" s="48">
        <v>210</v>
      </c>
      <c r="Q52" s="47">
        <v>265</v>
      </c>
      <c r="R52" s="43">
        <v>64</v>
      </c>
      <c r="S52" s="48">
        <v>201</v>
      </c>
      <c r="T52" s="47">
        <v>241</v>
      </c>
      <c r="U52" s="43">
        <v>45</v>
      </c>
      <c r="V52" s="48">
        <v>196</v>
      </c>
      <c r="W52" s="47">
        <v>323</v>
      </c>
      <c r="X52" s="43">
        <v>117</v>
      </c>
      <c r="Y52" s="48">
        <v>206</v>
      </c>
      <c r="Z52" s="47">
        <v>356</v>
      </c>
      <c r="AA52" s="43">
        <v>134</v>
      </c>
      <c r="AB52" s="48">
        <v>222</v>
      </c>
      <c r="AC52" s="47">
        <v>345</v>
      </c>
      <c r="AD52" s="43">
        <v>138</v>
      </c>
      <c r="AE52" s="48">
        <v>207</v>
      </c>
      <c r="AF52" s="47">
        <v>344</v>
      </c>
      <c r="AG52" s="43">
        <v>133</v>
      </c>
      <c r="AH52" s="48">
        <v>211</v>
      </c>
      <c r="AI52" s="47">
        <v>363</v>
      </c>
      <c r="AJ52" s="43">
        <v>155</v>
      </c>
      <c r="AK52" s="48">
        <v>208</v>
      </c>
      <c r="AL52" s="47">
        <v>269</v>
      </c>
      <c r="AM52" s="43">
        <v>70</v>
      </c>
      <c r="AN52" s="48">
        <v>199</v>
      </c>
      <c r="AO52" s="47">
        <v>230</v>
      </c>
      <c r="AP52" s="43">
        <v>38</v>
      </c>
      <c r="AQ52" s="48">
        <v>192</v>
      </c>
      <c r="AR52" s="47">
        <v>320</v>
      </c>
      <c r="AS52" s="43">
        <v>121</v>
      </c>
      <c r="AT52" s="48">
        <v>199</v>
      </c>
      <c r="AU52" s="47">
        <v>355</v>
      </c>
      <c r="AV52" s="43">
        <v>119</v>
      </c>
      <c r="AW52" s="48">
        <v>236</v>
      </c>
      <c r="AX52" s="47">
        <v>366</v>
      </c>
      <c r="AY52" s="43">
        <v>152</v>
      </c>
      <c r="AZ52" s="48">
        <v>214</v>
      </c>
      <c r="BA52" s="47">
        <v>378</v>
      </c>
      <c r="BB52" s="43">
        <v>148</v>
      </c>
      <c r="BC52" s="48">
        <v>230</v>
      </c>
      <c r="BD52" s="47">
        <v>287</v>
      </c>
      <c r="BE52" s="43">
        <v>81</v>
      </c>
      <c r="BF52" s="48">
        <v>206</v>
      </c>
      <c r="BG52" s="47">
        <v>256</v>
      </c>
      <c r="BH52" s="43">
        <v>57</v>
      </c>
      <c r="BI52" s="48">
        <v>199</v>
      </c>
      <c r="BJ52" s="47">
        <v>246</v>
      </c>
      <c r="BK52" s="43">
        <v>48</v>
      </c>
      <c r="BL52" s="48">
        <v>198</v>
      </c>
      <c r="BM52" s="47">
        <v>216</v>
      </c>
      <c r="BN52" s="43">
        <v>41</v>
      </c>
      <c r="BO52" s="48">
        <v>175</v>
      </c>
      <c r="BP52" s="47">
        <v>313</v>
      </c>
      <c r="BQ52" s="43">
        <v>124</v>
      </c>
      <c r="BR52" s="48">
        <v>189</v>
      </c>
      <c r="BS52" s="47">
        <v>345</v>
      </c>
      <c r="BT52" s="43">
        <v>137</v>
      </c>
      <c r="BU52" s="48">
        <v>208</v>
      </c>
      <c r="BV52" s="47">
        <v>330</v>
      </c>
      <c r="BW52" s="43">
        <v>114</v>
      </c>
      <c r="BX52" s="48">
        <v>216</v>
      </c>
      <c r="BY52" s="47">
        <v>357</v>
      </c>
      <c r="BZ52" s="43">
        <v>148</v>
      </c>
      <c r="CA52" s="48">
        <v>209</v>
      </c>
      <c r="CB52" s="47">
        <v>285</v>
      </c>
      <c r="CC52" s="43">
        <v>83</v>
      </c>
      <c r="CD52" s="48">
        <v>202</v>
      </c>
      <c r="CE52" s="47">
        <v>251</v>
      </c>
      <c r="CF52" s="43">
        <v>56</v>
      </c>
      <c r="CG52" s="48">
        <v>195</v>
      </c>
      <c r="CH52" s="47">
        <v>315</v>
      </c>
      <c r="CI52" s="43">
        <v>119</v>
      </c>
      <c r="CJ52" s="48">
        <v>196</v>
      </c>
      <c r="CK52" s="47">
        <v>340</v>
      </c>
      <c r="CL52" s="43">
        <v>122</v>
      </c>
      <c r="CM52" s="48">
        <v>218</v>
      </c>
      <c r="CN52" s="47">
        <v>374</v>
      </c>
      <c r="CO52" s="43">
        <v>135</v>
      </c>
      <c r="CP52" s="48">
        <v>239</v>
      </c>
    </row>
    <row r="53" spans="2:94" s="23" customFormat="1" ht="17.25" customHeight="1" x14ac:dyDescent="0.2">
      <c r="B53" s="77" t="s">
        <v>278</v>
      </c>
      <c r="C53" s="71" t="s">
        <v>117</v>
      </c>
      <c r="D53" s="84" t="s">
        <v>118</v>
      </c>
      <c r="E53" s="47">
        <v>703</v>
      </c>
      <c r="F53" s="43">
        <v>312</v>
      </c>
      <c r="G53" s="48">
        <v>391</v>
      </c>
      <c r="H53" s="47">
        <v>675</v>
      </c>
      <c r="I53" s="43">
        <v>258</v>
      </c>
      <c r="J53" s="48">
        <v>417</v>
      </c>
      <c r="K53" s="47">
        <v>678</v>
      </c>
      <c r="L53" s="43">
        <v>261</v>
      </c>
      <c r="M53" s="48">
        <v>417</v>
      </c>
      <c r="N53" s="47">
        <v>706</v>
      </c>
      <c r="O53" s="43">
        <v>304</v>
      </c>
      <c r="P53" s="48">
        <v>402</v>
      </c>
      <c r="Q53" s="47">
        <v>537</v>
      </c>
      <c r="R53" s="43">
        <v>139</v>
      </c>
      <c r="S53" s="48">
        <v>398</v>
      </c>
      <c r="T53" s="47">
        <v>493</v>
      </c>
      <c r="U53" s="43">
        <v>101</v>
      </c>
      <c r="V53" s="48">
        <v>392</v>
      </c>
      <c r="W53" s="47">
        <v>596</v>
      </c>
      <c r="X53" s="43">
        <v>200</v>
      </c>
      <c r="Y53" s="48">
        <v>396</v>
      </c>
      <c r="Z53" s="47">
        <v>653</v>
      </c>
      <c r="AA53" s="43">
        <v>245</v>
      </c>
      <c r="AB53" s="48">
        <v>408</v>
      </c>
      <c r="AC53" s="47">
        <v>690</v>
      </c>
      <c r="AD53" s="43">
        <v>276</v>
      </c>
      <c r="AE53" s="48">
        <v>414</v>
      </c>
      <c r="AF53" s="47">
        <v>659</v>
      </c>
      <c r="AG53" s="43">
        <v>251</v>
      </c>
      <c r="AH53" s="48">
        <v>408</v>
      </c>
      <c r="AI53" s="47">
        <v>694</v>
      </c>
      <c r="AJ53" s="43">
        <v>281</v>
      </c>
      <c r="AK53" s="48">
        <v>413</v>
      </c>
      <c r="AL53" s="47">
        <v>546</v>
      </c>
      <c r="AM53" s="43">
        <v>151</v>
      </c>
      <c r="AN53" s="48">
        <v>395</v>
      </c>
      <c r="AO53" s="47">
        <v>522</v>
      </c>
      <c r="AP53" s="43">
        <v>132</v>
      </c>
      <c r="AQ53" s="48">
        <v>390</v>
      </c>
      <c r="AR53" s="47">
        <v>599</v>
      </c>
      <c r="AS53" s="43">
        <v>217</v>
      </c>
      <c r="AT53" s="48">
        <v>382</v>
      </c>
      <c r="AU53" s="47">
        <v>627</v>
      </c>
      <c r="AV53" s="43">
        <v>240</v>
      </c>
      <c r="AW53" s="48">
        <v>387</v>
      </c>
      <c r="AX53" s="47">
        <v>659</v>
      </c>
      <c r="AY53" s="43">
        <v>265</v>
      </c>
      <c r="AZ53" s="48">
        <v>394</v>
      </c>
      <c r="BA53" s="47">
        <v>694</v>
      </c>
      <c r="BB53" s="43">
        <v>302</v>
      </c>
      <c r="BC53" s="48">
        <v>392</v>
      </c>
      <c r="BD53" s="47">
        <v>602</v>
      </c>
      <c r="BE53" s="43">
        <v>211</v>
      </c>
      <c r="BF53" s="48">
        <v>391</v>
      </c>
      <c r="BG53" s="47">
        <v>553</v>
      </c>
      <c r="BH53" s="43">
        <v>168</v>
      </c>
      <c r="BI53" s="48">
        <v>385</v>
      </c>
      <c r="BJ53" s="47">
        <v>495</v>
      </c>
      <c r="BK53" s="43">
        <v>120</v>
      </c>
      <c r="BL53" s="48">
        <v>375</v>
      </c>
      <c r="BM53" s="47">
        <v>468</v>
      </c>
      <c r="BN53" s="43">
        <v>108</v>
      </c>
      <c r="BO53" s="48">
        <v>360</v>
      </c>
      <c r="BP53" s="47">
        <v>549</v>
      </c>
      <c r="BQ53" s="43">
        <v>193</v>
      </c>
      <c r="BR53" s="48">
        <v>356</v>
      </c>
      <c r="BS53" s="47">
        <v>645</v>
      </c>
      <c r="BT53" s="43">
        <v>272</v>
      </c>
      <c r="BU53" s="48">
        <v>373</v>
      </c>
      <c r="BV53" s="47">
        <v>650</v>
      </c>
      <c r="BW53" s="43">
        <v>264</v>
      </c>
      <c r="BX53" s="48">
        <v>386</v>
      </c>
      <c r="BY53" s="47">
        <v>691</v>
      </c>
      <c r="BZ53" s="43">
        <v>302</v>
      </c>
      <c r="CA53" s="48">
        <v>389</v>
      </c>
      <c r="CB53" s="47">
        <v>542</v>
      </c>
      <c r="CC53" s="43">
        <v>157</v>
      </c>
      <c r="CD53" s="48">
        <v>385</v>
      </c>
      <c r="CE53" s="47">
        <v>489</v>
      </c>
      <c r="CF53" s="43">
        <v>102</v>
      </c>
      <c r="CG53" s="48">
        <v>387</v>
      </c>
      <c r="CH53" s="47">
        <v>632</v>
      </c>
      <c r="CI53" s="43">
        <v>251</v>
      </c>
      <c r="CJ53" s="48">
        <v>381</v>
      </c>
      <c r="CK53" s="47">
        <v>669</v>
      </c>
      <c r="CL53" s="43">
        <v>262</v>
      </c>
      <c r="CM53" s="48">
        <v>407</v>
      </c>
      <c r="CN53" s="47">
        <v>679</v>
      </c>
      <c r="CO53" s="43">
        <v>262</v>
      </c>
      <c r="CP53" s="48">
        <v>417</v>
      </c>
    </row>
    <row r="54" spans="2:94" s="23" customFormat="1" ht="17.25" customHeight="1" x14ac:dyDescent="0.2">
      <c r="B54" s="77" t="s">
        <v>278</v>
      </c>
      <c r="C54" s="71" t="s">
        <v>120</v>
      </c>
      <c r="D54" s="84" t="s">
        <v>121</v>
      </c>
      <c r="E54" s="47">
        <v>538</v>
      </c>
      <c r="F54" s="43">
        <v>252</v>
      </c>
      <c r="G54" s="48">
        <v>286</v>
      </c>
      <c r="H54" s="47">
        <v>524</v>
      </c>
      <c r="I54" s="43">
        <v>224</v>
      </c>
      <c r="J54" s="48">
        <v>300</v>
      </c>
      <c r="K54" s="47">
        <v>524</v>
      </c>
      <c r="L54" s="43">
        <v>231</v>
      </c>
      <c r="M54" s="48">
        <v>293</v>
      </c>
      <c r="N54" s="47">
        <v>564</v>
      </c>
      <c r="O54" s="43">
        <v>279</v>
      </c>
      <c r="P54" s="48">
        <v>285</v>
      </c>
      <c r="Q54" s="47">
        <v>420</v>
      </c>
      <c r="R54" s="43">
        <v>151</v>
      </c>
      <c r="S54" s="48">
        <v>269</v>
      </c>
      <c r="T54" s="47">
        <v>372</v>
      </c>
      <c r="U54" s="43">
        <v>105</v>
      </c>
      <c r="V54" s="48">
        <v>267</v>
      </c>
      <c r="W54" s="47">
        <v>314</v>
      </c>
      <c r="X54" s="43">
        <v>118</v>
      </c>
      <c r="Y54" s="48">
        <v>196</v>
      </c>
      <c r="Z54" s="47">
        <v>300</v>
      </c>
      <c r="AA54" s="43">
        <v>122</v>
      </c>
      <c r="AB54" s="48">
        <v>178</v>
      </c>
      <c r="AC54" s="47">
        <v>352</v>
      </c>
      <c r="AD54" s="43">
        <v>146</v>
      </c>
      <c r="AE54" s="48">
        <v>206</v>
      </c>
      <c r="AF54" s="47">
        <v>332</v>
      </c>
      <c r="AG54" s="43">
        <v>142</v>
      </c>
      <c r="AH54" s="48">
        <v>190</v>
      </c>
      <c r="AI54" s="47">
        <v>363</v>
      </c>
      <c r="AJ54" s="43">
        <v>160</v>
      </c>
      <c r="AK54" s="48">
        <v>203</v>
      </c>
      <c r="AL54" s="47">
        <v>247</v>
      </c>
      <c r="AM54" s="43">
        <v>82</v>
      </c>
      <c r="AN54" s="48">
        <v>165</v>
      </c>
      <c r="AO54" s="47">
        <v>241</v>
      </c>
      <c r="AP54" s="43">
        <v>57</v>
      </c>
      <c r="AQ54" s="48">
        <v>184</v>
      </c>
      <c r="AR54" s="47">
        <v>333</v>
      </c>
      <c r="AS54" s="43">
        <v>135</v>
      </c>
      <c r="AT54" s="48">
        <v>198</v>
      </c>
      <c r="AU54" s="47">
        <v>349</v>
      </c>
      <c r="AV54" s="43">
        <v>159</v>
      </c>
      <c r="AW54" s="48">
        <v>190</v>
      </c>
      <c r="AX54" s="47">
        <v>365</v>
      </c>
      <c r="AY54" s="43">
        <v>145</v>
      </c>
      <c r="AZ54" s="48">
        <v>220</v>
      </c>
      <c r="BA54" s="47">
        <v>363</v>
      </c>
      <c r="BB54" s="43">
        <v>171</v>
      </c>
      <c r="BC54" s="48">
        <v>192</v>
      </c>
      <c r="BD54" s="47">
        <v>288</v>
      </c>
      <c r="BE54" s="43">
        <v>109</v>
      </c>
      <c r="BF54" s="48">
        <v>179</v>
      </c>
      <c r="BG54" s="47">
        <v>234</v>
      </c>
      <c r="BH54" s="43">
        <v>65</v>
      </c>
      <c r="BI54" s="48">
        <v>169</v>
      </c>
      <c r="BJ54" s="47">
        <v>230</v>
      </c>
      <c r="BK54" s="43">
        <v>59</v>
      </c>
      <c r="BL54" s="48">
        <v>171</v>
      </c>
      <c r="BM54" s="47">
        <v>333</v>
      </c>
      <c r="BN54" s="43">
        <v>75</v>
      </c>
      <c r="BO54" s="48">
        <v>258</v>
      </c>
      <c r="BP54" s="47">
        <v>474</v>
      </c>
      <c r="BQ54" s="43">
        <v>200</v>
      </c>
      <c r="BR54" s="48">
        <v>274</v>
      </c>
      <c r="BS54" s="47">
        <v>550</v>
      </c>
      <c r="BT54" s="43">
        <v>260</v>
      </c>
      <c r="BU54" s="48">
        <v>290</v>
      </c>
      <c r="BV54" s="47">
        <v>497</v>
      </c>
      <c r="BW54" s="43">
        <v>234</v>
      </c>
      <c r="BX54" s="48">
        <v>263</v>
      </c>
      <c r="BY54" s="47">
        <v>551</v>
      </c>
      <c r="BZ54" s="43">
        <v>258</v>
      </c>
      <c r="CA54" s="48">
        <v>293</v>
      </c>
      <c r="CB54" s="47">
        <v>392</v>
      </c>
      <c r="CC54" s="43">
        <v>130</v>
      </c>
      <c r="CD54" s="48">
        <v>262</v>
      </c>
      <c r="CE54" s="47">
        <v>379</v>
      </c>
      <c r="CF54" s="43">
        <v>122</v>
      </c>
      <c r="CG54" s="48">
        <v>257</v>
      </c>
      <c r="CH54" s="47">
        <v>484</v>
      </c>
      <c r="CI54" s="43">
        <v>217</v>
      </c>
      <c r="CJ54" s="48">
        <v>267</v>
      </c>
      <c r="CK54" s="47">
        <v>532</v>
      </c>
      <c r="CL54" s="43">
        <v>259</v>
      </c>
      <c r="CM54" s="48">
        <v>273</v>
      </c>
      <c r="CN54" s="47">
        <v>485</v>
      </c>
      <c r="CO54" s="43">
        <v>206</v>
      </c>
      <c r="CP54" s="48">
        <v>279</v>
      </c>
    </row>
    <row r="55" spans="2:94" s="23" customFormat="1" ht="17.25" customHeight="1" x14ac:dyDescent="0.2">
      <c r="B55" s="77" t="s">
        <v>278</v>
      </c>
      <c r="C55" s="71" t="s">
        <v>123</v>
      </c>
      <c r="D55" s="84" t="s">
        <v>124</v>
      </c>
      <c r="E55" s="47">
        <v>463</v>
      </c>
      <c r="F55" s="43">
        <v>201</v>
      </c>
      <c r="G55" s="48">
        <v>262</v>
      </c>
      <c r="H55" s="47">
        <v>430</v>
      </c>
      <c r="I55" s="43">
        <v>189</v>
      </c>
      <c r="J55" s="48">
        <v>241</v>
      </c>
      <c r="K55" s="47">
        <v>413</v>
      </c>
      <c r="L55" s="43">
        <v>163</v>
      </c>
      <c r="M55" s="48">
        <v>250</v>
      </c>
      <c r="N55" s="47">
        <v>472</v>
      </c>
      <c r="O55" s="43">
        <v>193</v>
      </c>
      <c r="P55" s="48">
        <v>279</v>
      </c>
      <c r="Q55" s="47">
        <v>388</v>
      </c>
      <c r="R55" s="43">
        <v>117</v>
      </c>
      <c r="S55" s="48">
        <v>271</v>
      </c>
      <c r="T55" s="47">
        <v>344</v>
      </c>
      <c r="U55" s="43">
        <v>88</v>
      </c>
      <c r="V55" s="48">
        <v>256</v>
      </c>
      <c r="W55" s="47">
        <v>394</v>
      </c>
      <c r="X55" s="43">
        <v>153</v>
      </c>
      <c r="Y55" s="48">
        <v>241</v>
      </c>
      <c r="Z55" s="47">
        <v>440</v>
      </c>
      <c r="AA55" s="43">
        <v>185</v>
      </c>
      <c r="AB55" s="48">
        <v>255</v>
      </c>
      <c r="AC55" s="47">
        <v>430</v>
      </c>
      <c r="AD55" s="43">
        <v>193</v>
      </c>
      <c r="AE55" s="48">
        <v>237</v>
      </c>
      <c r="AF55" s="47">
        <v>432</v>
      </c>
      <c r="AG55" s="43">
        <v>177</v>
      </c>
      <c r="AH55" s="48">
        <v>255</v>
      </c>
      <c r="AI55" s="47">
        <v>459</v>
      </c>
      <c r="AJ55" s="43">
        <v>197</v>
      </c>
      <c r="AK55" s="48">
        <v>262</v>
      </c>
      <c r="AL55" s="47">
        <v>379</v>
      </c>
      <c r="AM55" s="43">
        <v>127</v>
      </c>
      <c r="AN55" s="48">
        <v>252</v>
      </c>
      <c r="AO55" s="47">
        <v>334</v>
      </c>
      <c r="AP55" s="43">
        <v>84</v>
      </c>
      <c r="AQ55" s="48">
        <v>250</v>
      </c>
      <c r="AR55" s="47">
        <v>419</v>
      </c>
      <c r="AS55" s="43">
        <v>153</v>
      </c>
      <c r="AT55" s="48">
        <v>266</v>
      </c>
      <c r="AU55" s="47">
        <v>474</v>
      </c>
      <c r="AV55" s="43">
        <v>208</v>
      </c>
      <c r="AW55" s="48">
        <v>266</v>
      </c>
      <c r="AX55" s="47">
        <v>485</v>
      </c>
      <c r="AY55" s="43">
        <v>218</v>
      </c>
      <c r="AZ55" s="48">
        <v>267</v>
      </c>
      <c r="BA55" s="47">
        <v>491</v>
      </c>
      <c r="BB55" s="43">
        <v>234</v>
      </c>
      <c r="BC55" s="48">
        <v>257</v>
      </c>
      <c r="BD55" s="47">
        <v>436</v>
      </c>
      <c r="BE55" s="43">
        <v>173</v>
      </c>
      <c r="BF55" s="48">
        <v>263</v>
      </c>
      <c r="BG55" s="47">
        <v>379</v>
      </c>
      <c r="BH55" s="43">
        <v>118</v>
      </c>
      <c r="BI55" s="48">
        <v>261</v>
      </c>
      <c r="BJ55" s="47">
        <v>372</v>
      </c>
      <c r="BK55" s="43">
        <v>114</v>
      </c>
      <c r="BL55" s="48">
        <v>258</v>
      </c>
      <c r="BM55" s="47">
        <v>344</v>
      </c>
      <c r="BN55" s="43">
        <v>88</v>
      </c>
      <c r="BO55" s="48">
        <v>256</v>
      </c>
      <c r="BP55" s="47">
        <v>407</v>
      </c>
      <c r="BQ55" s="43">
        <v>165</v>
      </c>
      <c r="BR55" s="48">
        <v>242</v>
      </c>
      <c r="BS55" s="47">
        <v>446</v>
      </c>
      <c r="BT55" s="43">
        <v>202</v>
      </c>
      <c r="BU55" s="48">
        <v>244</v>
      </c>
      <c r="BV55" s="47">
        <v>439</v>
      </c>
      <c r="BW55" s="43">
        <v>188</v>
      </c>
      <c r="BX55" s="48">
        <v>251</v>
      </c>
      <c r="BY55" s="47">
        <v>462</v>
      </c>
      <c r="BZ55" s="43">
        <v>207</v>
      </c>
      <c r="CA55" s="48">
        <v>255</v>
      </c>
      <c r="CB55" s="47">
        <v>411</v>
      </c>
      <c r="CC55" s="43">
        <v>136</v>
      </c>
      <c r="CD55" s="48">
        <v>275</v>
      </c>
      <c r="CE55" s="47">
        <v>370</v>
      </c>
      <c r="CF55" s="43">
        <v>112</v>
      </c>
      <c r="CG55" s="48">
        <v>258</v>
      </c>
      <c r="CH55" s="47">
        <v>404</v>
      </c>
      <c r="CI55" s="43">
        <v>153</v>
      </c>
      <c r="CJ55" s="48">
        <v>251</v>
      </c>
      <c r="CK55" s="47">
        <v>458</v>
      </c>
      <c r="CL55" s="43">
        <v>188</v>
      </c>
      <c r="CM55" s="48">
        <v>270</v>
      </c>
      <c r="CN55" s="47">
        <v>464</v>
      </c>
      <c r="CO55" s="43">
        <v>200</v>
      </c>
      <c r="CP55" s="48">
        <v>264</v>
      </c>
    </row>
    <row r="56" spans="2:94" s="23" customFormat="1" ht="17.25" customHeight="1" x14ac:dyDescent="0.2">
      <c r="B56" s="78" t="s">
        <v>278</v>
      </c>
      <c r="C56" s="97" t="s">
        <v>126</v>
      </c>
      <c r="D56" s="98" t="s">
        <v>127</v>
      </c>
      <c r="E56" s="49">
        <v>208</v>
      </c>
      <c r="F56" s="50">
        <v>78</v>
      </c>
      <c r="G56" s="51">
        <v>130</v>
      </c>
      <c r="H56" s="49">
        <v>214</v>
      </c>
      <c r="I56" s="50">
        <v>83</v>
      </c>
      <c r="J56" s="51">
        <v>131</v>
      </c>
      <c r="K56" s="49">
        <v>219</v>
      </c>
      <c r="L56" s="50">
        <v>87</v>
      </c>
      <c r="M56" s="51">
        <v>132</v>
      </c>
      <c r="N56" s="49">
        <v>218</v>
      </c>
      <c r="O56" s="50">
        <v>89</v>
      </c>
      <c r="P56" s="51">
        <v>129</v>
      </c>
      <c r="Q56" s="49">
        <v>191</v>
      </c>
      <c r="R56" s="50">
        <v>69</v>
      </c>
      <c r="S56" s="51">
        <v>122</v>
      </c>
      <c r="T56" s="49">
        <v>145</v>
      </c>
      <c r="U56" s="50">
        <v>32</v>
      </c>
      <c r="V56" s="51">
        <v>113</v>
      </c>
      <c r="W56" s="49">
        <v>216</v>
      </c>
      <c r="X56" s="50">
        <v>88</v>
      </c>
      <c r="Y56" s="51">
        <v>128</v>
      </c>
      <c r="Z56" s="49">
        <v>215</v>
      </c>
      <c r="AA56" s="50">
        <v>89</v>
      </c>
      <c r="AB56" s="51">
        <v>126</v>
      </c>
      <c r="AC56" s="49">
        <v>211</v>
      </c>
      <c r="AD56" s="50">
        <v>87</v>
      </c>
      <c r="AE56" s="51">
        <v>124</v>
      </c>
      <c r="AF56" s="49">
        <v>232</v>
      </c>
      <c r="AG56" s="50">
        <v>111</v>
      </c>
      <c r="AH56" s="51">
        <v>121</v>
      </c>
      <c r="AI56" s="49">
        <v>236</v>
      </c>
      <c r="AJ56" s="50">
        <v>114</v>
      </c>
      <c r="AK56" s="51">
        <v>122</v>
      </c>
      <c r="AL56" s="49">
        <v>182</v>
      </c>
      <c r="AM56" s="50">
        <v>57</v>
      </c>
      <c r="AN56" s="51">
        <v>125</v>
      </c>
      <c r="AO56" s="49">
        <v>158</v>
      </c>
      <c r="AP56" s="50">
        <v>36</v>
      </c>
      <c r="AQ56" s="51">
        <v>122</v>
      </c>
      <c r="AR56" s="49">
        <v>203</v>
      </c>
      <c r="AS56" s="50">
        <v>86</v>
      </c>
      <c r="AT56" s="51">
        <v>117</v>
      </c>
      <c r="AU56" s="49">
        <v>215</v>
      </c>
      <c r="AV56" s="50">
        <v>93</v>
      </c>
      <c r="AW56" s="51">
        <v>122</v>
      </c>
      <c r="AX56" s="49">
        <v>209</v>
      </c>
      <c r="AY56" s="50">
        <v>80</v>
      </c>
      <c r="AZ56" s="51">
        <v>129</v>
      </c>
      <c r="BA56" s="49">
        <v>228</v>
      </c>
      <c r="BB56" s="50">
        <v>104</v>
      </c>
      <c r="BC56" s="51">
        <v>124</v>
      </c>
      <c r="BD56" s="49">
        <v>208</v>
      </c>
      <c r="BE56" s="50">
        <v>99</v>
      </c>
      <c r="BF56" s="51">
        <v>109</v>
      </c>
      <c r="BG56" s="49">
        <v>163</v>
      </c>
      <c r="BH56" s="50">
        <v>60</v>
      </c>
      <c r="BI56" s="51">
        <v>103</v>
      </c>
      <c r="BJ56" s="49">
        <v>149</v>
      </c>
      <c r="BK56" s="50">
        <v>47</v>
      </c>
      <c r="BL56" s="51">
        <v>102</v>
      </c>
      <c r="BM56" s="49">
        <v>144</v>
      </c>
      <c r="BN56" s="50">
        <v>44</v>
      </c>
      <c r="BO56" s="51">
        <v>100</v>
      </c>
      <c r="BP56" s="49">
        <v>190</v>
      </c>
      <c r="BQ56" s="50">
        <v>84</v>
      </c>
      <c r="BR56" s="51">
        <v>106</v>
      </c>
      <c r="BS56" s="49">
        <v>186</v>
      </c>
      <c r="BT56" s="50">
        <v>77</v>
      </c>
      <c r="BU56" s="51">
        <v>109</v>
      </c>
      <c r="BV56" s="49">
        <v>216</v>
      </c>
      <c r="BW56" s="50">
        <v>82</v>
      </c>
      <c r="BX56" s="51">
        <v>134</v>
      </c>
      <c r="BY56" s="49">
        <v>248</v>
      </c>
      <c r="BZ56" s="50">
        <v>105</v>
      </c>
      <c r="CA56" s="51">
        <v>143</v>
      </c>
      <c r="CB56" s="49">
        <v>194</v>
      </c>
      <c r="CC56" s="50">
        <v>55</v>
      </c>
      <c r="CD56" s="51">
        <v>139</v>
      </c>
      <c r="CE56" s="49">
        <v>174</v>
      </c>
      <c r="CF56" s="50">
        <v>38</v>
      </c>
      <c r="CG56" s="51">
        <v>136</v>
      </c>
      <c r="CH56" s="49">
        <v>211</v>
      </c>
      <c r="CI56" s="50">
        <v>73</v>
      </c>
      <c r="CJ56" s="51">
        <v>138</v>
      </c>
      <c r="CK56" s="49">
        <v>239</v>
      </c>
      <c r="CL56" s="50">
        <v>98</v>
      </c>
      <c r="CM56" s="51">
        <v>141</v>
      </c>
      <c r="CN56" s="49">
        <v>221</v>
      </c>
      <c r="CO56" s="50">
        <v>91</v>
      </c>
      <c r="CP56" s="51">
        <v>130</v>
      </c>
    </row>
    <row r="57" spans="2:94" s="23" customFormat="1" ht="17.25" customHeight="1" x14ac:dyDescent="0.2">
      <c r="E57" s="87"/>
      <c r="G57" s="90"/>
      <c r="H57" s="87"/>
      <c r="J57" s="90"/>
      <c r="K57" s="87"/>
      <c r="M57" s="90"/>
      <c r="N57" s="87"/>
      <c r="P57" s="90"/>
      <c r="Q57" s="87"/>
      <c r="S57" s="90"/>
      <c r="T57" s="87"/>
      <c r="V57" s="90"/>
      <c r="W57" s="87"/>
      <c r="Y57" s="90"/>
      <c r="Z57" s="87"/>
      <c r="AB57" s="90"/>
      <c r="AC57" s="87"/>
      <c r="AE57" s="90"/>
      <c r="AF57" s="87"/>
      <c r="AH57" s="90"/>
      <c r="AI57" s="87"/>
      <c r="AK57" s="90"/>
      <c r="AL57" s="87"/>
      <c r="AN57" s="90"/>
      <c r="AO57" s="87"/>
      <c r="AQ57" s="90"/>
      <c r="AR57" s="87"/>
      <c r="AT57" s="90"/>
      <c r="AU57" s="87"/>
      <c r="AW57" s="90"/>
      <c r="AX57" s="87"/>
      <c r="AZ57" s="90"/>
      <c r="BA57" s="87"/>
      <c r="BC57" s="90"/>
      <c r="BD57" s="87"/>
      <c r="BF57" s="90"/>
      <c r="BG57" s="87"/>
      <c r="BI57" s="90"/>
      <c r="BJ57" s="87"/>
      <c r="BL57" s="90"/>
      <c r="BM57" s="87"/>
      <c r="BO57" s="90"/>
      <c r="BP57" s="87"/>
      <c r="BR57" s="90"/>
      <c r="BS57" s="87"/>
      <c r="BU57" s="90"/>
      <c r="BV57" s="87"/>
      <c r="BX57" s="90"/>
      <c r="BY57" s="87"/>
      <c r="CA57" s="90"/>
      <c r="CB57" s="87"/>
      <c r="CD57" s="90"/>
      <c r="CE57" s="87"/>
      <c r="CG57" s="90"/>
      <c r="CH57" s="87"/>
      <c r="CJ57" s="90"/>
      <c r="CK57" s="87"/>
      <c r="CM57" s="90"/>
      <c r="CN57" s="87"/>
      <c r="CP57" s="90"/>
    </row>
    <row r="58" spans="2:94" s="23" customFormat="1" ht="17.25" customHeight="1" x14ac:dyDescent="0.2">
      <c r="B58" s="91" t="s">
        <v>1</v>
      </c>
      <c r="C58" s="92" t="s">
        <v>394</v>
      </c>
      <c r="D58" s="93" t="s">
        <v>395</v>
      </c>
      <c r="E58" s="91"/>
      <c r="F58" s="92"/>
      <c r="G58" s="99"/>
      <c r="H58" s="91"/>
      <c r="I58" s="92"/>
      <c r="J58" s="99"/>
      <c r="K58" s="91"/>
      <c r="L58" s="92"/>
      <c r="M58" s="99"/>
      <c r="N58" s="91"/>
      <c r="O58" s="92"/>
      <c r="P58" s="99"/>
      <c r="Q58" s="91"/>
      <c r="R58" s="92"/>
      <c r="S58" s="99"/>
      <c r="T58" s="91"/>
      <c r="U58" s="92"/>
      <c r="V58" s="99"/>
      <c r="W58" s="91"/>
      <c r="X58" s="92"/>
      <c r="Y58" s="99"/>
      <c r="Z58" s="91"/>
      <c r="AA58" s="92"/>
      <c r="AB58" s="99"/>
      <c r="AC58" s="91"/>
      <c r="AD58" s="92"/>
      <c r="AE58" s="99"/>
      <c r="AF58" s="91"/>
      <c r="AG58" s="92"/>
      <c r="AH58" s="99"/>
      <c r="AI58" s="91"/>
      <c r="AJ58" s="92"/>
      <c r="AK58" s="99"/>
      <c r="AL58" s="91"/>
      <c r="AM58" s="92"/>
      <c r="AN58" s="99"/>
      <c r="AO58" s="91"/>
      <c r="AP58" s="92"/>
      <c r="AQ58" s="99"/>
      <c r="AR58" s="91"/>
      <c r="AS58" s="92"/>
      <c r="AT58" s="99"/>
      <c r="AU58" s="91"/>
      <c r="AV58" s="92"/>
      <c r="AW58" s="99"/>
      <c r="AX58" s="91"/>
      <c r="AY58" s="92"/>
      <c r="AZ58" s="99"/>
      <c r="BA58" s="91"/>
      <c r="BB58" s="92"/>
      <c r="BC58" s="99"/>
      <c r="BD58" s="91"/>
      <c r="BE58" s="92"/>
      <c r="BF58" s="99"/>
      <c r="BG58" s="91"/>
      <c r="BH58" s="92"/>
      <c r="BI58" s="99"/>
      <c r="BJ58" s="91"/>
      <c r="BK58" s="92"/>
      <c r="BL58" s="99"/>
      <c r="BM58" s="91"/>
      <c r="BN58" s="92"/>
      <c r="BO58" s="99"/>
      <c r="BP58" s="91"/>
      <c r="BQ58" s="92"/>
      <c r="BR58" s="99"/>
      <c r="BS58" s="91"/>
      <c r="BT58" s="92"/>
      <c r="BU58" s="99"/>
      <c r="BV58" s="91"/>
      <c r="BW58" s="92"/>
      <c r="BX58" s="99"/>
      <c r="BY58" s="91"/>
      <c r="BZ58" s="92"/>
      <c r="CA58" s="99"/>
      <c r="CB58" s="91"/>
      <c r="CC58" s="92"/>
      <c r="CD58" s="99"/>
      <c r="CE58" s="91"/>
      <c r="CF58" s="92"/>
      <c r="CG58" s="99"/>
      <c r="CH58" s="91"/>
      <c r="CI58" s="92"/>
      <c r="CJ58" s="99"/>
      <c r="CK58" s="91"/>
      <c r="CL58" s="92"/>
      <c r="CM58" s="99"/>
      <c r="CN58" s="91"/>
      <c r="CO58" s="92"/>
      <c r="CP58" s="99"/>
    </row>
    <row r="59" spans="2:94" s="23" customFormat="1" ht="17.25" customHeight="1" x14ac:dyDescent="0.2">
      <c r="B59" s="77" t="s">
        <v>272</v>
      </c>
      <c r="C59" s="71" t="s">
        <v>23</v>
      </c>
      <c r="D59" s="84" t="s">
        <v>290</v>
      </c>
      <c r="E59" s="47">
        <v>365</v>
      </c>
      <c r="F59" s="43">
        <v>279</v>
      </c>
      <c r="G59" s="48">
        <v>86</v>
      </c>
      <c r="H59" s="47">
        <v>370</v>
      </c>
      <c r="I59" s="43">
        <v>276</v>
      </c>
      <c r="J59" s="48">
        <v>94</v>
      </c>
      <c r="K59" s="47">
        <v>338</v>
      </c>
      <c r="L59" s="43">
        <v>230</v>
      </c>
      <c r="M59" s="48">
        <v>108</v>
      </c>
      <c r="N59" s="47">
        <v>418</v>
      </c>
      <c r="O59" s="43">
        <v>309</v>
      </c>
      <c r="P59" s="48">
        <v>109</v>
      </c>
      <c r="Q59" s="47">
        <v>270</v>
      </c>
      <c r="R59" s="43">
        <v>177</v>
      </c>
      <c r="S59" s="48">
        <v>93</v>
      </c>
      <c r="T59" s="47">
        <v>221</v>
      </c>
      <c r="U59" s="43">
        <v>141</v>
      </c>
      <c r="V59" s="48">
        <v>80</v>
      </c>
      <c r="W59" s="47">
        <v>312</v>
      </c>
      <c r="X59" s="43">
        <v>236</v>
      </c>
      <c r="Y59" s="48">
        <v>76</v>
      </c>
      <c r="Z59" s="47">
        <v>321</v>
      </c>
      <c r="AA59" s="43">
        <v>229</v>
      </c>
      <c r="AB59" s="48">
        <v>92</v>
      </c>
      <c r="AC59" s="47">
        <v>383</v>
      </c>
      <c r="AD59" s="43">
        <v>273</v>
      </c>
      <c r="AE59" s="48">
        <v>110</v>
      </c>
      <c r="AF59" s="47">
        <v>397</v>
      </c>
      <c r="AG59" s="43">
        <v>282</v>
      </c>
      <c r="AH59" s="48">
        <v>115</v>
      </c>
      <c r="AI59" s="47">
        <v>424</v>
      </c>
      <c r="AJ59" s="43">
        <v>309</v>
      </c>
      <c r="AK59" s="48">
        <v>115</v>
      </c>
      <c r="AL59" s="47">
        <v>308</v>
      </c>
      <c r="AM59" s="43">
        <v>196</v>
      </c>
      <c r="AN59" s="48">
        <v>112</v>
      </c>
      <c r="AO59" s="47">
        <v>232</v>
      </c>
      <c r="AP59" s="43">
        <v>153</v>
      </c>
      <c r="AQ59" s="48">
        <v>79</v>
      </c>
      <c r="AR59" s="47">
        <v>257</v>
      </c>
      <c r="AS59" s="43">
        <v>204</v>
      </c>
      <c r="AT59" s="48">
        <v>53</v>
      </c>
      <c r="AU59" s="47">
        <v>376</v>
      </c>
      <c r="AV59" s="43">
        <v>262</v>
      </c>
      <c r="AW59" s="48">
        <v>114</v>
      </c>
      <c r="AX59" s="47">
        <v>397</v>
      </c>
      <c r="AY59" s="43">
        <v>276</v>
      </c>
      <c r="AZ59" s="48">
        <v>121</v>
      </c>
      <c r="BA59" s="47">
        <v>332</v>
      </c>
      <c r="BB59" s="43">
        <v>289</v>
      </c>
      <c r="BC59" s="48">
        <v>43</v>
      </c>
      <c r="BD59" s="47">
        <v>336</v>
      </c>
      <c r="BE59" s="43">
        <v>234</v>
      </c>
      <c r="BF59" s="48">
        <v>102</v>
      </c>
      <c r="BG59" s="47">
        <v>278</v>
      </c>
      <c r="BH59" s="43">
        <v>189</v>
      </c>
      <c r="BI59" s="48">
        <v>89</v>
      </c>
      <c r="BJ59" s="47">
        <v>215</v>
      </c>
      <c r="BK59" s="43">
        <v>154</v>
      </c>
      <c r="BL59" s="48">
        <v>61</v>
      </c>
      <c r="BM59" s="47">
        <v>194</v>
      </c>
      <c r="BN59" s="43">
        <v>135</v>
      </c>
      <c r="BO59" s="48">
        <v>59</v>
      </c>
      <c r="BP59" s="47">
        <v>275</v>
      </c>
      <c r="BQ59" s="43">
        <v>223</v>
      </c>
      <c r="BR59" s="48">
        <v>52</v>
      </c>
      <c r="BS59" s="47">
        <v>361</v>
      </c>
      <c r="BT59" s="43">
        <v>263</v>
      </c>
      <c r="BU59" s="48">
        <v>98</v>
      </c>
      <c r="BV59" s="47">
        <v>400</v>
      </c>
      <c r="BW59" s="43">
        <v>283</v>
      </c>
      <c r="BX59" s="48">
        <v>117</v>
      </c>
      <c r="BY59" s="47">
        <v>371</v>
      </c>
      <c r="BZ59" s="43">
        <v>275</v>
      </c>
      <c r="CA59" s="48">
        <v>96</v>
      </c>
      <c r="CB59" s="47">
        <v>349</v>
      </c>
      <c r="CC59" s="43">
        <v>249</v>
      </c>
      <c r="CD59" s="48">
        <v>100</v>
      </c>
      <c r="CE59" s="47">
        <v>208</v>
      </c>
      <c r="CF59" s="43">
        <v>133</v>
      </c>
      <c r="CG59" s="48">
        <v>75</v>
      </c>
      <c r="CH59" s="47">
        <v>286</v>
      </c>
      <c r="CI59" s="43">
        <v>227</v>
      </c>
      <c r="CJ59" s="48">
        <v>59</v>
      </c>
      <c r="CK59" s="47">
        <v>313</v>
      </c>
      <c r="CL59" s="43">
        <v>234</v>
      </c>
      <c r="CM59" s="48">
        <v>79</v>
      </c>
      <c r="CN59" s="47">
        <v>357</v>
      </c>
      <c r="CO59" s="43">
        <v>258</v>
      </c>
      <c r="CP59" s="48">
        <v>99</v>
      </c>
    </row>
    <row r="60" spans="2:94" s="23" customFormat="1" ht="17.25" customHeight="1" x14ac:dyDescent="0.2">
      <c r="B60" s="77" t="s">
        <v>272</v>
      </c>
      <c r="C60" s="71" t="s">
        <v>4</v>
      </c>
      <c r="D60" s="84" t="s">
        <v>300</v>
      </c>
      <c r="E60" s="47">
        <v>203</v>
      </c>
      <c r="F60" s="43">
        <v>112</v>
      </c>
      <c r="G60" s="48">
        <v>91</v>
      </c>
      <c r="H60" s="47">
        <v>198</v>
      </c>
      <c r="I60" s="43">
        <v>125</v>
      </c>
      <c r="J60" s="48">
        <v>73</v>
      </c>
      <c r="K60" s="47">
        <v>180</v>
      </c>
      <c r="L60" s="43">
        <v>118</v>
      </c>
      <c r="M60" s="48">
        <v>62</v>
      </c>
      <c r="N60" s="47">
        <v>188</v>
      </c>
      <c r="O60" s="43">
        <v>140</v>
      </c>
      <c r="P60" s="48">
        <v>48</v>
      </c>
      <c r="Q60" s="47">
        <v>163</v>
      </c>
      <c r="R60" s="43">
        <v>77</v>
      </c>
      <c r="S60" s="48">
        <v>86</v>
      </c>
      <c r="T60" s="47">
        <v>151</v>
      </c>
      <c r="U60" s="43">
        <v>76</v>
      </c>
      <c r="V60" s="48">
        <v>75</v>
      </c>
      <c r="W60" s="47">
        <v>165</v>
      </c>
      <c r="X60" s="43">
        <v>100</v>
      </c>
      <c r="Y60" s="48">
        <v>65</v>
      </c>
      <c r="Z60" s="47">
        <v>197</v>
      </c>
      <c r="AA60" s="43">
        <v>115</v>
      </c>
      <c r="AB60" s="48">
        <v>82</v>
      </c>
      <c r="AC60" s="47">
        <v>190</v>
      </c>
      <c r="AD60" s="43">
        <v>119</v>
      </c>
      <c r="AE60" s="48">
        <v>71</v>
      </c>
      <c r="AF60" s="47">
        <v>191</v>
      </c>
      <c r="AG60" s="43">
        <v>131</v>
      </c>
      <c r="AH60" s="48">
        <v>60</v>
      </c>
      <c r="AI60" s="47">
        <v>209</v>
      </c>
      <c r="AJ60" s="43">
        <v>143</v>
      </c>
      <c r="AK60" s="48">
        <v>66</v>
      </c>
      <c r="AL60" s="47">
        <v>152</v>
      </c>
      <c r="AM60" s="43">
        <v>47</v>
      </c>
      <c r="AN60" s="48">
        <v>105</v>
      </c>
      <c r="AO60" s="47">
        <v>149</v>
      </c>
      <c r="AP60" s="43">
        <v>44</v>
      </c>
      <c r="AQ60" s="48">
        <v>105</v>
      </c>
      <c r="AR60" s="47">
        <v>184</v>
      </c>
      <c r="AS60" s="43">
        <v>109</v>
      </c>
      <c r="AT60" s="48">
        <v>75</v>
      </c>
      <c r="AU60" s="47">
        <v>170</v>
      </c>
      <c r="AV60" s="43">
        <v>135</v>
      </c>
      <c r="AW60" s="48">
        <v>35</v>
      </c>
      <c r="AX60" s="47">
        <v>170</v>
      </c>
      <c r="AY60" s="43">
        <v>142</v>
      </c>
      <c r="AZ60" s="48">
        <v>28</v>
      </c>
      <c r="BA60" s="47">
        <v>184</v>
      </c>
      <c r="BB60" s="43">
        <v>171</v>
      </c>
      <c r="BC60" s="48">
        <v>13</v>
      </c>
      <c r="BD60" s="47">
        <v>150</v>
      </c>
      <c r="BE60" s="43">
        <v>100</v>
      </c>
      <c r="BF60" s="48">
        <v>50</v>
      </c>
      <c r="BG60" s="47">
        <v>138</v>
      </c>
      <c r="BH60" s="43">
        <v>90</v>
      </c>
      <c r="BI60" s="48">
        <v>48</v>
      </c>
      <c r="BJ60" s="47">
        <v>141</v>
      </c>
      <c r="BK60" s="43">
        <v>65</v>
      </c>
      <c r="BL60" s="48">
        <v>76</v>
      </c>
      <c r="BM60" s="47">
        <v>143</v>
      </c>
      <c r="BN60" s="43">
        <v>39</v>
      </c>
      <c r="BO60" s="48">
        <v>104</v>
      </c>
      <c r="BP60" s="47">
        <v>178</v>
      </c>
      <c r="BQ60" s="43">
        <v>87</v>
      </c>
      <c r="BR60" s="48">
        <v>91</v>
      </c>
      <c r="BS60" s="47">
        <v>219</v>
      </c>
      <c r="BT60" s="43">
        <v>115</v>
      </c>
      <c r="BU60" s="48">
        <v>104</v>
      </c>
      <c r="BV60" s="47">
        <v>217</v>
      </c>
      <c r="BW60" s="43">
        <v>107</v>
      </c>
      <c r="BX60" s="48">
        <v>110</v>
      </c>
      <c r="BY60" s="47">
        <v>193</v>
      </c>
      <c r="BZ60" s="43">
        <v>169</v>
      </c>
      <c r="CA60" s="48">
        <v>24</v>
      </c>
      <c r="CB60" s="47">
        <v>196</v>
      </c>
      <c r="CC60" s="43">
        <v>68</v>
      </c>
      <c r="CD60" s="48">
        <v>128</v>
      </c>
      <c r="CE60" s="47">
        <v>117</v>
      </c>
      <c r="CF60" s="43">
        <v>33</v>
      </c>
      <c r="CG60" s="48">
        <v>84</v>
      </c>
      <c r="CH60" s="47">
        <v>204</v>
      </c>
      <c r="CI60" s="43">
        <v>110</v>
      </c>
      <c r="CJ60" s="48">
        <v>94</v>
      </c>
      <c r="CK60" s="47">
        <v>214</v>
      </c>
      <c r="CL60" s="43">
        <v>129</v>
      </c>
      <c r="CM60" s="48">
        <v>85</v>
      </c>
      <c r="CN60" s="47">
        <v>230</v>
      </c>
      <c r="CO60" s="43">
        <v>141</v>
      </c>
      <c r="CP60" s="48">
        <v>89</v>
      </c>
    </row>
    <row r="61" spans="2:94" s="23" customFormat="1" ht="17.25" customHeight="1" x14ac:dyDescent="0.2">
      <c r="B61" s="77" t="s">
        <v>272</v>
      </c>
      <c r="C61" s="71" t="s">
        <v>26</v>
      </c>
      <c r="D61" s="84" t="s">
        <v>304</v>
      </c>
      <c r="E61" s="47">
        <v>74</v>
      </c>
      <c r="F61" s="43">
        <v>18</v>
      </c>
      <c r="G61" s="48">
        <v>56</v>
      </c>
      <c r="H61" s="47">
        <v>73</v>
      </c>
      <c r="I61" s="43">
        <v>18</v>
      </c>
      <c r="J61" s="48">
        <v>55</v>
      </c>
      <c r="K61" s="47">
        <v>72</v>
      </c>
      <c r="L61" s="43">
        <v>16</v>
      </c>
      <c r="M61" s="48">
        <v>56</v>
      </c>
      <c r="N61" s="47">
        <v>71</v>
      </c>
      <c r="O61" s="43">
        <v>18</v>
      </c>
      <c r="P61" s="48">
        <v>53</v>
      </c>
      <c r="Q61" s="47">
        <v>82</v>
      </c>
      <c r="R61" s="43">
        <v>8</v>
      </c>
      <c r="S61" s="48">
        <v>74</v>
      </c>
      <c r="T61" s="47">
        <v>78</v>
      </c>
      <c r="U61" s="43">
        <v>5</v>
      </c>
      <c r="V61" s="48">
        <v>73</v>
      </c>
      <c r="W61" s="47">
        <v>74</v>
      </c>
      <c r="X61" s="43">
        <v>21</v>
      </c>
      <c r="Y61" s="48">
        <v>53</v>
      </c>
      <c r="Z61" s="47">
        <v>75</v>
      </c>
      <c r="AA61" s="43">
        <v>24</v>
      </c>
      <c r="AB61" s="48">
        <v>51</v>
      </c>
      <c r="AC61" s="47">
        <v>63</v>
      </c>
      <c r="AD61" s="43">
        <v>18</v>
      </c>
      <c r="AE61" s="48">
        <v>45</v>
      </c>
      <c r="AF61" s="47">
        <v>57</v>
      </c>
      <c r="AG61" s="43">
        <v>15</v>
      </c>
      <c r="AH61" s="48">
        <v>42</v>
      </c>
      <c r="AI61" s="47">
        <v>54</v>
      </c>
      <c r="AJ61" s="43">
        <v>12</v>
      </c>
      <c r="AK61" s="48">
        <v>42</v>
      </c>
      <c r="AL61" s="47">
        <v>51</v>
      </c>
      <c r="AM61" s="43">
        <v>4</v>
      </c>
      <c r="AN61" s="48">
        <v>47</v>
      </c>
      <c r="AO61" s="47">
        <v>64</v>
      </c>
      <c r="AP61" s="43">
        <v>4</v>
      </c>
      <c r="AQ61" s="48">
        <v>60</v>
      </c>
      <c r="AR61" s="47">
        <v>62</v>
      </c>
      <c r="AS61" s="43">
        <v>13</v>
      </c>
      <c r="AT61" s="48">
        <v>49</v>
      </c>
      <c r="AU61" s="47">
        <v>61</v>
      </c>
      <c r="AV61" s="43">
        <v>24</v>
      </c>
      <c r="AW61" s="48">
        <v>37</v>
      </c>
      <c r="AX61" s="47">
        <v>66</v>
      </c>
      <c r="AY61" s="43">
        <v>17</v>
      </c>
      <c r="AZ61" s="48">
        <v>49</v>
      </c>
      <c r="BA61" s="47">
        <v>56</v>
      </c>
      <c r="BB61" s="43">
        <v>19</v>
      </c>
      <c r="BC61" s="48">
        <v>37</v>
      </c>
      <c r="BD61" s="47">
        <v>63</v>
      </c>
      <c r="BE61" s="43">
        <v>12</v>
      </c>
      <c r="BF61" s="48">
        <v>51</v>
      </c>
      <c r="BG61" s="47">
        <v>56</v>
      </c>
      <c r="BH61" s="43">
        <v>7</v>
      </c>
      <c r="BI61" s="48">
        <v>49</v>
      </c>
      <c r="BJ61" s="47">
        <v>54</v>
      </c>
      <c r="BK61" s="43">
        <v>3</v>
      </c>
      <c r="BL61" s="48">
        <v>51</v>
      </c>
      <c r="BM61" s="47">
        <v>54</v>
      </c>
      <c r="BN61" s="43">
        <v>8</v>
      </c>
      <c r="BO61" s="48">
        <v>46</v>
      </c>
      <c r="BP61" s="47">
        <v>53</v>
      </c>
      <c r="BQ61" s="43">
        <v>18</v>
      </c>
      <c r="BR61" s="48">
        <v>35</v>
      </c>
      <c r="BS61" s="47">
        <v>68</v>
      </c>
      <c r="BT61" s="43">
        <v>16</v>
      </c>
      <c r="BU61" s="48">
        <v>52</v>
      </c>
      <c r="BV61" s="47">
        <v>60</v>
      </c>
      <c r="BW61" s="43">
        <v>20</v>
      </c>
      <c r="BX61" s="48">
        <v>40</v>
      </c>
      <c r="BY61" s="47">
        <v>49</v>
      </c>
      <c r="BZ61" s="43">
        <v>19</v>
      </c>
      <c r="CA61" s="48">
        <v>30</v>
      </c>
      <c r="CB61" s="47">
        <v>64</v>
      </c>
      <c r="CC61" s="43">
        <v>9</v>
      </c>
      <c r="CD61" s="48">
        <v>55</v>
      </c>
      <c r="CE61" s="47">
        <v>58</v>
      </c>
      <c r="CF61" s="43">
        <v>4</v>
      </c>
      <c r="CG61" s="48">
        <v>54</v>
      </c>
      <c r="CH61" s="47">
        <v>55</v>
      </c>
      <c r="CI61" s="43">
        <v>24</v>
      </c>
      <c r="CJ61" s="48">
        <v>31</v>
      </c>
      <c r="CK61" s="47">
        <v>59</v>
      </c>
      <c r="CL61" s="43">
        <v>22</v>
      </c>
      <c r="CM61" s="48">
        <v>37</v>
      </c>
      <c r="CN61" s="47">
        <v>50</v>
      </c>
      <c r="CO61" s="43">
        <v>21</v>
      </c>
      <c r="CP61" s="48">
        <v>29</v>
      </c>
    </row>
    <row r="62" spans="2:94" s="23" customFormat="1" ht="17.25" customHeight="1" x14ac:dyDescent="0.2">
      <c r="B62" s="77" t="s">
        <v>272</v>
      </c>
      <c r="C62" s="71" t="s">
        <v>9</v>
      </c>
      <c r="D62" s="84" t="s">
        <v>306</v>
      </c>
      <c r="E62" s="47">
        <v>206</v>
      </c>
      <c r="F62" s="43">
        <v>89</v>
      </c>
      <c r="G62" s="48">
        <v>117</v>
      </c>
      <c r="H62" s="47">
        <v>179</v>
      </c>
      <c r="I62" s="43">
        <v>76</v>
      </c>
      <c r="J62" s="48">
        <v>103</v>
      </c>
      <c r="K62" s="47">
        <v>167</v>
      </c>
      <c r="L62" s="43">
        <v>72</v>
      </c>
      <c r="M62" s="48">
        <v>95</v>
      </c>
      <c r="N62" s="47">
        <v>206</v>
      </c>
      <c r="O62" s="43">
        <v>104</v>
      </c>
      <c r="P62" s="48">
        <v>102</v>
      </c>
      <c r="Q62" s="47">
        <v>148</v>
      </c>
      <c r="R62" s="43">
        <v>45</v>
      </c>
      <c r="S62" s="48">
        <v>103</v>
      </c>
      <c r="T62" s="47">
        <v>144</v>
      </c>
      <c r="U62" s="43">
        <v>41</v>
      </c>
      <c r="V62" s="48">
        <v>103</v>
      </c>
      <c r="W62" s="47">
        <v>166</v>
      </c>
      <c r="X62" s="43">
        <v>68</v>
      </c>
      <c r="Y62" s="48">
        <v>98</v>
      </c>
      <c r="Z62" s="47">
        <v>197</v>
      </c>
      <c r="AA62" s="43">
        <v>85</v>
      </c>
      <c r="AB62" s="48">
        <v>112</v>
      </c>
      <c r="AC62" s="47">
        <v>175</v>
      </c>
      <c r="AD62" s="43">
        <v>68</v>
      </c>
      <c r="AE62" s="48">
        <v>107</v>
      </c>
      <c r="AF62" s="47">
        <v>170</v>
      </c>
      <c r="AG62" s="43">
        <v>78</v>
      </c>
      <c r="AH62" s="48">
        <v>92</v>
      </c>
      <c r="AI62" s="47">
        <v>172</v>
      </c>
      <c r="AJ62" s="43">
        <v>88</v>
      </c>
      <c r="AK62" s="48">
        <v>84</v>
      </c>
      <c r="AL62" s="47">
        <v>123</v>
      </c>
      <c r="AM62" s="43">
        <v>41</v>
      </c>
      <c r="AN62" s="48">
        <v>82</v>
      </c>
      <c r="AO62" s="47">
        <v>129</v>
      </c>
      <c r="AP62" s="43">
        <v>41</v>
      </c>
      <c r="AQ62" s="48">
        <v>88</v>
      </c>
      <c r="AR62" s="47">
        <v>164</v>
      </c>
      <c r="AS62" s="43">
        <v>71</v>
      </c>
      <c r="AT62" s="48">
        <v>93</v>
      </c>
      <c r="AU62" s="47">
        <v>185</v>
      </c>
      <c r="AV62" s="43">
        <v>88</v>
      </c>
      <c r="AW62" s="48">
        <v>97</v>
      </c>
      <c r="AX62" s="47">
        <v>179</v>
      </c>
      <c r="AY62" s="43">
        <v>94</v>
      </c>
      <c r="AZ62" s="48">
        <v>85</v>
      </c>
      <c r="BA62" s="47">
        <v>175</v>
      </c>
      <c r="BB62" s="43">
        <v>93</v>
      </c>
      <c r="BC62" s="48">
        <v>82</v>
      </c>
      <c r="BD62" s="47">
        <v>159</v>
      </c>
      <c r="BE62" s="43">
        <v>73</v>
      </c>
      <c r="BF62" s="48">
        <v>86</v>
      </c>
      <c r="BG62" s="47">
        <v>147</v>
      </c>
      <c r="BH62" s="43">
        <v>52</v>
      </c>
      <c r="BI62" s="48">
        <v>95</v>
      </c>
      <c r="BJ62" s="47">
        <v>141</v>
      </c>
      <c r="BK62" s="43">
        <v>47</v>
      </c>
      <c r="BL62" s="48">
        <v>94</v>
      </c>
      <c r="BM62" s="47">
        <v>129</v>
      </c>
      <c r="BN62" s="43">
        <v>41</v>
      </c>
      <c r="BO62" s="48">
        <v>88</v>
      </c>
      <c r="BP62" s="47">
        <v>145</v>
      </c>
      <c r="BQ62" s="43">
        <v>51</v>
      </c>
      <c r="BR62" s="48">
        <v>94</v>
      </c>
      <c r="BS62" s="47">
        <v>163</v>
      </c>
      <c r="BT62" s="43">
        <v>79</v>
      </c>
      <c r="BU62" s="48">
        <v>84</v>
      </c>
      <c r="BV62" s="47">
        <v>182</v>
      </c>
      <c r="BW62" s="43">
        <v>89</v>
      </c>
      <c r="BX62" s="48">
        <v>93</v>
      </c>
      <c r="BY62" s="47">
        <v>181</v>
      </c>
      <c r="BZ62" s="43">
        <v>77</v>
      </c>
      <c r="CA62" s="48">
        <v>104</v>
      </c>
      <c r="CB62" s="47">
        <v>149</v>
      </c>
      <c r="CC62" s="43">
        <v>51</v>
      </c>
      <c r="CD62" s="48">
        <v>98</v>
      </c>
      <c r="CE62" s="47">
        <v>141</v>
      </c>
      <c r="CF62" s="43">
        <v>46</v>
      </c>
      <c r="CG62" s="48">
        <v>95</v>
      </c>
      <c r="CH62" s="47">
        <v>155</v>
      </c>
      <c r="CI62" s="43">
        <v>50</v>
      </c>
      <c r="CJ62" s="48">
        <v>105</v>
      </c>
      <c r="CK62" s="47">
        <v>179</v>
      </c>
      <c r="CL62" s="43">
        <v>69</v>
      </c>
      <c r="CM62" s="48">
        <v>110</v>
      </c>
      <c r="CN62" s="47">
        <v>125</v>
      </c>
      <c r="CO62" s="43">
        <v>69</v>
      </c>
      <c r="CP62" s="48">
        <v>56</v>
      </c>
    </row>
    <row r="63" spans="2:94" s="23" customFormat="1" ht="17.25" customHeight="1" x14ac:dyDescent="0.2">
      <c r="B63" s="77" t="s">
        <v>272</v>
      </c>
      <c r="C63" s="71" t="s">
        <v>36</v>
      </c>
      <c r="D63" s="84" t="s">
        <v>307</v>
      </c>
      <c r="E63" s="47">
        <v>252</v>
      </c>
      <c r="F63" s="43">
        <v>179</v>
      </c>
      <c r="G63" s="48">
        <v>73</v>
      </c>
      <c r="H63" s="47">
        <v>243</v>
      </c>
      <c r="I63" s="43">
        <v>164</v>
      </c>
      <c r="J63" s="48">
        <v>79</v>
      </c>
      <c r="K63" s="47">
        <v>267</v>
      </c>
      <c r="L63" s="43">
        <v>200</v>
      </c>
      <c r="M63" s="48">
        <v>67</v>
      </c>
      <c r="N63" s="47">
        <v>255</v>
      </c>
      <c r="O63" s="43">
        <v>188</v>
      </c>
      <c r="P63" s="48">
        <v>67</v>
      </c>
      <c r="Q63" s="47">
        <v>185</v>
      </c>
      <c r="R63" s="43">
        <v>117</v>
      </c>
      <c r="S63" s="48">
        <v>68</v>
      </c>
      <c r="T63" s="47">
        <v>139</v>
      </c>
      <c r="U63" s="43">
        <v>77</v>
      </c>
      <c r="V63" s="48">
        <v>62</v>
      </c>
      <c r="W63" s="47">
        <v>224</v>
      </c>
      <c r="X63" s="43">
        <v>169</v>
      </c>
      <c r="Y63" s="48">
        <v>55</v>
      </c>
      <c r="Z63" s="47">
        <v>251</v>
      </c>
      <c r="AA63" s="43">
        <v>185</v>
      </c>
      <c r="AB63" s="48">
        <v>66</v>
      </c>
      <c r="AC63" s="47">
        <v>268</v>
      </c>
      <c r="AD63" s="43">
        <v>183</v>
      </c>
      <c r="AE63" s="48">
        <v>85</v>
      </c>
      <c r="AF63" s="47">
        <v>275</v>
      </c>
      <c r="AG63" s="43">
        <v>204</v>
      </c>
      <c r="AH63" s="48">
        <v>71</v>
      </c>
      <c r="AI63" s="47">
        <v>283</v>
      </c>
      <c r="AJ63" s="43">
        <v>204</v>
      </c>
      <c r="AK63" s="48">
        <v>79</v>
      </c>
      <c r="AL63" s="47">
        <v>212</v>
      </c>
      <c r="AM63" s="43">
        <v>123</v>
      </c>
      <c r="AN63" s="48">
        <v>89</v>
      </c>
      <c r="AO63" s="47">
        <v>164</v>
      </c>
      <c r="AP63" s="43">
        <v>83</v>
      </c>
      <c r="AQ63" s="48">
        <v>81</v>
      </c>
      <c r="AR63" s="47">
        <v>246</v>
      </c>
      <c r="AS63" s="43">
        <v>183</v>
      </c>
      <c r="AT63" s="48">
        <v>63</v>
      </c>
      <c r="AU63" s="47">
        <v>247</v>
      </c>
      <c r="AV63" s="43">
        <v>193</v>
      </c>
      <c r="AW63" s="48">
        <v>54</v>
      </c>
      <c r="AX63" s="47">
        <v>270</v>
      </c>
      <c r="AY63" s="43">
        <v>204</v>
      </c>
      <c r="AZ63" s="48">
        <v>66</v>
      </c>
      <c r="BA63" s="47">
        <v>274</v>
      </c>
      <c r="BB63" s="43">
        <v>209</v>
      </c>
      <c r="BC63" s="48">
        <v>65</v>
      </c>
      <c r="BD63" s="47">
        <v>214</v>
      </c>
      <c r="BE63" s="43">
        <v>145</v>
      </c>
      <c r="BF63" s="48">
        <v>69</v>
      </c>
      <c r="BG63" s="47">
        <v>162</v>
      </c>
      <c r="BH63" s="43">
        <v>99</v>
      </c>
      <c r="BI63" s="48">
        <v>63</v>
      </c>
      <c r="BJ63" s="47">
        <v>155</v>
      </c>
      <c r="BK63" s="43">
        <v>92</v>
      </c>
      <c r="BL63" s="48">
        <v>63</v>
      </c>
      <c r="BM63" s="47">
        <v>147</v>
      </c>
      <c r="BN63" s="43">
        <v>88</v>
      </c>
      <c r="BO63" s="48">
        <v>59</v>
      </c>
      <c r="BP63" s="47">
        <v>227</v>
      </c>
      <c r="BQ63" s="43">
        <v>178</v>
      </c>
      <c r="BR63" s="48">
        <v>49</v>
      </c>
      <c r="BS63" s="47">
        <v>267</v>
      </c>
      <c r="BT63" s="43">
        <v>207</v>
      </c>
      <c r="BU63" s="48">
        <v>60</v>
      </c>
      <c r="BV63" s="47">
        <v>295</v>
      </c>
      <c r="BW63" s="43">
        <v>221</v>
      </c>
      <c r="BX63" s="48">
        <v>74</v>
      </c>
      <c r="BY63" s="47">
        <v>265</v>
      </c>
      <c r="BZ63" s="43">
        <v>205</v>
      </c>
      <c r="CA63" s="48">
        <v>60</v>
      </c>
      <c r="CB63" s="47">
        <v>198</v>
      </c>
      <c r="CC63" s="43">
        <v>126</v>
      </c>
      <c r="CD63" s="48">
        <v>72</v>
      </c>
      <c r="CE63" s="47">
        <v>165</v>
      </c>
      <c r="CF63" s="43">
        <v>101</v>
      </c>
      <c r="CG63" s="48">
        <v>64</v>
      </c>
      <c r="CH63" s="47">
        <v>216</v>
      </c>
      <c r="CI63" s="43">
        <v>163</v>
      </c>
      <c r="CJ63" s="48">
        <v>53</v>
      </c>
      <c r="CK63" s="47">
        <v>266</v>
      </c>
      <c r="CL63" s="43">
        <v>202</v>
      </c>
      <c r="CM63" s="48">
        <v>64</v>
      </c>
      <c r="CN63" s="47">
        <v>246</v>
      </c>
      <c r="CO63" s="43">
        <v>182</v>
      </c>
      <c r="CP63" s="48">
        <v>64</v>
      </c>
    </row>
    <row r="64" spans="2:94" s="23" customFormat="1" ht="17.25" customHeight="1" x14ac:dyDescent="0.2">
      <c r="B64" s="77" t="s">
        <v>272</v>
      </c>
      <c r="C64" s="71" t="s">
        <v>14</v>
      </c>
      <c r="D64" s="84" t="s">
        <v>315</v>
      </c>
      <c r="E64" s="47">
        <v>134</v>
      </c>
      <c r="F64" s="43">
        <v>116</v>
      </c>
      <c r="G64" s="48">
        <v>18</v>
      </c>
      <c r="H64" s="47">
        <v>159</v>
      </c>
      <c r="I64" s="43">
        <v>90</v>
      </c>
      <c r="J64" s="48">
        <v>69</v>
      </c>
      <c r="K64" s="47">
        <v>150</v>
      </c>
      <c r="L64" s="43">
        <v>149</v>
      </c>
      <c r="M64" s="48">
        <v>1</v>
      </c>
      <c r="N64" s="47">
        <v>147</v>
      </c>
      <c r="O64" s="43">
        <v>161</v>
      </c>
      <c r="P64" s="48">
        <v>-14</v>
      </c>
      <c r="Q64" s="47">
        <v>137</v>
      </c>
      <c r="R64" s="43">
        <v>84</v>
      </c>
      <c r="S64" s="48">
        <v>53</v>
      </c>
      <c r="T64" s="47">
        <v>127</v>
      </c>
      <c r="U64" s="43">
        <v>61</v>
      </c>
      <c r="V64" s="48">
        <v>66</v>
      </c>
      <c r="W64" s="47">
        <v>125</v>
      </c>
      <c r="X64" s="43">
        <v>93</v>
      </c>
      <c r="Y64" s="48">
        <v>32</v>
      </c>
      <c r="Z64" s="47">
        <v>136</v>
      </c>
      <c r="AA64" s="43">
        <v>135</v>
      </c>
      <c r="AB64" s="48">
        <v>1</v>
      </c>
      <c r="AC64" s="47">
        <v>138</v>
      </c>
      <c r="AD64" s="43">
        <v>134</v>
      </c>
      <c r="AE64" s="48">
        <v>4</v>
      </c>
      <c r="AF64" s="47">
        <v>148</v>
      </c>
      <c r="AG64" s="43">
        <v>148</v>
      </c>
      <c r="AH64" s="48">
        <v>0</v>
      </c>
      <c r="AI64" s="47">
        <v>133</v>
      </c>
      <c r="AJ64" s="43">
        <v>133</v>
      </c>
      <c r="AK64" s="48">
        <v>0</v>
      </c>
      <c r="AL64" s="47">
        <v>133</v>
      </c>
      <c r="AM64" s="43">
        <v>82</v>
      </c>
      <c r="AN64" s="48">
        <v>51</v>
      </c>
      <c r="AO64" s="47">
        <v>120</v>
      </c>
      <c r="AP64" s="43">
        <v>56</v>
      </c>
      <c r="AQ64" s="48">
        <v>64</v>
      </c>
      <c r="AR64" s="47">
        <v>134</v>
      </c>
      <c r="AS64" s="43">
        <v>119</v>
      </c>
      <c r="AT64" s="48">
        <v>15</v>
      </c>
      <c r="AU64" s="47">
        <v>147</v>
      </c>
      <c r="AV64" s="43">
        <v>111</v>
      </c>
      <c r="AW64" s="48">
        <v>36</v>
      </c>
      <c r="AX64" s="47">
        <v>146</v>
      </c>
      <c r="AY64" s="43">
        <v>133</v>
      </c>
      <c r="AZ64" s="48">
        <v>13</v>
      </c>
      <c r="BA64" s="47">
        <v>170</v>
      </c>
      <c r="BB64" s="43">
        <v>170</v>
      </c>
      <c r="BC64" s="48">
        <v>0</v>
      </c>
      <c r="BD64" s="47">
        <v>117</v>
      </c>
      <c r="BE64" s="43">
        <v>111</v>
      </c>
      <c r="BF64" s="48">
        <v>6</v>
      </c>
      <c r="BG64" s="47">
        <v>91</v>
      </c>
      <c r="BH64" s="43">
        <v>77</v>
      </c>
      <c r="BI64" s="48">
        <v>14</v>
      </c>
      <c r="BJ64" s="47">
        <v>88</v>
      </c>
      <c r="BK64" s="43">
        <v>60</v>
      </c>
      <c r="BL64" s="48">
        <v>28</v>
      </c>
      <c r="BM64" s="47">
        <v>93</v>
      </c>
      <c r="BN64" s="43">
        <v>73</v>
      </c>
      <c r="BO64" s="48">
        <v>20</v>
      </c>
      <c r="BP64" s="47">
        <v>106</v>
      </c>
      <c r="BQ64" s="43">
        <v>105</v>
      </c>
      <c r="BR64" s="48">
        <v>1</v>
      </c>
      <c r="BS64" s="47">
        <v>137</v>
      </c>
      <c r="BT64" s="43">
        <v>137</v>
      </c>
      <c r="BU64" s="48">
        <v>0</v>
      </c>
      <c r="BV64" s="47">
        <v>139</v>
      </c>
      <c r="BW64" s="43">
        <v>139</v>
      </c>
      <c r="BX64" s="48">
        <v>0</v>
      </c>
      <c r="BY64" s="47">
        <v>159</v>
      </c>
      <c r="BZ64" s="43">
        <v>159</v>
      </c>
      <c r="CA64" s="48">
        <v>0</v>
      </c>
      <c r="CB64" s="47">
        <v>110</v>
      </c>
      <c r="CC64" s="43">
        <v>92</v>
      </c>
      <c r="CD64" s="48">
        <v>18</v>
      </c>
      <c r="CE64" s="47">
        <v>104</v>
      </c>
      <c r="CF64" s="43">
        <v>55</v>
      </c>
      <c r="CG64" s="48">
        <v>49</v>
      </c>
      <c r="CH64" s="47">
        <v>135</v>
      </c>
      <c r="CI64" s="43">
        <v>99</v>
      </c>
      <c r="CJ64" s="48">
        <v>36</v>
      </c>
      <c r="CK64" s="47">
        <v>140</v>
      </c>
      <c r="CL64" s="43">
        <v>114</v>
      </c>
      <c r="CM64" s="48">
        <v>26</v>
      </c>
      <c r="CN64" s="47">
        <v>138</v>
      </c>
      <c r="CO64" s="43">
        <v>110</v>
      </c>
      <c r="CP64" s="48">
        <v>28</v>
      </c>
    </row>
    <row r="65" spans="2:94" s="23" customFormat="1" ht="17.25" customHeight="1" x14ac:dyDescent="0.2">
      <c r="B65" s="77" t="s">
        <v>272</v>
      </c>
      <c r="C65" s="71" t="s">
        <v>29</v>
      </c>
      <c r="D65" s="84" t="s">
        <v>316</v>
      </c>
      <c r="E65" s="47">
        <v>125</v>
      </c>
      <c r="F65" s="43">
        <v>67</v>
      </c>
      <c r="G65" s="48">
        <v>58</v>
      </c>
      <c r="H65" s="47">
        <v>109</v>
      </c>
      <c r="I65" s="43">
        <v>56</v>
      </c>
      <c r="J65" s="48">
        <v>53</v>
      </c>
      <c r="K65" s="47">
        <v>99</v>
      </c>
      <c r="L65" s="43">
        <v>53</v>
      </c>
      <c r="M65" s="48">
        <v>46</v>
      </c>
      <c r="N65" s="47">
        <v>100</v>
      </c>
      <c r="O65" s="43">
        <v>71</v>
      </c>
      <c r="P65" s="48">
        <v>29</v>
      </c>
      <c r="Q65" s="47">
        <v>93</v>
      </c>
      <c r="R65" s="43">
        <v>48</v>
      </c>
      <c r="S65" s="48">
        <v>45</v>
      </c>
      <c r="T65" s="47">
        <v>87</v>
      </c>
      <c r="U65" s="43">
        <v>30</v>
      </c>
      <c r="V65" s="48">
        <v>57</v>
      </c>
      <c r="W65" s="47">
        <v>90</v>
      </c>
      <c r="X65" s="43">
        <v>44</v>
      </c>
      <c r="Y65" s="48">
        <v>46</v>
      </c>
      <c r="Z65" s="47">
        <v>101</v>
      </c>
      <c r="AA65" s="43">
        <v>46</v>
      </c>
      <c r="AB65" s="48">
        <v>55</v>
      </c>
      <c r="AC65" s="47">
        <v>112</v>
      </c>
      <c r="AD65" s="43">
        <v>58</v>
      </c>
      <c r="AE65" s="48">
        <v>54</v>
      </c>
      <c r="AF65" s="47">
        <v>111</v>
      </c>
      <c r="AG65" s="43">
        <v>59</v>
      </c>
      <c r="AH65" s="48">
        <v>52</v>
      </c>
      <c r="AI65" s="47">
        <v>110</v>
      </c>
      <c r="AJ65" s="43">
        <v>59</v>
      </c>
      <c r="AK65" s="48">
        <v>51</v>
      </c>
      <c r="AL65" s="47">
        <v>109</v>
      </c>
      <c r="AM65" s="43">
        <v>31</v>
      </c>
      <c r="AN65" s="48">
        <v>78</v>
      </c>
      <c r="AO65" s="47">
        <v>105</v>
      </c>
      <c r="AP65" s="43">
        <v>20</v>
      </c>
      <c r="AQ65" s="48">
        <v>85</v>
      </c>
      <c r="AR65" s="47">
        <v>116</v>
      </c>
      <c r="AS65" s="43">
        <v>44</v>
      </c>
      <c r="AT65" s="48">
        <v>72</v>
      </c>
      <c r="AU65" s="47">
        <v>116</v>
      </c>
      <c r="AV65" s="43">
        <v>51</v>
      </c>
      <c r="AW65" s="48">
        <v>65</v>
      </c>
      <c r="AX65" s="47">
        <v>132</v>
      </c>
      <c r="AY65" s="43">
        <v>59</v>
      </c>
      <c r="AZ65" s="48">
        <v>73</v>
      </c>
      <c r="BA65" s="47">
        <v>120</v>
      </c>
      <c r="BB65" s="43">
        <v>62</v>
      </c>
      <c r="BC65" s="48">
        <v>58</v>
      </c>
      <c r="BD65" s="47">
        <v>138</v>
      </c>
      <c r="BE65" s="43">
        <v>47</v>
      </c>
      <c r="BF65" s="48">
        <v>91</v>
      </c>
      <c r="BG65" s="47">
        <v>128</v>
      </c>
      <c r="BH65" s="43">
        <v>37</v>
      </c>
      <c r="BI65" s="48">
        <v>91</v>
      </c>
      <c r="BJ65" s="47">
        <v>128</v>
      </c>
      <c r="BK65" s="43">
        <v>22</v>
      </c>
      <c r="BL65" s="48">
        <v>106</v>
      </c>
      <c r="BM65" s="47">
        <v>128</v>
      </c>
      <c r="BN65" s="43">
        <v>26</v>
      </c>
      <c r="BO65" s="48">
        <v>102</v>
      </c>
      <c r="BP65" s="47">
        <v>122</v>
      </c>
      <c r="BQ65" s="43">
        <v>41</v>
      </c>
      <c r="BR65" s="48">
        <v>81</v>
      </c>
      <c r="BS65" s="47">
        <v>138</v>
      </c>
      <c r="BT65" s="43">
        <v>54</v>
      </c>
      <c r="BU65" s="48">
        <v>84</v>
      </c>
      <c r="BV65" s="47">
        <v>133</v>
      </c>
      <c r="BW65" s="43">
        <v>53</v>
      </c>
      <c r="BX65" s="48">
        <v>80</v>
      </c>
      <c r="BY65" s="47">
        <v>134</v>
      </c>
      <c r="BZ65" s="43">
        <v>64</v>
      </c>
      <c r="CA65" s="48">
        <v>70</v>
      </c>
      <c r="CB65" s="47">
        <v>140</v>
      </c>
      <c r="CC65" s="43">
        <v>37</v>
      </c>
      <c r="CD65" s="48">
        <v>103</v>
      </c>
      <c r="CE65" s="47">
        <v>137</v>
      </c>
      <c r="CF65" s="43">
        <v>35</v>
      </c>
      <c r="CG65" s="48">
        <v>102</v>
      </c>
      <c r="CH65" s="47">
        <v>140</v>
      </c>
      <c r="CI65" s="43">
        <v>54</v>
      </c>
      <c r="CJ65" s="48">
        <v>86</v>
      </c>
      <c r="CK65" s="47">
        <v>137</v>
      </c>
      <c r="CL65" s="43">
        <v>49</v>
      </c>
      <c r="CM65" s="48">
        <v>88</v>
      </c>
      <c r="CN65" s="47">
        <v>140</v>
      </c>
      <c r="CO65" s="43">
        <v>53</v>
      </c>
      <c r="CP65" s="48">
        <v>87</v>
      </c>
    </row>
    <row r="66" spans="2:94" s="23" customFormat="1" ht="17.25" customHeight="1" x14ac:dyDescent="0.2">
      <c r="B66" s="77" t="s">
        <v>272</v>
      </c>
      <c r="C66" s="71" t="s">
        <v>39</v>
      </c>
      <c r="D66" s="84" t="s">
        <v>317</v>
      </c>
      <c r="E66" s="47">
        <v>108</v>
      </c>
      <c r="F66" s="43">
        <v>54</v>
      </c>
      <c r="G66" s="48">
        <v>54</v>
      </c>
      <c r="H66" s="47">
        <v>116</v>
      </c>
      <c r="I66" s="43">
        <v>66</v>
      </c>
      <c r="J66" s="48">
        <v>50</v>
      </c>
      <c r="K66" s="47">
        <v>121</v>
      </c>
      <c r="L66" s="43">
        <v>88</v>
      </c>
      <c r="M66" s="48">
        <v>33</v>
      </c>
      <c r="N66" s="47">
        <v>130</v>
      </c>
      <c r="O66" s="43">
        <v>88</v>
      </c>
      <c r="P66" s="48">
        <v>42</v>
      </c>
      <c r="Q66" s="47">
        <v>77</v>
      </c>
      <c r="R66" s="43">
        <v>35</v>
      </c>
      <c r="S66" s="48">
        <v>42</v>
      </c>
      <c r="T66" s="47">
        <v>62</v>
      </c>
      <c r="U66" s="43">
        <v>24</v>
      </c>
      <c r="V66" s="48">
        <v>38</v>
      </c>
      <c r="W66" s="47">
        <v>108</v>
      </c>
      <c r="X66" s="43">
        <v>66</v>
      </c>
      <c r="Y66" s="48">
        <v>42</v>
      </c>
      <c r="Z66" s="47">
        <v>106</v>
      </c>
      <c r="AA66" s="43">
        <v>65</v>
      </c>
      <c r="AB66" s="48">
        <v>41</v>
      </c>
      <c r="AC66" s="47">
        <v>95</v>
      </c>
      <c r="AD66" s="43">
        <v>64</v>
      </c>
      <c r="AE66" s="48">
        <v>31</v>
      </c>
      <c r="AF66" s="47">
        <v>111</v>
      </c>
      <c r="AG66" s="43">
        <v>72</v>
      </c>
      <c r="AH66" s="48">
        <v>39</v>
      </c>
      <c r="AI66" s="47">
        <v>109</v>
      </c>
      <c r="AJ66" s="43">
        <v>70</v>
      </c>
      <c r="AK66" s="48">
        <v>39</v>
      </c>
      <c r="AL66" s="47">
        <v>88</v>
      </c>
      <c r="AM66" s="43">
        <v>51</v>
      </c>
      <c r="AN66" s="48">
        <v>37</v>
      </c>
      <c r="AO66" s="47">
        <v>70</v>
      </c>
      <c r="AP66" s="43">
        <v>33</v>
      </c>
      <c r="AQ66" s="48">
        <v>37</v>
      </c>
      <c r="AR66" s="47">
        <v>101</v>
      </c>
      <c r="AS66" s="43">
        <v>58</v>
      </c>
      <c r="AT66" s="48">
        <v>43</v>
      </c>
      <c r="AU66" s="47">
        <v>116</v>
      </c>
      <c r="AV66" s="43">
        <v>75</v>
      </c>
      <c r="AW66" s="48">
        <v>41</v>
      </c>
      <c r="AX66" s="47">
        <v>106</v>
      </c>
      <c r="AY66" s="43">
        <v>70</v>
      </c>
      <c r="AZ66" s="48">
        <v>36</v>
      </c>
      <c r="BA66" s="47">
        <v>133</v>
      </c>
      <c r="BB66" s="43">
        <v>91</v>
      </c>
      <c r="BC66" s="48">
        <v>42</v>
      </c>
      <c r="BD66" s="47">
        <v>88</v>
      </c>
      <c r="BE66" s="43">
        <v>55</v>
      </c>
      <c r="BF66" s="48">
        <v>33</v>
      </c>
      <c r="BG66" s="47">
        <v>63</v>
      </c>
      <c r="BH66" s="43">
        <v>36</v>
      </c>
      <c r="BI66" s="48">
        <v>27</v>
      </c>
      <c r="BJ66" s="47">
        <v>62</v>
      </c>
      <c r="BK66" s="43">
        <v>39</v>
      </c>
      <c r="BL66" s="48">
        <v>23</v>
      </c>
      <c r="BM66" s="47">
        <v>57</v>
      </c>
      <c r="BN66" s="43">
        <v>30</v>
      </c>
      <c r="BO66" s="48">
        <v>27</v>
      </c>
      <c r="BP66" s="47">
        <v>98</v>
      </c>
      <c r="BQ66" s="43">
        <v>58</v>
      </c>
      <c r="BR66" s="48">
        <v>40</v>
      </c>
      <c r="BS66" s="47">
        <v>127</v>
      </c>
      <c r="BT66" s="43">
        <v>76</v>
      </c>
      <c r="BU66" s="48">
        <v>51</v>
      </c>
      <c r="BV66" s="47">
        <v>126</v>
      </c>
      <c r="BW66" s="43">
        <v>77</v>
      </c>
      <c r="BX66" s="48">
        <v>49</v>
      </c>
      <c r="BY66" s="47">
        <v>142</v>
      </c>
      <c r="BZ66" s="43">
        <v>95</v>
      </c>
      <c r="CA66" s="48">
        <v>47</v>
      </c>
      <c r="CB66" s="47">
        <v>88</v>
      </c>
      <c r="CC66" s="43">
        <v>43</v>
      </c>
      <c r="CD66" s="48">
        <v>45</v>
      </c>
      <c r="CE66" s="47">
        <v>66</v>
      </c>
      <c r="CF66" s="43">
        <v>31</v>
      </c>
      <c r="CG66" s="48">
        <v>35</v>
      </c>
      <c r="CH66" s="47">
        <v>103</v>
      </c>
      <c r="CI66" s="43">
        <v>64</v>
      </c>
      <c r="CJ66" s="48">
        <v>39</v>
      </c>
      <c r="CK66" s="47">
        <v>122</v>
      </c>
      <c r="CL66" s="43">
        <v>76</v>
      </c>
      <c r="CM66" s="48">
        <v>46</v>
      </c>
      <c r="CN66" s="47">
        <v>134</v>
      </c>
      <c r="CO66" s="43">
        <v>90</v>
      </c>
      <c r="CP66" s="48">
        <v>44</v>
      </c>
    </row>
    <row r="67" spans="2:94" s="23" customFormat="1" ht="17.25" customHeight="1" x14ac:dyDescent="0.2">
      <c r="B67" s="77" t="s">
        <v>272</v>
      </c>
      <c r="C67" s="71" t="s">
        <v>15</v>
      </c>
      <c r="D67" s="84" t="s">
        <v>318</v>
      </c>
      <c r="E67" s="47">
        <v>196</v>
      </c>
      <c r="F67" s="43">
        <v>107</v>
      </c>
      <c r="G67" s="48">
        <v>89</v>
      </c>
      <c r="H67" s="47">
        <v>206</v>
      </c>
      <c r="I67" s="43">
        <v>124</v>
      </c>
      <c r="J67" s="48">
        <v>82</v>
      </c>
      <c r="K67" s="47">
        <v>204</v>
      </c>
      <c r="L67" s="43">
        <v>123</v>
      </c>
      <c r="M67" s="48">
        <v>81</v>
      </c>
      <c r="N67" s="47">
        <v>193</v>
      </c>
      <c r="O67" s="43">
        <v>117</v>
      </c>
      <c r="P67" s="48">
        <v>76</v>
      </c>
      <c r="Q67" s="47">
        <v>160</v>
      </c>
      <c r="R67" s="43">
        <v>75</v>
      </c>
      <c r="S67" s="48">
        <v>85</v>
      </c>
      <c r="T67" s="47">
        <v>157</v>
      </c>
      <c r="U67" s="43">
        <v>50</v>
      </c>
      <c r="V67" s="48">
        <v>107</v>
      </c>
      <c r="W67" s="47">
        <v>193</v>
      </c>
      <c r="X67" s="43">
        <v>117</v>
      </c>
      <c r="Y67" s="48">
        <v>76</v>
      </c>
      <c r="Z67" s="47">
        <v>186</v>
      </c>
      <c r="AA67" s="43">
        <v>123</v>
      </c>
      <c r="AB67" s="48">
        <v>63</v>
      </c>
      <c r="AC67" s="47">
        <v>177</v>
      </c>
      <c r="AD67" s="43">
        <v>120</v>
      </c>
      <c r="AE67" s="48">
        <v>57</v>
      </c>
      <c r="AF67" s="47">
        <v>178</v>
      </c>
      <c r="AG67" s="43">
        <v>118</v>
      </c>
      <c r="AH67" s="48">
        <v>60</v>
      </c>
      <c r="AI67" s="47">
        <v>182</v>
      </c>
      <c r="AJ67" s="43">
        <v>119</v>
      </c>
      <c r="AK67" s="48">
        <v>63</v>
      </c>
      <c r="AL67" s="47">
        <v>145</v>
      </c>
      <c r="AM67" s="43">
        <v>82</v>
      </c>
      <c r="AN67" s="48">
        <v>63</v>
      </c>
      <c r="AO67" s="47">
        <v>121</v>
      </c>
      <c r="AP67" s="43">
        <v>45</v>
      </c>
      <c r="AQ67" s="48">
        <v>76</v>
      </c>
      <c r="AR67" s="47">
        <v>149</v>
      </c>
      <c r="AS67" s="43">
        <v>104</v>
      </c>
      <c r="AT67" s="48">
        <v>45</v>
      </c>
      <c r="AU67" s="47">
        <v>160</v>
      </c>
      <c r="AV67" s="43">
        <v>106</v>
      </c>
      <c r="AW67" s="48">
        <v>54</v>
      </c>
      <c r="AX67" s="47">
        <v>170</v>
      </c>
      <c r="AY67" s="43">
        <v>129</v>
      </c>
      <c r="AZ67" s="48">
        <v>41</v>
      </c>
      <c r="BA67" s="47">
        <v>193</v>
      </c>
      <c r="BB67" s="43">
        <v>150</v>
      </c>
      <c r="BC67" s="48">
        <v>43</v>
      </c>
      <c r="BD67" s="47">
        <v>160</v>
      </c>
      <c r="BE67" s="43">
        <v>97</v>
      </c>
      <c r="BF67" s="48">
        <v>63</v>
      </c>
      <c r="BG67" s="47">
        <v>137</v>
      </c>
      <c r="BH67" s="43">
        <v>71</v>
      </c>
      <c r="BI67" s="48">
        <v>66</v>
      </c>
      <c r="BJ67" s="47">
        <v>137</v>
      </c>
      <c r="BK67" s="43">
        <v>80</v>
      </c>
      <c r="BL67" s="48">
        <v>57</v>
      </c>
      <c r="BM67" s="47">
        <v>127</v>
      </c>
      <c r="BN67" s="43">
        <v>52</v>
      </c>
      <c r="BO67" s="48">
        <v>75</v>
      </c>
      <c r="BP67" s="47">
        <v>157</v>
      </c>
      <c r="BQ67" s="43">
        <v>108</v>
      </c>
      <c r="BR67" s="48">
        <v>49</v>
      </c>
      <c r="BS67" s="47">
        <v>158</v>
      </c>
      <c r="BT67" s="43">
        <v>137</v>
      </c>
      <c r="BU67" s="48">
        <v>21</v>
      </c>
      <c r="BV67" s="47">
        <v>164</v>
      </c>
      <c r="BW67" s="43">
        <v>104</v>
      </c>
      <c r="BX67" s="48">
        <v>60</v>
      </c>
      <c r="BY67" s="47">
        <v>190</v>
      </c>
      <c r="BZ67" s="43">
        <v>146</v>
      </c>
      <c r="CA67" s="48">
        <v>44</v>
      </c>
      <c r="CB67" s="47">
        <v>153</v>
      </c>
      <c r="CC67" s="43">
        <v>73</v>
      </c>
      <c r="CD67" s="48">
        <v>80</v>
      </c>
      <c r="CE67" s="47">
        <v>146</v>
      </c>
      <c r="CF67" s="43">
        <v>57</v>
      </c>
      <c r="CG67" s="48">
        <v>89</v>
      </c>
      <c r="CH67" s="47">
        <v>167</v>
      </c>
      <c r="CI67" s="43">
        <v>109</v>
      </c>
      <c r="CJ67" s="48">
        <v>58</v>
      </c>
      <c r="CK67" s="47">
        <v>167</v>
      </c>
      <c r="CL67" s="43">
        <v>112</v>
      </c>
      <c r="CM67" s="48">
        <v>55</v>
      </c>
      <c r="CN67" s="47">
        <v>168</v>
      </c>
      <c r="CO67" s="43">
        <v>108</v>
      </c>
      <c r="CP67" s="48">
        <v>60</v>
      </c>
    </row>
    <row r="68" spans="2:94" s="23" customFormat="1" ht="17.25" customHeight="1" x14ac:dyDescent="0.2">
      <c r="B68" s="77" t="s">
        <v>272</v>
      </c>
      <c r="C68" s="71" t="s">
        <v>33</v>
      </c>
      <c r="D68" s="84" t="s">
        <v>340</v>
      </c>
      <c r="E68" s="47">
        <v>160</v>
      </c>
      <c r="F68" s="43">
        <v>127</v>
      </c>
      <c r="G68" s="48">
        <v>33</v>
      </c>
      <c r="H68" s="47">
        <v>178</v>
      </c>
      <c r="I68" s="43">
        <v>166</v>
      </c>
      <c r="J68" s="48">
        <v>12</v>
      </c>
      <c r="K68" s="47">
        <v>177</v>
      </c>
      <c r="L68" s="43">
        <v>149</v>
      </c>
      <c r="M68" s="48">
        <v>28</v>
      </c>
      <c r="N68" s="47">
        <v>169</v>
      </c>
      <c r="O68" s="43">
        <v>166</v>
      </c>
      <c r="P68" s="48">
        <v>3</v>
      </c>
      <c r="Q68" s="47">
        <v>183</v>
      </c>
      <c r="R68" s="43">
        <v>181</v>
      </c>
      <c r="S68" s="48">
        <v>2</v>
      </c>
      <c r="T68" s="47">
        <v>176</v>
      </c>
      <c r="U68" s="43">
        <v>114</v>
      </c>
      <c r="V68" s="48">
        <v>62</v>
      </c>
      <c r="W68" s="47">
        <v>157</v>
      </c>
      <c r="X68" s="43">
        <v>61</v>
      </c>
      <c r="Y68" s="48">
        <v>96</v>
      </c>
      <c r="Z68" s="47">
        <v>159</v>
      </c>
      <c r="AA68" s="43">
        <v>142</v>
      </c>
      <c r="AB68" s="48">
        <v>17</v>
      </c>
      <c r="AC68" s="47">
        <v>174</v>
      </c>
      <c r="AD68" s="43">
        <v>160</v>
      </c>
      <c r="AE68" s="48">
        <v>14</v>
      </c>
      <c r="AF68" s="47">
        <v>173</v>
      </c>
      <c r="AG68" s="43">
        <v>172</v>
      </c>
      <c r="AH68" s="48">
        <v>1</v>
      </c>
      <c r="AI68" s="47">
        <v>188</v>
      </c>
      <c r="AJ68" s="43">
        <v>139</v>
      </c>
      <c r="AK68" s="48">
        <v>49</v>
      </c>
      <c r="AL68" s="47">
        <v>190</v>
      </c>
      <c r="AM68" s="43">
        <v>190</v>
      </c>
      <c r="AN68" s="48">
        <v>0</v>
      </c>
      <c r="AO68" s="47">
        <v>175</v>
      </c>
      <c r="AP68" s="43">
        <v>126</v>
      </c>
      <c r="AQ68" s="48">
        <v>49</v>
      </c>
      <c r="AR68" s="47">
        <v>161</v>
      </c>
      <c r="AS68" s="43">
        <v>72</v>
      </c>
      <c r="AT68" s="48">
        <v>89</v>
      </c>
      <c r="AU68" s="47">
        <v>149</v>
      </c>
      <c r="AV68" s="43">
        <v>146</v>
      </c>
      <c r="AW68" s="48">
        <v>3</v>
      </c>
      <c r="AX68" s="47">
        <v>173</v>
      </c>
      <c r="AY68" s="43">
        <v>172</v>
      </c>
      <c r="AZ68" s="48">
        <v>1</v>
      </c>
      <c r="BA68" s="47">
        <v>182</v>
      </c>
      <c r="BB68" s="43">
        <v>160</v>
      </c>
      <c r="BC68" s="48">
        <v>22</v>
      </c>
      <c r="BD68" s="47">
        <v>201</v>
      </c>
      <c r="BE68" s="43">
        <v>200</v>
      </c>
      <c r="BF68" s="48">
        <v>1</v>
      </c>
      <c r="BG68" s="47">
        <v>163</v>
      </c>
      <c r="BH68" s="43">
        <v>117</v>
      </c>
      <c r="BI68" s="48">
        <v>46</v>
      </c>
      <c r="BJ68" s="47">
        <v>164</v>
      </c>
      <c r="BK68" s="43">
        <v>93</v>
      </c>
      <c r="BL68" s="48">
        <v>71</v>
      </c>
      <c r="BM68" s="47">
        <v>182</v>
      </c>
      <c r="BN68" s="43">
        <v>84</v>
      </c>
      <c r="BO68" s="48">
        <v>98</v>
      </c>
      <c r="BP68" s="47">
        <v>147</v>
      </c>
      <c r="BQ68" s="43">
        <v>72</v>
      </c>
      <c r="BR68" s="48">
        <v>75</v>
      </c>
      <c r="BS68" s="47">
        <v>146</v>
      </c>
      <c r="BT68" s="43">
        <v>117</v>
      </c>
      <c r="BU68" s="48">
        <v>29</v>
      </c>
      <c r="BV68" s="47">
        <v>161</v>
      </c>
      <c r="BW68" s="43">
        <v>160</v>
      </c>
      <c r="BX68" s="48">
        <v>1</v>
      </c>
      <c r="BY68" s="47">
        <v>171</v>
      </c>
      <c r="BZ68" s="43">
        <v>170</v>
      </c>
      <c r="CA68" s="48">
        <v>1</v>
      </c>
      <c r="CB68" s="47">
        <v>204</v>
      </c>
      <c r="CC68" s="43">
        <v>203</v>
      </c>
      <c r="CD68" s="48">
        <v>1</v>
      </c>
      <c r="CE68" s="47">
        <v>145</v>
      </c>
      <c r="CF68" s="43">
        <v>134</v>
      </c>
      <c r="CG68" s="48">
        <v>11</v>
      </c>
      <c r="CH68" s="47">
        <v>143</v>
      </c>
      <c r="CI68" s="43">
        <v>81</v>
      </c>
      <c r="CJ68" s="48">
        <v>62</v>
      </c>
      <c r="CK68" s="47">
        <v>155</v>
      </c>
      <c r="CL68" s="43">
        <v>154</v>
      </c>
      <c r="CM68" s="48">
        <v>1</v>
      </c>
      <c r="CN68" s="47">
        <v>146</v>
      </c>
      <c r="CO68" s="43">
        <v>146</v>
      </c>
      <c r="CP68" s="48">
        <v>0</v>
      </c>
    </row>
    <row r="69" spans="2:94" s="23" customFormat="1" ht="17.25" customHeight="1" x14ac:dyDescent="0.2">
      <c r="B69" s="77" t="s">
        <v>272</v>
      </c>
      <c r="C69" s="71" t="s">
        <v>17</v>
      </c>
      <c r="D69" s="84" t="s">
        <v>355</v>
      </c>
      <c r="E69" s="47">
        <v>90</v>
      </c>
      <c r="F69" s="43">
        <v>48</v>
      </c>
      <c r="G69" s="48">
        <v>42</v>
      </c>
      <c r="H69" s="47">
        <v>107</v>
      </c>
      <c r="I69" s="43">
        <v>66</v>
      </c>
      <c r="J69" s="48">
        <v>41</v>
      </c>
      <c r="K69" s="47">
        <v>90</v>
      </c>
      <c r="L69" s="43">
        <v>48</v>
      </c>
      <c r="M69" s="48">
        <v>42</v>
      </c>
      <c r="N69" s="47">
        <v>116</v>
      </c>
      <c r="O69" s="43">
        <v>86</v>
      </c>
      <c r="P69" s="48">
        <v>30</v>
      </c>
      <c r="Q69" s="47">
        <v>71</v>
      </c>
      <c r="R69" s="43">
        <v>41</v>
      </c>
      <c r="S69" s="48">
        <v>30</v>
      </c>
      <c r="T69" s="47">
        <v>52</v>
      </c>
      <c r="U69" s="43">
        <v>28</v>
      </c>
      <c r="V69" s="48">
        <v>24</v>
      </c>
      <c r="W69" s="47">
        <v>82</v>
      </c>
      <c r="X69" s="43">
        <v>49</v>
      </c>
      <c r="Y69" s="48">
        <v>33</v>
      </c>
      <c r="Z69" s="47">
        <v>96</v>
      </c>
      <c r="AA69" s="43">
        <v>65</v>
      </c>
      <c r="AB69" s="48">
        <v>31</v>
      </c>
      <c r="AC69" s="47">
        <v>95</v>
      </c>
      <c r="AD69" s="43">
        <v>63</v>
      </c>
      <c r="AE69" s="48">
        <v>32</v>
      </c>
      <c r="AF69" s="47">
        <v>106</v>
      </c>
      <c r="AG69" s="43">
        <v>69</v>
      </c>
      <c r="AH69" s="48">
        <v>37</v>
      </c>
      <c r="AI69" s="47">
        <v>110</v>
      </c>
      <c r="AJ69" s="43">
        <v>72</v>
      </c>
      <c r="AK69" s="48">
        <v>38</v>
      </c>
      <c r="AL69" s="47">
        <v>67</v>
      </c>
      <c r="AM69" s="43">
        <v>31</v>
      </c>
      <c r="AN69" s="48">
        <v>36</v>
      </c>
      <c r="AO69" s="47">
        <v>53</v>
      </c>
      <c r="AP69" s="43">
        <v>32</v>
      </c>
      <c r="AQ69" s="48">
        <v>21</v>
      </c>
      <c r="AR69" s="47">
        <v>62</v>
      </c>
      <c r="AS69" s="43">
        <v>38</v>
      </c>
      <c r="AT69" s="48">
        <v>24</v>
      </c>
      <c r="AU69" s="47">
        <v>94</v>
      </c>
      <c r="AV69" s="43">
        <v>59</v>
      </c>
      <c r="AW69" s="48">
        <v>35</v>
      </c>
      <c r="AX69" s="47">
        <v>89</v>
      </c>
      <c r="AY69" s="43">
        <v>53</v>
      </c>
      <c r="AZ69" s="48">
        <v>36</v>
      </c>
      <c r="BA69" s="47">
        <v>101</v>
      </c>
      <c r="BB69" s="43">
        <v>77</v>
      </c>
      <c r="BC69" s="48">
        <v>24</v>
      </c>
      <c r="BD69" s="47">
        <v>69</v>
      </c>
      <c r="BE69" s="43">
        <v>51</v>
      </c>
      <c r="BF69" s="48">
        <v>18</v>
      </c>
      <c r="BG69" s="47">
        <v>47</v>
      </c>
      <c r="BH69" s="43">
        <v>26</v>
      </c>
      <c r="BI69" s="48">
        <v>21</v>
      </c>
      <c r="BJ69" s="47">
        <v>43</v>
      </c>
      <c r="BK69" s="43">
        <v>33</v>
      </c>
      <c r="BL69" s="48">
        <v>10</v>
      </c>
      <c r="BM69" s="47">
        <v>37</v>
      </c>
      <c r="BN69" s="43">
        <v>17</v>
      </c>
      <c r="BO69" s="48">
        <v>20</v>
      </c>
      <c r="BP69" s="47">
        <v>64</v>
      </c>
      <c r="BQ69" s="43">
        <v>48</v>
      </c>
      <c r="BR69" s="48">
        <v>16</v>
      </c>
      <c r="BS69" s="47">
        <v>91</v>
      </c>
      <c r="BT69" s="43">
        <v>65</v>
      </c>
      <c r="BU69" s="48">
        <v>26</v>
      </c>
      <c r="BV69" s="47">
        <v>96</v>
      </c>
      <c r="BW69" s="43">
        <v>65</v>
      </c>
      <c r="BX69" s="48">
        <v>31</v>
      </c>
      <c r="BY69" s="47">
        <v>101</v>
      </c>
      <c r="BZ69" s="43">
        <v>64</v>
      </c>
      <c r="CA69" s="48">
        <v>37</v>
      </c>
      <c r="CB69" s="47">
        <v>87</v>
      </c>
      <c r="CC69" s="43">
        <v>56</v>
      </c>
      <c r="CD69" s="48">
        <v>31</v>
      </c>
      <c r="CE69" s="47">
        <v>52</v>
      </c>
      <c r="CF69" s="43">
        <v>34</v>
      </c>
      <c r="CG69" s="48">
        <v>18</v>
      </c>
      <c r="CH69" s="47">
        <v>70</v>
      </c>
      <c r="CI69" s="43">
        <v>32</v>
      </c>
      <c r="CJ69" s="48">
        <v>38</v>
      </c>
      <c r="CK69" s="47">
        <v>92</v>
      </c>
      <c r="CL69" s="43">
        <v>55</v>
      </c>
      <c r="CM69" s="48">
        <v>37</v>
      </c>
      <c r="CN69" s="47">
        <v>76</v>
      </c>
      <c r="CO69" s="43">
        <v>49</v>
      </c>
      <c r="CP69" s="48">
        <v>27</v>
      </c>
    </row>
    <row r="70" spans="2:94" s="23" customFormat="1" ht="17.25" customHeight="1" x14ac:dyDescent="0.2">
      <c r="B70" s="77" t="s">
        <v>272</v>
      </c>
      <c r="C70" s="71" t="s">
        <v>19</v>
      </c>
      <c r="D70" s="84" t="s">
        <v>378</v>
      </c>
      <c r="E70" s="47">
        <v>157</v>
      </c>
      <c r="F70" s="43">
        <v>100</v>
      </c>
      <c r="G70" s="48">
        <v>57</v>
      </c>
      <c r="H70" s="47">
        <v>167</v>
      </c>
      <c r="I70" s="43">
        <v>96</v>
      </c>
      <c r="J70" s="48">
        <v>71</v>
      </c>
      <c r="K70" s="47">
        <v>189</v>
      </c>
      <c r="L70" s="43">
        <v>113</v>
      </c>
      <c r="M70" s="48">
        <v>76</v>
      </c>
      <c r="N70" s="47">
        <v>180</v>
      </c>
      <c r="O70" s="43">
        <v>112</v>
      </c>
      <c r="P70" s="48">
        <v>68</v>
      </c>
      <c r="Q70" s="47">
        <v>132</v>
      </c>
      <c r="R70" s="43">
        <v>77</v>
      </c>
      <c r="S70" s="48">
        <v>55</v>
      </c>
      <c r="T70" s="47">
        <v>81</v>
      </c>
      <c r="U70" s="43">
        <v>43</v>
      </c>
      <c r="V70" s="48">
        <v>38</v>
      </c>
      <c r="W70" s="47">
        <v>179</v>
      </c>
      <c r="X70" s="43">
        <v>104</v>
      </c>
      <c r="Y70" s="48">
        <v>75</v>
      </c>
      <c r="Z70" s="47">
        <v>179</v>
      </c>
      <c r="AA70" s="43">
        <v>106</v>
      </c>
      <c r="AB70" s="48">
        <v>73</v>
      </c>
      <c r="AC70" s="47">
        <v>182</v>
      </c>
      <c r="AD70" s="43">
        <v>107</v>
      </c>
      <c r="AE70" s="48">
        <v>75</v>
      </c>
      <c r="AF70" s="47">
        <v>193</v>
      </c>
      <c r="AG70" s="43">
        <v>118</v>
      </c>
      <c r="AH70" s="48">
        <v>75</v>
      </c>
      <c r="AI70" s="47">
        <v>163</v>
      </c>
      <c r="AJ70" s="43">
        <v>97</v>
      </c>
      <c r="AK70" s="48">
        <v>66</v>
      </c>
      <c r="AL70" s="47">
        <v>119</v>
      </c>
      <c r="AM70" s="43">
        <v>65</v>
      </c>
      <c r="AN70" s="48">
        <v>54</v>
      </c>
      <c r="AO70" s="47">
        <v>89</v>
      </c>
      <c r="AP70" s="43">
        <v>37</v>
      </c>
      <c r="AQ70" s="48">
        <v>52</v>
      </c>
      <c r="AR70" s="47">
        <v>159</v>
      </c>
      <c r="AS70" s="43">
        <v>82</v>
      </c>
      <c r="AT70" s="48">
        <v>77</v>
      </c>
      <c r="AU70" s="47">
        <v>199</v>
      </c>
      <c r="AV70" s="43">
        <v>119</v>
      </c>
      <c r="AW70" s="48">
        <v>80</v>
      </c>
      <c r="AX70" s="47">
        <v>199</v>
      </c>
      <c r="AY70" s="43">
        <v>124</v>
      </c>
      <c r="AZ70" s="48">
        <v>75</v>
      </c>
      <c r="BA70" s="47">
        <v>191</v>
      </c>
      <c r="BB70" s="43">
        <v>126</v>
      </c>
      <c r="BC70" s="48">
        <v>65</v>
      </c>
      <c r="BD70" s="47">
        <v>142</v>
      </c>
      <c r="BE70" s="43">
        <v>102</v>
      </c>
      <c r="BF70" s="48">
        <v>40</v>
      </c>
      <c r="BG70" s="47">
        <v>105</v>
      </c>
      <c r="BH70" s="43">
        <v>62</v>
      </c>
      <c r="BI70" s="48">
        <v>43</v>
      </c>
      <c r="BJ70" s="47">
        <v>112</v>
      </c>
      <c r="BK70" s="43">
        <v>81</v>
      </c>
      <c r="BL70" s="48">
        <v>31</v>
      </c>
      <c r="BM70" s="47">
        <v>94</v>
      </c>
      <c r="BN70" s="43">
        <v>54</v>
      </c>
      <c r="BO70" s="48">
        <v>40</v>
      </c>
      <c r="BP70" s="47">
        <v>124</v>
      </c>
      <c r="BQ70" s="43">
        <v>75</v>
      </c>
      <c r="BR70" s="48">
        <v>49</v>
      </c>
      <c r="BS70" s="47">
        <v>165</v>
      </c>
      <c r="BT70" s="43">
        <v>105</v>
      </c>
      <c r="BU70" s="48">
        <v>60</v>
      </c>
      <c r="BV70" s="47">
        <v>162</v>
      </c>
      <c r="BW70" s="43">
        <v>86</v>
      </c>
      <c r="BX70" s="48">
        <v>76</v>
      </c>
      <c r="BY70" s="47">
        <v>196</v>
      </c>
      <c r="BZ70" s="43">
        <v>113</v>
      </c>
      <c r="CA70" s="48">
        <v>83</v>
      </c>
      <c r="CB70" s="47">
        <v>154</v>
      </c>
      <c r="CC70" s="43">
        <v>96</v>
      </c>
      <c r="CD70" s="48">
        <v>58</v>
      </c>
      <c r="CE70" s="47">
        <v>107</v>
      </c>
      <c r="CF70" s="43">
        <v>61</v>
      </c>
      <c r="CG70" s="48">
        <v>46</v>
      </c>
      <c r="CH70" s="47">
        <v>151</v>
      </c>
      <c r="CI70" s="43">
        <v>96</v>
      </c>
      <c r="CJ70" s="48">
        <v>55</v>
      </c>
      <c r="CK70" s="47">
        <v>166</v>
      </c>
      <c r="CL70" s="43">
        <v>97</v>
      </c>
      <c r="CM70" s="48">
        <v>69</v>
      </c>
      <c r="CN70" s="47">
        <v>185</v>
      </c>
      <c r="CO70" s="43">
        <v>115</v>
      </c>
      <c r="CP70" s="48">
        <v>70</v>
      </c>
    </row>
    <row r="71" spans="2:94" s="23" customFormat="1" ht="17.25" customHeight="1" x14ac:dyDescent="0.2">
      <c r="B71" s="77" t="s">
        <v>272</v>
      </c>
      <c r="C71" s="71" t="s">
        <v>20</v>
      </c>
      <c r="D71" s="84" t="s">
        <v>379</v>
      </c>
      <c r="E71" s="47">
        <v>112</v>
      </c>
      <c r="F71" s="43">
        <v>61</v>
      </c>
      <c r="G71" s="48">
        <v>51</v>
      </c>
      <c r="H71" s="47">
        <v>138</v>
      </c>
      <c r="I71" s="43">
        <v>85</v>
      </c>
      <c r="J71" s="48">
        <v>53</v>
      </c>
      <c r="K71" s="47">
        <v>88</v>
      </c>
      <c r="L71" s="43">
        <v>0</v>
      </c>
      <c r="M71" s="48">
        <v>88</v>
      </c>
      <c r="N71" s="47">
        <v>136</v>
      </c>
      <c r="O71" s="43">
        <v>91</v>
      </c>
      <c r="P71" s="48">
        <v>45</v>
      </c>
      <c r="Q71" s="47">
        <v>83</v>
      </c>
      <c r="R71" s="43">
        <v>43</v>
      </c>
      <c r="S71" s="48">
        <v>40</v>
      </c>
      <c r="T71" s="47">
        <v>72</v>
      </c>
      <c r="U71" s="43">
        <v>39</v>
      </c>
      <c r="V71" s="48">
        <v>33</v>
      </c>
      <c r="W71" s="47">
        <v>127</v>
      </c>
      <c r="X71" s="43">
        <v>70</v>
      </c>
      <c r="Y71" s="48">
        <v>57</v>
      </c>
      <c r="Z71" s="47">
        <v>132</v>
      </c>
      <c r="AA71" s="43">
        <v>74</v>
      </c>
      <c r="AB71" s="48">
        <v>58</v>
      </c>
      <c r="AC71" s="47">
        <v>136</v>
      </c>
      <c r="AD71" s="43">
        <v>85</v>
      </c>
      <c r="AE71" s="48">
        <v>51</v>
      </c>
      <c r="AF71" s="47">
        <v>147</v>
      </c>
      <c r="AG71" s="43">
        <v>78</v>
      </c>
      <c r="AH71" s="48">
        <v>69</v>
      </c>
      <c r="AI71" s="47">
        <v>140</v>
      </c>
      <c r="AJ71" s="43">
        <v>86</v>
      </c>
      <c r="AK71" s="48">
        <v>54</v>
      </c>
      <c r="AL71" s="47">
        <v>89</v>
      </c>
      <c r="AM71" s="43">
        <v>57</v>
      </c>
      <c r="AN71" s="48">
        <v>32</v>
      </c>
      <c r="AO71" s="47">
        <v>71</v>
      </c>
      <c r="AP71" s="43">
        <v>45</v>
      </c>
      <c r="AQ71" s="48">
        <v>26</v>
      </c>
      <c r="AR71" s="47">
        <v>120</v>
      </c>
      <c r="AS71" s="43">
        <v>68</v>
      </c>
      <c r="AT71" s="48">
        <v>52</v>
      </c>
      <c r="AU71" s="47">
        <v>153</v>
      </c>
      <c r="AV71" s="43">
        <v>86</v>
      </c>
      <c r="AW71" s="48">
        <v>67</v>
      </c>
      <c r="AX71" s="47">
        <v>137</v>
      </c>
      <c r="AY71" s="43">
        <v>89</v>
      </c>
      <c r="AZ71" s="48">
        <v>48</v>
      </c>
      <c r="BA71" s="47">
        <v>140</v>
      </c>
      <c r="BB71" s="43">
        <v>77</v>
      </c>
      <c r="BC71" s="48">
        <v>63</v>
      </c>
      <c r="BD71" s="47">
        <v>125</v>
      </c>
      <c r="BE71" s="43">
        <v>72</v>
      </c>
      <c r="BF71" s="48">
        <v>53</v>
      </c>
      <c r="BG71" s="47">
        <v>103</v>
      </c>
      <c r="BH71" s="43">
        <v>55</v>
      </c>
      <c r="BI71" s="48">
        <v>48</v>
      </c>
      <c r="BJ71" s="47">
        <v>99</v>
      </c>
      <c r="BK71" s="43">
        <v>54</v>
      </c>
      <c r="BL71" s="48">
        <v>45</v>
      </c>
      <c r="BM71" s="47">
        <v>80</v>
      </c>
      <c r="BN71" s="43">
        <v>40</v>
      </c>
      <c r="BO71" s="48">
        <v>40</v>
      </c>
      <c r="BP71" s="47">
        <v>121</v>
      </c>
      <c r="BQ71" s="43">
        <v>70</v>
      </c>
      <c r="BR71" s="48">
        <v>51</v>
      </c>
      <c r="BS71" s="47">
        <v>149</v>
      </c>
      <c r="BT71" s="43">
        <v>89</v>
      </c>
      <c r="BU71" s="48">
        <v>60</v>
      </c>
      <c r="BV71" s="47">
        <v>163</v>
      </c>
      <c r="BW71" s="43">
        <v>101</v>
      </c>
      <c r="BX71" s="48">
        <v>62</v>
      </c>
      <c r="BY71" s="47">
        <v>130</v>
      </c>
      <c r="BZ71" s="43">
        <v>85</v>
      </c>
      <c r="CA71" s="48">
        <v>45</v>
      </c>
      <c r="CB71" s="47">
        <v>91</v>
      </c>
      <c r="CC71" s="43">
        <v>57</v>
      </c>
      <c r="CD71" s="48">
        <v>34</v>
      </c>
      <c r="CE71" s="47">
        <v>63</v>
      </c>
      <c r="CF71" s="43">
        <v>32</v>
      </c>
      <c r="CG71" s="48">
        <v>31</v>
      </c>
      <c r="CH71" s="47">
        <v>99</v>
      </c>
      <c r="CI71" s="43">
        <v>55</v>
      </c>
      <c r="CJ71" s="48">
        <v>44</v>
      </c>
      <c r="CK71" s="47">
        <v>139</v>
      </c>
      <c r="CL71" s="43">
        <v>93</v>
      </c>
      <c r="CM71" s="48">
        <v>46</v>
      </c>
      <c r="CN71" s="47">
        <v>128</v>
      </c>
      <c r="CO71" s="43">
        <v>85</v>
      </c>
      <c r="CP71" s="48">
        <v>43</v>
      </c>
    </row>
    <row r="72" spans="2:94" s="23" customFormat="1" ht="17.25" customHeight="1" x14ac:dyDescent="0.2">
      <c r="B72" s="77" t="s">
        <v>273</v>
      </c>
      <c r="C72" s="71" t="s">
        <v>42</v>
      </c>
      <c r="D72" s="84" t="s">
        <v>284</v>
      </c>
      <c r="E72" s="47">
        <v>359</v>
      </c>
      <c r="F72" s="43">
        <v>190</v>
      </c>
      <c r="G72" s="48">
        <v>169</v>
      </c>
      <c r="H72" s="47">
        <v>301</v>
      </c>
      <c r="I72" s="43">
        <v>103</v>
      </c>
      <c r="J72" s="48">
        <v>198</v>
      </c>
      <c r="K72" s="47">
        <v>384</v>
      </c>
      <c r="L72" s="43">
        <v>205</v>
      </c>
      <c r="M72" s="48">
        <v>179</v>
      </c>
      <c r="N72" s="47">
        <v>398</v>
      </c>
      <c r="O72" s="43">
        <v>240</v>
      </c>
      <c r="P72" s="48">
        <v>158</v>
      </c>
      <c r="Q72" s="47">
        <v>290</v>
      </c>
      <c r="R72" s="43">
        <v>137</v>
      </c>
      <c r="S72" s="48">
        <v>153</v>
      </c>
      <c r="T72" s="47">
        <v>275</v>
      </c>
      <c r="U72" s="43">
        <v>123</v>
      </c>
      <c r="V72" s="48">
        <v>152</v>
      </c>
      <c r="W72" s="47">
        <v>335</v>
      </c>
      <c r="X72" s="43">
        <v>166</v>
      </c>
      <c r="Y72" s="48">
        <v>169</v>
      </c>
      <c r="Z72" s="47">
        <v>350</v>
      </c>
      <c r="AA72" s="43">
        <v>185</v>
      </c>
      <c r="AB72" s="48">
        <v>165</v>
      </c>
      <c r="AC72" s="47">
        <v>350</v>
      </c>
      <c r="AD72" s="43">
        <v>172</v>
      </c>
      <c r="AE72" s="48">
        <v>178</v>
      </c>
      <c r="AF72" s="47">
        <v>370</v>
      </c>
      <c r="AG72" s="43">
        <v>194</v>
      </c>
      <c r="AH72" s="48">
        <v>176</v>
      </c>
      <c r="AI72" s="47">
        <v>400</v>
      </c>
      <c r="AJ72" s="43">
        <v>227</v>
      </c>
      <c r="AK72" s="48">
        <v>173</v>
      </c>
      <c r="AL72" s="47">
        <v>281</v>
      </c>
      <c r="AM72" s="43">
        <v>124</v>
      </c>
      <c r="AN72" s="48">
        <v>157</v>
      </c>
      <c r="AO72" s="47">
        <v>192</v>
      </c>
      <c r="AP72" s="43">
        <v>71</v>
      </c>
      <c r="AQ72" s="48">
        <v>121</v>
      </c>
      <c r="AR72" s="47">
        <v>358</v>
      </c>
      <c r="AS72" s="43">
        <v>205</v>
      </c>
      <c r="AT72" s="48">
        <v>153</v>
      </c>
      <c r="AU72" s="47">
        <v>389</v>
      </c>
      <c r="AV72" s="43">
        <v>214</v>
      </c>
      <c r="AW72" s="48">
        <v>175</v>
      </c>
      <c r="AX72" s="47">
        <v>394</v>
      </c>
      <c r="AY72" s="43">
        <v>217</v>
      </c>
      <c r="AZ72" s="48">
        <v>177</v>
      </c>
      <c r="BA72" s="47">
        <v>419</v>
      </c>
      <c r="BB72" s="43">
        <v>238</v>
      </c>
      <c r="BC72" s="48">
        <v>181</v>
      </c>
      <c r="BD72" s="47">
        <v>320</v>
      </c>
      <c r="BE72" s="43">
        <v>155</v>
      </c>
      <c r="BF72" s="48">
        <v>165</v>
      </c>
      <c r="BG72" s="47">
        <v>264</v>
      </c>
      <c r="BH72" s="43">
        <v>108</v>
      </c>
      <c r="BI72" s="48">
        <v>156</v>
      </c>
      <c r="BJ72" s="47">
        <v>253</v>
      </c>
      <c r="BK72" s="43">
        <v>83</v>
      </c>
      <c r="BL72" s="48">
        <v>170</v>
      </c>
      <c r="BM72" s="47">
        <v>268</v>
      </c>
      <c r="BN72" s="43">
        <v>92</v>
      </c>
      <c r="BO72" s="48">
        <v>176</v>
      </c>
      <c r="BP72" s="47">
        <v>357</v>
      </c>
      <c r="BQ72" s="43">
        <v>168</v>
      </c>
      <c r="BR72" s="48">
        <v>189</v>
      </c>
      <c r="BS72" s="47">
        <v>389</v>
      </c>
      <c r="BT72" s="43">
        <v>184</v>
      </c>
      <c r="BU72" s="48">
        <v>205</v>
      </c>
      <c r="BV72" s="47">
        <v>671</v>
      </c>
      <c r="BW72" s="43">
        <v>191</v>
      </c>
      <c r="BX72" s="48">
        <v>480</v>
      </c>
      <c r="BY72" s="47">
        <v>588</v>
      </c>
      <c r="BZ72" s="43">
        <v>216</v>
      </c>
      <c r="CA72" s="48">
        <v>372</v>
      </c>
      <c r="CB72" s="47">
        <v>468</v>
      </c>
      <c r="CC72" s="43">
        <v>123</v>
      </c>
      <c r="CD72" s="48">
        <v>345</v>
      </c>
      <c r="CE72" s="47">
        <v>422</v>
      </c>
      <c r="CF72" s="43">
        <v>100</v>
      </c>
      <c r="CG72" s="48">
        <v>322</v>
      </c>
      <c r="CH72" s="47">
        <v>507</v>
      </c>
      <c r="CI72" s="43">
        <v>190</v>
      </c>
      <c r="CJ72" s="48">
        <v>317</v>
      </c>
      <c r="CK72" s="47">
        <v>496</v>
      </c>
      <c r="CL72" s="43">
        <v>197</v>
      </c>
      <c r="CM72" s="48">
        <v>299</v>
      </c>
      <c r="CN72" s="47">
        <v>465</v>
      </c>
      <c r="CO72" s="43">
        <v>202</v>
      </c>
      <c r="CP72" s="48">
        <v>263</v>
      </c>
    </row>
    <row r="73" spans="2:94" s="23" customFormat="1" ht="17.25" customHeight="1" x14ac:dyDescent="0.2">
      <c r="B73" s="77" t="s">
        <v>273</v>
      </c>
      <c r="C73" s="70" t="s">
        <v>67</v>
      </c>
      <c r="D73" s="85" t="s">
        <v>285</v>
      </c>
      <c r="E73" s="47">
        <v>289</v>
      </c>
      <c r="F73" s="43">
        <v>122</v>
      </c>
      <c r="G73" s="48">
        <v>167</v>
      </c>
      <c r="H73" s="47">
        <v>281</v>
      </c>
      <c r="I73" s="43">
        <v>123</v>
      </c>
      <c r="J73" s="48">
        <v>158</v>
      </c>
      <c r="K73" s="47">
        <v>304</v>
      </c>
      <c r="L73" s="43">
        <v>130</v>
      </c>
      <c r="M73" s="48">
        <v>174</v>
      </c>
      <c r="N73" s="47">
        <v>308</v>
      </c>
      <c r="O73" s="43">
        <v>141</v>
      </c>
      <c r="P73" s="48">
        <v>167</v>
      </c>
      <c r="Q73" s="47">
        <v>219</v>
      </c>
      <c r="R73" s="43">
        <v>77</v>
      </c>
      <c r="S73" s="48">
        <v>142</v>
      </c>
      <c r="T73" s="47">
        <v>186</v>
      </c>
      <c r="U73" s="43">
        <v>47</v>
      </c>
      <c r="V73" s="48">
        <v>139</v>
      </c>
      <c r="W73" s="47">
        <v>259</v>
      </c>
      <c r="X73" s="43">
        <v>109</v>
      </c>
      <c r="Y73" s="48">
        <v>150</v>
      </c>
      <c r="Z73" s="47">
        <v>280</v>
      </c>
      <c r="AA73" s="43">
        <v>123</v>
      </c>
      <c r="AB73" s="48">
        <v>157</v>
      </c>
      <c r="AC73" s="47">
        <v>284</v>
      </c>
      <c r="AD73" s="43">
        <v>121</v>
      </c>
      <c r="AE73" s="48">
        <v>163</v>
      </c>
      <c r="AF73" s="47">
        <v>298</v>
      </c>
      <c r="AG73" s="43">
        <v>157</v>
      </c>
      <c r="AH73" s="48">
        <v>141</v>
      </c>
      <c r="AI73" s="47">
        <v>300</v>
      </c>
      <c r="AJ73" s="43">
        <v>141</v>
      </c>
      <c r="AK73" s="48">
        <v>159</v>
      </c>
      <c r="AL73" s="47">
        <v>232</v>
      </c>
      <c r="AM73" s="43">
        <v>83</v>
      </c>
      <c r="AN73" s="48">
        <v>149</v>
      </c>
      <c r="AO73" s="47">
        <v>193</v>
      </c>
      <c r="AP73" s="43">
        <v>54</v>
      </c>
      <c r="AQ73" s="48">
        <v>139</v>
      </c>
      <c r="AR73" s="47">
        <v>241</v>
      </c>
      <c r="AS73" s="43">
        <v>81</v>
      </c>
      <c r="AT73" s="48">
        <v>160</v>
      </c>
      <c r="AU73" s="47">
        <v>321</v>
      </c>
      <c r="AV73" s="43">
        <v>132</v>
      </c>
      <c r="AW73" s="48">
        <v>189</v>
      </c>
      <c r="AX73" s="47">
        <v>313</v>
      </c>
      <c r="AY73" s="43">
        <v>144</v>
      </c>
      <c r="AZ73" s="48">
        <v>169</v>
      </c>
      <c r="BA73" s="47">
        <v>331</v>
      </c>
      <c r="BB73" s="43">
        <v>159</v>
      </c>
      <c r="BC73" s="48">
        <v>172</v>
      </c>
      <c r="BD73" s="47">
        <v>250</v>
      </c>
      <c r="BE73" s="43">
        <v>102</v>
      </c>
      <c r="BF73" s="48">
        <v>148</v>
      </c>
      <c r="BG73" s="47">
        <v>219</v>
      </c>
      <c r="BH73" s="43">
        <v>71</v>
      </c>
      <c r="BI73" s="48">
        <v>148</v>
      </c>
      <c r="BJ73" s="47">
        <v>200</v>
      </c>
      <c r="BK73" s="43">
        <v>65</v>
      </c>
      <c r="BL73" s="48">
        <v>135</v>
      </c>
      <c r="BM73" s="47">
        <v>175</v>
      </c>
      <c r="BN73" s="43">
        <v>42</v>
      </c>
      <c r="BO73" s="48">
        <v>133</v>
      </c>
      <c r="BP73" s="47">
        <v>256</v>
      </c>
      <c r="BQ73" s="43">
        <v>114</v>
      </c>
      <c r="BR73" s="48">
        <v>142</v>
      </c>
      <c r="BS73" s="47">
        <v>289</v>
      </c>
      <c r="BT73" s="43">
        <v>138</v>
      </c>
      <c r="BU73" s="48">
        <v>151</v>
      </c>
      <c r="BV73" s="47">
        <v>277</v>
      </c>
      <c r="BW73" s="43">
        <v>144</v>
      </c>
      <c r="BX73" s="48">
        <v>133</v>
      </c>
      <c r="BY73" s="47">
        <v>296</v>
      </c>
      <c r="BZ73" s="43">
        <v>137</v>
      </c>
      <c r="CA73" s="48">
        <v>159</v>
      </c>
      <c r="CB73" s="47">
        <v>218</v>
      </c>
      <c r="CC73" s="43">
        <v>82</v>
      </c>
      <c r="CD73" s="48">
        <v>136</v>
      </c>
      <c r="CE73" s="47">
        <v>175</v>
      </c>
      <c r="CF73" s="43">
        <v>43</v>
      </c>
      <c r="CG73" s="48">
        <v>132</v>
      </c>
      <c r="CH73" s="47">
        <v>262</v>
      </c>
      <c r="CI73" s="43">
        <v>109</v>
      </c>
      <c r="CJ73" s="48">
        <v>153</v>
      </c>
      <c r="CK73" s="47">
        <v>306</v>
      </c>
      <c r="CL73" s="43">
        <v>146</v>
      </c>
      <c r="CM73" s="48">
        <v>160</v>
      </c>
      <c r="CN73" s="47">
        <v>282</v>
      </c>
      <c r="CO73" s="43">
        <v>131</v>
      </c>
      <c r="CP73" s="48">
        <v>151</v>
      </c>
    </row>
    <row r="74" spans="2:94" s="23" customFormat="1" ht="17.25" customHeight="1" x14ac:dyDescent="0.2">
      <c r="B74" s="77" t="s">
        <v>273</v>
      </c>
      <c r="C74" s="71" t="s">
        <v>51</v>
      </c>
      <c r="D74" s="84" t="s">
        <v>291</v>
      </c>
      <c r="E74" s="47">
        <v>302</v>
      </c>
      <c r="F74" s="43">
        <v>126</v>
      </c>
      <c r="G74" s="48">
        <v>176</v>
      </c>
      <c r="H74" s="47">
        <v>370</v>
      </c>
      <c r="I74" s="43">
        <v>174</v>
      </c>
      <c r="J74" s="48">
        <v>196</v>
      </c>
      <c r="K74" s="47">
        <v>372</v>
      </c>
      <c r="L74" s="43">
        <v>161</v>
      </c>
      <c r="M74" s="48">
        <v>211</v>
      </c>
      <c r="N74" s="47">
        <v>362</v>
      </c>
      <c r="O74" s="43">
        <v>159</v>
      </c>
      <c r="P74" s="48">
        <v>203</v>
      </c>
      <c r="Q74" s="47">
        <v>384</v>
      </c>
      <c r="R74" s="43">
        <v>171</v>
      </c>
      <c r="S74" s="48">
        <v>213</v>
      </c>
      <c r="T74" s="47">
        <v>315</v>
      </c>
      <c r="U74" s="43">
        <v>91</v>
      </c>
      <c r="V74" s="48">
        <v>224</v>
      </c>
      <c r="W74" s="47">
        <v>293</v>
      </c>
      <c r="X74" s="43">
        <v>81</v>
      </c>
      <c r="Y74" s="48">
        <v>212</v>
      </c>
      <c r="Z74" s="47">
        <v>320</v>
      </c>
      <c r="AA74" s="43">
        <v>135</v>
      </c>
      <c r="AB74" s="48">
        <v>185</v>
      </c>
      <c r="AC74" s="47">
        <v>344</v>
      </c>
      <c r="AD74" s="43">
        <v>170</v>
      </c>
      <c r="AE74" s="48">
        <v>174</v>
      </c>
      <c r="AF74" s="47">
        <v>345</v>
      </c>
      <c r="AG74" s="43">
        <v>174</v>
      </c>
      <c r="AH74" s="48">
        <v>171</v>
      </c>
      <c r="AI74" s="47">
        <v>319</v>
      </c>
      <c r="AJ74" s="43">
        <v>168</v>
      </c>
      <c r="AK74" s="48">
        <v>151</v>
      </c>
      <c r="AL74" s="47">
        <v>334</v>
      </c>
      <c r="AM74" s="43">
        <v>158</v>
      </c>
      <c r="AN74" s="48">
        <v>176</v>
      </c>
      <c r="AO74" s="47">
        <v>301</v>
      </c>
      <c r="AP74" s="43">
        <v>116</v>
      </c>
      <c r="AQ74" s="48">
        <v>185</v>
      </c>
      <c r="AR74" s="47">
        <v>286</v>
      </c>
      <c r="AS74" s="43">
        <v>93</v>
      </c>
      <c r="AT74" s="48">
        <v>193</v>
      </c>
      <c r="AU74" s="47">
        <v>335</v>
      </c>
      <c r="AV74" s="43">
        <v>171</v>
      </c>
      <c r="AW74" s="48">
        <v>164</v>
      </c>
      <c r="AX74" s="47">
        <v>336</v>
      </c>
      <c r="AY74" s="43">
        <v>173</v>
      </c>
      <c r="AZ74" s="48">
        <v>163</v>
      </c>
      <c r="BA74" s="47">
        <v>345</v>
      </c>
      <c r="BB74" s="43">
        <v>166</v>
      </c>
      <c r="BC74" s="48">
        <v>179</v>
      </c>
      <c r="BD74" s="47">
        <v>382</v>
      </c>
      <c r="BE74" s="43">
        <v>195</v>
      </c>
      <c r="BF74" s="48">
        <v>187</v>
      </c>
      <c r="BG74" s="47">
        <v>325</v>
      </c>
      <c r="BH74" s="43">
        <v>125</v>
      </c>
      <c r="BI74" s="48">
        <v>200</v>
      </c>
      <c r="BJ74" s="47">
        <v>277</v>
      </c>
      <c r="BK74" s="43">
        <v>66</v>
      </c>
      <c r="BL74" s="48">
        <v>211</v>
      </c>
      <c r="BM74" s="47">
        <v>234</v>
      </c>
      <c r="BN74" s="43">
        <v>45</v>
      </c>
      <c r="BO74" s="48">
        <v>189</v>
      </c>
      <c r="BP74" s="47">
        <v>262</v>
      </c>
      <c r="BQ74" s="43">
        <v>79</v>
      </c>
      <c r="BR74" s="48">
        <v>183</v>
      </c>
      <c r="BS74" s="47">
        <v>311</v>
      </c>
      <c r="BT74" s="43">
        <v>126</v>
      </c>
      <c r="BU74" s="48">
        <v>185</v>
      </c>
      <c r="BV74" s="47">
        <v>358</v>
      </c>
      <c r="BW74" s="43">
        <v>174</v>
      </c>
      <c r="BX74" s="48">
        <v>184</v>
      </c>
      <c r="BY74" s="47">
        <v>325</v>
      </c>
      <c r="BZ74" s="43">
        <v>155</v>
      </c>
      <c r="CA74" s="48">
        <v>170</v>
      </c>
      <c r="CB74" s="47">
        <v>377</v>
      </c>
      <c r="CC74" s="43">
        <v>179</v>
      </c>
      <c r="CD74" s="48">
        <v>198</v>
      </c>
      <c r="CE74" s="47">
        <v>301</v>
      </c>
      <c r="CF74" s="43">
        <v>78</v>
      </c>
      <c r="CG74" s="48">
        <v>223</v>
      </c>
      <c r="CH74" s="47">
        <v>321</v>
      </c>
      <c r="CI74" s="43">
        <v>96</v>
      </c>
      <c r="CJ74" s="48">
        <v>225</v>
      </c>
      <c r="CK74" s="47">
        <v>339</v>
      </c>
      <c r="CL74" s="43">
        <v>147</v>
      </c>
      <c r="CM74" s="48">
        <v>192</v>
      </c>
      <c r="CN74" s="47">
        <v>314</v>
      </c>
      <c r="CO74" s="43">
        <v>137</v>
      </c>
      <c r="CP74" s="48">
        <v>177</v>
      </c>
    </row>
    <row r="75" spans="2:94" s="23" customFormat="1" ht="17.25" customHeight="1" x14ac:dyDescent="0.2">
      <c r="B75" s="77" t="s">
        <v>273</v>
      </c>
      <c r="C75" s="71" t="s">
        <v>70</v>
      </c>
      <c r="D75" s="84" t="s">
        <v>293</v>
      </c>
      <c r="E75" s="47">
        <v>68</v>
      </c>
      <c r="F75" s="43">
        <v>37</v>
      </c>
      <c r="G75" s="48">
        <v>31</v>
      </c>
      <c r="H75" s="47">
        <v>73</v>
      </c>
      <c r="I75" s="43">
        <v>44</v>
      </c>
      <c r="J75" s="48">
        <v>29</v>
      </c>
      <c r="K75" s="47">
        <v>64</v>
      </c>
      <c r="L75" s="43">
        <v>35</v>
      </c>
      <c r="M75" s="48">
        <v>29</v>
      </c>
      <c r="N75" s="47">
        <v>66</v>
      </c>
      <c r="O75" s="43">
        <v>36</v>
      </c>
      <c r="P75" s="48">
        <v>30</v>
      </c>
      <c r="Q75" s="47">
        <v>37</v>
      </c>
      <c r="R75" s="43">
        <v>16</v>
      </c>
      <c r="S75" s="48">
        <v>21</v>
      </c>
      <c r="T75" s="47">
        <v>36</v>
      </c>
      <c r="U75" s="43">
        <v>11</v>
      </c>
      <c r="V75" s="48">
        <v>25</v>
      </c>
      <c r="W75" s="47">
        <v>67</v>
      </c>
      <c r="X75" s="43">
        <v>39</v>
      </c>
      <c r="Y75" s="48">
        <v>28</v>
      </c>
      <c r="Z75" s="47">
        <v>67</v>
      </c>
      <c r="AA75" s="43">
        <v>39</v>
      </c>
      <c r="AB75" s="48">
        <v>28</v>
      </c>
      <c r="AC75" s="47">
        <v>76</v>
      </c>
      <c r="AD75" s="43">
        <v>40</v>
      </c>
      <c r="AE75" s="48">
        <v>36</v>
      </c>
      <c r="AF75" s="47">
        <v>56</v>
      </c>
      <c r="AG75" s="43">
        <v>30</v>
      </c>
      <c r="AH75" s="48">
        <v>26</v>
      </c>
      <c r="AI75" s="47">
        <v>69</v>
      </c>
      <c r="AJ75" s="43">
        <v>38</v>
      </c>
      <c r="AK75" s="48">
        <v>31</v>
      </c>
      <c r="AL75" s="47">
        <v>50</v>
      </c>
      <c r="AM75" s="43">
        <v>26</v>
      </c>
      <c r="AN75" s="48">
        <v>24</v>
      </c>
      <c r="AO75" s="47">
        <v>39</v>
      </c>
      <c r="AP75" s="43">
        <v>18</v>
      </c>
      <c r="AQ75" s="48">
        <v>21</v>
      </c>
      <c r="AR75" s="47">
        <v>54</v>
      </c>
      <c r="AS75" s="43">
        <v>30</v>
      </c>
      <c r="AT75" s="48">
        <v>24</v>
      </c>
      <c r="AU75" s="47">
        <v>56</v>
      </c>
      <c r="AV75" s="43">
        <v>28</v>
      </c>
      <c r="AW75" s="48">
        <v>28</v>
      </c>
      <c r="AX75" s="47">
        <v>57</v>
      </c>
      <c r="AY75" s="43">
        <v>38</v>
      </c>
      <c r="AZ75" s="48">
        <v>19</v>
      </c>
      <c r="BA75" s="47">
        <v>97</v>
      </c>
      <c r="BB75" s="43">
        <v>48</v>
      </c>
      <c r="BC75" s="48">
        <v>49</v>
      </c>
      <c r="BD75" s="47">
        <v>46</v>
      </c>
      <c r="BE75" s="43">
        <v>15</v>
      </c>
      <c r="BF75" s="48">
        <v>31</v>
      </c>
      <c r="BG75" s="47">
        <v>51</v>
      </c>
      <c r="BH75" s="43">
        <v>24</v>
      </c>
      <c r="BI75" s="48">
        <v>27</v>
      </c>
      <c r="BJ75" s="47">
        <v>34</v>
      </c>
      <c r="BK75" s="43">
        <v>9</v>
      </c>
      <c r="BL75" s="48">
        <v>25</v>
      </c>
      <c r="BM75" s="47">
        <v>33</v>
      </c>
      <c r="BN75" s="43">
        <v>8</v>
      </c>
      <c r="BO75" s="48">
        <v>25</v>
      </c>
      <c r="BP75" s="47">
        <v>51</v>
      </c>
      <c r="BQ75" s="43">
        <v>27</v>
      </c>
      <c r="BR75" s="48">
        <v>24</v>
      </c>
      <c r="BS75" s="47">
        <v>68</v>
      </c>
      <c r="BT75" s="43">
        <v>42</v>
      </c>
      <c r="BU75" s="48">
        <v>26</v>
      </c>
      <c r="BV75" s="47">
        <v>64</v>
      </c>
      <c r="BW75" s="43">
        <v>34</v>
      </c>
      <c r="BX75" s="48">
        <v>30</v>
      </c>
      <c r="BY75" s="47">
        <v>81</v>
      </c>
      <c r="BZ75" s="43">
        <v>49</v>
      </c>
      <c r="CA75" s="48">
        <v>32</v>
      </c>
      <c r="CB75" s="47">
        <v>66</v>
      </c>
      <c r="CC75" s="43">
        <v>31</v>
      </c>
      <c r="CD75" s="48">
        <v>35</v>
      </c>
      <c r="CE75" s="47">
        <v>43</v>
      </c>
      <c r="CF75" s="43">
        <v>11</v>
      </c>
      <c r="CG75" s="48">
        <v>32</v>
      </c>
      <c r="CH75" s="47">
        <v>55</v>
      </c>
      <c r="CI75" s="43">
        <v>30</v>
      </c>
      <c r="CJ75" s="48">
        <v>25</v>
      </c>
      <c r="CK75" s="47">
        <v>57</v>
      </c>
      <c r="CL75" s="43">
        <v>35</v>
      </c>
      <c r="CM75" s="48">
        <v>22</v>
      </c>
      <c r="CN75" s="47">
        <v>57</v>
      </c>
      <c r="CO75" s="43">
        <v>34</v>
      </c>
      <c r="CP75" s="48">
        <v>23</v>
      </c>
    </row>
    <row r="76" spans="2:94" s="23" customFormat="1" ht="17.25" customHeight="1" x14ac:dyDescent="0.2">
      <c r="B76" s="77" t="s">
        <v>273</v>
      </c>
      <c r="C76" s="71" t="s">
        <v>83</v>
      </c>
      <c r="D76" s="84" t="s">
        <v>294</v>
      </c>
      <c r="E76" s="47">
        <v>107</v>
      </c>
      <c r="F76" s="43">
        <v>46</v>
      </c>
      <c r="G76" s="48">
        <v>61</v>
      </c>
      <c r="H76" s="47">
        <v>101</v>
      </c>
      <c r="I76" s="43">
        <v>45</v>
      </c>
      <c r="J76" s="48">
        <v>56</v>
      </c>
      <c r="K76" s="47">
        <v>70</v>
      </c>
      <c r="L76" s="43">
        <v>36</v>
      </c>
      <c r="M76" s="48">
        <v>34</v>
      </c>
      <c r="N76" s="47">
        <v>85</v>
      </c>
      <c r="O76" s="43">
        <v>42</v>
      </c>
      <c r="P76" s="48">
        <v>43</v>
      </c>
      <c r="Q76" s="47">
        <v>81</v>
      </c>
      <c r="R76" s="43">
        <v>23</v>
      </c>
      <c r="S76" s="48">
        <v>58</v>
      </c>
      <c r="T76" s="47">
        <v>66</v>
      </c>
      <c r="U76" s="43">
        <v>14</v>
      </c>
      <c r="V76" s="48">
        <v>52</v>
      </c>
      <c r="W76" s="47">
        <v>88</v>
      </c>
      <c r="X76" s="43">
        <v>24</v>
      </c>
      <c r="Y76" s="48">
        <v>64</v>
      </c>
      <c r="Z76" s="47">
        <v>98</v>
      </c>
      <c r="AA76" s="43">
        <v>43</v>
      </c>
      <c r="AB76" s="48">
        <v>55</v>
      </c>
      <c r="AC76" s="47">
        <v>77</v>
      </c>
      <c r="AD76" s="43">
        <v>38</v>
      </c>
      <c r="AE76" s="48">
        <v>39</v>
      </c>
      <c r="AF76" s="47">
        <v>88</v>
      </c>
      <c r="AG76" s="43">
        <v>27</v>
      </c>
      <c r="AH76" s="48">
        <v>61</v>
      </c>
      <c r="AI76" s="47">
        <v>106</v>
      </c>
      <c r="AJ76" s="43">
        <v>46</v>
      </c>
      <c r="AK76" s="48">
        <v>60</v>
      </c>
      <c r="AL76" s="47">
        <v>72</v>
      </c>
      <c r="AM76" s="43">
        <v>21</v>
      </c>
      <c r="AN76" s="48">
        <v>51</v>
      </c>
      <c r="AO76" s="47">
        <v>65</v>
      </c>
      <c r="AP76" s="43">
        <v>16</v>
      </c>
      <c r="AQ76" s="48">
        <v>49</v>
      </c>
      <c r="AR76" s="47">
        <v>92</v>
      </c>
      <c r="AS76" s="43">
        <v>35</v>
      </c>
      <c r="AT76" s="48">
        <v>57</v>
      </c>
      <c r="AU76" s="47">
        <v>93</v>
      </c>
      <c r="AV76" s="43">
        <v>40</v>
      </c>
      <c r="AW76" s="48">
        <v>53</v>
      </c>
      <c r="AX76" s="47">
        <v>114</v>
      </c>
      <c r="AY76" s="43">
        <v>61</v>
      </c>
      <c r="AZ76" s="48">
        <v>53</v>
      </c>
      <c r="BA76" s="47">
        <v>88</v>
      </c>
      <c r="BB76" s="43">
        <v>50</v>
      </c>
      <c r="BC76" s="48">
        <v>38</v>
      </c>
      <c r="BD76" s="47">
        <v>86</v>
      </c>
      <c r="BE76" s="43">
        <v>32</v>
      </c>
      <c r="BF76" s="48">
        <v>54</v>
      </c>
      <c r="BG76" s="47">
        <v>80</v>
      </c>
      <c r="BH76" s="43">
        <v>25</v>
      </c>
      <c r="BI76" s="48">
        <v>55</v>
      </c>
      <c r="BJ76" s="47">
        <v>66</v>
      </c>
      <c r="BK76" s="43">
        <v>16</v>
      </c>
      <c r="BL76" s="48">
        <v>50</v>
      </c>
      <c r="BM76" s="47">
        <v>51</v>
      </c>
      <c r="BN76" s="43">
        <v>13</v>
      </c>
      <c r="BO76" s="48">
        <v>38</v>
      </c>
      <c r="BP76" s="47">
        <v>95</v>
      </c>
      <c r="BQ76" s="43">
        <v>34</v>
      </c>
      <c r="BR76" s="48">
        <v>61</v>
      </c>
      <c r="BS76" s="47">
        <v>123</v>
      </c>
      <c r="BT76" s="43">
        <v>51</v>
      </c>
      <c r="BU76" s="48">
        <v>72</v>
      </c>
      <c r="BV76" s="47">
        <v>98</v>
      </c>
      <c r="BW76" s="43">
        <v>42</v>
      </c>
      <c r="BX76" s="48">
        <v>56</v>
      </c>
      <c r="BY76" s="47">
        <v>107</v>
      </c>
      <c r="BZ76" s="43">
        <v>41</v>
      </c>
      <c r="CA76" s="48">
        <v>66</v>
      </c>
      <c r="CB76" s="47">
        <v>79</v>
      </c>
      <c r="CC76" s="43">
        <v>21</v>
      </c>
      <c r="CD76" s="48">
        <v>58</v>
      </c>
      <c r="CE76" s="47">
        <v>62</v>
      </c>
      <c r="CF76" s="43">
        <v>10</v>
      </c>
      <c r="CG76" s="48">
        <v>52</v>
      </c>
      <c r="CH76" s="47">
        <v>85</v>
      </c>
      <c r="CI76" s="43">
        <v>31</v>
      </c>
      <c r="CJ76" s="48">
        <v>54</v>
      </c>
      <c r="CK76" s="47">
        <v>121</v>
      </c>
      <c r="CL76" s="43">
        <v>50</v>
      </c>
      <c r="CM76" s="48">
        <v>71</v>
      </c>
      <c r="CN76" s="47">
        <v>123</v>
      </c>
      <c r="CO76" s="43">
        <v>51</v>
      </c>
      <c r="CP76" s="48">
        <v>72</v>
      </c>
    </row>
    <row r="77" spans="2:94" s="23" customFormat="1" ht="17.25" customHeight="1" x14ac:dyDescent="0.2">
      <c r="B77" s="77" t="s">
        <v>273</v>
      </c>
      <c r="C77" s="71" t="s">
        <v>45</v>
      </c>
      <c r="D77" s="84" t="s">
        <v>311</v>
      </c>
      <c r="E77" s="47">
        <v>206</v>
      </c>
      <c r="F77" s="43">
        <v>116</v>
      </c>
      <c r="G77" s="48">
        <v>90</v>
      </c>
      <c r="H77" s="47">
        <v>206</v>
      </c>
      <c r="I77" s="43">
        <v>89</v>
      </c>
      <c r="J77" s="48">
        <v>117</v>
      </c>
      <c r="K77" s="47">
        <v>231</v>
      </c>
      <c r="L77" s="43">
        <v>126</v>
      </c>
      <c r="M77" s="48">
        <v>105</v>
      </c>
      <c r="N77" s="47">
        <v>201</v>
      </c>
      <c r="O77" s="43">
        <v>104</v>
      </c>
      <c r="P77" s="48">
        <v>97</v>
      </c>
      <c r="Q77" s="47">
        <v>173</v>
      </c>
      <c r="R77" s="43">
        <v>77</v>
      </c>
      <c r="S77" s="48">
        <v>96</v>
      </c>
      <c r="T77" s="47">
        <v>138</v>
      </c>
      <c r="U77" s="43">
        <v>42</v>
      </c>
      <c r="V77" s="48">
        <v>96</v>
      </c>
      <c r="W77" s="47">
        <v>179</v>
      </c>
      <c r="X77" s="43">
        <v>89</v>
      </c>
      <c r="Y77" s="48">
        <v>90</v>
      </c>
      <c r="Z77" s="47">
        <v>185</v>
      </c>
      <c r="AA77" s="43">
        <v>103</v>
      </c>
      <c r="AB77" s="48">
        <v>82</v>
      </c>
      <c r="AC77" s="47">
        <v>201</v>
      </c>
      <c r="AD77" s="43">
        <v>112</v>
      </c>
      <c r="AE77" s="48">
        <v>89</v>
      </c>
      <c r="AF77" s="47">
        <v>175</v>
      </c>
      <c r="AG77" s="43">
        <v>90</v>
      </c>
      <c r="AH77" s="48">
        <v>85</v>
      </c>
      <c r="AI77" s="47">
        <v>173</v>
      </c>
      <c r="AJ77" s="43">
        <v>94</v>
      </c>
      <c r="AK77" s="48">
        <v>79</v>
      </c>
      <c r="AL77" s="47">
        <v>145</v>
      </c>
      <c r="AM77" s="43">
        <v>61</v>
      </c>
      <c r="AN77" s="48">
        <v>84</v>
      </c>
      <c r="AO77" s="47">
        <v>120</v>
      </c>
      <c r="AP77" s="43">
        <v>37</v>
      </c>
      <c r="AQ77" s="48">
        <v>83</v>
      </c>
      <c r="AR77" s="47">
        <v>170</v>
      </c>
      <c r="AS77" s="43">
        <v>94</v>
      </c>
      <c r="AT77" s="48">
        <v>76</v>
      </c>
      <c r="AU77" s="47">
        <v>202</v>
      </c>
      <c r="AV77" s="43">
        <v>113</v>
      </c>
      <c r="AW77" s="48">
        <v>89</v>
      </c>
      <c r="AX77" s="47">
        <v>185</v>
      </c>
      <c r="AY77" s="43">
        <v>97</v>
      </c>
      <c r="AZ77" s="48">
        <v>88</v>
      </c>
      <c r="BA77" s="47">
        <v>232</v>
      </c>
      <c r="BB77" s="43">
        <v>134</v>
      </c>
      <c r="BC77" s="48">
        <v>98</v>
      </c>
      <c r="BD77" s="47">
        <v>160</v>
      </c>
      <c r="BE77" s="43">
        <v>66</v>
      </c>
      <c r="BF77" s="48">
        <v>94</v>
      </c>
      <c r="BG77" s="47">
        <v>148</v>
      </c>
      <c r="BH77" s="43">
        <v>58</v>
      </c>
      <c r="BI77" s="48">
        <v>90</v>
      </c>
      <c r="BJ77" s="47">
        <v>129</v>
      </c>
      <c r="BK77" s="43">
        <v>43</v>
      </c>
      <c r="BL77" s="48">
        <v>86</v>
      </c>
      <c r="BM77" s="47">
        <v>145</v>
      </c>
      <c r="BN77" s="43">
        <v>60</v>
      </c>
      <c r="BO77" s="48">
        <v>85</v>
      </c>
      <c r="BP77" s="47">
        <v>150</v>
      </c>
      <c r="BQ77" s="43">
        <v>64</v>
      </c>
      <c r="BR77" s="48">
        <v>86</v>
      </c>
      <c r="BS77" s="47">
        <v>183</v>
      </c>
      <c r="BT77" s="43">
        <v>98</v>
      </c>
      <c r="BU77" s="48">
        <v>85</v>
      </c>
      <c r="BV77" s="47">
        <v>228</v>
      </c>
      <c r="BW77" s="43">
        <v>129</v>
      </c>
      <c r="BX77" s="48">
        <v>99</v>
      </c>
      <c r="BY77" s="47">
        <v>219</v>
      </c>
      <c r="BZ77" s="43">
        <v>122</v>
      </c>
      <c r="CA77" s="48">
        <v>97</v>
      </c>
      <c r="CB77" s="47">
        <v>159</v>
      </c>
      <c r="CC77" s="43">
        <v>65</v>
      </c>
      <c r="CD77" s="48">
        <v>94</v>
      </c>
      <c r="CE77" s="47">
        <v>146</v>
      </c>
      <c r="CF77" s="43">
        <v>54</v>
      </c>
      <c r="CG77" s="48">
        <v>92</v>
      </c>
      <c r="CH77" s="47">
        <v>165</v>
      </c>
      <c r="CI77" s="43">
        <v>78</v>
      </c>
      <c r="CJ77" s="48">
        <v>87</v>
      </c>
      <c r="CK77" s="47">
        <v>167</v>
      </c>
      <c r="CL77" s="43">
        <v>74</v>
      </c>
      <c r="CM77" s="48">
        <v>93</v>
      </c>
      <c r="CN77" s="47">
        <v>195</v>
      </c>
      <c r="CO77" s="43">
        <v>99</v>
      </c>
      <c r="CP77" s="48">
        <v>96</v>
      </c>
    </row>
    <row r="78" spans="2:94" s="23" customFormat="1" ht="17.25" customHeight="1" x14ac:dyDescent="0.2">
      <c r="B78" s="77" t="s">
        <v>273</v>
      </c>
      <c r="C78" s="71" t="s">
        <v>77</v>
      </c>
      <c r="D78" s="84" t="s">
        <v>325</v>
      </c>
      <c r="E78" s="47">
        <v>230</v>
      </c>
      <c r="F78" s="43">
        <v>114</v>
      </c>
      <c r="G78" s="48">
        <v>116</v>
      </c>
      <c r="H78" s="47">
        <v>227</v>
      </c>
      <c r="I78" s="43">
        <v>106</v>
      </c>
      <c r="J78" s="48">
        <v>121</v>
      </c>
      <c r="K78" s="47">
        <v>220</v>
      </c>
      <c r="L78" s="43">
        <v>101</v>
      </c>
      <c r="M78" s="48">
        <v>119</v>
      </c>
      <c r="N78" s="47">
        <v>240</v>
      </c>
      <c r="O78" s="43">
        <v>121</v>
      </c>
      <c r="P78" s="48">
        <v>119</v>
      </c>
      <c r="Q78" s="47">
        <v>188</v>
      </c>
      <c r="R78" s="43">
        <v>96</v>
      </c>
      <c r="S78" s="48">
        <v>92</v>
      </c>
      <c r="T78" s="47">
        <v>143</v>
      </c>
      <c r="U78" s="43">
        <v>59</v>
      </c>
      <c r="V78" s="48">
        <v>84</v>
      </c>
      <c r="W78" s="47">
        <v>208</v>
      </c>
      <c r="X78" s="43">
        <v>102</v>
      </c>
      <c r="Y78" s="48">
        <v>106</v>
      </c>
      <c r="Z78" s="47">
        <v>239</v>
      </c>
      <c r="AA78" s="43">
        <v>123</v>
      </c>
      <c r="AB78" s="48">
        <v>116</v>
      </c>
      <c r="AC78" s="47">
        <v>254</v>
      </c>
      <c r="AD78" s="43">
        <v>137</v>
      </c>
      <c r="AE78" s="48">
        <v>117</v>
      </c>
      <c r="AF78" s="47">
        <v>239</v>
      </c>
      <c r="AG78" s="43">
        <v>121</v>
      </c>
      <c r="AH78" s="48">
        <v>118</v>
      </c>
      <c r="AI78" s="47">
        <v>253</v>
      </c>
      <c r="AJ78" s="43">
        <v>138</v>
      </c>
      <c r="AK78" s="48">
        <v>115</v>
      </c>
      <c r="AL78" s="47">
        <v>139</v>
      </c>
      <c r="AM78" s="43">
        <v>66</v>
      </c>
      <c r="AN78" s="48">
        <v>73</v>
      </c>
      <c r="AO78" s="47">
        <v>134</v>
      </c>
      <c r="AP78" s="43">
        <v>57</v>
      </c>
      <c r="AQ78" s="48">
        <v>77</v>
      </c>
      <c r="AR78" s="47">
        <v>185</v>
      </c>
      <c r="AS78" s="43">
        <v>92</v>
      </c>
      <c r="AT78" s="48">
        <v>93</v>
      </c>
      <c r="AU78" s="47">
        <v>209</v>
      </c>
      <c r="AV78" s="43">
        <v>103</v>
      </c>
      <c r="AW78" s="48">
        <v>106</v>
      </c>
      <c r="AX78" s="47">
        <v>200</v>
      </c>
      <c r="AY78" s="43">
        <v>91</v>
      </c>
      <c r="AZ78" s="48">
        <v>109</v>
      </c>
      <c r="BA78" s="47">
        <v>263</v>
      </c>
      <c r="BB78" s="43">
        <v>139</v>
      </c>
      <c r="BC78" s="48">
        <v>124</v>
      </c>
      <c r="BD78" s="47">
        <v>209</v>
      </c>
      <c r="BE78" s="43">
        <v>104</v>
      </c>
      <c r="BF78" s="48">
        <v>105</v>
      </c>
      <c r="BG78" s="47">
        <v>140</v>
      </c>
      <c r="BH78" s="43">
        <v>64</v>
      </c>
      <c r="BI78" s="48">
        <v>76</v>
      </c>
      <c r="BJ78" s="47">
        <v>149</v>
      </c>
      <c r="BK78" s="43">
        <v>69</v>
      </c>
      <c r="BL78" s="48">
        <v>80</v>
      </c>
      <c r="BM78" s="47">
        <v>109</v>
      </c>
      <c r="BN78" s="43">
        <v>38</v>
      </c>
      <c r="BO78" s="48">
        <v>71</v>
      </c>
      <c r="BP78" s="47">
        <v>151</v>
      </c>
      <c r="BQ78" s="43">
        <v>66</v>
      </c>
      <c r="BR78" s="48">
        <v>85</v>
      </c>
      <c r="BS78" s="47">
        <v>192</v>
      </c>
      <c r="BT78" s="43">
        <v>98</v>
      </c>
      <c r="BU78" s="48">
        <v>94</v>
      </c>
      <c r="BV78" s="47">
        <v>223</v>
      </c>
      <c r="BW78" s="43">
        <v>111</v>
      </c>
      <c r="BX78" s="48">
        <v>112</v>
      </c>
      <c r="BY78" s="47">
        <v>250</v>
      </c>
      <c r="BZ78" s="43">
        <v>129</v>
      </c>
      <c r="CA78" s="48">
        <v>121</v>
      </c>
      <c r="CB78" s="47">
        <v>194</v>
      </c>
      <c r="CC78" s="43">
        <v>92</v>
      </c>
      <c r="CD78" s="48">
        <v>102</v>
      </c>
      <c r="CE78" s="47">
        <v>151</v>
      </c>
      <c r="CF78" s="43">
        <v>60</v>
      </c>
      <c r="CG78" s="48">
        <v>91</v>
      </c>
      <c r="CH78" s="47">
        <v>220</v>
      </c>
      <c r="CI78" s="43">
        <v>102</v>
      </c>
      <c r="CJ78" s="48">
        <v>118</v>
      </c>
      <c r="CK78" s="47">
        <v>223</v>
      </c>
      <c r="CL78" s="43">
        <v>110</v>
      </c>
      <c r="CM78" s="48">
        <v>113</v>
      </c>
      <c r="CN78" s="47">
        <v>242</v>
      </c>
      <c r="CO78" s="43">
        <v>113</v>
      </c>
      <c r="CP78" s="48">
        <v>129</v>
      </c>
    </row>
    <row r="79" spans="2:94" s="23" customFormat="1" ht="17.25" customHeight="1" x14ac:dyDescent="0.2">
      <c r="B79" s="77" t="s">
        <v>273</v>
      </c>
      <c r="C79" s="71" t="s">
        <v>80</v>
      </c>
      <c r="D79" s="84" t="s">
        <v>326</v>
      </c>
      <c r="E79" s="47">
        <v>248</v>
      </c>
      <c r="F79" s="43">
        <v>112</v>
      </c>
      <c r="G79" s="48">
        <v>136</v>
      </c>
      <c r="H79" s="47">
        <v>257</v>
      </c>
      <c r="I79" s="43">
        <v>125</v>
      </c>
      <c r="J79" s="48">
        <v>132</v>
      </c>
      <c r="K79" s="47">
        <v>271</v>
      </c>
      <c r="L79" s="43">
        <v>128</v>
      </c>
      <c r="M79" s="48">
        <v>143</v>
      </c>
      <c r="N79" s="47">
        <v>296</v>
      </c>
      <c r="O79" s="43">
        <v>146</v>
      </c>
      <c r="P79" s="48">
        <v>150</v>
      </c>
      <c r="Q79" s="47">
        <v>223</v>
      </c>
      <c r="R79" s="43">
        <v>85</v>
      </c>
      <c r="S79" s="48">
        <v>138</v>
      </c>
      <c r="T79" s="47">
        <v>186</v>
      </c>
      <c r="U79" s="43">
        <v>51</v>
      </c>
      <c r="V79" s="48">
        <v>135</v>
      </c>
      <c r="W79" s="47">
        <v>232</v>
      </c>
      <c r="X79" s="43">
        <v>94</v>
      </c>
      <c r="Y79" s="48">
        <v>138</v>
      </c>
      <c r="Z79" s="47">
        <v>269</v>
      </c>
      <c r="AA79" s="43">
        <v>123</v>
      </c>
      <c r="AB79" s="48">
        <v>146</v>
      </c>
      <c r="AC79" s="47">
        <v>263</v>
      </c>
      <c r="AD79" s="43">
        <v>122</v>
      </c>
      <c r="AE79" s="48">
        <v>141</v>
      </c>
      <c r="AF79" s="47">
        <v>262</v>
      </c>
      <c r="AG79" s="43">
        <v>118</v>
      </c>
      <c r="AH79" s="48">
        <v>144</v>
      </c>
      <c r="AI79" s="47">
        <v>294</v>
      </c>
      <c r="AJ79" s="43">
        <v>160</v>
      </c>
      <c r="AK79" s="48">
        <v>134</v>
      </c>
      <c r="AL79" s="47">
        <v>197</v>
      </c>
      <c r="AM79" s="43">
        <v>72</v>
      </c>
      <c r="AN79" s="48">
        <v>125</v>
      </c>
      <c r="AO79" s="47">
        <v>172</v>
      </c>
      <c r="AP79" s="43">
        <v>51</v>
      </c>
      <c r="AQ79" s="48">
        <v>121</v>
      </c>
      <c r="AR79" s="47">
        <v>199</v>
      </c>
      <c r="AS79" s="43">
        <v>83</v>
      </c>
      <c r="AT79" s="48">
        <v>116</v>
      </c>
      <c r="AU79" s="47">
        <v>267</v>
      </c>
      <c r="AV79" s="43">
        <v>122</v>
      </c>
      <c r="AW79" s="48">
        <v>145</v>
      </c>
      <c r="AX79" s="47">
        <v>264</v>
      </c>
      <c r="AY79" s="43">
        <v>121</v>
      </c>
      <c r="AZ79" s="48">
        <v>143</v>
      </c>
      <c r="BA79" s="47">
        <v>296</v>
      </c>
      <c r="BB79" s="43">
        <v>155</v>
      </c>
      <c r="BC79" s="48">
        <v>141</v>
      </c>
      <c r="BD79" s="47">
        <v>209</v>
      </c>
      <c r="BE79" s="43">
        <v>75</v>
      </c>
      <c r="BF79" s="48">
        <v>134</v>
      </c>
      <c r="BG79" s="47">
        <v>200</v>
      </c>
      <c r="BH79" s="43">
        <v>68</v>
      </c>
      <c r="BI79" s="48">
        <v>132</v>
      </c>
      <c r="BJ79" s="47">
        <v>180</v>
      </c>
      <c r="BK79" s="43">
        <v>50</v>
      </c>
      <c r="BL79" s="48">
        <v>130</v>
      </c>
      <c r="BM79" s="47">
        <v>164</v>
      </c>
      <c r="BN79" s="43">
        <v>38</v>
      </c>
      <c r="BO79" s="48">
        <v>126</v>
      </c>
      <c r="BP79" s="47">
        <v>225</v>
      </c>
      <c r="BQ79" s="43">
        <v>88</v>
      </c>
      <c r="BR79" s="48">
        <v>137</v>
      </c>
      <c r="BS79" s="47">
        <v>282</v>
      </c>
      <c r="BT79" s="43">
        <v>127</v>
      </c>
      <c r="BU79" s="48">
        <v>155</v>
      </c>
      <c r="BV79" s="47">
        <v>280</v>
      </c>
      <c r="BW79" s="43">
        <v>119</v>
      </c>
      <c r="BX79" s="48">
        <v>161</v>
      </c>
      <c r="BY79" s="47">
        <v>267</v>
      </c>
      <c r="BZ79" s="43">
        <v>113</v>
      </c>
      <c r="CA79" s="48">
        <v>154</v>
      </c>
      <c r="CB79" s="47">
        <v>225</v>
      </c>
      <c r="CC79" s="43">
        <v>91</v>
      </c>
      <c r="CD79" s="48">
        <v>134</v>
      </c>
      <c r="CE79" s="47">
        <v>174</v>
      </c>
      <c r="CF79" s="43">
        <v>40</v>
      </c>
      <c r="CG79" s="48">
        <v>134</v>
      </c>
      <c r="CH79" s="47">
        <v>234</v>
      </c>
      <c r="CI79" s="43">
        <v>101</v>
      </c>
      <c r="CJ79" s="48">
        <v>133</v>
      </c>
      <c r="CK79" s="47">
        <v>256</v>
      </c>
      <c r="CL79" s="43">
        <v>114</v>
      </c>
      <c r="CM79" s="48">
        <v>142</v>
      </c>
      <c r="CN79" s="47">
        <v>248</v>
      </c>
      <c r="CO79" s="43">
        <v>95</v>
      </c>
      <c r="CP79" s="48">
        <v>153</v>
      </c>
    </row>
    <row r="80" spans="2:94" s="23" customFormat="1" ht="17.25" customHeight="1" x14ac:dyDescent="0.2">
      <c r="B80" s="77" t="s">
        <v>273</v>
      </c>
      <c r="C80" s="71" t="s">
        <v>86</v>
      </c>
      <c r="D80" s="84" t="s">
        <v>327</v>
      </c>
      <c r="E80" s="47">
        <v>59</v>
      </c>
      <c r="F80" s="43">
        <v>42</v>
      </c>
      <c r="G80" s="48">
        <v>17</v>
      </c>
      <c r="H80" s="47">
        <v>64</v>
      </c>
      <c r="I80" s="43">
        <v>50</v>
      </c>
      <c r="J80" s="48">
        <v>14</v>
      </c>
      <c r="K80" s="47">
        <v>72</v>
      </c>
      <c r="L80" s="43">
        <v>61</v>
      </c>
      <c r="M80" s="48">
        <v>11</v>
      </c>
      <c r="N80" s="47">
        <v>72</v>
      </c>
      <c r="O80" s="43">
        <v>58</v>
      </c>
      <c r="P80" s="48">
        <v>14</v>
      </c>
      <c r="Q80" s="47">
        <v>64</v>
      </c>
      <c r="R80" s="43">
        <v>30</v>
      </c>
      <c r="S80" s="48">
        <v>34</v>
      </c>
      <c r="T80" s="47">
        <v>61</v>
      </c>
      <c r="U80" s="43">
        <v>21</v>
      </c>
      <c r="V80" s="48">
        <v>40</v>
      </c>
      <c r="W80" s="47">
        <v>70</v>
      </c>
      <c r="X80" s="43">
        <v>44</v>
      </c>
      <c r="Y80" s="48">
        <v>26</v>
      </c>
      <c r="Z80" s="47">
        <v>63</v>
      </c>
      <c r="AA80" s="43">
        <v>49</v>
      </c>
      <c r="AB80" s="48">
        <v>14</v>
      </c>
      <c r="AC80" s="47">
        <v>65</v>
      </c>
      <c r="AD80" s="43">
        <v>65</v>
      </c>
      <c r="AE80" s="48">
        <v>0</v>
      </c>
      <c r="AF80" s="47">
        <v>77</v>
      </c>
      <c r="AG80" s="43">
        <v>55</v>
      </c>
      <c r="AH80" s="48">
        <v>22</v>
      </c>
      <c r="AI80" s="47">
        <v>77</v>
      </c>
      <c r="AJ80" s="43">
        <v>63</v>
      </c>
      <c r="AK80" s="48">
        <v>14</v>
      </c>
      <c r="AL80" s="47">
        <v>65</v>
      </c>
      <c r="AM80" s="43">
        <v>32</v>
      </c>
      <c r="AN80" s="48">
        <v>33</v>
      </c>
      <c r="AO80" s="47">
        <v>61</v>
      </c>
      <c r="AP80" s="43">
        <v>19</v>
      </c>
      <c r="AQ80" s="48">
        <v>42</v>
      </c>
      <c r="AR80" s="47">
        <v>70</v>
      </c>
      <c r="AS80" s="43">
        <v>33</v>
      </c>
      <c r="AT80" s="48">
        <v>37</v>
      </c>
      <c r="AU80" s="47">
        <v>74</v>
      </c>
      <c r="AV80" s="43">
        <v>55</v>
      </c>
      <c r="AW80" s="48">
        <v>19</v>
      </c>
      <c r="AX80" s="47">
        <v>76</v>
      </c>
      <c r="AY80" s="43">
        <v>51</v>
      </c>
      <c r="AZ80" s="48">
        <v>25</v>
      </c>
      <c r="BA80" s="47">
        <v>75</v>
      </c>
      <c r="BB80" s="43">
        <v>63</v>
      </c>
      <c r="BC80" s="48">
        <v>12</v>
      </c>
      <c r="BD80" s="47">
        <v>62</v>
      </c>
      <c r="BE80" s="43">
        <v>44</v>
      </c>
      <c r="BF80" s="48">
        <v>18</v>
      </c>
      <c r="BG80" s="47">
        <v>57</v>
      </c>
      <c r="BH80" s="43">
        <v>25</v>
      </c>
      <c r="BI80" s="48">
        <v>32</v>
      </c>
      <c r="BJ80" s="47">
        <v>57</v>
      </c>
      <c r="BK80" s="43">
        <v>17</v>
      </c>
      <c r="BL80" s="48">
        <v>40</v>
      </c>
      <c r="BM80" s="47">
        <v>57</v>
      </c>
      <c r="BN80" s="43">
        <v>14</v>
      </c>
      <c r="BO80" s="48">
        <v>43</v>
      </c>
      <c r="BP80" s="47">
        <v>64</v>
      </c>
      <c r="BQ80" s="43">
        <v>44</v>
      </c>
      <c r="BR80" s="48">
        <v>20</v>
      </c>
      <c r="BS80" s="47">
        <v>68</v>
      </c>
      <c r="BT80" s="43">
        <v>45</v>
      </c>
      <c r="BU80" s="48">
        <v>23</v>
      </c>
      <c r="BV80" s="47">
        <v>73</v>
      </c>
      <c r="BW80" s="43">
        <v>70</v>
      </c>
      <c r="BX80" s="48">
        <v>3</v>
      </c>
      <c r="BY80" s="47">
        <v>78</v>
      </c>
      <c r="BZ80" s="43">
        <v>78</v>
      </c>
      <c r="CA80" s="48">
        <v>0</v>
      </c>
      <c r="CB80" s="47">
        <v>66</v>
      </c>
      <c r="CC80" s="43">
        <v>34</v>
      </c>
      <c r="CD80" s="48">
        <v>32</v>
      </c>
      <c r="CE80" s="47">
        <v>63</v>
      </c>
      <c r="CF80" s="43">
        <v>20</v>
      </c>
      <c r="CG80" s="48">
        <v>43</v>
      </c>
      <c r="CH80" s="47">
        <v>73</v>
      </c>
      <c r="CI80" s="43">
        <v>46</v>
      </c>
      <c r="CJ80" s="48">
        <v>27</v>
      </c>
      <c r="CK80" s="47">
        <v>77</v>
      </c>
      <c r="CL80" s="43">
        <v>51</v>
      </c>
      <c r="CM80" s="48">
        <v>26</v>
      </c>
      <c r="CN80" s="47">
        <v>88</v>
      </c>
      <c r="CO80" s="43">
        <v>56</v>
      </c>
      <c r="CP80" s="48">
        <v>32</v>
      </c>
    </row>
    <row r="81" spans="2:94" s="23" customFormat="1" ht="17.25" customHeight="1" x14ac:dyDescent="0.2">
      <c r="B81" s="77" t="s">
        <v>273</v>
      </c>
      <c r="C81" s="71" t="s">
        <v>88</v>
      </c>
      <c r="D81" s="84" t="s">
        <v>328</v>
      </c>
      <c r="E81" s="47">
        <v>144</v>
      </c>
      <c r="F81" s="43">
        <v>29</v>
      </c>
      <c r="G81" s="48">
        <v>115</v>
      </c>
      <c r="H81" s="47">
        <v>91</v>
      </c>
      <c r="I81" s="43">
        <v>14</v>
      </c>
      <c r="J81" s="48">
        <v>77</v>
      </c>
      <c r="K81" s="47">
        <v>116</v>
      </c>
      <c r="L81" s="43">
        <v>26</v>
      </c>
      <c r="M81" s="48">
        <v>90</v>
      </c>
      <c r="N81" s="47">
        <v>120</v>
      </c>
      <c r="O81" s="43">
        <v>26</v>
      </c>
      <c r="P81" s="48">
        <v>94</v>
      </c>
      <c r="Q81" s="47">
        <v>124</v>
      </c>
      <c r="R81" s="43">
        <v>11</v>
      </c>
      <c r="S81" s="48">
        <v>113</v>
      </c>
      <c r="T81" s="47">
        <v>123</v>
      </c>
      <c r="U81" s="43">
        <v>16</v>
      </c>
      <c r="V81" s="48">
        <v>107</v>
      </c>
      <c r="W81" s="47">
        <v>135</v>
      </c>
      <c r="X81" s="43">
        <v>23</v>
      </c>
      <c r="Y81" s="48">
        <v>112</v>
      </c>
      <c r="Z81" s="47">
        <v>146</v>
      </c>
      <c r="AA81" s="43">
        <v>31</v>
      </c>
      <c r="AB81" s="48">
        <v>115</v>
      </c>
      <c r="AC81" s="47">
        <v>125</v>
      </c>
      <c r="AD81" s="43">
        <v>17</v>
      </c>
      <c r="AE81" s="48">
        <v>108</v>
      </c>
      <c r="AF81" s="47">
        <v>152</v>
      </c>
      <c r="AG81" s="43">
        <v>29</v>
      </c>
      <c r="AH81" s="48">
        <v>123</v>
      </c>
      <c r="AI81" s="47">
        <v>139</v>
      </c>
      <c r="AJ81" s="43">
        <v>34</v>
      </c>
      <c r="AK81" s="48">
        <v>105</v>
      </c>
      <c r="AL81" s="47">
        <v>118</v>
      </c>
      <c r="AM81" s="43">
        <v>8</v>
      </c>
      <c r="AN81" s="48">
        <v>110</v>
      </c>
      <c r="AO81" s="47">
        <v>132</v>
      </c>
      <c r="AP81" s="43">
        <v>13</v>
      </c>
      <c r="AQ81" s="48">
        <v>119</v>
      </c>
      <c r="AR81" s="47">
        <v>142</v>
      </c>
      <c r="AS81" s="43">
        <v>25</v>
      </c>
      <c r="AT81" s="48">
        <v>117</v>
      </c>
      <c r="AU81" s="47">
        <v>129</v>
      </c>
      <c r="AV81" s="43">
        <v>24</v>
      </c>
      <c r="AW81" s="48">
        <v>105</v>
      </c>
      <c r="AX81" s="47">
        <v>116</v>
      </c>
      <c r="AY81" s="43">
        <v>31</v>
      </c>
      <c r="AZ81" s="48">
        <v>85</v>
      </c>
      <c r="BA81" s="47">
        <v>117</v>
      </c>
      <c r="BB81" s="43">
        <v>36</v>
      </c>
      <c r="BC81" s="48">
        <v>81</v>
      </c>
      <c r="BD81" s="47">
        <v>98</v>
      </c>
      <c r="BE81" s="43">
        <v>15</v>
      </c>
      <c r="BF81" s="48">
        <v>83</v>
      </c>
      <c r="BG81" s="47">
        <v>80</v>
      </c>
      <c r="BH81" s="43">
        <v>7</v>
      </c>
      <c r="BI81" s="48">
        <v>73</v>
      </c>
      <c r="BJ81" s="47">
        <v>87</v>
      </c>
      <c r="BK81" s="43">
        <v>9</v>
      </c>
      <c r="BL81" s="48">
        <v>78</v>
      </c>
      <c r="BM81" s="47">
        <v>73</v>
      </c>
      <c r="BN81" s="43">
        <v>8</v>
      </c>
      <c r="BO81" s="48">
        <v>65</v>
      </c>
      <c r="BP81" s="47">
        <v>125</v>
      </c>
      <c r="BQ81" s="43">
        <v>19</v>
      </c>
      <c r="BR81" s="48">
        <v>106</v>
      </c>
      <c r="BS81" s="47">
        <v>130</v>
      </c>
      <c r="BT81" s="43">
        <v>24</v>
      </c>
      <c r="BU81" s="48">
        <v>106</v>
      </c>
      <c r="BV81" s="47">
        <v>146</v>
      </c>
      <c r="BW81" s="43">
        <v>33</v>
      </c>
      <c r="BX81" s="48">
        <v>113</v>
      </c>
      <c r="BY81" s="47">
        <v>125</v>
      </c>
      <c r="BZ81" s="43">
        <v>24</v>
      </c>
      <c r="CA81" s="48">
        <v>101</v>
      </c>
      <c r="CB81" s="47">
        <v>120</v>
      </c>
      <c r="CC81" s="43">
        <v>13</v>
      </c>
      <c r="CD81" s="48">
        <v>107</v>
      </c>
      <c r="CE81" s="47">
        <v>117</v>
      </c>
      <c r="CF81" s="43">
        <v>6</v>
      </c>
      <c r="CG81" s="48">
        <v>111</v>
      </c>
      <c r="CH81" s="47">
        <v>142</v>
      </c>
      <c r="CI81" s="43">
        <v>29</v>
      </c>
      <c r="CJ81" s="48">
        <v>113</v>
      </c>
      <c r="CK81" s="47">
        <v>125</v>
      </c>
      <c r="CL81" s="43">
        <v>19</v>
      </c>
      <c r="CM81" s="48">
        <v>106</v>
      </c>
      <c r="CN81" s="47">
        <v>144</v>
      </c>
      <c r="CO81" s="43">
        <v>28</v>
      </c>
      <c r="CP81" s="48">
        <v>116</v>
      </c>
    </row>
    <row r="82" spans="2:94" s="23" customFormat="1" ht="17.25" customHeight="1" x14ac:dyDescent="0.2">
      <c r="B82" s="77" t="s">
        <v>273</v>
      </c>
      <c r="C82" s="71" t="s">
        <v>81</v>
      </c>
      <c r="D82" s="84" t="s">
        <v>332</v>
      </c>
      <c r="E82" s="47">
        <v>206</v>
      </c>
      <c r="F82" s="43">
        <v>121</v>
      </c>
      <c r="G82" s="48">
        <v>85</v>
      </c>
      <c r="H82" s="47">
        <v>218</v>
      </c>
      <c r="I82" s="43">
        <v>117</v>
      </c>
      <c r="J82" s="48">
        <v>101</v>
      </c>
      <c r="K82" s="47">
        <v>230</v>
      </c>
      <c r="L82" s="43">
        <v>134</v>
      </c>
      <c r="M82" s="48">
        <v>96</v>
      </c>
      <c r="N82" s="47">
        <v>243</v>
      </c>
      <c r="O82" s="43">
        <v>130</v>
      </c>
      <c r="P82" s="48">
        <v>113</v>
      </c>
      <c r="Q82" s="47">
        <v>215</v>
      </c>
      <c r="R82" s="43">
        <v>109</v>
      </c>
      <c r="S82" s="48">
        <v>106</v>
      </c>
      <c r="T82" s="47">
        <v>194</v>
      </c>
      <c r="U82" s="43">
        <v>76</v>
      </c>
      <c r="V82" s="48">
        <v>118</v>
      </c>
      <c r="W82" s="47">
        <v>209</v>
      </c>
      <c r="X82" s="43">
        <v>79</v>
      </c>
      <c r="Y82" s="48">
        <v>130</v>
      </c>
      <c r="Z82" s="47">
        <v>234</v>
      </c>
      <c r="AA82" s="43">
        <v>113</v>
      </c>
      <c r="AB82" s="48">
        <v>121</v>
      </c>
      <c r="AC82" s="47">
        <v>226</v>
      </c>
      <c r="AD82" s="43">
        <v>120</v>
      </c>
      <c r="AE82" s="48">
        <v>106</v>
      </c>
      <c r="AF82" s="47">
        <v>225</v>
      </c>
      <c r="AG82" s="43">
        <v>133</v>
      </c>
      <c r="AH82" s="48">
        <v>92</v>
      </c>
      <c r="AI82" s="47">
        <v>236</v>
      </c>
      <c r="AJ82" s="43">
        <v>147</v>
      </c>
      <c r="AK82" s="48">
        <v>89</v>
      </c>
      <c r="AL82" s="47">
        <v>207</v>
      </c>
      <c r="AM82" s="43">
        <v>113</v>
      </c>
      <c r="AN82" s="48">
        <v>94</v>
      </c>
      <c r="AO82" s="47">
        <v>203</v>
      </c>
      <c r="AP82" s="43">
        <v>72</v>
      </c>
      <c r="AQ82" s="48">
        <v>131</v>
      </c>
      <c r="AR82" s="47">
        <v>207</v>
      </c>
      <c r="AS82" s="43">
        <v>114</v>
      </c>
      <c r="AT82" s="48">
        <v>93</v>
      </c>
      <c r="AU82" s="47">
        <v>217</v>
      </c>
      <c r="AV82" s="43">
        <v>130</v>
      </c>
      <c r="AW82" s="48">
        <v>87</v>
      </c>
      <c r="AX82" s="47">
        <v>221</v>
      </c>
      <c r="AY82" s="43">
        <v>140</v>
      </c>
      <c r="AZ82" s="48">
        <v>81</v>
      </c>
      <c r="BA82" s="47">
        <v>222</v>
      </c>
      <c r="BB82" s="43">
        <v>158</v>
      </c>
      <c r="BC82" s="48">
        <v>64</v>
      </c>
      <c r="BD82" s="47">
        <v>237</v>
      </c>
      <c r="BE82" s="43">
        <v>184</v>
      </c>
      <c r="BF82" s="48">
        <v>53</v>
      </c>
      <c r="BG82" s="47">
        <v>214</v>
      </c>
      <c r="BH82" s="43">
        <v>116</v>
      </c>
      <c r="BI82" s="48">
        <v>98</v>
      </c>
      <c r="BJ82" s="47">
        <v>201</v>
      </c>
      <c r="BK82" s="43">
        <v>88</v>
      </c>
      <c r="BL82" s="48">
        <v>113</v>
      </c>
      <c r="BM82" s="47">
        <v>198</v>
      </c>
      <c r="BN82" s="43">
        <v>99</v>
      </c>
      <c r="BO82" s="48">
        <v>99</v>
      </c>
      <c r="BP82" s="47">
        <v>208</v>
      </c>
      <c r="BQ82" s="43">
        <v>115</v>
      </c>
      <c r="BR82" s="48">
        <v>93</v>
      </c>
      <c r="BS82" s="47">
        <v>218</v>
      </c>
      <c r="BT82" s="43">
        <v>122</v>
      </c>
      <c r="BU82" s="48">
        <v>96</v>
      </c>
      <c r="BV82" s="47">
        <v>221</v>
      </c>
      <c r="BW82" s="43">
        <v>126</v>
      </c>
      <c r="BX82" s="48">
        <v>95</v>
      </c>
      <c r="BY82" s="47">
        <v>226</v>
      </c>
      <c r="BZ82" s="43">
        <v>151</v>
      </c>
      <c r="CA82" s="48">
        <v>75</v>
      </c>
      <c r="CB82" s="47">
        <v>204</v>
      </c>
      <c r="CC82" s="43">
        <v>110</v>
      </c>
      <c r="CD82" s="48">
        <v>94</v>
      </c>
      <c r="CE82" s="47">
        <v>183</v>
      </c>
      <c r="CF82" s="43">
        <v>74</v>
      </c>
      <c r="CG82" s="48">
        <v>109</v>
      </c>
      <c r="CH82" s="47">
        <v>198</v>
      </c>
      <c r="CI82" s="43">
        <v>98</v>
      </c>
      <c r="CJ82" s="48">
        <v>100</v>
      </c>
      <c r="CK82" s="47">
        <v>217</v>
      </c>
      <c r="CL82" s="43">
        <v>108</v>
      </c>
      <c r="CM82" s="48">
        <v>109</v>
      </c>
      <c r="CN82" s="47">
        <v>216</v>
      </c>
      <c r="CO82" s="43">
        <v>122</v>
      </c>
      <c r="CP82" s="48">
        <v>94</v>
      </c>
    </row>
    <row r="83" spans="2:94" s="23" customFormat="1" ht="17.25" customHeight="1" x14ac:dyDescent="0.2">
      <c r="B83" s="77" t="s">
        <v>273</v>
      </c>
      <c r="C83" s="71" t="s">
        <v>57</v>
      </c>
      <c r="D83" s="84" t="s">
        <v>336</v>
      </c>
      <c r="E83" s="47">
        <v>152</v>
      </c>
      <c r="F83" s="43">
        <v>36</v>
      </c>
      <c r="G83" s="48">
        <v>116</v>
      </c>
      <c r="H83" s="47">
        <v>144</v>
      </c>
      <c r="I83" s="43">
        <v>30</v>
      </c>
      <c r="J83" s="48">
        <v>114</v>
      </c>
      <c r="K83" s="47">
        <v>144</v>
      </c>
      <c r="L83" s="43">
        <v>32</v>
      </c>
      <c r="M83" s="48">
        <v>112</v>
      </c>
      <c r="N83" s="47">
        <v>132</v>
      </c>
      <c r="O83" s="43">
        <v>43</v>
      </c>
      <c r="P83" s="48">
        <v>89</v>
      </c>
      <c r="Q83" s="47">
        <v>158</v>
      </c>
      <c r="R83" s="43">
        <v>12</v>
      </c>
      <c r="S83" s="48">
        <v>146</v>
      </c>
      <c r="T83" s="47">
        <v>160</v>
      </c>
      <c r="U83" s="43">
        <v>16</v>
      </c>
      <c r="V83" s="48">
        <v>144</v>
      </c>
      <c r="W83" s="47">
        <v>64</v>
      </c>
      <c r="X83" s="43">
        <v>19</v>
      </c>
      <c r="Y83" s="48">
        <v>45</v>
      </c>
      <c r="Z83" s="47">
        <v>79</v>
      </c>
      <c r="AA83" s="43">
        <v>34</v>
      </c>
      <c r="AB83" s="48">
        <v>45</v>
      </c>
      <c r="AC83" s="47">
        <v>67</v>
      </c>
      <c r="AD83" s="43">
        <v>21</v>
      </c>
      <c r="AE83" s="48">
        <v>46</v>
      </c>
      <c r="AF83" s="47">
        <v>78</v>
      </c>
      <c r="AG83" s="43">
        <v>26</v>
      </c>
      <c r="AH83" s="48">
        <v>52</v>
      </c>
      <c r="AI83" s="47">
        <v>94</v>
      </c>
      <c r="AJ83" s="43">
        <v>38</v>
      </c>
      <c r="AK83" s="48">
        <v>56</v>
      </c>
      <c r="AL83" s="47">
        <v>71</v>
      </c>
      <c r="AM83" s="43">
        <v>20</v>
      </c>
      <c r="AN83" s="48">
        <v>51</v>
      </c>
      <c r="AO83" s="47">
        <v>64</v>
      </c>
      <c r="AP83" s="43">
        <v>13</v>
      </c>
      <c r="AQ83" s="48">
        <v>51</v>
      </c>
      <c r="AR83" s="47">
        <v>67</v>
      </c>
      <c r="AS83" s="43">
        <v>15</v>
      </c>
      <c r="AT83" s="48">
        <v>52</v>
      </c>
      <c r="AU83" s="47">
        <v>84</v>
      </c>
      <c r="AV83" s="43">
        <v>29</v>
      </c>
      <c r="AW83" s="48">
        <v>55</v>
      </c>
      <c r="AX83" s="47">
        <v>71</v>
      </c>
      <c r="AY83" s="43">
        <v>31</v>
      </c>
      <c r="AZ83" s="48">
        <v>40</v>
      </c>
      <c r="BA83" s="47">
        <v>90</v>
      </c>
      <c r="BB83" s="43">
        <v>40</v>
      </c>
      <c r="BC83" s="48">
        <v>50</v>
      </c>
      <c r="BD83" s="47">
        <v>68</v>
      </c>
      <c r="BE83" s="43">
        <v>28</v>
      </c>
      <c r="BF83" s="48">
        <v>40</v>
      </c>
      <c r="BG83" s="47">
        <v>48</v>
      </c>
      <c r="BH83" s="43">
        <v>8</v>
      </c>
      <c r="BI83" s="48">
        <v>40</v>
      </c>
      <c r="BJ83" s="47">
        <v>46</v>
      </c>
      <c r="BK83" s="43">
        <v>10</v>
      </c>
      <c r="BL83" s="48">
        <v>36</v>
      </c>
      <c r="BM83" s="47">
        <v>44</v>
      </c>
      <c r="BN83" s="43">
        <v>8</v>
      </c>
      <c r="BO83" s="48">
        <v>36</v>
      </c>
      <c r="BP83" s="47">
        <v>63</v>
      </c>
      <c r="BQ83" s="43">
        <v>23</v>
      </c>
      <c r="BR83" s="48">
        <v>40</v>
      </c>
      <c r="BS83" s="47">
        <v>66</v>
      </c>
      <c r="BT83" s="43">
        <v>22</v>
      </c>
      <c r="BU83" s="48">
        <v>44</v>
      </c>
      <c r="BV83" s="47">
        <v>82</v>
      </c>
      <c r="BW83" s="43">
        <v>31</v>
      </c>
      <c r="BX83" s="48">
        <v>51</v>
      </c>
      <c r="BY83" s="47">
        <v>79</v>
      </c>
      <c r="BZ83" s="43">
        <v>36</v>
      </c>
      <c r="CA83" s="48">
        <v>43</v>
      </c>
      <c r="CB83" s="47">
        <v>58</v>
      </c>
      <c r="CC83" s="43">
        <v>17</v>
      </c>
      <c r="CD83" s="48">
        <v>41</v>
      </c>
      <c r="CE83" s="47">
        <v>52</v>
      </c>
      <c r="CF83" s="43">
        <v>10</v>
      </c>
      <c r="CG83" s="48">
        <v>42</v>
      </c>
      <c r="CH83" s="47">
        <v>73</v>
      </c>
      <c r="CI83" s="43">
        <v>25</v>
      </c>
      <c r="CJ83" s="48">
        <v>48</v>
      </c>
      <c r="CK83" s="47">
        <v>81</v>
      </c>
      <c r="CL83" s="43">
        <v>27</v>
      </c>
      <c r="CM83" s="48">
        <v>54</v>
      </c>
      <c r="CN83" s="47">
        <v>76</v>
      </c>
      <c r="CO83" s="43">
        <v>25</v>
      </c>
      <c r="CP83" s="48">
        <v>51</v>
      </c>
    </row>
    <row r="84" spans="2:94" s="23" customFormat="1" ht="17.25" customHeight="1" x14ac:dyDescent="0.2">
      <c r="B84" s="77" t="s">
        <v>273</v>
      </c>
      <c r="C84" s="71" t="s">
        <v>73</v>
      </c>
      <c r="D84" s="84" t="s">
        <v>354</v>
      </c>
      <c r="E84" s="47">
        <v>245</v>
      </c>
      <c r="F84" s="43">
        <v>108</v>
      </c>
      <c r="G84" s="48">
        <v>137</v>
      </c>
      <c r="H84" s="47">
        <v>241</v>
      </c>
      <c r="I84" s="43">
        <v>97</v>
      </c>
      <c r="J84" s="48">
        <v>144</v>
      </c>
      <c r="K84" s="47">
        <v>237</v>
      </c>
      <c r="L84" s="43">
        <v>98</v>
      </c>
      <c r="M84" s="48">
        <v>139</v>
      </c>
      <c r="N84" s="47">
        <v>289</v>
      </c>
      <c r="O84" s="43">
        <v>148</v>
      </c>
      <c r="P84" s="48">
        <v>141</v>
      </c>
      <c r="Q84" s="47">
        <v>187</v>
      </c>
      <c r="R84" s="43">
        <v>60</v>
      </c>
      <c r="S84" s="48">
        <v>127</v>
      </c>
      <c r="T84" s="47">
        <v>176</v>
      </c>
      <c r="U84" s="43">
        <v>48</v>
      </c>
      <c r="V84" s="48">
        <v>128</v>
      </c>
      <c r="W84" s="47">
        <v>226</v>
      </c>
      <c r="X84" s="43">
        <v>92</v>
      </c>
      <c r="Y84" s="48">
        <v>134</v>
      </c>
      <c r="Z84" s="47">
        <v>258</v>
      </c>
      <c r="AA84" s="43">
        <v>122</v>
      </c>
      <c r="AB84" s="48">
        <v>136</v>
      </c>
      <c r="AC84" s="47">
        <v>237</v>
      </c>
      <c r="AD84" s="43">
        <v>113</v>
      </c>
      <c r="AE84" s="48">
        <v>124</v>
      </c>
      <c r="AF84" s="47">
        <v>255</v>
      </c>
      <c r="AG84" s="43">
        <v>121</v>
      </c>
      <c r="AH84" s="48">
        <v>134</v>
      </c>
      <c r="AI84" s="47">
        <v>243</v>
      </c>
      <c r="AJ84" s="43">
        <v>113</v>
      </c>
      <c r="AK84" s="48">
        <v>130</v>
      </c>
      <c r="AL84" s="47">
        <v>199</v>
      </c>
      <c r="AM84" s="43">
        <v>76</v>
      </c>
      <c r="AN84" s="48">
        <v>123</v>
      </c>
      <c r="AO84" s="47">
        <v>156</v>
      </c>
      <c r="AP84" s="43">
        <v>40</v>
      </c>
      <c r="AQ84" s="48">
        <v>116</v>
      </c>
      <c r="AR84" s="47">
        <v>218</v>
      </c>
      <c r="AS84" s="43">
        <v>86</v>
      </c>
      <c r="AT84" s="48">
        <v>132</v>
      </c>
      <c r="AU84" s="47">
        <v>234</v>
      </c>
      <c r="AV84" s="43">
        <v>108</v>
      </c>
      <c r="AW84" s="48">
        <v>126</v>
      </c>
      <c r="AX84" s="47">
        <v>231</v>
      </c>
      <c r="AY84" s="43">
        <v>104</v>
      </c>
      <c r="AZ84" s="48">
        <v>127</v>
      </c>
      <c r="BA84" s="47">
        <v>277</v>
      </c>
      <c r="BB84" s="43">
        <v>147</v>
      </c>
      <c r="BC84" s="48">
        <v>130</v>
      </c>
      <c r="BD84" s="47">
        <v>204</v>
      </c>
      <c r="BE84" s="43">
        <v>78</v>
      </c>
      <c r="BF84" s="48">
        <v>126</v>
      </c>
      <c r="BG84" s="47">
        <v>194</v>
      </c>
      <c r="BH84" s="43">
        <v>81</v>
      </c>
      <c r="BI84" s="48">
        <v>113</v>
      </c>
      <c r="BJ84" s="47">
        <v>155</v>
      </c>
      <c r="BK84" s="43">
        <v>46</v>
      </c>
      <c r="BL84" s="48">
        <v>109</v>
      </c>
      <c r="BM84" s="47">
        <v>160</v>
      </c>
      <c r="BN84" s="43">
        <v>43</v>
      </c>
      <c r="BO84" s="48">
        <v>117</v>
      </c>
      <c r="BP84" s="47">
        <v>190</v>
      </c>
      <c r="BQ84" s="43">
        <v>65</v>
      </c>
      <c r="BR84" s="48">
        <v>125</v>
      </c>
      <c r="BS84" s="47">
        <v>229</v>
      </c>
      <c r="BT84" s="43">
        <v>94</v>
      </c>
      <c r="BU84" s="48">
        <v>135</v>
      </c>
      <c r="BV84" s="47">
        <v>249</v>
      </c>
      <c r="BW84" s="43">
        <v>109</v>
      </c>
      <c r="BX84" s="48">
        <v>140</v>
      </c>
      <c r="BY84" s="47">
        <v>246</v>
      </c>
      <c r="BZ84" s="43">
        <v>108</v>
      </c>
      <c r="CA84" s="48">
        <v>138</v>
      </c>
      <c r="CB84" s="47">
        <v>208</v>
      </c>
      <c r="CC84" s="43">
        <v>77</v>
      </c>
      <c r="CD84" s="48">
        <v>131</v>
      </c>
      <c r="CE84" s="47">
        <v>200</v>
      </c>
      <c r="CF84" s="43">
        <v>58</v>
      </c>
      <c r="CG84" s="48">
        <v>142</v>
      </c>
      <c r="CH84" s="47">
        <v>230</v>
      </c>
      <c r="CI84" s="43">
        <v>83</v>
      </c>
      <c r="CJ84" s="48">
        <v>147</v>
      </c>
      <c r="CK84" s="47">
        <v>228</v>
      </c>
      <c r="CL84" s="43">
        <v>86</v>
      </c>
      <c r="CM84" s="48">
        <v>142</v>
      </c>
      <c r="CN84" s="47">
        <v>231</v>
      </c>
      <c r="CO84" s="43">
        <v>93</v>
      </c>
      <c r="CP84" s="48">
        <v>138</v>
      </c>
    </row>
    <row r="85" spans="2:94" s="23" customFormat="1" ht="17.25" customHeight="1" x14ac:dyDescent="0.2">
      <c r="B85" s="77" t="s">
        <v>273</v>
      </c>
      <c r="C85" s="70" t="s">
        <v>48</v>
      </c>
      <c r="D85" s="85" t="s">
        <v>396</v>
      </c>
      <c r="E85" s="47">
        <v>59</v>
      </c>
      <c r="F85" s="43">
        <v>27</v>
      </c>
      <c r="G85" s="48">
        <v>32</v>
      </c>
      <c r="H85" s="47">
        <v>76</v>
      </c>
      <c r="I85" s="43">
        <v>40</v>
      </c>
      <c r="J85" s="48">
        <v>36</v>
      </c>
      <c r="K85" s="47">
        <v>69</v>
      </c>
      <c r="L85" s="43">
        <v>32</v>
      </c>
      <c r="M85" s="48">
        <v>37</v>
      </c>
      <c r="N85" s="47">
        <v>70</v>
      </c>
      <c r="O85" s="43">
        <v>34</v>
      </c>
      <c r="P85" s="48">
        <v>36</v>
      </c>
      <c r="Q85" s="47">
        <v>56</v>
      </c>
      <c r="R85" s="43">
        <v>25</v>
      </c>
      <c r="S85" s="48">
        <v>31</v>
      </c>
      <c r="T85" s="47">
        <v>46</v>
      </c>
      <c r="U85" s="43">
        <v>17</v>
      </c>
      <c r="V85" s="48">
        <v>29</v>
      </c>
      <c r="W85" s="47">
        <v>62</v>
      </c>
      <c r="X85" s="43">
        <v>28</v>
      </c>
      <c r="Y85" s="48">
        <v>34</v>
      </c>
      <c r="Z85" s="47">
        <v>59</v>
      </c>
      <c r="AA85" s="43">
        <v>24</v>
      </c>
      <c r="AB85" s="48">
        <v>35</v>
      </c>
      <c r="AC85" s="47">
        <v>71</v>
      </c>
      <c r="AD85" s="43">
        <v>34</v>
      </c>
      <c r="AE85" s="48">
        <v>37</v>
      </c>
      <c r="AF85" s="47">
        <v>62</v>
      </c>
      <c r="AG85" s="43">
        <v>22</v>
      </c>
      <c r="AH85" s="48">
        <v>40</v>
      </c>
      <c r="AI85" s="47">
        <v>81</v>
      </c>
      <c r="AJ85" s="43">
        <v>41</v>
      </c>
      <c r="AK85" s="48">
        <v>40</v>
      </c>
      <c r="AL85" s="47">
        <v>55</v>
      </c>
      <c r="AM85" s="43">
        <v>21</v>
      </c>
      <c r="AN85" s="48">
        <v>34</v>
      </c>
      <c r="AO85" s="47">
        <v>50</v>
      </c>
      <c r="AP85" s="43">
        <v>16</v>
      </c>
      <c r="AQ85" s="48">
        <v>34</v>
      </c>
      <c r="AR85" s="47">
        <v>70</v>
      </c>
      <c r="AS85" s="43">
        <v>26</v>
      </c>
      <c r="AT85" s="48">
        <v>44</v>
      </c>
      <c r="AU85" s="47">
        <v>86</v>
      </c>
      <c r="AV85" s="43">
        <v>48</v>
      </c>
      <c r="AW85" s="48">
        <v>38</v>
      </c>
      <c r="AX85" s="47">
        <v>69</v>
      </c>
      <c r="AY85" s="43">
        <v>38</v>
      </c>
      <c r="AZ85" s="48">
        <v>31</v>
      </c>
      <c r="BA85" s="47">
        <v>78</v>
      </c>
      <c r="BB85" s="43">
        <v>46</v>
      </c>
      <c r="BC85" s="48">
        <v>32</v>
      </c>
      <c r="BD85" s="47">
        <v>63</v>
      </c>
      <c r="BE85" s="43">
        <v>36</v>
      </c>
      <c r="BF85" s="48">
        <v>27</v>
      </c>
      <c r="BG85" s="47">
        <v>42</v>
      </c>
      <c r="BH85" s="43">
        <v>20</v>
      </c>
      <c r="BI85" s="48">
        <v>22</v>
      </c>
      <c r="BJ85" s="47">
        <v>34</v>
      </c>
      <c r="BK85" s="43">
        <v>13</v>
      </c>
      <c r="BL85" s="48">
        <v>21</v>
      </c>
      <c r="BM85" s="47">
        <v>41</v>
      </c>
      <c r="BN85" s="43">
        <v>15</v>
      </c>
      <c r="BO85" s="48">
        <v>26</v>
      </c>
      <c r="BP85" s="47">
        <v>55</v>
      </c>
      <c r="BQ85" s="43">
        <v>24</v>
      </c>
      <c r="BR85" s="48">
        <v>31</v>
      </c>
      <c r="BS85" s="47">
        <v>66</v>
      </c>
      <c r="BT85" s="43">
        <v>31</v>
      </c>
      <c r="BU85" s="48">
        <v>35</v>
      </c>
      <c r="BV85" s="47">
        <v>66</v>
      </c>
      <c r="BW85" s="43">
        <v>34</v>
      </c>
      <c r="BX85" s="48">
        <v>32</v>
      </c>
      <c r="BY85" s="47">
        <v>78</v>
      </c>
      <c r="BZ85" s="43">
        <v>38</v>
      </c>
      <c r="CA85" s="48">
        <v>40</v>
      </c>
      <c r="CB85" s="47">
        <v>66</v>
      </c>
      <c r="CC85" s="43">
        <v>31</v>
      </c>
      <c r="CD85" s="48">
        <v>35</v>
      </c>
      <c r="CE85" s="47">
        <v>55</v>
      </c>
      <c r="CF85" s="43">
        <v>21</v>
      </c>
      <c r="CG85" s="48">
        <v>34</v>
      </c>
      <c r="CH85" s="47">
        <v>64</v>
      </c>
      <c r="CI85" s="43">
        <v>30</v>
      </c>
      <c r="CJ85" s="48">
        <v>34</v>
      </c>
      <c r="CK85" s="47">
        <v>59</v>
      </c>
      <c r="CL85" s="43">
        <v>31</v>
      </c>
      <c r="CM85" s="48">
        <v>28</v>
      </c>
      <c r="CN85" s="47">
        <v>67</v>
      </c>
      <c r="CO85" s="43">
        <v>38</v>
      </c>
      <c r="CP85" s="48">
        <v>29</v>
      </c>
    </row>
    <row r="86" spans="2:94" s="23" customFormat="1" ht="17.25" customHeight="1" x14ac:dyDescent="0.2">
      <c r="B86" s="77" t="s">
        <v>273</v>
      </c>
      <c r="C86" s="71" t="s">
        <v>64</v>
      </c>
      <c r="D86" s="84" t="s">
        <v>360</v>
      </c>
      <c r="E86" s="47">
        <v>146</v>
      </c>
      <c r="F86" s="43">
        <v>104</v>
      </c>
      <c r="G86" s="48">
        <v>42</v>
      </c>
      <c r="H86" s="47">
        <v>138</v>
      </c>
      <c r="I86" s="43">
        <v>97</v>
      </c>
      <c r="J86" s="48">
        <v>41</v>
      </c>
      <c r="K86" s="47">
        <v>174</v>
      </c>
      <c r="L86" s="43">
        <v>111</v>
      </c>
      <c r="M86" s="48">
        <v>63</v>
      </c>
      <c r="N86" s="47">
        <v>152</v>
      </c>
      <c r="O86" s="43">
        <v>127</v>
      </c>
      <c r="P86" s="48">
        <v>25</v>
      </c>
      <c r="Q86" s="47">
        <v>157</v>
      </c>
      <c r="R86" s="43">
        <v>81</v>
      </c>
      <c r="S86" s="48">
        <v>76</v>
      </c>
      <c r="T86" s="47">
        <v>129</v>
      </c>
      <c r="U86" s="43">
        <v>61</v>
      </c>
      <c r="V86" s="48">
        <v>68</v>
      </c>
      <c r="W86" s="47">
        <v>151</v>
      </c>
      <c r="X86" s="43">
        <v>82</v>
      </c>
      <c r="Y86" s="48">
        <v>69</v>
      </c>
      <c r="Z86" s="47">
        <v>162</v>
      </c>
      <c r="AA86" s="43">
        <v>107</v>
      </c>
      <c r="AB86" s="48">
        <v>55</v>
      </c>
      <c r="AC86" s="47">
        <v>119</v>
      </c>
      <c r="AD86" s="43">
        <v>98</v>
      </c>
      <c r="AE86" s="48">
        <v>21</v>
      </c>
      <c r="AF86" s="47">
        <v>138</v>
      </c>
      <c r="AG86" s="43">
        <v>94</v>
      </c>
      <c r="AH86" s="48">
        <v>44</v>
      </c>
      <c r="AI86" s="47">
        <v>152</v>
      </c>
      <c r="AJ86" s="43">
        <v>124</v>
      </c>
      <c r="AK86" s="48">
        <v>28</v>
      </c>
      <c r="AL86" s="47">
        <v>117</v>
      </c>
      <c r="AM86" s="43">
        <v>66</v>
      </c>
      <c r="AN86" s="48">
        <v>51</v>
      </c>
      <c r="AO86" s="47">
        <v>93</v>
      </c>
      <c r="AP86" s="43">
        <v>37</v>
      </c>
      <c r="AQ86" s="48">
        <v>56</v>
      </c>
      <c r="AR86" s="47">
        <v>127</v>
      </c>
      <c r="AS86" s="43">
        <v>84</v>
      </c>
      <c r="AT86" s="48">
        <v>43</v>
      </c>
      <c r="AU86" s="47">
        <v>172</v>
      </c>
      <c r="AV86" s="43">
        <v>109</v>
      </c>
      <c r="AW86" s="48">
        <v>63</v>
      </c>
      <c r="AX86" s="47">
        <v>127</v>
      </c>
      <c r="AY86" s="43">
        <v>118</v>
      </c>
      <c r="AZ86" s="48">
        <v>9</v>
      </c>
      <c r="BA86" s="47">
        <v>140</v>
      </c>
      <c r="BB86" s="43">
        <v>119</v>
      </c>
      <c r="BC86" s="48">
        <v>21</v>
      </c>
      <c r="BD86" s="47">
        <v>124</v>
      </c>
      <c r="BE86" s="43">
        <v>92</v>
      </c>
      <c r="BF86" s="48">
        <v>32</v>
      </c>
      <c r="BG86" s="47">
        <v>80</v>
      </c>
      <c r="BH86" s="43">
        <v>52</v>
      </c>
      <c r="BI86" s="48">
        <v>28</v>
      </c>
      <c r="BJ86" s="47">
        <v>85</v>
      </c>
      <c r="BK86" s="43">
        <v>45</v>
      </c>
      <c r="BL86" s="48">
        <v>40</v>
      </c>
      <c r="BM86" s="47">
        <v>83</v>
      </c>
      <c r="BN86" s="43">
        <v>47</v>
      </c>
      <c r="BO86" s="48">
        <v>36</v>
      </c>
      <c r="BP86" s="47">
        <v>105</v>
      </c>
      <c r="BQ86" s="43">
        <v>56</v>
      </c>
      <c r="BR86" s="48">
        <v>49</v>
      </c>
      <c r="BS86" s="47">
        <v>121</v>
      </c>
      <c r="BT86" s="43">
        <v>103</v>
      </c>
      <c r="BU86" s="48">
        <v>18</v>
      </c>
      <c r="BV86" s="47">
        <v>153</v>
      </c>
      <c r="BW86" s="43">
        <v>104</v>
      </c>
      <c r="BX86" s="48">
        <v>49</v>
      </c>
      <c r="BY86" s="47">
        <v>168</v>
      </c>
      <c r="BZ86" s="43">
        <v>124</v>
      </c>
      <c r="CA86" s="48">
        <v>44</v>
      </c>
      <c r="CB86" s="47">
        <v>123</v>
      </c>
      <c r="CC86" s="43">
        <v>63</v>
      </c>
      <c r="CD86" s="48">
        <v>60</v>
      </c>
      <c r="CE86" s="47">
        <v>107</v>
      </c>
      <c r="CF86" s="43">
        <v>49</v>
      </c>
      <c r="CG86" s="48">
        <v>58</v>
      </c>
      <c r="CH86" s="47">
        <v>124</v>
      </c>
      <c r="CI86" s="43">
        <v>83</v>
      </c>
      <c r="CJ86" s="48">
        <v>41</v>
      </c>
      <c r="CK86" s="47">
        <v>140</v>
      </c>
      <c r="CL86" s="43">
        <v>107</v>
      </c>
      <c r="CM86" s="48">
        <v>33</v>
      </c>
      <c r="CN86" s="47">
        <v>133</v>
      </c>
      <c r="CO86" s="43">
        <v>94</v>
      </c>
      <c r="CP86" s="48">
        <v>39</v>
      </c>
    </row>
    <row r="87" spans="2:94" s="23" customFormat="1" ht="17.25" customHeight="1" x14ac:dyDescent="0.2">
      <c r="B87" s="77" t="s">
        <v>273</v>
      </c>
      <c r="C87" s="71" t="s">
        <v>92</v>
      </c>
      <c r="D87" s="84" t="s">
        <v>371</v>
      </c>
      <c r="E87" s="47">
        <v>196</v>
      </c>
      <c r="F87" s="43">
        <v>84</v>
      </c>
      <c r="G87" s="48">
        <v>112</v>
      </c>
      <c r="H87" s="47">
        <v>189</v>
      </c>
      <c r="I87" s="43">
        <v>74</v>
      </c>
      <c r="J87" s="48">
        <v>115</v>
      </c>
      <c r="K87" s="47">
        <v>174</v>
      </c>
      <c r="L87" s="43">
        <v>57</v>
      </c>
      <c r="M87" s="48">
        <v>117</v>
      </c>
      <c r="N87" s="47">
        <v>194</v>
      </c>
      <c r="O87" s="43">
        <v>84</v>
      </c>
      <c r="P87" s="48">
        <v>110</v>
      </c>
      <c r="Q87" s="47">
        <v>151</v>
      </c>
      <c r="R87" s="43">
        <v>39</v>
      </c>
      <c r="S87" s="48">
        <v>112</v>
      </c>
      <c r="T87" s="47">
        <v>136</v>
      </c>
      <c r="U87" s="43">
        <v>25</v>
      </c>
      <c r="V87" s="48">
        <v>111</v>
      </c>
      <c r="W87" s="47">
        <v>152</v>
      </c>
      <c r="X87" s="43">
        <v>47</v>
      </c>
      <c r="Y87" s="48">
        <v>105</v>
      </c>
      <c r="Z87" s="47">
        <v>191</v>
      </c>
      <c r="AA87" s="43">
        <v>77</v>
      </c>
      <c r="AB87" s="48">
        <v>114</v>
      </c>
      <c r="AC87" s="47">
        <v>184</v>
      </c>
      <c r="AD87" s="43">
        <v>80</v>
      </c>
      <c r="AE87" s="48">
        <v>104</v>
      </c>
      <c r="AF87" s="47">
        <v>169</v>
      </c>
      <c r="AG87" s="43">
        <v>67</v>
      </c>
      <c r="AH87" s="48">
        <v>102</v>
      </c>
      <c r="AI87" s="47">
        <v>170</v>
      </c>
      <c r="AJ87" s="43">
        <v>60</v>
      </c>
      <c r="AK87" s="48">
        <v>110</v>
      </c>
      <c r="AL87" s="47">
        <v>152</v>
      </c>
      <c r="AM87" s="43">
        <v>35</v>
      </c>
      <c r="AN87" s="48">
        <v>117</v>
      </c>
      <c r="AO87" s="47">
        <v>138</v>
      </c>
      <c r="AP87" s="43">
        <v>23</v>
      </c>
      <c r="AQ87" s="48">
        <v>115</v>
      </c>
      <c r="AR87" s="47">
        <v>160</v>
      </c>
      <c r="AS87" s="43">
        <v>54</v>
      </c>
      <c r="AT87" s="48">
        <v>106</v>
      </c>
      <c r="AU87" s="47">
        <v>172</v>
      </c>
      <c r="AV87" s="43">
        <v>64</v>
      </c>
      <c r="AW87" s="48">
        <v>108</v>
      </c>
      <c r="AX87" s="47">
        <v>200</v>
      </c>
      <c r="AY87" s="43">
        <v>76</v>
      </c>
      <c r="AZ87" s="48">
        <v>124</v>
      </c>
      <c r="BA87" s="47">
        <v>200</v>
      </c>
      <c r="BB87" s="43">
        <v>72</v>
      </c>
      <c r="BC87" s="48">
        <v>128</v>
      </c>
      <c r="BD87" s="47">
        <v>182</v>
      </c>
      <c r="BE87" s="43">
        <v>60</v>
      </c>
      <c r="BF87" s="48">
        <v>122</v>
      </c>
      <c r="BG87" s="47">
        <v>155</v>
      </c>
      <c r="BH87" s="43">
        <v>28</v>
      </c>
      <c r="BI87" s="48">
        <v>127</v>
      </c>
      <c r="BJ87" s="47">
        <v>145</v>
      </c>
      <c r="BK87" s="43">
        <v>19</v>
      </c>
      <c r="BL87" s="48">
        <v>126</v>
      </c>
      <c r="BM87" s="47">
        <v>142</v>
      </c>
      <c r="BN87" s="43">
        <v>15</v>
      </c>
      <c r="BO87" s="48">
        <v>127</v>
      </c>
      <c r="BP87" s="47">
        <v>168</v>
      </c>
      <c r="BQ87" s="43">
        <v>44</v>
      </c>
      <c r="BR87" s="48">
        <v>124</v>
      </c>
      <c r="BS87" s="47">
        <v>188</v>
      </c>
      <c r="BT87" s="43">
        <v>56</v>
      </c>
      <c r="BU87" s="48">
        <v>132</v>
      </c>
      <c r="BV87" s="47">
        <v>204</v>
      </c>
      <c r="BW87" s="43">
        <v>71</v>
      </c>
      <c r="BX87" s="48">
        <v>133</v>
      </c>
      <c r="BY87" s="47">
        <v>191</v>
      </c>
      <c r="BZ87" s="43">
        <v>67</v>
      </c>
      <c r="CA87" s="48">
        <v>124</v>
      </c>
      <c r="CB87" s="47">
        <v>173</v>
      </c>
      <c r="CC87" s="43">
        <v>48</v>
      </c>
      <c r="CD87" s="48">
        <v>125</v>
      </c>
      <c r="CE87" s="47">
        <v>155</v>
      </c>
      <c r="CF87" s="43">
        <v>28</v>
      </c>
      <c r="CG87" s="48">
        <v>127</v>
      </c>
      <c r="CH87" s="47">
        <v>151</v>
      </c>
      <c r="CI87" s="43">
        <v>30</v>
      </c>
      <c r="CJ87" s="48">
        <v>121</v>
      </c>
      <c r="CK87" s="47">
        <v>186</v>
      </c>
      <c r="CL87" s="43">
        <v>67</v>
      </c>
      <c r="CM87" s="48">
        <v>119</v>
      </c>
      <c r="CN87" s="47">
        <v>193</v>
      </c>
      <c r="CO87" s="43">
        <v>71</v>
      </c>
      <c r="CP87" s="48">
        <v>122</v>
      </c>
    </row>
    <row r="88" spans="2:94" s="23" customFormat="1" ht="17.25" customHeight="1" x14ac:dyDescent="0.2">
      <c r="B88" s="77" t="s">
        <v>273</v>
      </c>
      <c r="C88" s="71" t="s">
        <v>74</v>
      </c>
      <c r="D88" s="84" t="s">
        <v>392</v>
      </c>
      <c r="E88" s="47">
        <v>269</v>
      </c>
      <c r="F88" s="43">
        <v>128</v>
      </c>
      <c r="G88" s="48">
        <v>141</v>
      </c>
      <c r="H88" s="47">
        <v>257</v>
      </c>
      <c r="I88" s="43">
        <v>106</v>
      </c>
      <c r="J88" s="48">
        <v>151</v>
      </c>
      <c r="K88" s="47">
        <v>255</v>
      </c>
      <c r="L88" s="43">
        <v>143</v>
      </c>
      <c r="M88" s="48">
        <v>112</v>
      </c>
      <c r="N88" s="47">
        <v>266</v>
      </c>
      <c r="O88" s="43">
        <v>131</v>
      </c>
      <c r="P88" s="48">
        <v>135</v>
      </c>
      <c r="Q88" s="47">
        <v>217</v>
      </c>
      <c r="R88" s="43">
        <v>94</v>
      </c>
      <c r="S88" s="48">
        <v>123</v>
      </c>
      <c r="T88" s="47">
        <v>205</v>
      </c>
      <c r="U88" s="43">
        <v>67</v>
      </c>
      <c r="V88" s="48">
        <v>138</v>
      </c>
      <c r="W88" s="47">
        <v>254</v>
      </c>
      <c r="X88" s="43">
        <v>109</v>
      </c>
      <c r="Y88" s="48">
        <v>145</v>
      </c>
      <c r="Z88" s="47">
        <v>246</v>
      </c>
      <c r="AA88" s="43">
        <v>133</v>
      </c>
      <c r="AB88" s="48">
        <v>113</v>
      </c>
      <c r="AC88" s="47">
        <v>264</v>
      </c>
      <c r="AD88" s="43">
        <v>128</v>
      </c>
      <c r="AE88" s="48">
        <v>136</v>
      </c>
      <c r="AF88" s="47">
        <v>229</v>
      </c>
      <c r="AG88" s="43">
        <v>128</v>
      </c>
      <c r="AH88" s="48">
        <v>101</v>
      </c>
      <c r="AI88" s="47">
        <v>227</v>
      </c>
      <c r="AJ88" s="43">
        <v>119</v>
      </c>
      <c r="AK88" s="48">
        <v>108</v>
      </c>
      <c r="AL88" s="47">
        <v>193</v>
      </c>
      <c r="AM88" s="43">
        <v>91</v>
      </c>
      <c r="AN88" s="48">
        <v>102</v>
      </c>
      <c r="AO88" s="47">
        <v>182</v>
      </c>
      <c r="AP88" s="43">
        <v>48</v>
      </c>
      <c r="AQ88" s="48">
        <v>134</v>
      </c>
      <c r="AR88" s="47">
        <v>224</v>
      </c>
      <c r="AS88" s="43">
        <v>101</v>
      </c>
      <c r="AT88" s="48">
        <v>123</v>
      </c>
      <c r="AU88" s="47">
        <v>247</v>
      </c>
      <c r="AV88" s="43">
        <v>134</v>
      </c>
      <c r="AW88" s="48">
        <v>113</v>
      </c>
      <c r="AX88" s="47">
        <v>252</v>
      </c>
      <c r="AY88" s="43">
        <v>133</v>
      </c>
      <c r="AZ88" s="48">
        <v>119</v>
      </c>
      <c r="BA88" s="47">
        <v>253</v>
      </c>
      <c r="BB88" s="43">
        <v>119</v>
      </c>
      <c r="BC88" s="48">
        <v>134</v>
      </c>
      <c r="BD88" s="47">
        <v>206</v>
      </c>
      <c r="BE88" s="43">
        <v>109</v>
      </c>
      <c r="BF88" s="48">
        <v>97</v>
      </c>
      <c r="BG88" s="47">
        <v>207</v>
      </c>
      <c r="BH88" s="43">
        <v>75</v>
      </c>
      <c r="BI88" s="48">
        <v>132</v>
      </c>
      <c r="BJ88" s="47">
        <v>199</v>
      </c>
      <c r="BK88" s="43">
        <v>67</v>
      </c>
      <c r="BL88" s="48">
        <v>132</v>
      </c>
      <c r="BM88" s="47">
        <v>174</v>
      </c>
      <c r="BN88" s="43">
        <v>53</v>
      </c>
      <c r="BO88" s="48">
        <v>121</v>
      </c>
      <c r="BP88" s="47">
        <v>227</v>
      </c>
      <c r="BQ88" s="43">
        <v>88</v>
      </c>
      <c r="BR88" s="48">
        <v>139</v>
      </c>
      <c r="BS88" s="47">
        <v>250</v>
      </c>
      <c r="BT88" s="43">
        <v>110</v>
      </c>
      <c r="BU88" s="48">
        <v>140</v>
      </c>
      <c r="BV88" s="47">
        <v>255</v>
      </c>
      <c r="BW88" s="43">
        <v>110</v>
      </c>
      <c r="BX88" s="48">
        <v>145</v>
      </c>
      <c r="BY88" s="47">
        <v>255</v>
      </c>
      <c r="BZ88" s="43">
        <v>127</v>
      </c>
      <c r="CA88" s="48">
        <v>128</v>
      </c>
      <c r="CB88" s="47">
        <v>198</v>
      </c>
      <c r="CC88" s="43">
        <v>95</v>
      </c>
      <c r="CD88" s="48">
        <v>103</v>
      </c>
      <c r="CE88" s="47">
        <v>214</v>
      </c>
      <c r="CF88" s="43">
        <v>69</v>
      </c>
      <c r="CG88" s="48">
        <v>145</v>
      </c>
      <c r="CH88" s="47">
        <v>272</v>
      </c>
      <c r="CI88" s="43">
        <v>97</v>
      </c>
      <c r="CJ88" s="48">
        <v>175</v>
      </c>
      <c r="CK88" s="47">
        <v>279</v>
      </c>
      <c r="CL88" s="43">
        <v>127</v>
      </c>
      <c r="CM88" s="48">
        <v>152</v>
      </c>
      <c r="CN88" s="47">
        <v>281</v>
      </c>
      <c r="CO88" s="43">
        <v>144</v>
      </c>
      <c r="CP88" s="48">
        <v>137</v>
      </c>
    </row>
    <row r="89" spans="2:94" s="23" customFormat="1" ht="17.25" customHeight="1" x14ac:dyDescent="0.2">
      <c r="B89" s="77" t="s">
        <v>274</v>
      </c>
      <c r="C89" s="71" t="s">
        <v>133</v>
      </c>
      <c r="D89" s="84" t="s">
        <v>296</v>
      </c>
      <c r="E89" s="47">
        <v>111</v>
      </c>
      <c r="F89" s="43">
        <v>23</v>
      </c>
      <c r="G89" s="48">
        <v>88</v>
      </c>
      <c r="H89" s="47">
        <v>132</v>
      </c>
      <c r="I89" s="43">
        <v>17</v>
      </c>
      <c r="J89" s="48">
        <v>115</v>
      </c>
      <c r="K89" s="47">
        <v>114</v>
      </c>
      <c r="L89" s="43">
        <v>17</v>
      </c>
      <c r="M89" s="48">
        <v>97</v>
      </c>
      <c r="N89" s="47">
        <v>116</v>
      </c>
      <c r="O89" s="43">
        <v>22</v>
      </c>
      <c r="P89" s="48">
        <v>94</v>
      </c>
      <c r="Q89" s="47">
        <v>87</v>
      </c>
      <c r="R89" s="43">
        <v>16</v>
      </c>
      <c r="S89" s="48">
        <v>71</v>
      </c>
      <c r="T89" s="47">
        <v>72</v>
      </c>
      <c r="U89" s="43">
        <v>9</v>
      </c>
      <c r="V89" s="48">
        <v>63</v>
      </c>
      <c r="W89" s="47">
        <v>105</v>
      </c>
      <c r="X89" s="43">
        <v>12</v>
      </c>
      <c r="Y89" s="48">
        <v>93</v>
      </c>
      <c r="Z89" s="47">
        <v>117</v>
      </c>
      <c r="AA89" s="43">
        <v>33</v>
      </c>
      <c r="AB89" s="48">
        <v>84</v>
      </c>
      <c r="AC89" s="47">
        <v>128</v>
      </c>
      <c r="AD89" s="43">
        <v>27</v>
      </c>
      <c r="AE89" s="48">
        <v>101</v>
      </c>
      <c r="AF89" s="47">
        <v>134</v>
      </c>
      <c r="AG89" s="43">
        <v>26</v>
      </c>
      <c r="AH89" s="48">
        <v>108</v>
      </c>
      <c r="AI89" s="47">
        <v>115</v>
      </c>
      <c r="AJ89" s="43">
        <v>24</v>
      </c>
      <c r="AK89" s="48">
        <v>91</v>
      </c>
      <c r="AL89" s="47">
        <v>105</v>
      </c>
      <c r="AM89" s="43">
        <v>11</v>
      </c>
      <c r="AN89" s="48">
        <v>94</v>
      </c>
      <c r="AO89" s="47">
        <v>89</v>
      </c>
      <c r="AP89" s="43">
        <v>11</v>
      </c>
      <c r="AQ89" s="48">
        <v>78</v>
      </c>
      <c r="AR89" s="47">
        <v>97</v>
      </c>
      <c r="AS89" s="43">
        <v>13</v>
      </c>
      <c r="AT89" s="48">
        <v>84</v>
      </c>
      <c r="AU89" s="47">
        <v>90</v>
      </c>
      <c r="AV89" s="43">
        <v>12</v>
      </c>
      <c r="AW89" s="48">
        <v>78</v>
      </c>
      <c r="AX89" s="47">
        <v>102</v>
      </c>
      <c r="AY89" s="43">
        <v>22</v>
      </c>
      <c r="AZ89" s="48">
        <v>80</v>
      </c>
      <c r="BA89" s="47">
        <v>97</v>
      </c>
      <c r="BB89" s="43">
        <v>21</v>
      </c>
      <c r="BC89" s="48">
        <v>76</v>
      </c>
      <c r="BD89" s="47">
        <v>84</v>
      </c>
      <c r="BE89" s="43">
        <v>15</v>
      </c>
      <c r="BF89" s="48">
        <v>69</v>
      </c>
      <c r="BG89" s="47">
        <v>77</v>
      </c>
      <c r="BH89" s="43">
        <v>17</v>
      </c>
      <c r="BI89" s="48">
        <v>60</v>
      </c>
      <c r="BJ89" s="47">
        <v>52</v>
      </c>
      <c r="BK89" s="43">
        <v>12</v>
      </c>
      <c r="BL89" s="48">
        <v>40</v>
      </c>
      <c r="BM89" s="47">
        <v>57</v>
      </c>
      <c r="BN89" s="43">
        <v>4</v>
      </c>
      <c r="BO89" s="48">
        <v>53</v>
      </c>
      <c r="BP89" s="47">
        <v>87</v>
      </c>
      <c r="BQ89" s="43">
        <v>17</v>
      </c>
      <c r="BR89" s="48">
        <v>70</v>
      </c>
      <c r="BS89" s="47">
        <v>84</v>
      </c>
      <c r="BT89" s="43">
        <v>11</v>
      </c>
      <c r="BU89" s="48">
        <v>73</v>
      </c>
      <c r="BV89" s="47">
        <v>101</v>
      </c>
      <c r="BW89" s="43">
        <v>16</v>
      </c>
      <c r="BX89" s="48">
        <v>85</v>
      </c>
      <c r="BY89" s="47">
        <v>116</v>
      </c>
      <c r="BZ89" s="43">
        <v>17</v>
      </c>
      <c r="CA89" s="48">
        <v>99</v>
      </c>
      <c r="CB89" s="47">
        <v>75</v>
      </c>
      <c r="CC89" s="43">
        <v>12</v>
      </c>
      <c r="CD89" s="48">
        <v>63</v>
      </c>
      <c r="CE89" s="47">
        <v>92</v>
      </c>
      <c r="CF89" s="43">
        <v>10</v>
      </c>
      <c r="CG89" s="48">
        <v>82</v>
      </c>
      <c r="CH89" s="47">
        <v>93</v>
      </c>
      <c r="CI89" s="43">
        <v>9</v>
      </c>
      <c r="CJ89" s="48">
        <v>84</v>
      </c>
      <c r="CK89" s="47">
        <v>108</v>
      </c>
      <c r="CL89" s="43">
        <v>17</v>
      </c>
      <c r="CM89" s="48">
        <v>91</v>
      </c>
      <c r="CN89" s="47">
        <v>119</v>
      </c>
      <c r="CO89" s="43">
        <v>16</v>
      </c>
      <c r="CP89" s="48">
        <v>103</v>
      </c>
    </row>
    <row r="90" spans="2:94" s="23" customFormat="1" ht="17.25" customHeight="1" x14ac:dyDescent="0.2">
      <c r="B90" s="77" t="s">
        <v>274</v>
      </c>
      <c r="C90" s="71" t="s">
        <v>113</v>
      </c>
      <c r="D90" s="84" t="s">
        <v>314</v>
      </c>
      <c r="E90" s="47" t="s">
        <v>0</v>
      </c>
      <c r="F90" s="43" t="s">
        <v>0</v>
      </c>
      <c r="G90" s="48" t="s">
        <v>0</v>
      </c>
      <c r="H90" s="47" t="s">
        <v>0</v>
      </c>
      <c r="I90" s="43" t="s">
        <v>0</v>
      </c>
      <c r="J90" s="48" t="s">
        <v>0</v>
      </c>
      <c r="K90" s="47" t="s">
        <v>0</v>
      </c>
      <c r="L90" s="43" t="s">
        <v>0</v>
      </c>
      <c r="M90" s="48" t="s">
        <v>0</v>
      </c>
      <c r="N90" s="47" t="s">
        <v>0</v>
      </c>
      <c r="O90" s="43" t="s">
        <v>0</v>
      </c>
      <c r="P90" s="48" t="s">
        <v>0</v>
      </c>
      <c r="Q90" s="47" t="s">
        <v>0</v>
      </c>
      <c r="R90" s="43" t="s">
        <v>0</v>
      </c>
      <c r="S90" s="48" t="s">
        <v>0</v>
      </c>
      <c r="T90" s="47" t="s">
        <v>0</v>
      </c>
      <c r="U90" s="43" t="s">
        <v>0</v>
      </c>
      <c r="V90" s="48" t="s">
        <v>0</v>
      </c>
      <c r="W90" s="47">
        <v>169</v>
      </c>
      <c r="X90" s="43">
        <v>86</v>
      </c>
      <c r="Y90" s="48">
        <v>83</v>
      </c>
      <c r="Z90" s="47">
        <v>177</v>
      </c>
      <c r="AA90" s="43">
        <v>93</v>
      </c>
      <c r="AB90" s="48">
        <v>84</v>
      </c>
      <c r="AC90" s="47">
        <v>179</v>
      </c>
      <c r="AD90" s="43">
        <v>91</v>
      </c>
      <c r="AE90" s="48">
        <v>88</v>
      </c>
      <c r="AF90" s="47">
        <v>162</v>
      </c>
      <c r="AG90" s="43">
        <v>82</v>
      </c>
      <c r="AH90" s="48">
        <v>80</v>
      </c>
      <c r="AI90" s="47">
        <v>164</v>
      </c>
      <c r="AJ90" s="43">
        <v>78</v>
      </c>
      <c r="AK90" s="48">
        <v>86</v>
      </c>
      <c r="AL90" s="47">
        <v>124</v>
      </c>
      <c r="AM90" s="43">
        <v>45</v>
      </c>
      <c r="AN90" s="48">
        <v>79</v>
      </c>
      <c r="AO90" s="47">
        <v>120</v>
      </c>
      <c r="AP90" s="43">
        <v>42</v>
      </c>
      <c r="AQ90" s="48">
        <v>78</v>
      </c>
      <c r="AR90" s="47">
        <v>160</v>
      </c>
      <c r="AS90" s="43">
        <v>83</v>
      </c>
      <c r="AT90" s="48">
        <v>77</v>
      </c>
      <c r="AU90" s="47">
        <v>163</v>
      </c>
      <c r="AV90" s="43">
        <v>89</v>
      </c>
      <c r="AW90" s="48">
        <v>74</v>
      </c>
      <c r="AX90" s="47">
        <v>173</v>
      </c>
      <c r="AY90" s="43">
        <v>88</v>
      </c>
      <c r="AZ90" s="48">
        <v>85</v>
      </c>
      <c r="BA90" s="47">
        <v>199</v>
      </c>
      <c r="BB90" s="43">
        <v>118</v>
      </c>
      <c r="BC90" s="48">
        <v>81</v>
      </c>
      <c r="BD90" s="47">
        <v>132</v>
      </c>
      <c r="BE90" s="43">
        <v>70</v>
      </c>
      <c r="BF90" s="48">
        <v>62</v>
      </c>
      <c r="BG90" s="47">
        <v>115</v>
      </c>
      <c r="BH90" s="43">
        <v>52</v>
      </c>
      <c r="BI90" s="48">
        <v>63</v>
      </c>
      <c r="BJ90" s="47">
        <v>91</v>
      </c>
      <c r="BK90" s="43">
        <v>34</v>
      </c>
      <c r="BL90" s="48">
        <v>57</v>
      </c>
      <c r="BM90" s="47">
        <v>104</v>
      </c>
      <c r="BN90" s="43">
        <v>48</v>
      </c>
      <c r="BO90" s="48">
        <v>56</v>
      </c>
      <c r="BP90" s="47">
        <v>153</v>
      </c>
      <c r="BQ90" s="43">
        <v>80</v>
      </c>
      <c r="BR90" s="48">
        <v>73</v>
      </c>
      <c r="BS90" s="47">
        <v>177</v>
      </c>
      <c r="BT90" s="43">
        <v>91</v>
      </c>
      <c r="BU90" s="48">
        <v>86</v>
      </c>
      <c r="BV90" s="47">
        <v>185</v>
      </c>
      <c r="BW90" s="43">
        <v>87</v>
      </c>
      <c r="BX90" s="48">
        <v>98</v>
      </c>
      <c r="BY90" s="47">
        <v>188</v>
      </c>
      <c r="BZ90" s="43">
        <v>99</v>
      </c>
      <c r="CA90" s="48">
        <v>89</v>
      </c>
      <c r="CB90" s="47">
        <v>127</v>
      </c>
      <c r="CC90" s="43">
        <v>43</v>
      </c>
      <c r="CD90" s="48">
        <v>84</v>
      </c>
      <c r="CE90" s="47">
        <v>147</v>
      </c>
      <c r="CF90" s="43">
        <v>64</v>
      </c>
      <c r="CG90" s="48">
        <v>83</v>
      </c>
      <c r="CH90" s="47">
        <v>169</v>
      </c>
      <c r="CI90" s="43">
        <v>70</v>
      </c>
      <c r="CJ90" s="48">
        <v>99</v>
      </c>
      <c r="CK90" s="47">
        <v>180</v>
      </c>
      <c r="CL90" s="43">
        <v>90</v>
      </c>
      <c r="CM90" s="48">
        <v>90</v>
      </c>
      <c r="CN90" s="47">
        <v>170</v>
      </c>
      <c r="CO90" s="43">
        <v>74</v>
      </c>
      <c r="CP90" s="48">
        <v>96</v>
      </c>
    </row>
    <row r="91" spans="2:94" s="23" customFormat="1" ht="17.25" customHeight="1" x14ac:dyDescent="0.2">
      <c r="B91" s="77" t="s">
        <v>274</v>
      </c>
      <c r="C91" s="71" t="s">
        <v>100</v>
      </c>
      <c r="D91" s="84" t="s">
        <v>397</v>
      </c>
      <c r="E91" s="47">
        <v>54</v>
      </c>
      <c r="F91" s="43">
        <v>49</v>
      </c>
      <c r="G91" s="48">
        <v>5</v>
      </c>
      <c r="H91" s="47">
        <v>61</v>
      </c>
      <c r="I91" s="43">
        <v>55</v>
      </c>
      <c r="J91" s="48">
        <v>6</v>
      </c>
      <c r="K91" s="47">
        <v>52</v>
      </c>
      <c r="L91" s="43">
        <v>47</v>
      </c>
      <c r="M91" s="48">
        <v>5</v>
      </c>
      <c r="N91" s="47">
        <v>66</v>
      </c>
      <c r="O91" s="43">
        <v>60</v>
      </c>
      <c r="P91" s="48">
        <v>6</v>
      </c>
      <c r="Q91" s="47">
        <v>39</v>
      </c>
      <c r="R91" s="43">
        <v>31</v>
      </c>
      <c r="S91" s="48">
        <v>8</v>
      </c>
      <c r="T91" s="47">
        <v>41</v>
      </c>
      <c r="U91" s="43">
        <v>35</v>
      </c>
      <c r="V91" s="48">
        <v>6</v>
      </c>
      <c r="W91" s="47">
        <v>40</v>
      </c>
      <c r="X91" s="43">
        <v>38</v>
      </c>
      <c r="Y91" s="48">
        <v>2</v>
      </c>
      <c r="Z91" s="47">
        <v>55</v>
      </c>
      <c r="AA91" s="43">
        <v>53</v>
      </c>
      <c r="AB91" s="48">
        <v>2</v>
      </c>
      <c r="AC91" s="47">
        <v>65</v>
      </c>
      <c r="AD91" s="43">
        <v>60</v>
      </c>
      <c r="AE91" s="48">
        <v>5</v>
      </c>
      <c r="AF91" s="47">
        <v>70</v>
      </c>
      <c r="AG91" s="43">
        <v>69</v>
      </c>
      <c r="AH91" s="48">
        <v>1</v>
      </c>
      <c r="AI91" s="47">
        <v>60</v>
      </c>
      <c r="AJ91" s="43">
        <v>55</v>
      </c>
      <c r="AK91" s="48">
        <v>5</v>
      </c>
      <c r="AL91" s="47">
        <v>54</v>
      </c>
      <c r="AM91" s="43">
        <v>50</v>
      </c>
      <c r="AN91" s="48">
        <v>4</v>
      </c>
      <c r="AO91" s="47">
        <v>32</v>
      </c>
      <c r="AP91" s="43">
        <v>26</v>
      </c>
      <c r="AQ91" s="48">
        <v>6</v>
      </c>
      <c r="AR91" s="47">
        <v>37</v>
      </c>
      <c r="AS91" s="43">
        <v>32</v>
      </c>
      <c r="AT91" s="48">
        <v>5</v>
      </c>
      <c r="AU91" s="47">
        <v>55</v>
      </c>
      <c r="AV91" s="43">
        <v>55</v>
      </c>
      <c r="AW91" s="48">
        <v>0</v>
      </c>
      <c r="AX91" s="47">
        <v>57</v>
      </c>
      <c r="AY91" s="43">
        <v>52</v>
      </c>
      <c r="AZ91" s="48">
        <v>5</v>
      </c>
      <c r="BA91" s="47">
        <v>70</v>
      </c>
      <c r="BB91" s="43">
        <v>64</v>
      </c>
      <c r="BC91" s="48">
        <v>6</v>
      </c>
      <c r="BD91" s="47">
        <v>44</v>
      </c>
      <c r="BE91" s="43">
        <v>41</v>
      </c>
      <c r="BF91" s="48">
        <v>3</v>
      </c>
      <c r="BG91" s="47">
        <v>45</v>
      </c>
      <c r="BH91" s="43">
        <v>28</v>
      </c>
      <c r="BI91" s="48">
        <v>17</v>
      </c>
      <c r="BJ91" s="47">
        <v>44</v>
      </c>
      <c r="BK91" s="43">
        <v>22</v>
      </c>
      <c r="BL91" s="48">
        <v>22</v>
      </c>
      <c r="BM91" s="47">
        <v>33</v>
      </c>
      <c r="BN91" s="43">
        <v>23</v>
      </c>
      <c r="BO91" s="48">
        <v>10</v>
      </c>
      <c r="BP91" s="47">
        <v>39</v>
      </c>
      <c r="BQ91" s="43">
        <v>23</v>
      </c>
      <c r="BR91" s="48">
        <v>16</v>
      </c>
      <c r="BS91" s="47">
        <v>47</v>
      </c>
      <c r="BT91" s="43">
        <v>17</v>
      </c>
      <c r="BU91" s="48">
        <v>30</v>
      </c>
      <c r="BV91" s="47">
        <v>32</v>
      </c>
      <c r="BW91" s="43">
        <v>29</v>
      </c>
      <c r="BX91" s="48">
        <v>3</v>
      </c>
      <c r="BY91" s="47">
        <v>45</v>
      </c>
      <c r="BZ91" s="43">
        <v>14</v>
      </c>
      <c r="CA91" s="48">
        <v>31</v>
      </c>
      <c r="CB91" s="47">
        <v>36</v>
      </c>
      <c r="CC91" s="43">
        <v>30</v>
      </c>
      <c r="CD91" s="48">
        <v>6</v>
      </c>
      <c r="CE91" s="47">
        <v>44</v>
      </c>
      <c r="CF91" s="43">
        <v>18</v>
      </c>
      <c r="CG91" s="48">
        <v>26</v>
      </c>
      <c r="CH91" s="47">
        <v>37</v>
      </c>
      <c r="CI91" s="43">
        <v>20</v>
      </c>
      <c r="CJ91" s="48">
        <v>17</v>
      </c>
      <c r="CK91" s="47">
        <v>40</v>
      </c>
      <c r="CL91" s="43">
        <v>23</v>
      </c>
      <c r="CM91" s="48">
        <v>17</v>
      </c>
      <c r="CN91" s="47">
        <v>44</v>
      </c>
      <c r="CO91" s="43">
        <v>22</v>
      </c>
      <c r="CP91" s="48">
        <v>22</v>
      </c>
    </row>
    <row r="92" spans="2:94" s="23" customFormat="1" ht="17.25" customHeight="1" x14ac:dyDescent="0.2">
      <c r="B92" s="77" t="s">
        <v>274</v>
      </c>
      <c r="C92" s="71" t="s">
        <v>132</v>
      </c>
      <c r="D92" s="84" t="s">
        <v>329</v>
      </c>
      <c r="E92" s="47">
        <v>291</v>
      </c>
      <c r="F92" s="43">
        <v>172</v>
      </c>
      <c r="G92" s="48">
        <v>119</v>
      </c>
      <c r="H92" s="47">
        <v>119</v>
      </c>
      <c r="I92" s="43">
        <v>0</v>
      </c>
      <c r="J92" s="48">
        <v>119</v>
      </c>
      <c r="K92" s="47">
        <v>302</v>
      </c>
      <c r="L92" s="43">
        <v>185</v>
      </c>
      <c r="M92" s="48">
        <v>117</v>
      </c>
      <c r="N92" s="47">
        <v>290</v>
      </c>
      <c r="O92" s="43">
        <v>172</v>
      </c>
      <c r="P92" s="48">
        <v>118</v>
      </c>
      <c r="Q92" s="47">
        <v>258</v>
      </c>
      <c r="R92" s="43">
        <v>133</v>
      </c>
      <c r="S92" s="48">
        <v>125</v>
      </c>
      <c r="T92" s="47">
        <v>196</v>
      </c>
      <c r="U92" s="43">
        <v>105</v>
      </c>
      <c r="V92" s="48">
        <v>91</v>
      </c>
      <c r="W92" s="47">
        <v>262</v>
      </c>
      <c r="X92" s="43">
        <v>142</v>
      </c>
      <c r="Y92" s="48">
        <v>120</v>
      </c>
      <c r="Z92" s="47">
        <v>305</v>
      </c>
      <c r="AA92" s="43">
        <v>184</v>
      </c>
      <c r="AB92" s="48">
        <v>121</v>
      </c>
      <c r="AC92" s="47">
        <v>331</v>
      </c>
      <c r="AD92" s="43">
        <v>197</v>
      </c>
      <c r="AE92" s="48">
        <v>134</v>
      </c>
      <c r="AF92" s="47">
        <v>331</v>
      </c>
      <c r="AG92" s="43">
        <v>178</v>
      </c>
      <c r="AH92" s="48">
        <v>153</v>
      </c>
      <c r="AI92" s="47">
        <v>330</v>
      </c>
      <c r="AJ92" s="43">
        <v>178</v>
      </c>
      <c r="AK92" s="48">
        <v>152</v>
      </c>
      <c r="AL92" s="47">
        <v>278</v>
      </c>
      <c r="AM92" s="43">
        <v>159</v>
      </c>
      <c r="AN92" s="48">
        <v>119</v>
      </c>
      <c r="AO92" s="47">
        <v>211</v>
      </c>
      <c r="AP92" s="43">
        <v>96</v>
      </c>
      <c r="AQ92" s="48">
        <v>115</v>
      </c>
      <c r="AR92" s="47">
        <v>275</v>
      </c>
      <c r="AS92" s="43">
        <v>149</v>
      </c>
      <c r="AT92" s="48">
        <v>126</v>
      </c>
      <c r="AU92" s="47">
        <v>304</v>
      </c>
      <c r="AV92" s="43">
        <v>173</v>
      </c>
      <c r="AW92" s="48">
        <v>131</v>
      </c>
      <c r="AX92" s="47">
        <v>322</v>
      </c>
      <c r="AY92" s="43">
        <v>190</v>
      </c>
      <c r="AZ92" s="48">
        <v>132</v>
      </c>
      <c r="BA92" s="47">
        <v>318</v>
      </c>
      <c r="BB92" s="43">
        <v>198</v>
      </c>
      <c r="BC92" s="48">
        <v>120</v>
      </c>
      <c r="BD92" s="47">
        <v>278</v>
      </c>
      <c r="BE92" s="43">
        <v>166</v>
      </c>
      <c r="BF92" s="48">
        <v>112</v>
      </c>
      <c r="BG92" s="47">
        <v>198</v>
      </c>
      <c r="BH92" s="43">
        <v>97</v>
      </c>
      <c r="BI92" s="48">
        <v>101</v>
      </c>
      <c r="BJ92" s="47">
        <v>191</v>
      </c>
      <c r="BK92" s="43">
        <v>82</v>
      </c>
      <c r="BL92" s="48">
        <v>109</v>
      </c>
      <c r="BM92" s="47">
        <v>210</v>
      </c>
      <c r="BN92" s="43">
        <v>97</v>
      </c>
      <c r="BO92" s="48">
        <v>113</v>
      </c>
      <c r="BP92" s="47">
        <v>268</v>
      </c>
      <c r="BQ92" s="43">
        <v>135</v>
      </c>
      <c r="BR92" s="48">
        <v>133</v>
      </c>
      <c r="BS92" s="47">
        <v>307</v>
      </c>
      <c r="BT92" s="43">
        <v>183</v>
      </c>
      <c r="BU92" s="48">
        <v>124</v>
      </c>
      <c r="BV92" s="47">
        <v>326</v>
      </c>
      <c r="BW92" s="43">
        <v>185</v>
      </c>
      <c r="BX92" s="48">
        <v>141</v>
      </c>
      <c r="BY92" s="47">
        <v>344</v>
      </c>
      <c r="BZ92" s="43">
        <v>207</v>
      </c>
      <c r="CA92" s="48">
        <v>137</v>
      </c>
      <c r="CB92" s="47">
        <v>241</v>
      </c>
      <c r="CC92" s="43">
        <v>126</v>
      </c>
      <c r="CD92" s="48">
        <v>115</v>
      </c>
      <c r="CE92" s="47">
        <v>196</v>
      </c>
      <c r="CF92" s="43">
        <v>99</v>
      </c>
      <c r="CG92" s="48">
        <v>97</v>
      </c>
      <c r="CH92" s="47">
        <v>286</v>
      </c>
      <c r="CI92" s="43">
        <v>165</v>
      </c>
      <c r="CJ92" s="48">
        <v>121</v>
      </c>
      <c r="CK92" s="47">
        <v>328</v>
      </c>
      <c r="CL92" s="43">
        <v>203</v>
      </c>
      <c r="CM92" s="48">
        <v>125</v>
      </c>
      <c r="CN92" s="47">
        <v>302</v>
      </c>
      <c r="CO92" s="43">
        <v>179</v>
      </c>
      <c r="CP92" s="48">
        <v>123</v>
      </c>
    </row>
    <row r="93" spans="2:94" s="23" customFormat="1" ht="17.25" customHeight="1" x14ac:dyDescent="0.2">
      <c r="B93" s="77" t="s">
        <v>274</v>
      </c>
      <c r="C93" s="71" t="s">
        <v>129</v>
      </c>
      <c r="D93" s="84" t="s">
        <v>333</v>
      </c>
      <c r="E93" s="47">
        <v>140</v>
      </c>
      <c r="F93" s="43">
        <v>68</v>
      </c>
      <c r="G93" s="48">
        <v>72</v>
      </c>
      <c r="H93" s="47">
        <v>153</v>
      </c>
      <c r="I93" s="43">
        <v>83</v>
      </c>
      <c r="J93" s="48">
        <v>70</v>
      </c>
      <c r="K93" s="47">
        <v>158</v>
      </c>
      <c r="L93" s="43">
        <v>94</v>
      </c>
      <c r="M93" s="48">
        <v>64</v>
      </c>
      <c r="N93" s="47">
        <v>138</v>
      </c>
      <c r="O93" s="43">
        <v>81</v>
      </c>
      <c r="P93" s="48">
        <v>57</v>
      </c>
      <c r="Q93" s="47">
        <v>181</v>
      </c>
      <c r="R93" s="43">
        <v>115</v>
      </c>
      <c r="S93" s="48">
        <v>66</v>
      </c>
      <c r="T93" s="47">
        <v>102</v>
      </c>
      <c r="U93" s="43">
        <v>44</v>
      </c>
      <c r="V93" s="48">
        <v>58</v>
      </c>
      <c r="W93" s="47">
        <v>91</v>
      </c>
      <c r="X93" s="43">
        <v>35</v>
      </c>
      <c r="Y93" s="48">
        <v>56</v>
      </c>
      <c r="Z93" s="47">
        <v>118</v>
      </c>
      <c r="AA93" s="43">
        <v>58</v>
      </c>
      <c r="AB93" s="48">
        <v>60</v>
      </c>
      <c r="AC93" s="47">
        <v>165</v>
      </c>
      <c r="AD93" s="43">
        <v>83</v>
      </c>
      <c r="AE93" s="48">
        <v>82</v>
      </c>
      <c r="AF93" s="47">
        <v>154</v>
      </c>
      <c r="AG93" s="43">
        <v>92</v>
      </c>
      <c r="AH93" s="48">
        <v>62</v>
      </c>
      <c r="AI93" s="47">
        <v>150</v>
      </c>
      <c r="AJ93" s="43">
        <v>76</v>
      </c>
      <c r="AK93" s="48">
        <v>74</v>
      </c>
      <c r="AL93" s="47">
        <v>170</v>
      </c>
      <c r="AM93" s="43">
        <v>102</v>
      </c>
      <c r="AN93" s="48">
        <v>68</v>
      </c>
      <c r="AO93" s="47">
        <v>108</v>
      </c>
      <c r="AP93" s="43">
        <v>50</v>
      </c>
      <c r="AQ93" s="48">
        <v>58</v>
      </c>
      <c r="AR93" s="47">
        <v>92</v>
      </c>
      <c r="AS93" s="43">
        <v>33</v>
      </c>
      <c r="AT93" s="48">
        <v>59</v>
      </c>
      <c r="AU93" s="47">
        <v>112</v>
      </c>
      <c r="AV93" s="43">
        <v>50</v>
      </c>
      <c r="AW93" s="48">
        <v>62</v>
      </c>
      <c r="AX93" s="47">
        <v>126</v>
      </c>
      <c r="AY93" s="43">
        <v>78</v>
      </c>
      <c r="AZ93" s="48">
        <v>48</v>
      </c>
      <c r="BA93" s="47">
        <v>163</v>
      </c>
      <c r="BB93" s="43">
        <v>92</v>
      </c>
      <c r="BC93" s="48">
        <v>71</v>
      </c>
      <c r="BD93" s="47">
        <v>189</v>
      </c>
      <c r="BE93" s="43">
        <v>116</v>
      </c>
      <c r="BF93" s="48">
        <v>73</v>
      </c>
      <c r="BG93" s="47">
        <v>125</v>
      </c>
      <c r="BH93" s="43">
        <v>56</v>
      </c>
      <c r="BI93" s="48">
        <v>69</v>
      </c>
      <c r="BJ93" s="47">
        <v>110</v>
      </c>
      <c r="BK93" s="43">
        <v>37</v>
      </c>
      <c r="BL93" s="48">
        <v>73</v>
      </c>
      <c r="BM93" s="47">
        <v>104</v>
      </c>
      <c r="BN93" s="43">
        <v>36</v>
      </c>
      <c r="BO93" s="48">
        <v>68</v>
      </c>
      <c r="BP93" s="47">
        <v>101</v>
      </c>
      <c r="BQ93" s="43">
        <v>32</v>
      </c>
      <c r="BR93" s="48">
        <v>69</v>
      </c>
      <c r="BS93" s="47">
        <v>128</v>
      </c>
      <c r="BT93" s="43">
        <v>61</v>
      </c>
      <c r="BU93" s="48">
        <v>67</v>
      </c>
      <c r="BV93" s="47">
        <v>166</v>
      </c>
      <c r="BW93" s="43">
        <v>89</v>
      </c>
      <c r="BX93" s="48">
        <v>77</v>
      </c>
      <c r="BY93" s="47">
        <v>159</v>
      </c>
      <c r="BZ93" s="43">
        <v>82</v>
      </c>
      <c r="CA93" s="48">
        <v>77</v>
      </c>
      <c r="CB93" s="47">
        <v>192</v>
      </c>
      <c r="CC93" s="43">
        <v>110</v>
      </c>
      <c r="CD93" s="48">
        <v>82</v>
      </c>
      <c r="CE93" s="47">
        <v>130</v>
      </c>
      <c r="CF93" s="43">
        <v>53</v>
      </c>
      <c r="CG93" s="48">
        <v>77</v>
      </c>
      <c r="CH93" s="47">
        <v>110</v>
      </c>
      <c r="CI93" s="43">
        <v>39</v>
      </c>
      <c r="CJ93" s="48">
        <v>71</v>
      </c>
      <c r="CK93" s="47">
        <v>158</v>
      </c>
      <c r="CL93" s="43">
        <v>78</v>
      </c>
      <c r="CM93" s="48">
        <v>80</v>
      </c>
      <c r="CN93" s="47">
        <v>180</v>
      </c>
      <c r="CO93" s="43">
        <v>91</v>
      </c>
      <c r="CP93" s="48">
        <v>89</v>
      </c>
    </row>
    <row r="94" spans="2:94" s="23" customFormat="1" ht="17.25" customHeight="1" x14ac:dyDescent="0.2">
      <c r="B94" s="77" t="s">
        <v>274</v>
      </c>
      <c r="C94" s="71" t="s">
        <v>103</v>
      </c>
      <c r="D94" s="84" t="s">
        <v>335</v>
      </c>
      <c r="E94" s="47">
        <v>219</v>
      </c>
      <c r="F94" s="43">
        <v>34</v>
      </c>
      <c r="G94" s="48">
        <v>185</v>
      </c>
      <c r="H94" s="47">
        <v>271</v>
      </c>
      <c r="I94" s="43">
        <v>66</v>
      </c>
      <c r="J94" s="48">
        <v>205</v>
      </c>
      <c r="K94" s="47">
        <v>291</v>
      </c>
      <c r="L94" s="43">
        <v>65</v>
      </c>
      <c r="M94" s="48">
        <v>226</v>
      </c>
      <c r="N94" s="47">
        <v>301</v>
      </c>
      <c r="O94" s="43">
        <v>75</v>
      </c>
      <c r="P94" s="48">
        <v>226</v>
      </c>
      <c r="Q94" s="47">
        <v>283</v>
      </c>
      <c r="R94" s="43">
        <v>72</v>
      </c>
      <c r="S94" s="48">
        <v>211</v>
      </c>
      <c r="T94" s="47">
        <v>236</v>
      </c>
      <c r="U94" s="43">
        <v>44</v>
      </c>
      <c r="V94" s="48">
        <v>192</v>
      </c>
      <c r="W94" s="47">
        <v>214</v>
      </c>
      <c r="X94" s="43">
        <v>27</v>
      </c>
      <c r="Y94" s="48">
        <v>187</v>
      </c>
      <c r="Z94" s="47">
        <v>254</v>
      </c>
      <c r="AA94" s="43">
        <v>41</v>
      </c>
      <c r="AB94" s="48">
        <v>213</v>
      </c>
      <c r="AC94" s="47">
        <v>279</v>
      </c>
      <c r="AD94" s="43">
        <v>75</v>
      </c>
      <c r="AE94" s="48">
        <v>204</v>
      </c>
      <c r="AF94" s="47">
        <v>287</v>
      </c>
      <c r="AG94" s="43">
        <v>83</v>
      </c>
      <c r="AH94" s="48">
        <v>204</v>
      </c>
      <c r="AI94" s="47">
        <v>255</v>
      </c>
      <c r="AJ94" s="43">
        <v>53</v>
      </c>
      <c r="AK94" s="48">
        <v>202</v>
      </c>
      <c r="AL94" s="47">
        <v>273</v>
      </c>
      <c r="AM94" s="43">
        <v>79</v>
      </c>
      <c r="AN94" s="48">
        <v>194</v>
      </c>
      <c r="AO94" s="47">
        <v>221</v>
      </c>
      <c r="AP94" s="43">
        <v>41</v>
      </c>
      <c r="AQ94" s="48">
        <v>180</v>
      </c>
      <c r="AR94" s="47">
        <v>199</v>
      </c>
      <c r="AS94" s="43">
        <v>22</v>
      </c>
      <c r="AT94" s="48">
        <v>177</v>
      </c>
      <c r="AU94" s="47">
        <v>231</v>
      </c>
      <c r="AV94" s="43">
        <v>46</v>
      </c>
      <c r="AW94" s="48">
        <v>185</v>
      </c>
      <c r="AX94" s="47">
        <v>254</v>
      </c>
      <c r="AY94" s="43">
        <v>63</v>
      </c>
      <c r="AZ94" s="48">
        <v>191</v>
      </c>
      <c r="BA94" s="47">
        <v>238</v>
      </c>
      <c r="BB94" s="43">
        <v>60</v>
      </c>
      <c r="BC94" s="48">
        <v>178</v>
      </c>
      <c r="BD94" s="47">
        <v>246</v>
      </c>
      <c r="BE94" s="43">
        <v>67</v>
      </c>
      <c r="BF94" s="48">
        <v>179</v>
      </c>
      <c r="BG94" s="47">
        <v>219</v>
      </c>
      <c r="BH94" s="43">
        <v>60</v>
      </c>
      <c r="BI94" s="48">
        <v>159</v>
      </c>
      <c r="BJ94" s="47">
        <v>175</v>
      </c>
      <c r="BK94" s="43">
        <v>24</v>
      </c>
      <c r="BL94" s="48">
        <v>151</v>
      </c>
      <c r="BM94" s="47">
        <v>200</v>
      </c>
      <c r="BN94" s="43">
        <v>40</v>
      </c>
      <c r="BO94" s="48">
        <v>160</v>
      </c>
      <c r="BP94" s="47">
        <v>185</v>
      </c>
      <c r="BQ94" s="43">
        <v>20</v>
      </c>
      <c r="BR94" s="48">
        <v>165</v>
      </c>
      <c r="BS94" s="47">
        <v>117</v>
      </c>
      <c r="BT94" s="43">
        <v>21</v>
      </c>
      <c r="BU94" s="48">
        <v>96</v>
      </c>
      <c r="BV94" s="47">
        <v>277</v>
      </c>
      <c r="BW94" s="43">
        <v>90</v>
      </c>
      <c r="BX94" s="48">
        <v>187</v>
      </c>
      <c r="BY94" s="47">
        <v>228</v>
      </c>
      <c r="BZ94" s="43">
        <v>85</v>
      </c>
      <c r="CA94" s="48">
        <v>143</v>
      </c>
      <c r="CB94" s="47">
        <v>244</v>
      </c>
      <c r="CC94" s="43">
        <v>99</v>
      </c>
      <c r="CD94" s="48">
        <v>145</v>
      </c>
      <c r="CE94" s="47">
        <v>181</v>
      </c>
      <c r="CF94" s="43">
        <v>47</v>
      </c>
      <c r="CG94" s="48">
        <v>134</v>
      </c>
      <c r="CH94" s="47">
        <v>173</v>
      </c>
      <c r="CI94" s="43">
        <v>38</v>
      </c>
      <c r="CJ94" s="48">
        <v>135</v>
      </c>
      <c r="CK94" s="47">
        <v>244</v>
      </c>
      <c r="CL94" s="43">
        <v>89</v>
      </c>
      <c r="CM94" s="48">
        <v>155</v>
      </c>
      <c r="CN94" s="47">
        <v>240</v>
      </c>
      <c r="CO94" s="43">
        <v>79</v>
      </c>
      <c r="CP94" s="48">
        <v>161</v>
      </c>
    </row>
    <row r="95" spans="2:94" s="23" customFormat="1" ht="17.25" customHeight="1" x14ac:dyDescent="0.2">
      <c r="B95" s="77" t="s">
        <v>274</v>
      </c>
      <c r="C95" s="71" t="s">
        <v>134</v>
      </c>
      <c r="D95" s="84" t="s">
        <v>337</v>
      </c>
      <c r="E95" s="47">
        <v>124</v>
      </c>
      <c r="F95" s="43">
        <v>57</v>
      </c>
      <c r="G95" s="48">
        <v>67</v>
      </c>
      <c r="H95" s="47">
        <v>130</v>
      </c>
      <c r="I95" s="43">
        <v>54</v>
      </c>
      <c r="J95" s="48">
        <v>76</v>
      </c>
      <c r="K95" s="47">
        <v>147</v>
      </c>
      <c r="L95" s="43">
        <v>76</v>
      </c>
      <c r="M95" s="48">
        <v>71</v>
      </c>
      <c r="N95" s="47">
        <v>137</v>
      </c>
      <c r="O95" s="43">
        <v>52</v>
      </c>
      <c r="P95" s="48">
        <v>85</v>
      </c>
      <c r="Q95" s="47">
        <v>92</v>
      </c>
      <c r="R95" s="43">
        <v>22</v>
      </c>
      <c r="S95" s="48">
        <v>70</v>
      </c>
      <c r="T95" s="47">
        <v>84</v>
      </c>
      <c r="U95" s="43">
        <v>33</v>
      </c>
      <c r="V95" s="48">
        <v>51</v>
      </c>
      <c r="W95" s="47">
        <v>135</v>
      </c>
      <c r="X95" s="43">
        <v>63</v>
      </c>
      <c r="Y95" s="48">
        <v>72</v>
      </c>
      <c r="Z95" s="47">
        <v>178</v>
      </c>
      <c r="AA95" s="43">
        <v>98</v>
      </c>
      <c r="AB95" s="48">
        <v>80</v>
      </c>
      <c r="AC95" s="47">
        <v>179</v>
      </c>
      <c r="AD95" s="43">
        <v>96</v>
      </c>
      <c r="AE95" s="48">
        <v>83</v>
      </c>
      <c r="AF95" s="47">
        <v>149</v>
      </c>
      <c r="AG95" s="43">
        <v>65</v>
      </c>
      <c r="AH95" s="48">
        <v>84</v>
      </c>
      <c r="AI95" s="47">
        <v>155</v>
      </c>
      <c r="AJ95" s="43">
        <v>74</v>
      </c>
      <c r="AK95" s="48">
        <v>81</v>
      </c>
      <c r="AL95" s="47">
        <v>76</v>
      </c>
      <c r="AM95" s="43">
        <v>18</v>
      </c>
      <c r="AN95" s="48">
        <v>58</v>
      </c>
      <c r="AO95" s="47">
        <v>84</v>
      </c>
      <c r="AP95" s="43">
        <v>40</v>
      </c>
      <c r="AQ95" s="48">
        <v>44</v>
      </c>
      <c r="AR95" s="47">
        <v>101</v>
      </c>
      <c r="AS95" s="43">
        <v>45</v>
      </c>
      <c r="AT95" s="48">
        <v>56</v>
      </c>
      <c r="AU95" s="47">
        <v>150</v>
      </c>
      <c r="AV95" s="43">
        <v>78</v>
      </c>
      <c r="AW95" s="48">
        <v>72</v>
      </c>
      <c r="AX95" s="47">
        <v>175</v>
      </c>
      <c r="AY95" s="43">
        <v>113</v>
      </c>
      <c r="AZ95" s="48">
        <v>62</v>
      </c>
      <c r="BA95" s="47">
        <v>149</v>
      </c>
      <c r="BB95" s="43">
        <v>66</v>
      </c>
      <c r="BC95" s="48">
        <v>83</v>
      </c>
      <c r="BD95" s="47">
        <v>88</v>
      </c>
      <c r="BE95" s="43">
        <v>26</v>
      </c>
      <c r="BF95" s="48">
        <v>62</v>
      </c>
      <c r="BG95" s="47">
        <v>77</v>
      </c>
      <c r="BH95" s="43">
        <v>29</v>
      </c>
      <c r="BI95" s="48">
        <v>48</v>
      </c>
      <c r="BJ95" s="47">
        <v>62</v>
      </c>
      <c r="BK95" s="43">
        <v>6</v>
      </c>
      <c r="BL95" s="48">
        <v>56</v>
      </c>
      <c r="BM95" s="47">
        <v>67</v>
      </c>
      <c r="BN95" s="43">
        <v>20</v>
      </c>
      <c r="BO95" s="48">
        <v>47</v>
      </c>
      <c r="BP95" s="47">
        <v>117</v>
      </c>
      <c r="BQ95" s="43">
        <v>64</v>
      </c>
      <c r="BR95" s="48">
        <v>53</v>
      </c>
      <c r="BS95" s="47">
        <v>137</v>
      </c>
      <c r="BT95" s="43">
        <v>63</v>
      </c>
      <c r="BU95" s="48">
        <v>74</v>
      </c>
      <c r="BV95" s="47">
        <v>167</v>
      </c>
      <c r="BW95" s="43">
        <v>88</v>
      </c>
      <c r="BX95" s="48">
        <v>79</v>
      </c>
      <c r="BY95" s="47">
        <v>155</v>
      </c>
      <c r="BZ95" s="43">
        <v>51</v>
      </c>
      <c r="CA95" s="48">
        <v>104</v>
      </c>
      <c r="CB95" s="47">
        <v>96</v>
      </c>
      <c r="CC95" s="43">
        <v>28</v>
      </c>
      <c r="CD95" s="48">
        <v>68</v>
      </c>
      <c r="CE95" s="47">
        <v>89</v>
      </c>
      <c r="CF95" s="43">
        <v>28</v>
      </c>
      <c r="CG95" s="48">
        <v>61</v>
      </c>
      <c r="CH95" s="47">
        <v>140</v>
      </c>
      <c r="CI95" s="43">
        <v>60</v>
      </c>
      <c r="CJ95" s="48">
        <v>80</v>
      </c>
      <c r="CK95" s="47">
        <v>164</v>
      </c>
      <c r="CL95" s="43">
        <v>77</v>
      </c>
      <c r="CM95" s="48">
        <v>87</v>
      </c>
      <c r="CN95" s="47">
        <v>174</v>
      </c>
      <c r="CO95" s="43">
        <v>86</v>
      </c>
      <c r="CP95" s="48">
        <v>88</v>
      </c>
    </row>
    <row r="96" spans="2:94" s="23" customFormat="1" ht="17.25" customHeight="1" x14ac:dyDescent="0.2">
      <c r="B96" s="77" t="s">
        <v>274</v>
      </c>
      <c r="C96" s="71" t="s">
        <v>107</v>
      </c>
      <c r="D96" s="84" t="s">
        <v>338</v>
      </c>
      <c r="E96" s="47">
        <v>91</v>
      </c>
      <c r="F96" s="43">
        <v>42</v>
      </c>
      <c r="G96" s="48">
        <v>49</v>
      </c>
      <c r="H96" s="47">
        <v>85</v>
      </c>
      <c r="I96" s="43">
        <v>47</v>
      </c>
      <c r="J96" s="48">
        <v>38</v>
      </c>
      <c r="K96" s="47">
        <v>99</v>
      </c>
      <c r="L96" s="43">
        <v>52</v>
      </c>
      <c r="M96" s="48">
        <v>47</v>
      </c>
      <c r="N96" s="47">
        <v>96</v>
      </c>
      <c r="O96" s="43">
        <v>48</v>
      </c>
      <c r="P96" s="48">
        <v>48</v>
      </c>
      <c r="Q96" s="47">
        <v>94</v>
      </c>
      <c r="R96" s="43">
        <v>46</v>
      </c>
      <c r="S96" s="48">
        <v>48</v>
      </c>
      <c r="T96" s="47">
        <v>67</v>
      </c>
      <c r="U96" s="43">
        <v>22</v>
      </c>
      <c r="V96" s="48">
        <v>45</v>
      </c>
      <c r="W96" s="47">
        <v>93</v>
      </c>
      <c r="X96" s="43">
        <v>44</v>
      </c>
      <c r="Y96" s="48">
        <v>49</v>
      </c>
      <c r="Z96" s="47">
        <v>93</v>
      </c>
      <c r="AA96" s="43">
        <v>44</v>
      </c>
      <c r="AB96" s="48">
        <v>49</v>
      </c>
      <c r="AC96" s="47">
        <v>77</v>
      </c>
      <c r="AD96" s="43">
        <v>32</v>
      </c>
      <c r="AE96" s="48">
        <v>45</v>
      </c>
      <c r="AF96" s="47">
        <v>93</v>
      </c>
      <c r="AG96" s="43">
        <v>46</v>
      </c>
      <c r="AH96" s="48">
        <v>47</v>
      </c>
      <c r="AI96" s="47">
        <v>86</v>
      </c>
      <c r="AJ96" s="43">
        <v>52</v>
      </c>
      <c r="AK96" s="48">
        <v>34</v>
      </c>
      <c r="AL96" s="47">
        <v>76</v>
      </c>
      <c r="AM96" s="43">
        <v>33</v>
      </c>
      <c r="AN96" s="48">
        <v>43</v>
      </c>
      <c r="AO96" s="47">
        <v>65</v>
      </c>
      <c r="AP96" s="43">
        <v>23</v>
      </c>
      <c r="AQ96" s="48">
        <v>42</v>
      </c>
      <c r="AR96" s="47">
        <v>68</v>
      </c>
      <c r="AS96" s="43">
        <v>29</v>
      </c>
      <c r="AT96" s="48">
        <v>39</v>
      </c>
      <c r="AU96" s="47">
        <v>74</v>
      </c>
      <c r="AV96" s="43">
        <v>46</v>
      </c>
      <c r="AW96" s="48">
        <v>28</v>
      </c>
      <c r="AX96" s="47">
        <v>80</v>
      </c>
      <c r="AY96" s="43">
        <v>41</v>
      </c>
      <c r="AZ96" s="48">
        <v>39</v>
      </c>
      <c r="BA96" s="47">
        <v>74</v>
      </c>
      <c r="BB96" s="43">
        <v>46</v>
      </c>
      <c r="BC96" s="48">
        <v>28</v>
      </c>
      <c r="BD96" s="47">
        <v>54</v>
      </c>
      <c r="BE96" s="43">
        <v>22</v>
      </c>
      <c r="BF96" s="48">
        <v>32</v>
      </c>
      <c r="BG96" s="47">
        <v>51</v>
      </c>
      <c r="BH96" s="43">
        <v>27</v>
      </c>
      <c r="BI96" s="48">
        <v>24</v>
      </c>
      <c r="BJ96" s="47">
        <v>49</v>
      </c>
      <c r="BK96" s="43">
        <v>21</v>
      </c>
      <c r="BL96" s="48">
        <v>28</v>
      </c>
      <c r="BM96" s="47">
        <v>42</v>
      </c>
      <c r="BN96" s="43">
        <v>12</v>
      </c>
      <c r="BO96" s="48">
        <v>30</v>
      </c>
      <c r="BP96" s="47">
        <v>73</v>
      </c>
      <c r="BQ96" s="43">
        <v>38</v>
      </c>
      <c r="BR96" s="48">
        <v>35</v>
      </c>
      <c r="BS96" s="47">
        <v>84</v>
      </c>
      <c r="BT96" s="43">
        <v>39</v>
      </c>
      <c r="BU96" s="48">
        <v>45</v>
      </c>
      <c r="BV96" s="47">
        <v>95</v>
      </c>
      <c r="BW96" s="43">
        <v>25</v>
      </c>
      <c r="BX96" s="48">
        <v>70</v>
      </c>
      <c r="BY96" s="47">
        <v>78</v>
      </c>
      <c r="BZ96" s="43">
        <v>45</v>
      </c>
      <c r="CA96" s="48">
        <v>33</v>
      </c>
      <c r="CB96" s="47">
        <v>63</v>
      </c>
      <c r="CC96" s="43">
        <v>32</v>
      </c>
      <c r="CD96" s="48">
        <v>31</v>
      </c>
      <c r="CE96" s="47">
        <v>60</v>
      </c>
      <c r="CF96" s="43">
        <v>24</v>
      </c>
      <c r="CG96" s="48">
        <v>36</v>
      </c>
      <c r="CH96" s="47">
        <v>85</v>
      </c>
      <c r="CI96" s="43">
        <v>41</v>
      </c>
      <c r="CJ96" s="48">
        <v>44</v>
      </c>
      <c r="CK96" s="47">
        <v>97</v>
      </c>
      <c r="CL96" s="43">
        <v>46</v>
      </c>
      <c r="CM96" s="48">
        <v>51</v>
      </c>
      <c r="CN96" s="47">
        <v>79</v>
      </c>
      <c r="CO96" s="43">
        <v>30</v>
      </c>
      <c r="CP96" s="48">
        <v>49</v>
      </c>
    </row>
    <row r="97" spans="2:94" s="23" customFormat="1" ht="17.25" customHeight="1" x14ac:dyDescent="0.2">
      <c r="B97" s="77" t="s">
        <v>274</v>
      </c>
      <c r="C97" s="71" t="s">
        <v>104</v>
      </c>
      <c r="D97" s="84" t="s">
        <v>339</v>
      </c>
      <c r="E97" s="47">
        <v>80</v>
      </c>
      <c r="F97" s="43">
        <v>44</v>
      </c>
      <c r="G97" s="48">
        <v>36</v>
      </c>
      <c r="H97" s="47">
        <v>90</v>
      </c>
      <c r="I97" s="43">
        <v>46</v>
      </c>
      <c r="J97" s="48">
        <v>44</v>
      </c>
      <c r="K97" s="47">
        <v>81</v>
      </c>
      <c r="L97" s="43">
        <v>40</v>
      </c>
      <c r="M97" s="48">
        <v>41</v>
      </c>
      <c r="N97" s="47">
        <v>84</v>
      </c>
      <c r="O97" s="43">
        <v>53</v>
      </c>
      <c r="P97" s="48">
        <v>31</v>
      </c>
      <c r="Q97" s="47">
        <v>49</v>
      </c>
      <c r="R97" s="43">
        <v>13</v>
      </c>
      <c r="S97" s="48">
        <v>36</v>
      </c>
      <c r="T97" s="47">
        <v>49</v>
      </c>
      <c r="U97" s="43">
        <v>17</v>
      </c>
      <c r="V97" s="48">
        <v>32</v>
      </c>
      <c r="W97" s="47">
        <v>81</v>
      </c>
      <c r="X97" s="43">
        <v>38</v>
      </c>
      <c r="Y97" s="48">
        <v>43</v>
      </c>
      <c r="Z97" s="47">
        <v>69</v>
      </c>
      <c r="AA97" s="43">
        <v>35</v>
      </c>
      <c r="AB97" s="48">
        <v>34</v>
      </c>
      <c r="AC97" s="47">
        <v>92</v>
      </c>
      <c r="AD97" s="43">
        <v>55</v>
      </c>
      <c r="AE97" s="48">
        <v>37</v>
      </c>
      <c r="AF97" s="47">
        <v>82</v>
      </c>
      <c r="AG97" s="43">
        <v>48</v>
      </c>
      <c r="AH97" s="48">
        <v>34</v>
      </c>
      <c r="AI97" s="47">
        <v>90</v>
      </c>
      <c r="AJ97" s="43">
        <v>60</v>
      </c>
      <c r="AK97" s="48">
        <v>30</v>
      </c>
      <c r="AL97" s="47">
        <v>73</v>
      </c>
      <c r="AM97" s="43">
        <v>33</v>
      </c>
      <c r="AN97" s="48">
        <v>40</v>
      </c>
      <c r="AO97" s="47">
        <v>57</v>
      </c>
      <c r="AP97" s="43">
        <v>15</v>
      </c>
      <c r="AQ97" s="48">
        <v>42</v>
      </c>
      <c r="AR97" s="47">
        <v>84</v>
      </c>
      <c r="AS97" s="43">
        <v>42</v>
      </c>
      <c r="AT97" s="48">
        <v>42</v>
      </c>
      <c r="AU97" s="47">
        <v>76</v>
      </c>
      <c r="AV97" s="43">
        <v>39</v>
      </c>
      <c r="AW97" s="48">
        <v>37</v>
      </c>
      <c r="AX97" s="47">
        <v>75</v>
      </c>
      <c r="AY97" s="43">
        <v>38</v>
      </c>
      <c r="AZ97" s="48">
        <v>37</v>
      </c>
      <c r="BA97" s="47">
        <v>84</v>
      </c>
      <c r="BB97" s="43">
        <v>54</v>
      </c>
      <c r="BC97" s="48">
        <v>30</v>
      </c>
      <c r="BD97" s="47">
        <v>60</v>
      </c>
      <c r="BE97" s="43">
        <v>29</v>
      </c>
      <c r="BF97" s="48">
        <v>31</v>
      </c>
      <c r="BG97" s="47">
        <v>59</v>
      </c>
      <c r="BH97" s="43">
        <v>25</v>
      </c>
      <c r="BI97" s="48">
        <v>34</v>
      </c>
      <c r="BJ97" s="47">
        <v>55</v>
      </c>
      <c r="BK97" s="43">
        <v>24</v>
      </c>
      <c r="BL97" s="48">
        <v>31</v>
      </c>
      <c r="BM97" s="47">
        <v>47</v>
      </c>
      <c r="BN97" s="43">
        <v>16</v>
      </c>
      <c r="BO97" s="48">
        <v>31</v>
      </c>
      <c r="BP97" s="47">
        <v>70</v>
      </c>
      <c r="BQ97" s="43">
        <v>38</v>
      </c>
      <c r="BR97" s="48">
        <v>32</v>
      </c>
      <c r="BS97" s="47">
        <v>77</v>
      </c>
      <c r="BT97" s="43">
        <v>41</v>
      </c>
      <c r="BU97" s="48">
        <v>36</v>
      </c>
      <c r="BV97" s="47">
        <v>75</v>
      </c>
      <c r="BW97" s="43">
        <v>40</v>
      </c>
      <c r="BX97" s="48">
        <v>35</v>
      </c>
      <c r="BY97" s="47">
        <v>78</v>
      </c>
      <c r="BZ97" s="43">
        <v>48</v>
      </c>
      <c r="CA97" s="48">
        <v>30</v>
      </c>
      <c r="CB97" s="47">
        <v>56</v>
      </c>
      <c r="CC97" s="43">
        <v>23</v>
      </c>
      <c r="CD97" s="48">
        <v>33</v>
      </c>
      <c r="CE97" s="47">
        <v>51</v>
      </c>
      <c r="CF97" s="43">
        <v>15</v>
      </c>
      <c r="CG97" s="48">
        <v>36</v>
      </c>
      <c r="CH97" s="47">
        <v>91</v>
      </c>
      <c r="CI97" s="43">
        <v>50</v>
      </c>
      <c r="CJ97" s="48">
        <v>41</v>
      </c>
      <c r="CK97" s="47">
        <v>71</v>
      </c>
      <c r="CL97" s="43">
        <v>31</v>
      </c>
      <c r="CM97" s="48">
        <v>40</v>
      </c>
      <c r="CN97" s="47">
        <v>90</v>
      </c>
      <c r="CO97" s="43">
        <v>55</v>
      </c>
      <c r="CP97" s="48">
        <v>35</v>
      </c>
    </row>
    <row r="98" spans="2:94" s="23" customFormat="1" ht="17.25" customHeight="1" x14ac:dyDescent="0.2">
      <c r="B98" s="77" t="s">
        <v>274</v>
      </c>
      <c r="C98" s="71" t="s">
        <v>135</v>
      </c>
      <c r="D98" s="84" t="s">
        <v>347</v>
      </c>
      <c r="E98" s="47">
        <v>117</v>
      </c>
      <c r="F98" s="43">
        <v>68</v>
      </c>
      <c r="G98" s="48">
        <v>49</v>
      </c>
      <c r="H98" s="47">
        <v>106</v>
      </c>
      <c r="I98" s="43">
        <v>57</v>
      </c>
      <c r="J98" s="48">
        <v>49</v>
      </c>
      <c r="K98" s="47">
        <v>127</v>
      </c>
      <c r="L98" s="43">
        <v>74</v>
      </c>
      <c r="M98" s="48">
        <v>53</v>
      </c>
      <c r="N98" s="47">
        <v>127</v>
      </c>
      <c r="O98" s="43">
        <v>75</v>
      </c>
      <c r="P98" s="48">
        <v>52</v>
      </c>
      <c r="Q98" s="47">
        <v>134</v>
      </c>
      <c r="R98" s="43">
        <v>83</v>
      </c>
      <c r="S98" s="48">
        <v>51</v>
      </c>
      <c r="T98" s="47">
        <v>114</v>
      </c>
      <c r="U98" s="43">
        <v>70</v>
      </c>
      <c r="V98" s="48">
        <v>44</v>
      </c>
      <c r="W98" s="47">
        <v>85</v>
      </c>
      <c r="X98" s="43">
        <v>43</v>
      </c>
      <c r="Y98" s="48">
        <v>42</v>
      </c>
      <c r="Z98" s="47">
        <v>111</v>
      </c>
      <c r="AA98" s="43">
        <v>61</v>
      </c>
      <c r="AB98" s="48">
        <v>50</v>
      </c>
      <c r="AC98" s="47">
        <v>118</v>
      </c>
      <c r="AD98" s="43">
        <v>75</v>
      </c>
      <c r="AE98" s="48">
        <v>43</v>
      </c>
      <c r="AF98" s="47">
        <v>139</v>
      </c>
      <c r="AG98" s="43">
        <v>92</v>
      </c>
      <c r="AH98" s="48">
        <v>47</v>
      </c>
      <c r="AI98" s="47">
        <v>133</v>
      </c>
      <c r="AJ98" s="43">
        <v>85</v>
      </c>
      <c r="AK98" s="48">
        <v>48</v>
      </c>
      <c r="AL98" s="47">
        <v>125</v>
      </c>
      <c r="AM98" s="43">
        <v>88</v>
      </c>
      <c r="AN98" s="48">
        <v>37</v>
      </c>
      <c r="AO98" s="47">
        <v>95</v>
      </c>
      <c r="AP98" s="43">
        <v>68</v>
      </c>
      <c r="AQ98" s="48">
        <v>27</v>
      </c>
      <c r="AR98" s="47">
        <v>79</v>
      </c>
      <c r="AS98" s="43">
        <v>53</v>
      </c>
      <c r="AT98" s="48">
        <v>26</v>
      </c>
      <c r="AU98" s="47">
        <v>88</v>
      </c>
      <c r="AV98" s="43">
        <v>57</v>
      </c>
      <c r="AW98" s="48">
        <v>31</v>
      </c>
      <c r="AX98" s="47">
        <v>126</v>
      </c>
      <c r="AY98" s="43">
        <v>86</v>
      </c>
      <c r="AZ98" s="48">
        <v>40</v>
      </c>
      <c r="BA98" s="47">
        <v>133</v>
      </c>
      <c r="BB98" s="43">
        <v>89</v>
      </c>
      <c r="BC98" s="48">
        <v>44</v>
      </c>
      <c r="BD98" s="47">
        <v>110</v>
      </c>
      <c r="BE98" s="43">
        <v>73</v>
      </c>
      <c r="BF98" s="48">
        <v>37</v>
      </c>
      <c r="BG98" s="47">
        <v>101</v>
      </c>
      <c r="BH98" s="43">
        <v>66</v>
      </c>
      <c r="BI98" s="48">
        <v>35</v>
      </c>
      <c r="BJ98" s="47">
        <v>71</v>
      </c>
      <c r="BK98" s="43">
        <v>42</v>
      </c>
      <c r="BL98" s="48">
        <v>29</v>
      </c>
      <c r="BM98" s="47">
        <v>78</v>
      </c>
      <c r="BN98" s="43">
        <v>53</v>
      </c>
      <c r="BO98" s="48">
        <v>25</v>
      </c>
      <c r="BP98" s="47">
        <v>69</v>
      </c>
      <c r="BQ98" s="43">
        <v>48</v>
      </c>
      <c r="BR98" s="48">
        <v>21</v>
      </c>
      <c r="BS98" s="47">
        <v>75</v>
      </c>
      <c r="BT98" s="43">
        <v>46</v>
      </c>
      <c r="BU98" s="48">
        <v>29</v>
      </c>
      <c r="BV98" s="47">
        <v>105</v>
      </c>
      <c r="BW98" s="43">
        <v>59</v>
      </c>
      <c r="BX98" s="48">
        <v>46</v>
      </c>
      <c r="BY98" s="47">
        <v>124</v>
      </c>
      <c r="BZ98" s="43">
        <v>69</v>
      </c>
      <c r="CA98" s="48">
        <v>55</v>
      </c>
      <c r="CB98" s="47">
        <v>118</v>
      </c>
      <c r="CC98" s="43">
        <v>68</v>
      </c>
      <c r="CD98" s="48">
        <v>50</v>
      </c>
      <c r="CE98" s="47">
        <v>94</v>
      </c>
      <c r="CF98" s="43">
        <v>49</v>
      </c>
      <c r="CG98" s="48">
        <v>45</v>
      </c>
      <c r="CH98" s="47">
        <v>93</v>
      </c>
      <c r="CI98" s="43">
        <v>52</v>
      </c>
      <c r="CJ98" s="48">
        <v>41</v>
      </c>
      <c r="CK98" s="47">
        <v>102</v>
      </c>
      <c r="CL98" s="43">
        <v>49</v>
      </c>
      <c r="CM98" s="48">
        <v>53</v>
      </c>
      <c r="CN98" s="47">
        <v>125</v>
      </c>
      <c r="CO98" s="43">
        <v>73</v>
      </c>
      <c r="CP98" s="48">
        <v>52</v>
      </c>
    </row>
    <row r="99" spans="2:94" s="23" customFormat="1" ht="17.25" customHeight="1" x14ac:dyDescent="0.2">
      <c r="B99" s="77" t="s">
        <v>274</v>
      </c>
      <c r="C99" s="71" t="s">
        <v>125</v>
      </c>
      <c r="D99" s="84" t="s">
        <v>349</v>
      </c>
      <c r="E99" s="47">
        <v>137</v>
      </c>
      <c r="F99" s="43">
        <v>44</v>
      </c>
      <c r="G99" s="48">
        <v>93</v>
      </c>
      <c r="H99" s="47">
        <v>127</v>
      </c>
      <c r="I99" s="43">
        <v>54</v>
      </c>
      <c r="J99" s="48">
        <v>73</v>
      </c>
      <c r="K99" s="47">
        <v>129</v>
      </c>
      <c r="L99" s="43">
        <v>62</v>
      </c>
      <c r="M99" s="48">
        <v>67</v>
      </c>
      <c r="N99" s="47">
        <v>117</v>
      </c>
      <c r="O99" s="43">
        <v>31</v>
      </c>
      <c r="P99" s="48">
        <v>86</v>
      </c>
      <c r="Q99" s="47">
        <v>105</v>
      </c>
      <c r="R99" s="43">
        <v>84</v>
      </c>
      <c r="S99" s="48">
        <v>21</v>
      </c>
      <c r="T99" s="47">
        <v>104</v>
      </c>
      <c r="U99" s="43">
        <v>51</v>
      </c>
      <c r="V99" s="48">
        <v>53</v>
      </c>
      <c r="W99" s="47">
        <v>123</v>
      </c>
      <c r="X99" s="43">
        <v>23</v>
      </c>
      <c r="Y99" s="48">
        <v>100</v>
      </c>
      <c r="Z99" s="47">
        <v>123</v>
      </c>
      <c r="AA99" s="43">
        <v>42</v>
      </c>
      <c r="AB99" s="48">
        <v>81</v>
      </c>
      <c r="AC99" s="47">
        <v>117</v>
      </c>
      <c r="AD99" s="43">
        <v>76</v>
      </c>
      <c r="AE99" s="48">
        <v>41</v>
      </c>
      <c r="AF99" s="47">
        <v>125</v>
      </c>
      <c r="AG99" s="43">
        <v>78</v>
      </c>
      <c r="AH99" s="48">
        <v>47</v>
      </c>
      <c r="AI99" s="47">
        <v>126</v>
      </c>
      <c r="AJ99" s="43">
        <v>71</v>
      </c>
      <c r="AK99" s="48">
        <v>55</v>
      </c>
      <c r="AL99" s="47">
        <v>118</v>
      </c>
      <c r="AM99" s="43">
        <v>72</v>
      </c>
      <c r="AN99" s="48">
        <v>46</v>
      </c>
      <c r="AO99" s="47">
        <v>115</v>
      </c>
      <c r="AP99" s="43">
        <v>46</v>
      </c>
      <c r="AQ99" s="48">
        <v>69</v>
      </c>
      <c r="AR99" s="47">
        <v>120</v>
      </c>
      <c r="AS99" s="43">
        <v>32</v>
      </c>
      <c r="AT99" s="48">
        <v>88</v>
      </c>
      <c r="AU99" s="47">
        <v>122</v>
      </c>
      <c r="AV99" s="43">
        <v>54</v>
      </c>
      <c r="AW99" s="48">
        <v>68</v>
      </c>
      <c r="AX99" s="47">
        <v>116</v>
      </c>
      <c r="AY99" s="43">
        <v>63</v>
      </c>
      <c r="AZ99" s="48">
        <v>53</v>
      </c>
      <c r="BA99" s="47">
        <v>119</v>
      </c>
      <c r="BB99" s="43">
        <v>66</v>
      </c>
      <c r="BC99" s="48">
        <v>53</v>
      </c>
      <c r="BD99" s="47">
        <v>109</v>
      </c>
      <c r="BE99" s="43">
        <v>89</v>
      </c>
      <c r="BF99" s="48">
        <v>20</v>
      </c>
      <c r="BG99" s="47">
        <v>112</v>
      </c>
      <c r="BH99" s="43">
        <v>53</v>
      </c>
      <c r="BI99" s="48">
        <v>59</v>
      </c>
      <c r="BJ99" s="47">
        <v>109</v>
      </c>
      <c r="BK99" s="43">
        <v>34</v>
      </c>
      <c r="BL99" s="48">
        <v>75</v>
      </c>
      <c r="BM99" s="47">
        <v>111</v>
      </c>
      <c r="BN99" s="43">
        <v>37</v>
      </c>
      <c r="BO99" s="48">
        <v>74</v>
      </c>
      <c r="BP99" s="47">
        <v>118</v>
      </c>
      <c r="BQ99" s="43">
        <v>37</v>
      </c>
      <c r="BR99" s="48">
        <v>81</v>
      </c>
      <c r="BS99" s="47">
        <v>129</v>
      </c>
      <c r="BT99" s="43">
        <v>50</v>
      </c>
      <c r="BU99" s="48">
        <v>79</v>
      </c>
      <c r="BV99" s="47">
        <v>134</v>
      </c>
      <c r="BW99" s="43">
        <v>64</v>
      </c>
      <c r="BX99" s="48">
        <v>70</v>
      </c>
      <c r="BY99" s="47">
        <v>135</v>
      </c>
      <c r="BZ99" s="43">
        <v>77</v>
      </c>
      <c r="CA99" s="48">
        <v>58</v>
      </c>
      <c r="CB99" s="47">
        <v>121</v>
      </c>
      <c r="CC99" s="43">
        <v>73</v>
      </c>
      <c r="CD99" s="48">
        <v>48</v>
      </c>
      <c r="CE99" s="47">
        <v>117</v>
      </c>
      <c r="CF99" s="43">
        <v>49</v>
      </c>
      <c r="CG99" s="48">
        <v>68</v>
      </c>
      <c r="CH99" s="47">
        <v>122</v>
      </c>
      <c r="CI99" s="43">
        <v>36</v>
      </c>
      <c r="CJ99" s="48">
        <v>86</v>
      </c>
      <c r="CK99" s="47">
        <v>127</v>
      </c>
      <c r="CL99" s="43">
        <v>51</v>
      </c>
      <c r="CM99" s="48">
        <v>76</v>
      </c>
      <c r="CN99" s="47">
        <v>111</v>
      </c>
      <c r="CO99" s="43">
        <v>69</v>
      </c>
      <c r="CP99" s="48">
        <v>42</v>
      </c>
    </row>
    <row r="100" spans="2:94" s="23" customFormat="1" ht="17.25" customHeight="1" x14ac:dyDescent="0.2">
      <c r="B100" s="77" t="s">
        <v>274</v>
      </c>
      <c r="C100" s="71" t="s">
        <v>128</v>
      </c>
      <c r="D100" s="84" t="s">
        <v>350</v>
      </c>
      <c r="E100" s="47">
        <v>169</v>
      </c>
      <c r="F100" s="43">
        <v>63</v>
      </c>
      <c r="G100" s="48">
        <v>106</v>
      </c>
      <c r="H100" s="47">
        <v>155</v>
      </c>
      <c r="I100" s="43">
        <v>88</v>
      </c>
      <c r="J100" s="48">
        <v>67</v>
      </c>
      <c r="K100" s="47">
        <v>159</v>
      </c>
      <c r="L100" s="43">
        <v>65</v>
      </c>
      <c r="M100" s="48">
        <v>94</v>
      </c>
      <c r="N100" s="47">
        <v>163</v>
      </c>
      <c r="O100" s="43">
        <v>95</v>
      </c>
      <c r="P100" s="48">
        <v>68</v>
      </c>
      <c r="Q100" s="47">
        <v>161</v>
      </c>
      <c r="R100" s="43">
        <v>95</v>
      </c>
      <c r="S100" s="48">
        <v>66</v>
      </c>
      <c r="T100" s="47">
        <v>151</v>
      </c>
      <c r="U100" s="43">
        <v>95</v>
      </c>
      <c r="V100" s="48">
        <v>56</v>
      </c>
      <c r="W100" s="47">
        <v>140</v>
      </c>
      <c r="X100" s="43">
        <v>54</v>
      </c>
      <c r="Y100" s="48">
        <v>86</v>
      </c>
      <c r="Z100" s="47">
        <v>146</v>
      </c>
      <c r="AA100" s="43">
        <v>66</v>
      </c>
      <c r="AB100" s="48">
        <v>80</v>
      </c>
      <c r="AC100" s="47">
        <v>144</v>
      </c>
      <c r="AD100" s="43">
        <v>80</v>
      </c>
      <c r="AE100" s="48">
        <v>64</v>
      </c>
      <c r="AF100" s="47">
        <v>193</v>
      </c>
      <c r="AG100" s="43">
        <v>79</v>
      </c>
      <c r="AH100" s="48">
        <v>114</v>
      </c>
      <c r="AI100" s="47">
        <v>169</v>
      </c>
      <c r="AJ100" s="43">
        <v>71</v>
      </c>
      <c r="AK100" s="48">
        <v>98</v>
      </c>
      <c r="AL100" s="47">
        <v>149</v>
      </c>
      <c r="AM100" s="43">
        <v>71</v>
      </c>
      <c r="AN100" s="48">
        <v>78</v>
      </c>
      <c r="AO100" s="47">
        <v>143</v>
      </c>
      <c r="AP100" s="43">
        <v>71</v>
      </c>
      <c r="AQ100" s="48">
        <v>72</v>
      </c>
      <c r="AR100" s="47">
        <v>132</v>
      </c>
      <c r="AS100" s="43">
        <v>45</v>
      </c>
      <c r="AT100" s="48">
        <v>87</v>
      </c>
      <c r="AU100" s="47">
        <v>143</v>
      </c>
      <c r="AV100" s="43">
        <v>78</v>
      </c>
      <c r="AW100" s="48">
        <v>65</v>
      </c>
      <c r="AX100" s="47">
        <v>157</v>
      </c>
      <c r="AY100" s="43">
        <v>68</v>
      </c>
      <c r="AZ100" s="48">
        <v>89</v>
      </c>
      <c r="BA100" s="47">
        <v>156</v>
      </c>
      <c r="BB100" s="43">
        <v>75</v>
      </c>
      <c r="BC100" s="48">
        <v>81</v>
      </c>
      <c r="BD100" s="47">
        <v>136</v>
      </c>
      <c r="BE100" s="43">
        <v>75</v>
      </c>
      <c r="BF100" s="48">
        <v>61</v>
      </c>
      <c r="BG100" s="47">
        <v>116</v>
      </c>
      <c r="BH100" s="43">
        <v>75</v>
      </c>
      <c r="BI100" s="48">
        <v>41</v>
      </c>
      <c r="BJ100" s="47">
        <v>114</v>
      </c>
      <c r="BK100" s="43">
        <v>75</v>
      </c>
      <c r="BL100" s="48">
        <v>39</v>
      </c>
      <c r="BM100" s="47">
        <v>108</v>
      </c>
      <c r="BN100" s="43">
        <v>75</v>
      </c>
      <c r="BO100" s="48">
        <v>33</v>
      </c>
      <c r="BP100" s="47">
        <v>112</v>
      </c>
      <c r="BQ100" s="43">
        <v>38</v>
      </c>
      <c r="BR100" s="48">
        <v>74</v>
      </c>
      <c r="BS100" s="47">
        <v>127</v>
      </c>
      <c r="BT100" s="43">
        <v>47</v>
      </c>
      <c r="BU100" s="48">
        <v>80</v>
      </c>
      <c r="BV100" s="47">
        <v>144</v>
      </c>
      <c r="BW100" s="43">
        <v>74</v>
      </c>
      <c r="BX100" s="48">
        <v>70</v>
      </c>
      <c r="BY100" s="47">
        <v>161</v>
      </c>
      <c r="BZ100" s="43">
        <v>91</v>
      </c>
      <c r="CA100" s="48">
        <v>70</v>
      </c>
      <c r="CB100" s="47">
        <v>157</v>
      </c>
      <c r="CC100" s="43">
        <v>91</v>
      </c>
      <c r="CD100" s="48">
        <v>66</v>
      </c>
      <c r="CE100" s="47">
        <v>150</v>
      </c>
      <c r="CF100" s="43">
        <v>91</v>
      </c>
      <c r="CG100" s="48">
        <v>59</v>
      </c>
      <c r="CH100" s="47">
        <v>161</v>
      </c>
      <c r="CI100" s="43">
        <v>51</v>
      </c>
      <c r="CJ100" s="48">
        <v>110</v>
      </c>
      <c r="CK100" s="47">
        <v>168</v>
      </c>
      <c r="CL100" s="43">
        <v>63</v>
      </c>
      <c r="CM100" s="48">
        <v>105</v>
      </c>
      <c r="CN100" s="47">
        <v>187</v>
      </c>
      <c r="CO100" s="43">
        <v>79</v>
      </c>
      <c r="CP100" s="48">
        <v>108</v>
      </c>
    </row>
    <row r="101" spans="2:94" s="23" customFormat="1" ht="17.25" customHeight="1" x14ac:dyDescent="0.2">
      <c r="B101" s="77" t="s">
        <v>274</v>
      </c>
      <c r="C101" s="71" t="s">
        <v>97</v>
      </c>
      <c r="D101" s="84" t="s">
        <v>359</v>
      </c>
      <c r="E101" s="47">
        <v>602</v>
      </c>
      <c r="F101" s="43">
        <v>108</v>
      </c>
      <c r="G101" s="48">
        <v>494</v>
      </c>
      <c r="H101" s="47">
        <v>584</v>
      </c>
      <c r="I101" s="43">
        <v>114</v>
      </c>
      <c r="J101" s="48">
        <v>470</v>
      </c>
      <c r="K101" s="47">
        <v>512</v>
      </c>
      <c r="L101" s="43">
        <v>98</v>
      </c>
      <c r="M101" s="48">
        <v>414</v>
      </c>
      <c r="N101" s="47">
        <v>552</v>
      </c>
      <c r="O101" s="43">
        <v>108</v>
      </c>
      <c r="P101" s="48">
        <v>444</v>
      </c>
      <c r="Q101" s="47">
        <v>644</v>
      </c>
      <c r="R101" s="43">
        <v>92</v>
      </c>
      <c r="S101" s="48">
        <v>552</v>
      </c>
      <c r="T101" s="47">
        <v>683</v>
      </c>
      <c r="U101" s="43">
        <v>63</v>
      </c>
      <c r="V101" s="48">
        <v>620</v>
      </c>
      <c r="W101" s="47">
        <v>622</v>
      </c>
      <c r="X101" s="43">
        <v>95</v>
      </c>
      <c r="Y101" s="48">
        <v>527</v>
      </c>
      <c r="Z101" s="47">
        <v>603</v>
      </c>
      <c r="AA101" s="43">
        <v>115</v>
      </c>
      <c r="AB101" s="48">
        <v>488</v>
      </c>
      <c r="AC101" s="47">
        <v>644</v>
      </c>
      <c r="AD101" s="43">
        <v>117</v>
      </c>
      <c r="AE101" s="48">
        <v>527</v>
      </c>
      <c r="AF101" s="47">
        <v>580</v>
      </c>
      <c r="AG101" s="43">
        <v>116</v>
      </c>
      <c r="AH101" s="48">
        <v>464</v>
      </c>
      <c r="AI101" s="47">
        <v>626</v>
      </c>
      <c r="AJ101" s="43">
        <v>127</v>
      </c>
      <c r="AK101" s="48">
        <v>499</v>
      </c>
      <c r="AL101" s="47">
        <v>660</v>
      </c>
      <c r="AM101" s="43">
        <v>94</v>
      </c>
      <c r="AN101" s="48">
        <v>566</v>
      </c>
      <c r="AO101" s="47">
        <v>696</v>
      </c>
      <c r="AP101" s="43">
        <v>80</v>
      </c>
      <c r="AQ101" s="48">
        <v>616</v>
      </c>
      <c r="AR101" s="47">
        <v>618</v>
      </c>
      <c r="AS101" s="43">
        <v>99</v>
      </c>
      <c r="AT101" s="48">
        <v>519</v>
      </c>
      <c r="AU101" s="47">
        <v>604</v>
      </c>
      <c r="AV101" s="43">
        <v>98</v>
      </c>
      <c r="AW101" s="48">
        <v>506</v>
      </c>
      <c r="AX101" s="47">
        <v>594</v>
      </c>
      <c r="AY101" s="43">
        <v>114</v>
      </c>
      <c r="AZ101" s="48">
        <v>480</v>
      </c>
      <c r="BA101" s="47">
        <v>585</v>
      </c>
      <c r="BB101" s="43">
        <v>137</v>
      </c>
      <c r="BC101" s="48">
        <v>448</v>
      </c>
      <c r="BD101" s="47">
        <v>664</v>
      </c>
      <c r="BE101" s="43">
        <v>110</v>
      </c>
      <c r="BF101" s="48">
        <v>554</v>
      </c>
      <c r="BG101" s="47">
        <v>680</v>
      </c>
      <c r="BH101" s="43">
        <v>87</v>
      </c>
      <c r="BI101" s="48">
        <v>593</v>
      </c>
      <c r="BJ101" s="47">
        <v>706</v>
      </c>
      <c r="BK101" s="43">
        <v>65</v>
      </c>
      <c r="BL101" s="48">
        <v>641</v>
      </c>
      <c r="BM101" s="47">
        <v>738</v>
      </c>
      <c r="BN101" s="43">
        <v>66</v>
      </c>
      <c r="BO101" s="48">
        <v>672</v>
      </c>
      <c r="BP101" s="47">
        <v>644</v>
      </c>
      <c r="BQ101" s="43">
        <v>95</v>
      </c>
      <c r="BR101" s="48">
        <v>549</v>
      </c>
      <c r="BS101" s="47">
        <v>630</v>
      </c>
      <c r="BT101" s="43">
        <v>103</v>
      </c>
      <c r="BU101" s="48">
        <v>527</v>
      </c>
      <c r="BV101" s="47">
        <v>609</v>
      </c>
      <c r="BW101" s="43">
        <v>123</v>
      </c>
      <c r="BX101" s="48">
        <v>486</v>
      </c>
      <c r="BY101" s="47">
        <v>623</v>
      </c>
      <c r="BZ101" s="43">
        <v>123</v>
      </c>
      <c r="CA101" s="48">
        <v>500</v>
      </c>
      <c r="CB101" s="47">
        <v>657</v>
      </c>
      <c r="CC101" s="43">
        <v>72</v>
      </c>
      <c r="CD101" s="48">
        <v>585</v>
      </c>
      <c r="CE101" s="47">
        <v>722</v>
      </c>
      <c r="CF101" s="43">
        <v>50</v>
      </c>
      <c r="CG101" s="48">
        <v>672</v>
      </c>
      <c r="CH101" s="47">
        <v>655</v>
      </c>
      <c r="CI101" s="43">
        <v>90</v>
      </c>
      <c r="CJ101" s="48">
        <v>565</v>
      </c>
      <c r="CK101" s="47">
        <v>624</v>
      </c>
      <c r="CL101" s="43">
        <v>111</v>
      </c>
      <c r="CM101" s="48">
        <v>513</v>
      </c>
      <c r="CN101" s="47">
        <v>630</v>
      </c>
      <c r="CO101" s="43">
        <v>133</v>
      </c>
      <c r="CP101" s="48">
        <v>497</v>
      </c>
    </row>
    <row r="102" spans="2:94" s="23" customFormat="1" ht="17.25" customHeight="1" x14ac:dyDescent="0.2">
      <c r="B102" s="77" t="s">
        <v>274</v>
      </c>
      <c r="C102" s="71" t="s">
        <v>116</v>
      </c>
      <c r="D102" s="84" t="s">
        <v>364</v>
      </c>
      <c r="E102" s="47">
        <v>296</v>
      </c>
      <c r="F102" s="43">
        <v>183</v>
      </c>
      <c r="G102" s="48">
        <v>113</v>
      </c>
      <c r="H102" s="47">
        <v>290</v>
      </c>
      <c r="I102" s="43">
        <v>193</v>
      </c>
      <c r="J102" s="48">
        <v>97</v>
      </c>
      <c r="K102" s="47">
        <v>330</v>
      </c>
      <c r="L102" s="43">
        <v>222</v>
      </c>
      <c r="M102" s="48">
        <v>108</v>
      </c>
      <c r="N102" s="47">
        <v>338</v>
      </c>
      <c r="O102" s="43">
        <v>228</v>
      </c>
      <c r="P102" s="48">
        <v>110</v>
      </c>
      <c r="Q102" s="47">
        <v>285</v>
      </c>
      <c r="R102" s="43">
        <v>150</v>
      </c>
      <c r="S102" s="48">
        <v>135</v>
      </c>
      <c r="T102" s="47">
        <v>230</v>
      </c>
      <c r="U102" s="43">
        <v>117</v>
      </c>
      <c r="V102" s="48">
        <v>113</v>
      </c>
      <c r="W102" s="47">
        <v>234</v>
      </c>
      <c r="X102" s="43">
        <v>139</v>
      </c>
      <c r="Y102" s="48">
        <v>95</v>
      </c>
      <c r="Z102" s="47">
        <v>305</v>
      </c>
      <c r="AA102" s="43">
        <v>214</v>
      </c>
      <c r="AB102" s="48">
        <v>91</v>
      </c>
      <c r="AC102" s="47">
        <v>298</v>
      </c>
      <c r="AD102" s="43">
        <v>184</v>
      </c>
      <c r="AE102" s="48">
        <v>114</v>
      </c>
      <c r="AF102" s="47">
        <v>308</v>
      </c>
      <c r="AG102" s="43">
        <v>206</v>
      </c>
      <c r="AH102" s="48">
        <v>102</v>
      </c>
      <c r="AI102" s="47">
        <v>369</v>
      </c>
      <c r="AJ102" s="43">
        <v>235</v>
      </c>
      <c r="AK102" s="48">
        <v>134</v>
      </c>
      <c r="AL102" s="47">
        <v>318</v>
      </c>
      <c r="AM102" s="43">
        <v>167</v>
      </c>
      <c r="AN102" s="48">
        <v>151</v>
      </c>
      <c r="AO102" s="47">
        <v>245</v>
      </c>
      <c r="AP102" s="43">
        <v>116</v>
      </c>
      <c r="AQ102" s="48">
        <v>129</v>
      </c>
      <c r="AR102" s="47">
        <v>263</v>
      </c>
      <c r="AS102" s="43">
        <v>154</v>
      </c>
      <c r="AT102" s="48">
        <v>109</v>
      </c>
      <c r="AU102" s="47">
        <v>332</v>
      </c>
      <c r="AV102" s="43">
        <v>222</v>
      </c>
      <c r="AW102" s="48">
        <v>110</v>
      </c>
      <c r="AX102" s="47">
        <v>333</v>
      </c>
      <c r="AY102" s="43">
        <v>222</v>
      </c>
      <c r="AZ102" s="48">
        <v>111</v>
      </c>
      <c r="BA102" s="47">
        <v>348</v>
      </c>
      <c r="BB102" s="43">
        <v>236</v>
      </c>
      <c r="BC102" s="48">
        <v>112</v>
      </c>
      <c r="BD102" s="47">
        <v>324</v>
      </c>
      <c r="BE102" s="43">
        <v>206</v>
      </c>
      <c r="BF102" s="48">
        <v>118</v>
      </c>
      <c r="BG102" s="47">
        <v>250</v>
      </c>
      <c r="BH102" s="43">
        <v>135</v>
      </c>
      <c r="BI102" s="48">
        <v>115</v>
      </c>
      <c r="BJ102" s="47">
        <v>226</v>
      </c>
      <c r="BK102" s="43">
        <v>119</v>
      </c>
      <c r="BL102" s="48">
        <v>107</v>
      </c>
      <c r="BM102" s="47">
        <v>194</v>
      </c>
      <c r="BN102" s="43">
        <v>92</v>
      </c>
      <c r="BO102" s="48">
        <v>102</v>
      </c>
      <c r="BP102" s="47">
        <v>209</v>
      </c>
      <c r="BQ102" s="43">
        <v>131</v>
      </c>
      <c r="BR102" s="48">
        <v>78</v>
      </c>
      <c r="BS102" s="47">
        <v>285</v>
      </c>
      <c r="BT102" s="43">
        <v>192</v>
      </c>
      <c r="BU102" s="48">
        <v>93</v>
      </c>
      <c r="BV102" s="47">
        <v>292</v>
      </c>
      <c r="BW102" s="43">
        <v>185</v>
      </c>
      <c r="BX102" s="48">
        <v>107</v>
      </c>
      <c r="BY102" s="47">
        <v>317</v>
      </c>
      <c r="BZ102" s="43">
        <v>197</v>
      </c>
      <c r="CA102" s="48">
        <v>120</v>
      </c>
      <c r="CB102" s="47">
        <v>309</v>
      </c>
      <c r="CC102" s="43">
        <v>169</v>
      </c>
      <c r="CD102" s="48">
        <v>140</v>
      </c>
      <c r="CE102" s="47">
        <v>229</v>
      </c>
      <c r="CF102" s="43">
        <v>99</v>
      </c>
      <c r="CG102" s="48">
        <v>130</v>
      </c>
      <c r="CH102" s="47">
        <v>267</v>
      </c>
      <c r="CI102" s="43">
        <v>152</v>
      </c>
      <c r="CJ102" s="48">
        <v>115</v>
      </c>
      <c r="CK102" s="47">
        <v>314</v>
      </c>
      <c r="CL102" s="43">
        <v>178</v>
      </c>
      <c r="CM102" s="48">
        <v>136</v>
      </c>
      <c r="CN102" s="47">
        <v>356</v>
      </c>
      <c r="CO102" s="43">
        <v>221</v>
      </c>
      <c r="CP102" s="48">
        <v>135</v>
      </c>
    </row>
    <row r="103" spans="2:94" s="23" customFormat="1" ht="17.25" customHeight="1" x14ac:dyDescent="0.2">
      <c r="B103" s="77" t="s">
        <v>274</v>
      </c>
      <c r="C103" s="71" t="s">
        <v>122</v>
      </c>
      <c r="D103" s="84" t="s">
        <v>375</v>
      </c>
      <c r="E103" s="47">
        <v>258</v>
      </c>
      <c r="F103" s="43">
        <v>106</v>
      </c>
      <c r="G103" s="48">
        <v>152</v>
      </c>
      <c r="H103" s="47">
        <v>249</v>
      </c>
      <c r="I103" s="43">
        <v>99</v>
      </c>
      <c r="J103" s="48">
        <v>150</v>
      </c>
      <c r="K103" s="47">
        <v>249</v>
      </c>
      <c r="L103" s="43">
        <v>95</v>
      </c>
      <c r="M103" s="48">
        <v>154</v>
      </c>
      <c r="N103" s="47">
        <v>255</v>
      </c>
      <c r="O103" s="43">
        <v>93</v>
      </c>
      <c r="P103" s="48">
        <v>162</v>
      </c>
      <c r="Q103" s="47">
        <v>225</v>
      </c>
      <c r="R103" s="43">
        <v>56</v>
      </c>
      <c r="S103" s="48">
        <v>169</v>
      </c>
      <c r="T103" s="47">
        <v>200</v>
      </c>
      <c r="U103" s="43">
        <v>41</v>
      </c>
      <c r="V103" s="48">
        <v>159</v>
      </c>
      <c r="W103" s="47">
        <v>185</v>
      </c>
      <c r="X103" s="43">
        <v>63</v>
      </c>
      <c r="Y103" s="48">
        <v>122</v>
      </c>
      <c r="Z103" s="47">
        <v>228</v>
      </c>
      <c r="AA103" s="43">
        <v>87</v>
      </c>
      <c r="AB103" s="48">
        <v>141</v>
      </c>
      <c r="AC103" s="47">
        <v>224</v>
      </c>
      <c r="AD103" s="43">
        <v>95</v>
      </c>
      <c r="AE103" s="48">
        <v>129</v>
      </c>
      <c r="AF103" s="47">
        <v>214</v>
      </c>
      <c r="AG103" s="43">
        <v>89</v>
      </c>
      <c r="AH103" s="48">
        <v>125</v>
      </c>
      <c r="AI103" s="47">
        <v>232</v>
      </c>
      <c r="AJ103" s="43">
        <v>99</v>
      </c>
      <c r="AK103" s="48">
        <v>133</v>
      </c>
      <c r="AL103" s="47">
        <v>210</v>
      </c>
      <c r="AM103" s="43">
        <v>66</v>
      </c>
      <c r="AN103" s="48">
        <v>144</v>
      </c>
      <c r="AO103" s="47">
        <v>172</v>
      </c>
      <c r="AP103" s="43">
        <v>31</v>
      </c>
      <c r="AQ103" s="48">
        <v>141</v>
      </c>
      <c r="AR103" s="47">
        <v>220</v>
      </c>
      <c r="AS103" s="43">
        <v>91</v>
      </c>
      <c r="AT103" s="48">
        <v>129</v>
      </c>
      <c r="AU103" s="47">
        <v>218</v>
      </c>
      <c r="AV103" s="43">
        <v>83</v>
      </c>
      <c r="AW103" s="48">
        <v>135</v>
      </c>
      <c r="AX103" s="47">
        <v>227</v>
      </c>
      <c r="AY103" s="43">
        <v>102</v>
      </c>
      <c r="AZ103" s="48">
        <v>125</v>
      </c>
      <c r="BA103" s="47">
        <v>256</v>
      </c>
      <c r="BB103" s="43">
        <v>119</v>
      </c>
      <c r="BC103" s="48">
        <v>137</v>
      </c>
      <c r="BD103" s="47">
        <v>212</v>
      </c>
      <c r="BE103" s="43">
        <v>78</v>
      </c>
      <c r="BF103" s="48">
        <v>134</v>
      </c>
      <c r="BG103" s="47">
        <v>167</v>
      </c>
      <c r="BH103" s="43">
        <v>45</v>
      </c>
      <c r="BI103" s="48">
        <v>122</v>
      </c>
      <c r="BJ103" s="47">
        <v>157</v>
      </c>
      <c r="BK103" s="43">
        <v>27</v>
      </c>
      <c r="BL103" s="48">
        <v>130</v>
      </c>
      <c r="BM103" s="47">
        <v>160</v>
      </c>
      <c r="BN103" s="43">
        <v>48</v>
      </c>
      <c r="BO103" s="48">
        <v>112</v>
      </c>
      <c r="BP103" s="47">
        <v>191</v>
      </c>
      <c r="BQ103" s="43">
        <v>84</v>
      </c>
      <c r="BR103" s="48">
        <v>107</v>
      </c>
      <c r="BS103" s="47">
        <v>230</v>
      </c>
      <c r="BT103" s="43">
        <v>88</v>
      </c>
      <c r="BU103" s="48">
        <v>142</v>
      </c>
      <c r="BV103" s="47">
        <v>269</v>
      </c>
      <c r="BW103" s="43">
        <v>112</v>
      </c>
      <c r="BX103" s="48">
        <v>157</v>
      </c>
      <c r="BY103" s="47">
        <v>264</v>
      </c>
      <c r="BZ103" s="43">
        <v>99</v>
      </c>
      <c r="CA103" s="48">
        <v>165</v>
      </c>
      <c r="CB103" s="47">
        <v>213</v>
      </c>
      <c r="CC103" s="43">
        <v>63</v>
      </c>
      <c r="CD103" s="48">
        <v>150</v>
      </c>
      <c r="CE103" s="47">
        <v>179</v>
      </c>
      <c r="CF103" s="43">
        <v>40</v>
      </c>
      <c r="CG103" s="48">
        <v>139</v>
      </c>
      <c r="CH103" s="47">
        <v>200</v>
      </c>
      <c r="CI103" s="43">
        <v>78</v>
      </c>
      <c r="CJ103" s="48">
        <v>122</v>
      </c>
      <c r="CK103" s="47">
        <v>232</v>
      </c>
      <c r="CL103" s="43">
        <v>92</v>
      </c>
      <c r="CM103" s="48">
        <v>140</v>
      </c>
      <c r="CN103" s="47">
        <v>238</v>
      </c>
      <c r="CO103" s="43">
        <v>82</v>
      </c>
      <c r="CP103" s="48">
        <v>156</v>
      </c>
    </row>
    <row r="104" spans="2:94" s="23" customFormat="1" ht="17.25" customHeight="1" x14ac:dyDescent="0.2">
      <c r="B104" s="77" t="s">
        <v>274</v>
      </c>
      <c r="C104" s="71" t="s">
        <v>119</v>
      </c>
      <c r="D104" s="84" t="s">
        <v>376</v>
      </c>
      <c r="E104" s="47">
        <v>547</v>
      </c>
      <c r="F104" s="43">
        <v>310</v>
      </c>
      <c r="G104" s="48">
        <v>237</v>
      </c>
      <c r="H104" s="47">
        <v>537</v>
      </c>
      <c r="I104" s="43">
        <v>297</v>
      </c>
      <c r="J104" s="48">
        <v>240</v>
      </c>
      <c r="K104" s="47">
        <v>529</v>
      </c>
      <c r="L104" s="43">
        <v>298</v>
      </c>
      <c r="M104" s="48">
        <v>231</v>
      </c>
      <c r="N104" s="47">
        <v>513</v>
      </c>
      <c r="O104" s="43">
        <v>337</v>
      </c>
      <c r="P104" s="48">
        <v>176</v>
      </c>
      <c r="Q104" s="47">
        <v>418</v>
      </c>
      <c r="R104" s="43">
        <v>211</v>
      </c>
      <c r="S104" s="48">
        <v>207</v>
      </c>
      <c r="T104" s="47">
        <v>375</v>
      </c>
      <c r="U104" s="43">
        <v>173</v>
      </c>
      <c r="V104" s="48">
        <v>202</v>
      </c>
      <c r="W104" s="47">
        <v>466</v>
      </c>
      <c r="X104" s="43">
        <v>257</v>
      </c>
      <c r="Y104" s="48">
        <v>209</v>
      </c>
      <c r="Z104" s="47">
        <v>553</v>
      </c>
      <c r="AA104" s="43">
        <v>316</v>
      </c>
      <c r="AB104" s="48">
        <v>237</v>
      </c>
      <c r="AC104" s="47">
        <v>461</v>
      </c>
      <c r="AD104" s="43">
        <v>290</v>
      </c>
      <c r="AE104" s="48">
        <v>171</v>
      </c>
      <c r="AF104" s="47">
        <v>500</v>
      </c>
      <c r="AG104" s="43">
        <v>292</v>
      </c>
      <c r="AH104" s="48">
        <v>208</v>
      </c>
      <c r="AI104" s="47">
        <v>572</v>
      </c>
      <c r="AJ104" s="43">
        <v>354</v>
      </c>
      <c r="AK104" s="48">
        <v>218</v>
      </c>
      <c r="AL104" s="47">
        <v>417</v>
      </c>
      <c r="AM104" s="43">
        <v>233</v>
      </c>
      <c r="AN104" s="48">
        <v>184</v>
      </c>
      <c r="AO104" s="47">
        <v>330</v>
      </c>
      <c r="AP104" s="43">
        <v>156</v>
      </c>
      <c r="AQ104" s="48">
        <v>174</v>
      </c>
      <c r="AR104" s="47">
        <v>446</v>
      </c>
      <c r="AS104" s="43">
        <v>260</v>
      </c>
      <c r="AT104" s="48">
        <v>186</v>
      </c>
      <c r="AU104" s="47">
        <v>539</v>
      </c>
      <c r="AV104" s="43">
        <v>334</v>
      </c>
      <c r="AW104" s="48">
        <v>205</v>
      </c>
      <c r="AX104" s="47">
        <v>535</v>
      </c>
      <c r="AY104" s="43">
        <v>320</v>
      </c>
      <c r="AZ104" s="48">
        <v>215</v>
      </c>
      <c r="BA104" s="47">
        <v>561</v>
      </c>
      <c r="BB104" s="43">
        <v>341</v>
      </c>
      <c r="BC104" s="48">
        <v>220</v>
      </c>
      <c r="BD104" s="47">
        <v>491</v>
      </c>
      <c r="BE104" s="43">
        <v>273</v>
      </c>
      <c r="BF104" s="48">
        <v>218</v>
      </c>
      <c r="BG104" s="47">
        <v>426</v>
      </c>
      <c r="BH104" s="43">
        <v>208</v>
      </c>
      <c r="BI104" s="48">
        <v>218</v>
      </c>
      <c r="BJ104" s="47">
        <v>312</v>
      </c>
      <c r="BK104" s="43">
        <v>154</v>
      </c>
      <c r="BL104" s="48">
        <v>158</v>
      </c>
      <c r="BM104" s="47">
        <v>283</v>
      </c>
      <c r="BN104" s="43">
        <v>139</v>
      </c>
      <c r="BO104" s="48">
        <v>144</v>
      </c>
      <c r="BP104" s="47">
        <v>429</v>
      </c>
      <c r="BQ104" s="43">
        <v>260</v>
      </c>
      <c r="BR104" s="48">
        <v>169</v>
      </c>
      <c r="BS104" s="47">
        <v>475</v>
      </c>
      <c r="BT104" s="43">
        <v>277</v>
      </c>
      <c r="BU104" s="48">
        <v>198</v>
      </c>
      <c r="BV104" s="47">
        <v>520</v>
      </c>
      <c r="BW104" s="43">
        <v>312</v>
      </c>
      <c r="BX104" s="48">
        <v>208</v>
      </c>
      <c r="BY104" s="47">
        <v>532</v>
      </c>
      <c r="BZ104" s="43">
        <v>330</v>
      </c>
      <c r="CA104" s="48">
        <v>202</v>
      </c>
      <c r="CB104" s="47">
        <v>402</v>
      </c>
      <c r="CC104" s="43">
        <v>200</v>
      </c>
      <c r="CD104" s="48">
        <v>202</v>
      </c>
      <c r="CE104" s="47">
        <v>336</v>
      </c>
      <c r="CF104" s="43">
        <v>147</v>
      </c>
      <c r="CG104" s="48">
        <v>189</v>
      </c>
      <c r="CH104" s="47">
        <v>470</v>
      </c>
      <c r="CI104" s="43">
        <v>236</v>
      </c>
      <c r="CJ104" s="48">
        <v>234</v>
      </c>
      <c r="CK104" s="47">
        <v>548</v>
      </c>
      <c r="CL104" s="43">
        <v>355</v>
      </c>
      <c r="CM104" s="48">
        <v>193</v>
      </c>
      <c r="CN104" s="47">
        <v>535</v>
      </c>
      <c r="CO104" s="43">
        <v>317</v>
      </c>
      <c r="CP104" s="48">
        <v>218</v>
      </c>
    </row>
    <row r="105" spans="2:94" s="23" customFormat="1" ht="17.25" customHeight="1" x14ac:dyDescent="0.2">
      <c r="B105" s="77" t="s">
        <v>274</v>
      </c>
      <c r="C105" s="71" t="s">
        <v>110</v>
      </c>
      <c r="D105" s="84" t="s">
        <v>381</v>
      </c>
      <c r="E105" s="47">
        <v>225</v>
      </c>
      <c r="F105" s="43">
        <v>116</v>
      </c>
      <c r="G105" s="48">
        <v>109</v>
      </c>
      <c r="H105" s="47">
        <v>226</v>
      </c>
      <c r="I105" s="43">
        <v>103</v>
      </c>
      <c r="J105" s="48">
        <v>123</v>
      </c>
      <c r="K105" s="47">
        <v>265</v>
      </c>
      <c r="L105" s="43">
        <v>132</v>
      </c>
      <c r="M105" s="48">
        <v>133</v>
      </c>
      <c r="N105" s="47">
        <v>253</v>
      </c>
      <c r="O105" s="43">
        <v>127</v>
      </c>
      <c r="P105" s="48">
        <v>126</v>
      </c>
      <c r="Q105" s="47">
        <v>216</v>
      </c>
      <c r="R105" s="43">
        <v>94</v>
      </c>
      <c r="S105" s="48">
        <v>122</v>
      </c>
      <c r="T105" s="47">
        <v>197</v>
      </c>
      <c r="U105" s="43">
        <v>75</v>
      </c>
      <c r="V105" s="48">
        <v>122</v>
      </c>
      <c r="W105" s="47">
        <v>214</v>
      </c>
      <c r="X105" s="43">
        <v>111</v>
      </c>
      <c r="Y105" s="48">
        <v>103</v>
      </c>
      <c r="Z105" s="47">
        <v>230</v>
      </c>
      <c r="AA105" s="43">
        <v>128</v>
      </c>
      <c r="AB105" s="48">
        <v>102</v>
      </c>
      <c r="AC105" s="47">
        <v>243</v>
      </c>
      <c r="AD105" s="43">
        <v>120</v>
      </c>
      <c r="AE105" s="48">
        <v>123</v>
      </c>
      <c r="AF105" s="47">
        <v>236</v>
      </c>
      <c r="AG105" s="43">
        <v>118</v>
      </c>
      <c r="AH105" s="48">
        <v>118</v>
      </c>
      <c r="AI105" s="47">
        <v>228</v>
      </c>
      <c r="AJ105" s="43">
        <v>108</v>
      </c>
      <c r="AK105" s="48">
        <v>120</v>
      </c>
      <c r="AL105" s="47">
        <v>203</v>
      </c>
      <c r="AM105" s="43">
        <v>99</v>
      </c>
      <c r="AN105" s="48">
        <v>104</v>
      </c>
      <c r="AO105" s="47">
        <v>157</v>
      </c>
      <c r="AP105" s="43">
        <v>59</v>
      </c>
      <c r="AQ105" s="48">
        <v>98</v>
      </c>
      <c r="AR105" s="47">
        <v>182</v>
      </c>
      <c r="AS105" s="43">
        <v>87</v>
      </c>
      <c r="AT105" s="48">
        <v>95</v>
      </c>
      <c r="AU105" s="47">
        <v>219</v>
      </c>
      <c r="AV105" s="43">
        <v>131</v>
      </c>
      <c r="AW105" s="48">
        <v>88</v>
      </c>
      <c r="AX105" s="47">
        <v>202</v>
      </c>
      <c r="AY105" s="43">
        <v>126</v>
      </c>
      <c r="AZ105" s="48">
        <v>76</v>
      </c>
      <c r="BA105" s="47">
        <v>217</v>
      </c>
      <c r="BB105" s="43">
        <v>128</v>
      </c>
      <c r="BC105" s="48">
        <v>89</v>
      </c>
      <c r="BD105" s="47">
        <v>179</v>
      </c>
      <c r="BE105" s="43">
        <v>104</v>
      </c>
      <c r="BF105" s="48">
        <v>75</v>
      </c>
      <c r="BG105" s="47">
        <v>159</v>
      </c>
      <c r="BH105" s="43">
        <v>84</v>
      </c>
      <c r="BI105" s="48">
        <v>75</v>
      </c>
      <c r="BJ105" s="47">
        <v>150</v>
      </c>
      <c r="BK105" s="43">
        <v>73</v>
      </c>
      <c r="BL105" s="48">
        <v>77</v>
      </c>
      <c r="BM105" s="47">
        <v>152</v>
      </c>
      <c r="BN105" s="43">
        <v>62</v>
      </c>
      <c r="BO105" s="48">
        <v>90</v>
      </c>
      <c r="BP105" s="47">
        <v>184</v>
      </c>
      <c r="BQ105" s="43">
        <v>96</v>
      </c>
      <c r="BR105" s="48">
        <v>88</v>
      </c>
      <c r="BS105" s="47">
        <v>198</v>
      </c>
      <c r="BT105" s="43">
        <v>113</v>
      </c>
      <c r="BU105" s="48">
        <v>85</v>
      </c>
      <c r="BV105" s="47">
        <v>232</v>
      </c>
      <c r="BW105" s="43">
        <v>137</v>
      </c>
      <c r="BX105" s="48">
        <v>95</v>
      </c>
      <c r="BY105" s="47">
        <v>211</v>
      </c>
      <c r="BZ105" s="43">
        <v>121</v>
      </c>
      <c r="CA105" s="48">
        <v>90</v>
      </c>
      <c r="CB105" s="47">
        <v>179</v>
      </c>
      <c r="CC105" s="43">
        <v>95</v>
      </c>
      <c r="CD105" s="48">
        <v>84</v>
      </c>
      <c r="CE105" s="47">
        <v>157</v>
      </c>
      <c r="CF105" s="43">
        <v>78</v>
      </c>
      <c r="CG105" s="48">
        <v>79</v>
      </c>
      <c r="CH105" s="47">
        <v>197</v>
      </c>
      <c r="CI105" s="43">
        <v>113</v>
      </c>
      <c r="CJ105" s="48">
        <v>84</v>
      </c>
      <c r="CK105" s="47">
        <v>215</v>
      </c>
      <c r="CL105" s="43">
        <v>109</v>
      </c>
      <c r="CM105" s="48">
        <v>106</v>
      </c>
      <c r="CN105" s="47">
        <v>215</v>
      </c>
      <c r="CO105" s="43">
        <v>121</v>
      </c>
      <c r="CP105" s="48">
        <v>94</v>
      </c>
    </row>
    <row r="106" spans="2:94" s="23" customFormat="1" ht="17.25" customHeight="1" x14ac:dyDescent="0.2">
      <c r="B106" s="77" t="s">
        <v>274</v>
      </c>
      <c r="C106" s="71" t="s">
        <v>130</v>
      </c>
      <c r="D106" s="84" t="s">
        <v>384</v>
      </c>
      <c r="E106" s="47">
        <v>407</v>
      </c>
      <c r="F106" s="43">
        <v>204</v>
      </c>
      <c r="G106" s="48">
        <v>203</v>
      </c>
      <c r="H106" s="47">
        <v>426</v>
      </c>
      <c r="I106" s="43">
        <v>223</v>
      </c>
      <c r="J106" s="48">
        <v>203</v>
      </c>
      <c r="K106" s="47">
        <v>446</v>
      </c>
      <c r="L106" s="43">
        <v>223</v>
      </c>
      <c r="M106" s="48">
        <v>223</v>
      </c>
      <c r="N106" s="47">
        <v>465</v>
      </c>
      <c r="O106" s="43">
        <v>263</v>
      </c>
      <c r="P106" s="48">
        <v>202</v>
      </c>
      <c r="Q106" s="47">
        <v>300</v>
      </c>
      <c r="R106" s="43">
        <v>116</v>
      </c>
      <c r="S106" s="48">
        <v>184</v>
      </c>
      <c r="T106" s="47">
        <v>258</v>
      </c>
      <c r="U106" s="43">
        <v>86</v>
      </c>
      <c r="V106" s="48">
        <v>172</v>
      </c>
      <c r="W106" s="47">
        <v>266</v>
      </c>
      <c r="X106" s="43">
        <v>91</v>
      </c>
      <c r="Y106" s="48">
        <v>175</v>
      </c>
      <c r="Z106" s="47">
        <v>359</v>
      </c>
      <c r="AA106" s="43">
        <v>182</v>
      </c>
      <c r="AB106" s="48">
        <v>177</v>
      </c>
      <c r="AC106" s="47">
        <v>374</v>
      </c>
      <c r="AD106" s="43">
        <v>196</v>
      </c>
      <c r="AE106" s="48">
        <v>178</v>
      </c>
      <c r="AF106" s="47">
        <v>397</v>
      </c>
      <c r="AG106" s="43">
        <v>220</v>
      </c>
      <c r="AH106" s="48">
        <v>177</v>
      </c>
      <c r="AI106" s="47">
        <v>354</v>
      </c>
      <c r="AJ106" s="43">
        <v>187</v>
      </c>
      <c r="AK106" s="48">
        <v>167</v>
      </c>
      <c r="AL106" s="47">
        <v>405</v>
      </c>
      <c r="AM106" s="43">
        <v>243</v>
      </c>
      <c r="AN106" s="48">
        <v>162</v>
      </c>
      <c r="AO106" s="47">
        <v>265</v>
      </c>
      <c r="AP106" s="43">
        <v>125</v>
      </c>
      <c r="AQ106" s="48">
        <v>140</v>
      </c>
      <c r="AR106" s="47">
        <v>237</v>
      </c>
      <c r="AS106" s="43">
        <v>94</v>
      </c>
      <c r="AT106" s="48">
        <v>143</v>
      </c>
      <c r="AU106" s="47">
        <v>357</v>
      </c>
      <c r="AV106" s="43">
        <v>193</v>
      </c>
      <c r="AW106" s="48">
        <v>164</v>
      </c>
      <c r="AX106" s="47">
        <v>393</v>
      </c>
      <c r="AY106" s="43">
        <v>231</v>
      </c>
      <c r="AZ106" s="48">
        <v>162</v>
      </c>
      <c r="BA106" s="47">
        <v>386</v>
      </c>
      <c r="BB106" s="43">
        <v>209</v>
      </c>
      <c r="BC106" s="48">
        <v>177</v>
      </c>
      <c r="BD106" s="47">
        <v>454</v>
      </c>
      <c r="BE106" s="43">
        <v>260</v>
      </c>
      <c r="BF106" s="48">
        <v>194</v>
      </c>
      <c r="BG106" s="47">
        <v>318</v>
      </c>
      <c r="BH106" s="43">
        <v>180</v>
      </c>
      <c r="BI106" s="48">
        <v>138</v>
      </c>
      <c r="BJ106" s="47">
        <v>214</v>
      </c>
      <c r="BK106" s="43">
        <v>112</v>
      </c>
      <c r="BL106" s="48">
        <v>102</v>
      </c>
      <c r="BM106" s="47">
        <v>208</v>
      </c>
      <c r="BN106" s="43">
        <v>118</v>
      </c>
      <c r="BO106" s="48">
        <v>90</v>
      </c>
      <c r="BP106" s="47">
        <v>176</v>
      </c>
      <c r="BQ106" s="43">
        <v>90</v>
      </c>
      <c r="BR106" s="48">
        <v>86</v>
      </c>
      <c r="BS106" s="47">
        <v>314</v>
      </c>
      <c r="BT106" s="43">
        <v>170</v>
      </c>
      <c r="BU106" s="48">
        <v>144</v>
      </c>
      <c r="BV106" s="47">
        <v>431</v>
      </c>
      <c r="BW106" s="43">
        <v>244</v>
      </c>
      <c r="BX106" s="48">
        <v>187</v>
      </c>
      <c r="BY106" s="47">
        <v>388</v>
      </c>
      <c r="BZ106" s="43">
        <v>191</v>
      </c>
      <c r="CA106" s="48">
        <v>197</v>
      </c>
      <c r="CB106" s="47">
        <v>455</v>
      </c>
      <c r="CC106" s="43">
        <v>267</v>
      </c>
      <c r="CD106" s="48">
        <v>188</v>
      </c>
      <c r="CE106" s="47">
        <v>321</v>
      </c>
      <c r="CF106" s="43">
        <v>148</v>
      </c>
      <c r="CG106" s="48">
        <v>173</v>
      </c>
      <c r="CH106" s="47">
        <v>281</v>
      </c>
      <c r="CI106" s="43">
        <v>103</v>
      </c>
      <c r="CJ106" s="48">
        <v>178</v>
      </c>
      <c r="CK106" s="47">
        <v>355</v>
      </c>
      <c r="CL106" s="43">
        <v>176</v>
      </c>
      <c r="CM106" s="48">
        <v>179</v>
      </c>
      <c r="CN106" s="47">
        <v>406</v>
      </c>
      <c r="CO106" s="43">
        <v>213</v>
      </c>
      <c r="CP106" s="48">
        <v>193</v>
      </c>
    </row>
    <row r="107" spans="2:94" s="23" customFormat="1" ht="17.25" customHeight="1" x14ac:dyDescent="0.2">
      <c r="B107" s="77" t="s">
        <v>274</v>
      </c>
      <c r="C107" s="71" t="s">
        <v>136</v>
      </c>
      <c r="D107" s="84" t="s">
        <v>386</v>
      </c>
      <c r="E107" s="47">
        <v>138</v>
      </c>
      <c r="F107" s="43">
        <v>85</v>
      </c>
      <c r="G107" s="48">
        <v>53</v>
      </c>
      <c r="H107" s="47">
        <v>133</v>
      </c>
      <c r="I107" s="43">
        <v>89</v>
      </c>
      <c r="J107" s="48">
        <v>44</v>
      </c>
      <c r="K107" s="47">
        <v>139</v>
      </c>
      <c r="L107" s="43">
        <v>90</v>
      </c>
      <c r="M107" s="48">
        <v>49</v>
      </c>
      <c r="N107" s="47">
        <v>119</v>
      </c>
      <c r="O107" s="43">
        <v>72</v>
      </c>
      <c r="P107" s="48">
        <v>47</v>
      </c>
      <c r="Q107" s="47">
        <v>150</v>
      </c>
      <c r="R107" s="43">
        <v>105</v>
      </c>
      <c r="S107" s="48">
        <v>45</v>
      </c>
      <c r="T107" s="47">
        <v>120</v>
      </c>
      <c r="U107" s="43">
        <v>85</v>
      </c>
      <c r="V107" s="48">
        <v>35</v>
      </c>
      <c r="W107" s="47">
        <v>98</v>
      </c>
      <c r="X107" s="43">
        <v>60</v>
      </c>
      <c r="Y107" s="48">
        <v>38</v>
      </c>
      <c r="Z107" s="47">
        <v>123</v>
      </c>
      <c r="AA107" s="43">
        <v>85</v>
      </c>
      <c r="AB107" s="48">
        <v>38</v>
      </c>
      <c r="AC107" s="47">
        <v>134</v>
      </c>
      <c r="AD107" s="43">
        <v>88</v>
      </c>
      <c r="AE107" s="48">
        <v>46</v>
      </c>
      <c r="AF107" s="47">
        <v>155</v>
      </c>
      <c r="AG107" s="43">
        <v>112</v>
      </c>
      <c r="AH107" s="48">
        <v>43</v>
      </c>
      <c r="AI107" s="47">
        <v>154</v>
      </c>
      <c r="AJ107" s="43">
        <v>108</v>
      </c>
      <c r="AK107" s="48">
        <v>46</v>
      </c>
      <c r="AL107" s="47">
        <v>161</v>
      </c>
      <c r="AM107" s="43">
        <v>108</v>
      </c>
      <c r="AN107" s="48">
        <v>53</v>
      </c>
      <c r="AO107" s="47">
        <v>117</v>
      </c>
      <c r="AP107" s="43">
        <v>73</v>
      </c>
      <c r="AQ107" s="48">
        <v>44</v>
      </c>
      <c r="AR107" s="47">
        <v>104</v>
      </c>
      <c r="AS107" s="43">
        <v>62</v>
      </c>
      <c r="AT107" s="48">
        <v>42</v>
      </c>
      <c r="AU107" s="47">
        <v>135</v>
      </c>
      <c r="AV107" s="43">
        <v>93</v>
      </c>
      <c r="AW107" s="48">
        <v>42</v>
      </c>
      <c r="AX107" s="47">
        <v>167</v>
      </c>
      <c r="AY107" s="43">
        <v>122</v>
      </c>
      <c r="AZ107" s="48">
        <v>45</v>
      </c>
      <c r="BA107" s="47">
        <v>148</v>
      </c>
      <c r="BB107" s="43">
        <v>101</v>
      </c>
      <c r="BC107" s="48">
        <v>47</v>
      </c>
      <c r="BD107" s="47">
        <v>150</v>
      </c>
      <c r="BE107" s="43">
        <v>110</v>
      </c>
      <c r="BF107" s="48">
        <v>40</v>
      </c>
      <c r="BG107" s="47">
        <v>136</v>
      </c>
      <c r="BH107" s="43">
        <v>94</v>
      </c>
      <c r="BI107" s="48">
        <v>42</v>
      </c>
      <c r="BJ107" s="47">
        <v>90</v>
      </c>
      <c r="BK107" s="43">
        <v>53</v>
      </c>
      <c r="BL107" s="48">
        <v>37</v>
      </c>
      <c r="BM107" s="47">
        <v>104</v>
      </c>
      <c r="BN107" s="43">
        <v>70</v>
      </c>
      <c r="BO107" s="48">
        <v>34</v>
      </c>
      <c r="BP107" s="47">
        <v>98</v>
      </c>
      <c r="BQ107" s="43">
        <v>63</v>
      </c>
      <c r="BR107" s="48">
        <v>35</v>
      </c>
      <c r="BS107" s="47">
        <v>125</v>
      </c>
      <c r="BT107" s="43">
        <v>87</v>
      </c>
      <c r="BU107" s="48">
        <v>38</v>
      </c>
      <c r="BV107" s="47">
        <v>157</v>
      </c>
      <c r="BW107" s="43">
        <v>106</v>
      </c>
      <c r="BX107" s="48">
        <v>51</v>
      </c>
      <c r="BY107" s="47">
        <v>154</v>
      </c>
      <c r="BZ107" s="43">
        <v>111</v>
      </c>
      <c r="CA107" s="48">
        <v>43</v>
      </c>
      <c r="CB107" s="47">
        <v>151</v>
      </c>
      <c r="CC107" s="43">
        <v>112</v>
      </c>
      <c r="CD107" s="48">
        <v>39</v>
      </c>
      <c r="CE107" s="47">
        <v>126</v>
      </c>
      <c r="CF107" s="43">
        <v>92</v>
      </c>
      <c r="CG107" s="48">
        <v>34</v>
      </c>
      <c r="CH107" s="47">
        <v>110</v>
      </c>
      <c r="CI107" s="43">
        <v>68</v>
      </c>
      <c r="CJ107" s="48">
        <v>42</v>
      </c>
      <c r="CK107" s="47">
        <v>130</v>
      </c>
      <c r="CL107" s="43">
        <v>90</v>
      </c>
      <c r="CM107" s="48">
        <v>40</v>
      </c>
      <c r="CN107" s="47">
        <v>145</v>
      </c>
      <c r="CO107" s="43">
        <v>102</v>
      </c>
      <c r="CP107" s="48">
        <v>43</v>
      </c>
    </row>
    <row r="108" spans="2:94" s="23" customFormat="1" ht="17.25" customHeight="1" x14ac:dyDescent="0.2">
      <c r="B108" s="77" t="s">
        <v>274</v>
      </c>
      <c r="C108" s="71" t="s">
        <v>131</v>
      </c>
      <c r="D108" s="84" t="s">
        <v>398</v>
      </c>
      <c r="E108" s="47">
        <v>202</v>
      </c>
      <c r="F108" s="43">
        <v>107</v>
      </c>
      <c r="G108" s="48">
        <v>95</v>
      </c>
      <c r="H108" s="47">
        <v>217</v>
      </c>
      <c r="I108" s="43">
        <v>105</v>
      </c>
      <c r="J108" s="48">
        <v>112</v>
      </c>
      <c r="K108" s="47">
        <v>198</v>
      </c>
      <c r="L108" s="43">
        <v>96</v>
      </c>
      <c r="M108" s="48">
        <v>102</v>
      </c>
      <c r="N108" s="47">
        <v>205</v>
      </c>
      <c r="O108" s="43">
        <v>117</v>
      </c>
      <c r="P108" s="48">
        <v>88</v>
      </c>
      <c r="Q108" s="47">
        <v>149</v>
      </c>
      <c r="R108" s="43">
        <v>77</v>
      </c>
      <c r="S108" s="48">
        <v>72</v>
      </c>
      <c r="T108" s="47">
        <v>131</v>
      </c>
      <c r="U108" s="43">
        <v>57</v>
      </c>
      <c r="V108" s="48">
        <v>74</v>
      </c>
      <c r="W108" s="47">
        <v>179</v>
      </c>
      <c r="X108" s="43">
        <v>73</v>
      </c>
      <c r="Y108" s="48">
        <v>106</v>
      </c>
      <c r="Z108" s="47">
        <v>224</v>
      </c>
      <c r="AA108" s="43">
        <v>119</v>
      </c>
      <c r="AB108" s="48">
        <v>105</v>
      </c>
      <c r="AC108" s="47">
        <v>194</v>
      </c>
      <c r="AD108" s="43">
        <v>95</v>
      </c>
      <c r="AE108" s="48">
        <v>99</v>
      </c>
      <c r="AF108" s="47">
        <v>209</v>
      </c>
      <c r="AG108" s="43">
        <v>115</v>
      </c>
      <c r="AH108" s="48">
        <v>94</v>
      </c>
      <c r="AI108" s="47">
        <v>204</v>
      </c>
      <c r="AJ108" s="43">
        <v>112</v>
      </c>
      <c r="AK108" s="48">
        <v>92</v>
      </c>
      <c r="AL108" s="47">
        <v>143</v>
      </c>
      <c r="AM108" s="43">
        <v>70</v>
      </c>
      <c r="AN108" s="48">
        <v>73</v>
      </c>
      <c r="AO108" s="47">
        <v>110</v>
      </c>
      <c r="AP108" s="43">
        <v>38</v>
      </c>
      <c r="AQ108" s="48">
        <v>72</v>
      </c>
      <c r="AR108" s="47">
        <v>181</v>
      </c>
      <c r="AS108" s="43">
        <v>79</v>
      </c>
      <c r="AT108" s="48">
        <v>102</v>
      </c>
      <c r="AU108" s="47">
        <v>244</v>
      </c>
      <c r="AV108" s="43">
        <v>114</v>
      </c>
      <c r="AW108" s="48">
        <v>130</v>
      </c>
      <c r="AX108" s="47">
        <v>233</v>
      </c>
      <c r="AY108" s="43">
        <v>98</v>
      </c>
      <c r="AZ108" s="48">
        <v>135</v>
      </c>
      <c r="BA108" s="47">
        <v>227</v>
      </c>
      <c r="BB108" s="43">
        <v>111</v>
      </c>
      <c r="BC108" s="48">
        <v>116</v>
      </c>
      <c r="BD108" s="47">
        <v>196</v>
      </c>
      <c r="BE108" s="43">
        <v>109</v>
      </c>
      <c r="BF108" s="48">
        <v>87</v>
      </c>
      <c r="BG108" s="47">
        <v>143</v>
      </c>
      <c r="BH108" s="43">
        <v>71</v>
      </c>
      <c r="BI108" s="48">
        <v>72</v>
      </c>
      <c r="BJ108" s="47">
        <v>130</v>
      </c>
      <c r="BK108" s="43">
        <v>50</v>
      </c>
      <c r="BL108" s="48">
        <v>80</v>
      </c>
      <c r="BM108" s="47">
        <v>137</v>
      </c>
      <c r="BN108" s="43">
        <v>53</v>
      </c>
      <c r="BO108" s="48">
        <v>84</v>
      </c>
      <c r="BP108" s="47">
        <v>209</v>
      </c>
      <c r="BQ108" s="43">
        <v>74</v>
      </c>
      <c r="BR108" s="48">
        <v>135</v>
      </c>
      <c r="BS108" s="47">
        <v>215</v>
      </c>
      <c r="BT108" s="43">
        <v>93</v>
      </c>
      <c r="BU108" s="48">
        <v>122</v>
      </c>
      <c r="BV108" s="47">
        <v>214</v>
      </c>
      <c r="BW108" s="43">
        <v>121</v>
      </c>
      <c r="BX108" s="48">
        <v>93</v>
      </c>
      <c r="BY108" s="47">
        <v>212</v>
      </c>
      <c r="BZ108" s="43">
        <v>124</v>
      </c>
      <c r="CA108" s="48">
        <v>88</v>
      </c>
      <c r="CB108" s="47">
        <v>150</v>
      </c>
      <c r="CC108" s="43">
        <v>86</v>
      </c>
      <c r="CD108" s="48">
        <v>64</v>
      </c>
      <c r="CE108" s="47">
        <v>113</v>
      </c>
      <c r="CF108" s="43">
        <v>45</v>
      </c>
      <c r="CG108" s="48">
        <v>68</v>
      </c>
      <c r="CH108" s="47">
        <v>180</v>
      </c>
      <c r="CI108" s="43">
        <v>82</v>
      </c>
      <c r="CJ108" s="48">
        <v>98</v>
      </c>
      <c r="CK108" s="47">
        <v>215</v>
      </c>
      <c r="CL108" s="43">
        <v>114</v>
      </c>
      <c r="CM108" s="48">
        <v>101</v>
      </c>
      <c r="CN108" s="47">
        <v>200</v>
      </c>
      <c r="CO108" s="43">
        <v>117</v>
      </c>
      <c r="CP108" s="48">
        <v>83</v>
      </c>
    </row>
    <row r="109" spans="2:94" s="23" customFormat="1" ht="17.25" customHeight="1" x14ac:dyDescent="0.2">
      <c r="B109" s="77" t="s">
        <v>275</v>
      </c>
      <c r="C109" s="71" t="s">
        <v>137</v>
      </c>
      <c r="D109" s="84" t="s">
        <v>281</v>
      </c>
      <c r="E109" s="47">
        <v>330</v>
      </c>
      <c r="F109" s="43">
        <v>141</v>
      </c>
      <c r="G109" s="48">
        <v>189</v>
      </c>
      <c r="H109" s="47">
        <v>316</v>
      </c>
      <c r="I109" s="43">
        <v>142</v>
      </c>
      <c r="J109" s="48">
        <v>174</v>
      </c>
      <c r="K109" s="47">
        <v>307</v>
      </c>
      <c r="L109" s="43">
        <v>117</v>
      </c>
      <c r="M109" s="48">
        <v>190</v>
      </c>
      <c r="N109" s="47">
        <v>345</v>
      </c>
      <c r="O109" s="43">
        <v>148</v>
      </c>
      <c r="P109" s="48">
        <v>197</v>
      </c>
      <c r="Q109" s="47">
        <v>266</v>
      </c>
      <c r="R109" s="43">
        <v>75</v>
      </c>
      <c r="S109" s="48">
        <v>191</v>
      </c>
      <c r="T109" s="47">
        <v>236</v>
      </c>
      <c r="U109" s="43">
        <v>57</v>
      </c>
      <c r="V109" s="48">
        <v>179</v>
      </c>
      <c r="W109" s="47">
        <v>302</v>
      </c>
      <c r="X109" s="43">
        <v>119</v>
      </c>
      <c r="Y109" s="48">
        <v>183</v>
      </c>
      <c r="Z109" s="47">
        <v>307</v>
      </c>
      <c r="AA109" s="43">
        <v>121</v>
      </c>
      <c r="AB109" s="48">
        <v>186</v>
      </c>
      <c r="AC109" s="47">
        <v>314</v>
      </c>
      <c r="AD109" s="43">
        <v>125</v>
      </c>
      <c r="AE109" s="48">
        <v>189</v>
      </c>
      <c r="AF109" s="47">
        <v>330</v>
      </c>
      <c r="AG109" s="43">
        <v>130</v>
      </c>
      <c r="AH109" s="48">
        <v>200</v>
      </c>
      <c r="AI109" s="47">
        <v>333</v>
      </c>
      <c r="AJ109" s="43">
        <v>147</v>
      </c>
      <c r="AK109" s="48">
        <v>186</v>
      </c>
      <c r="AL109" s="47">
        <v>249</v>
      </c>
      <c r="AM109" s="43">
        <v>70</v>
      </c>
      <c r="AN109" s="48">
        <v>179</v>
      </c>
      <c r="AO109" s="47">
        <v>240</v>
      </c>
      <c r="AP109" s="43">
        <v>58</v>
      </c>
      <c r="AQ109" s="48">
        <v>182</v>
      </c>
      <c r="AR109" s="47">
        <v>327</v>
      </c>
      <c r="AS109" s="43">
        <v>143</v>
      </c>
      <c r="AT109" s="48">
        <v>184</v>
      </c>
      <c r="AU109" s="47">
        <v>283</v>
      </c>
      <c r="AV109" s="43">
        <v>119</v>
      </c>
      <c r="AW109" s="48">
        <v>164</v>
      </c>
      <c r="AX109" s="47">
        <v>286</v>
      </c>
      <c r="AY109" s="43">
        <v>119</v>
      </c>
      <c r="AZ109" s="48">
        <v>167</v>
      </c>
      <c r="BA109" s="47">
        <v>304</v>
      </c>
      <c r="BB109" s="43">
        <v>152</v>
      </c>
      <c r="BC109" s="48">
        <v>152</v>
      </c>
      <c r="BD109" s="47">
        <v>243</v>
      </c>
      <c r="BE109" s="43">
        <v>104</v>
      </c>
      <c r="BF109" s="48">
        <v>139</v>
      </c>
      <c r="BG109" s="47">
        <v>205</v>
      </c>
      <c r="BH109" s="43">
        <v>64</v>
      </c>
      <c r="BI109" s="48">
        <v>141</v>
      </c>
      <c r="BJ109" s="47">
        <v>190</v>
      </c>
      <c r="BK109" s="43">
        <v>64</v>
      </c>
      <c r="BL109" s="48">
        <v>126</v>
      </c>
      <c r="BM109" s="47">
        <v>195</v>
      </c>
      <c r="BN109" s="43">
        <v>66</v>
      </c>
      <c r="BO109" s="48">
        <v>129</v>
      </c>
      <c r="BP109" s="47">
        <v>276</v>
      </c>
      <c r="BQ109" s="43">
        <v>118</v>
      </c>
      <c r="BR109" s="48">
        <v>158</v>
      </c>
      <c r="BS109" s="47">
        <v>320</v>
      </c>
      <c r="BT109" s="43">
        <v>155</v>
      </c>
      <c r="BU109" s="48">
        <v>165</v>
      </c>
      <c r="BV109" s="47">
        <v>284</v>
      </c>
      <c r="BW109" s="43">
        <v>116</v>
      </c>
      <c r="BX109" s="48">
        <v>168</v>
      </c>
      <c r="BY109" s="47">
        <v>308</v>
      </c>
      <c r="BZ109" s="43">
        <v>145</v>
      </c>
      <c r="CA109" s="48">
        <v>163</v>
      </c>
      <c r="CB109" s="47">
        <v>224</v>
      </c>
      <c r="CC109" s="43">
        <v>75</v>
      </c>
      <c r="CD109" s="48">
        <v>149</v>
      </c>
      <c r="CE109" s="47">
        <v>189</v>
      </c>
      <c r="CF109" s="43">
        <v>45</v>
      </c>
      <c r="CG109" s="48">
        <v>144</v>
      </c>
      <c r="CH109" s="47">
        <v>288</v>
      </c>
      <c r="CI109" s="43">
        <v>126</v>
      </c>
      <c r="CJ109" s="48">
        <v>162</v>
      </c>
      <c r="CK109" s="47">
        <v>304</v>
      </c>
      <c r="CL109" s="43">
        <v>139</v>
      </c>
      <c r="CM109" s="48">
        <v>165</v>
      </c>
      <c r="CN109" s="47">
        <v>280</v>
      </c>
      <c r="CO109" s="43">
        <v>128</v>
      </c>
      <c r="CP109" s="48">
        <v>152</v>
      </c>
    </row>
    <row r="110" spans="2:94" s="23" customFormat="1" ht="17.25" customHeight="1" x14ac:dyDescent="0.2">
      <c r="B110" s="77" t="s">
        <v>275</v>
      </c>
      <c r="C110" s="71" t="s">
        <v>153</v>
      </c>
      <c r="D110" s="84" t="s">
        <v>289</v>
      </c>
      <c r="E110" s="47">
        <v>114</v>
      </c>
      <c r="F110" s="43">
        <v>76</v>
      </c>
      <c r="G110" s="48">
        <v>38</v>
      </c>
      <c r="H110" s="47">
        <v>105</v>
      </c>
      <c r="I110" s="43">
        <v>58</v>
      </c>
      <c r="J110" s="48">
        <v>47</v>
      </c>
      <c r="K110" s="47">
        <v>125</v>
      </c>
      <c r="L110" s="43">
        <v>76</v>
      </c>
      <c r="M110" s="48">
        <v>49</v>
      </c>
      <c r="N110" s="47">
        <v>118</v>
      </c>
      <c r="O110" s="43">
        <v>65</v>
      </c>
      <c r="P110" s="48">
        <v>53</v>
      </c>
      <c r="Q110" s="47">
        <v>103</v>
      </c>
      <c r="R110" s="43">
        <v>51</v>
      </c>
      <c r="S110" s="48">
        <v>52</v>
      </c>
      <c r="T110" s="47">
        <v>92</v>
      </c>
      <c r="U110" s="43">
        <v>41</v>
      </c>
      <c r="V110" s="48">
        <v>51</v>
      </c>
      <c r="W110" s="47">
        <v>124</v>
      </c>
      <c r="X110" s="43">
        <v>65</v>
      </c>
      <c r="Y110" s="48">
        <v>59</v>
      </c>
      <c r="Z110" s="47">
        <v>133</v>
      </c>
      <c r="AA110" s="43">
        <v>72</v>
      </c>
      <c r="AB110" s="48">
        <v>61</v>
      </c>
      <c r="AC110" s="47">
        <v>131</v>
      </c>
      <c r="AD110" s="43">
        <v>70</v>
      </c>
      <c r="AE110" s="48">
        <v>61</v>
      </c>
      <c r="AF110" s="47">
        <v>123</v>
      </c>
      <c r="AG110" s="43">
        <v>65</v>
      </c>
      <c r="AH110" s="48">
        <v>58</v>
      </c>
      <c r="AI110" s="47">
        <v>103</v>
      </c>
      <c r="AJ110" s="43">
        <v>60</v>
      </c>
      <c r="AK110" s="48">
        <v>43</v>
      </c>
      <c r="AL110" s="47">
        <v>97</v>
      </c>
      <c r="AM110" s="43">
        <v>53</v>
      </c>
      <c r="AN110" s="48">
        <v>44</v>
      </c>
      <c r="AO110" s="47">
        <v>88</v>
      </c>
      <c r="AP110" s="43">
        <v>42</v>
      </c>
      <c r="AQ110" s="48">
        <v>46</v>
      </c>
      <c r="AR110" s="47">
        <v>101</v>
      </c>
      <c r="AS110" s="43">
        <v>51</v>
      </c>
      <c r="AT110" s="48">
        <v>50</v>
      </c>
      <c r="AU110" s="47">
        <v>99</v>
      </c>
      <c r="AV110" s="43">
        <v>59</v>
      </c>
      <c r="AW110" s="48">
        <v>40</v>
      </c>
      <c r="AX110" s="47">
        <v>107</v>
      </c>
      <c r="AY110" s="43">
        <v>67</v>
      </c>
      <c r="AZ110" s="48">
        <v>40</v>
      </c>
      <c r="BA110" s="47">
        <v>106</v>
      </c>
      <c r="BB110" s="43">
        <v>61</v>
      </c>
      <c r="BC110" s="48">
        <v>45</v>
      </c>
      <c r="BD110" s="47">
        <v>105</v>
      </c>
      <c r="BE110" s="43">
        <v>58</v>
      </c>
      <c r="BF110" s="48">
        <v>47</v>
      </c>
      <c r="BG110" s="47">
        <v>105</v>
      </c>
      <c r="BH110" s="43">
        <v>57</v>
      </c>
      <c r="BI110" s="48">
        <v>48</v>
      </c>
      <c r="BJ110" s="47">
        <v>104</v>
      </c>
      <c r="BK110" s="43">
        <v>54</v>
      </c>
      <c r="BL110" s="48">
        <v>50</v>
      </c>
      <c r="BM110" s="47">
        <v>104</v>
      </c>
      <c r="BN110" s="43">
        <v>52</v>
      </c>
      <c r="BO110" s="48">
        <v>52</v>
      </c>
      <c r="BP110" s="47">
        <v>119</v>
      </c>
      <c r="BQ110" s="43">
        <v>68</v>
      </c>
      <c r="BR110" s="48">
        <v>51</v>
      </c>
      <c r="BS110" s="47">
        <v>145</v>
      </c>
      <c r="BT110" s="43">
        <v>72</v>
      </c>
      <c r="BU110" s="48">
        <v>73</v>
      </c>
      <c r="BV110" s="47">
        <v>155</v>
      </c>
      <c r="BW110" s="43">
        <v>78</v>
      </c>
      <c r="BX110" s="48">
        <v>77</v>
      </c>
      <c r="BY110" s="47">
        <v>152</v>
      </c>
      <c r="BZ110" s="43">
        <v>70</v>
      </c>
      <c r="CA110" s="48">
        <v>82</v>
      </c>
      <c r="CB110" s="47">
        <v>149</v>
      </c>
      <c r="CC110" s="43">
        <v>65</v>
      </c>
      <c r="CD110" s="48">
        <v>84</v>
      </c>
      <c r="CE110" s="47">
        <v>147</v>
      </c>
      <c r="CF110" s="43">
        <v>63</v>
      </c>
      <c r="CG110" s="48">
        <v>84</v>
      </c>
      <c r="CH110" s="47">
        <v>143</v>
      </c>
      <c r="CI110" s="43">
        <v>61</v>
      </c>
      <c r="CJ110" s="48">
        <v>82</v>
      </c>
      <c r="CK110" s="47">
        <v>134</v>
      </c>
      <c r="CL110" s="43">
        <v>67</v>
      </c>
      <c r="CM110" s="48">
        <v>67</v>
      </c>
      <c r="CN110" s="47">
        <v>146</v>
      </c>
      <c r="CO110" s="43">
        <v>71</v>
      </c>
      <c r="CP110" s="48">
        <v>75</v>
      </c>
    </row>
    <row r="111" spans="2:94" s="23" customFormat="1" ht="17.25" customHeight="1" x14ac:dyDescent="0.2">
      <c r="B111" s="77" t="s">
        <v>275</v>
      </c>
      <c r="C111" s="71" t="s">
        <v>145</v>
      </c>
      <c r="D111" s="84" t="s">
        <v>301</v>
      </c>
      <c r="E111" s="47">
        <v>224</v>
      </c>
      <c r="F111" s="43">
        <v>116</v>
      </c>
      <c r="G111" s="48">
        <v>108</v>
      </c>
      <c r="H111" s="47">
        <v>224</v>
      </c>
      <c r="I111" s="43">
        <v>126</v>
      </c>
      <c r="J111" s="48">
        <v>98</v>
      </c>
      <c r="K111" s="47">
        <v>220</v>
      </c>
      <c r="L111" s="43">
        <v>117</v>
      </c>
      <c r="M111" s="48">
        <v>103</v>
      </c>
      <c r="N111" s="47">
        <v>209</v>
      </c>
      <c r="O111" s="43">
        <v>100</v>
      </c>
      <c r="P111" s="48">
        <v>109</v>
      </c>
      <c r="Q111" s="47">
        <v>201</v>
      </c>
      <c r="R111" s="43">
        <v>82</v>
      </c>
      <c r="S111" s="48">
        <v>119</v>
      </c>
      <c r="T111" s="47">
        <v>154</v>
      </c>
      <c r="U111" s="43">
        <v>39</v>
      </c>
      <c r="V111" s="48">
        <v>115</v>
      </c>
      <c r="W111" s="47">
        <v>205</v>
      </c>
      <c r="X111" s="43">
        <v>102</v>
      </c>
      <c r="Y111" s="48">
        <v>103</v>
      </c>
      <c r="Z111" s="47">
        <v>251</v>
      </c>
      <c r="AA111" s="43">
        <v>134</v>
      </c>
      <c r="AB111" s="48">
        <v>117</v>
      </c>
      <c r="AC111" s="47">
        <v>225</v>
      </c>
      <c r="AD111" s="43">
        <v>111</v>
      </c>
      <c r="AE111" s="48">
        <v>114</v>
      </c>
      <c r="AF111" s="47">
        <v>239</v>
      </c>
      <c r="AG111" s="43">
        <v>125</v>
      </c>
      <c r="AH111" s="48">
        <v>114</v>
      </c>
      <c r="AI111" s="47">
        <v>243</v>
      </c>
      <c r="AJ111" s="43">
        <v>144</v>
      </c>
      <c r="AK111" s="48">
        <v>99</v>
      </c>
      <c r="AL111" s="47">
        <v>193</v>
      </c>
      <c r="AM111" s="43">
        <v>79</v>
      </c>
      <c r="AN111" s="48">
        <v>114</v>
      </c>
      <c r="AO111" s="47">
        <v>159</v>
      </c>
      <c r="AP111" s="43">
        <v>53</v>
      </c>
      <c r="AQ111" s="48">
        <v>106</v>
      </c>
      <c r="AR111" s="47">
        <v>201</v>
      </c>
      <c r="AS111" s="43">
        <v>104</v>
      </c>
      <c r="AT111" s="48">
        <v>97</v>
      </c>
      <c r="AU111" s="47">
        <v>221</v>
      </c>
      <c r="AV111" s="43">
        <v>116</v>
      </c>
      <c r="AW111" s="48">
        <v>105</v>
      </c>
      <c r="AX111" s="47">
        <v>216</v>
      </c>
      <c r="AY111" s="43">
        <v>99</v>
      </c>
      <c r="AZ111" s="48">
        <v>117</v>
      </c>
      <c r="BA111" s="47">
        <v>259</v>
      </c>
      <c r="BB111" s="43">
        <v>150</v>
      </c>
      <c r="BC111" s="48">
        <v>109</v>
      </c>
      <c r="BD111" s="47">
        <v>220</v>
      </c>
      <c r="BE111" s="43">
        <v>103</v>
      </c>
      <c r="BF111" s="48">
        <v>117</v>
      </c>
      <c r="BG111" s="47">
        <v>211</v>
      </c>
      <c r="BH111" s="43">
        <v>72</v>
      </c>
      <c r="BI111" s="48">
        <v>139</v>
      </c>
      <c r="BJ111" s="47">
        <v>214</v>
      </c>
      <c r="BK111" s="43">
        <v>66</v>
      </c>
      <c r="BL111" s="48">
        <v>148</v>
      </c>
      <c r="BM111" s="47">
        <v>202</v>
      </c>
      <c r="BN111" s="43">
        <v>59</v>
      </c>
      <c r="BO111" s="48">
        <v>143</v>
      </c>
      <c r="BP111" s="47">
        <v>252</v>
      </c>
      <c r="BQ111" s="43">
        <v>111</v>
      </c>
      <c r="BR111" s="48">
        <v>141</v>
      </c>
      <c r="BS111" s="47">
        <v>239</v>
      </c>
      <c r="BT111" s="43">
        <v>122</v>
      </c>
      <c r="BU111" s="48">
        <v>117</v>
      </c>
      <c r="BV111" s="47">
        <v>265</v>
      </c>
      <c r="BW111" s="43">
        <v>135</v>
      </c>
      <c r="BX111" s="48">
        <v>130</v>
      </c>
      <c r="BY111" s="47">
        <v>248</v>
      </c>
      <c r="BZ111" s="43">
        <v>118</v>
      </c>
      <c r="CA111" s="48">
        <v>130</v>
      </c>
      <c r="CB111" s="47">
        <v>215</v>
      </c>
      <c r="CC111" s="43">
        <v>68</v>
      </c>
      <c r="CD111" s="48">
        <v>147</v>
      </c>
      <c r="CE111" s="47">
        <v>190</v>
      </c>
      <c r="CF111" s="43">
        <v>53</v>
      </c>
      <c r="CG111" s="48">
        <v>137</v>
      </c>
      <c r="CH111" s="47">
        <v>230</v>
      </c>
      <c r="CI111" s="43">
        <v>102</v>
      </c>
      <c r="CJ111" s="48">
        <v>128</v>
      </c>
      <c r="CK111" s="47">
        <v>254</v>
      </c>
      <c r="CL111" s="43">
        <v>113</v>
      </c>
      <c r="CM111" s="48">
        <v>141</v>
      </c>
      <c r="CN111" s="47">
        <v>250</v>
      </c>
      <c r="CO111" s="43">
        <v>115</v>
      </c>
      <c r="CP111" s="48">
        <v>135</v>
      </c>
    </row>
    <row r="112" spans="2:94" s="23" customFormat="1" ht="17.25" customHeight="1" x14ac:dyDescent="0.2">
      <c r="B112" s="77" t="s">
        <v>275</v>
      </c>
      <c r="C112" s="71" t="s">
        <v>146</v>
      </c>
      <c r="D112" s="84" t="s">
        <v>302</v>
      </c>
      <c r="E112" s="47">
        <v>51</v>
      </c>
      <c r="F112" s="43">
        <v>13</v>
      </c>
      <c r="G112" s="48">
        <v>38</v>
      </c>
      <c r="H112" s="47">
        <v>57</v>
      </c>
      <c r="I112" s="43">
        <v>21</v>
      </c>
      <c r="J112" s="48">
        <v>36</v>
      </c>
      <c r="K112" s="47">
        <v>46</v>
      </c>
      <c r="L112" s="43">
        <v>21</v>
      </c>
      <c r="M112" s="48">
        <v>25</v>
      </c>
      <c r="N112" s="47">
        <v>43</v>
      </c>
      <c r="O112" s="43">
        <v>13</v>
      </c>
      <c r="P112" s="48">
        <v>30</v>
      </c>
      <c r="Q112" s="47">
        <v>34</v>
      </c>
      <c r="R112" s="43">
        <v>7</v>
      </c>
      <c r="S112" s="48">
        <v>27</v>
      </c>
      <c r="T112" s="47">
        <v>42</v>
      </c>
      <c r="U112" s="43">
        <v>5</v>
      </c>
      <c r="V112" s="48">
        <v>37</v>
      </c>
      <c r="W112" s="47">
        <v>30</v>
      </c>
      <c r="X112" s="43">
        <v>5</v>
      </c>
      <c r="Y112" s="48">
        <v>25</v>
      </c>
      <c r="Z112" s="47">
        <v>43</v>
      </c>
      <c r="AA112" s="43">
        <v>14</v>
      </c>
      <c r="AB112" s="48">
        <v>29</v>
      </c>
      <c r="AC112" s="47">
        <v>43</v>
      </c>
      <c r="AD112" s="43">
        <v>12</v>
      </c>
      <c r="AE112" s="48">
        <v>31</v>
      </c>
      <c r="AF112" s="47">
        <v>44</v>
      </c>
      <c r="AG112" s="43">
        <v>14</v>
      </c>
      <c r="AH112" s="48">
        <v>30</v>
      </c>
      <c r="AI112" s="47">
        <v>46</v>
      </c>
      <c r="AJ112" s="43">
        <v>17</v>
      </c>
      <c r="AK112" s="48">
        <v>29</v>
      </c>
      <c r="AL112" s="47">
        <v>44</v>
      </c>
      <c r="AM112" s="43">
        <v>11</v>
      </c>
      <c r="AN112" s="48">
        <v>33</v>
      </c>
      <c r="AO112" s="47">
        <v>43</v>
      </c>
      <c r="AP112" s="43">
        <v>6</v>
      </c>
      <c r="AQ112" s="48">
        <v>37</v>
      </c>
      <c r="AR112" s="47">
        <v>42</v>
      </c>
      <c r="AS112" s="43">
        <v>10</v>
      </c>
      <c r="AT112" s="48">
        <v>32</v>
      </c>
      <c r="AU112" s="47">
        <v>40</v>
      </c>
      <c r="AV112" s="43">
        <v>11</v>
      </c>
      <c r="AW112" s="48">
        <v>29</v>
      </c>
      <c r="AX112" s="47">
        <v>40</v>
      </c>
      <c r="AY112" s="43">
        <v>9</v>
      </c>
      <c r="AZ112" s="48">
        <v>31</v>
      </c>
      <c r="BA112" s="47">
        <v>41</v>
      </c>
      <c r="BB112" s="43">
        <v>12</v>
      </c>
      <c r="BC112" s="48">
        <v>29</v>
      </c>
      <c r="BD112" s="47">
        <v>39</v>
      </c>
      <c r="BE112" s="43">
        <v>11</v>
      </c>
      <c r="BF112" s="48">
        <v>28</v>
      </c>
      <c r="BG112" s="47">
        <v>33</v>
      </c>
      <c r="BH112" s="43">
        <v>8</v>
      </c>
      <c r="BI112" s="48">
        <v>25</v>
      </c>
      <c r="BJ112" s="47">
        <v>28</v>
      </c>
      <c r="BK112" s="43">
        <v>3</v>
      </c>
      <c r="BL112" s="48">
        <v>25</v>
      </c>
      <c r="BM112" s="47">
        <v>32</v>
      </c>
      <c r="BN112" s="43">
        <v>6</v>
      </c>
      <c r="BO112" s="48">
        <v>26</v>
      </c>
      <c r="BP112" s="47">
        <v>37</v>
      </c>
      <c r="BQ112" s="43">
        <v>9</v>
      </c>
      <c r="BR112" s="48">
        <v>28</v>
      </c>
      <c r="BS112" s="47">
        <v>32</v>
      </c>
      <c r="BT112" s="43">
        <v>8</v>
      </c>
      <c r="BU112" s="48">
        <v>24</v>
      </c>
      <c r="BV112" s="47">
        <v>36</v>
      </c>
      <c r="BW112" s="43">
        <v>11</v>
      </c>
      <c r="BX112" s="48">
        <v>25</v>
      </c>
      <c r="BY112" s="47">
        <v>41</v>
      </c>
      <c r="BZ112" s="43">
        <v>14</v>
      </c>
      <c r="CA112" s="48">
        <v>27</v>
      </c>
      <c r="CB112" s="47">
        <v>33</v>
      </c>
      <c r="CC112" s="43">
        <v>5</v>
      </c>
      <c r="CD112" s="48">
        <v>28</v>
      </c>
      <c r="CE112" s="47">
        <v>41</v>
      </c>
      <c r="CF112" s="43">
        <v>6</v>
      </c>
      <c r="CG112" s="48">
        <v>35</v>
      </c>
      <c r="CH112" s="47">
        <v>30</v>
      </c>
      <c r="CI112" s="43">
        <v>5</v>
      </c>
      <c r="CJ112" s="48">
        <v>25</v>
      </c>
      <c r="CK112" s="47">
        <v>36</v>
      </c>
      <c r="CL112" s="43">
        <v>15</v>
      </c>
      <c r="CM112" s="48">
        <v>21</v>
      </c>
      <c r="CN112" s="47">
        <v>34</v>
      </c>
      <c r="CO112" s="43">
        <v>8</v>
      </c>
      <c r="CP112" s="48">
        <v>26</v>
      </c>
    </row>
    <row r="113" spans="2:94" s="23" customFormat="1" ht="17.25" customHeight="1" x14ac:dyDescent="0.2">
      <c r="B113" s="77" t="s">
        <v>275</v>
      </c>
      <c r="C113" s="71" t="s">
        <v>154</v>
      </c>
      <c r="D113" s="84" t="s">
        <v>303</v>
      </c>
      <c r="E113" s="47">
        <v>117</v>
      </c>
      <c r="F113" s="43">
        <v>46</v>
      </c>
      <c r="G113" s="48">
        <v>71</v>
      </c>
      <c r="H113" s="47">
        <v>131</v>
      </c>
      <c r="I113" s="43">
        <v>59</v>
      </c>
      <c r="J113" s="48">
        <v>72</v>
      </c>
      <c r="K113" s="47">
        <v>128</v>
      </c>
      <c r="L113" s="43">
        <v>63</v>
      </c>
      <c r="M113" s="48">
        <v>65</v>
      </c>
      <c r="N113" s="47">
        <v>129</v>
      </c>
      <c r="O113" s="43">
        <v>59</v>
      </c>
      <c r="P113" s="48">
        <v>70</v>
      </c>
      <c r="Q113" s="47">
        <v>129</v>
      </c>
      <c r="R113" s="43">
        <v>59</v>
      </c>
      <c r="S113" s="48">
        <v>70</v>
      </c>
      <c r="T113" s="47">
        <v>129</v>
      </c>
      <c r="U113" s="43">
        <v>56</v>
      </c>
      <c r="V113" s="48">
        <v>73</v>
      </c>
      <c r="W113" s="47">
        <v>104</v>
      </c>
      <c r="X113" s="43">
        <v>45</v>
      </c>
      <c r="Y113" s="48">
        <v>59</v>
      </c>
      <c r="Z113" s="47">
        <v>117</v>
      </c>
      <c r="AA113" s="43">
        <v>50</v>
      </c>
      <c r="AB113" s="48">
        <v>67</v>
      </c>
      <c r="AC113" s="47">
        <v>113</v>
      </c>
      <c r="AD113" s="43">
        <v>48</v>
      </c>
      <c r="AE113" s="48">
        <v>65</v>
      </c>
      <c r="AF113" s="47">
        <v>108</v>
      </c>
      <c r="AG113" s="43">
        <v>48</v>
      </c>
      <c r="AH113" s="48">
        <v>60</v>
      </c>
      <c r="AI113" s="47">
        <v>117</v>
      </c>
      <c r="AJ113" s="43">
        <v>52</v>
      </c>
      <c r="AK113" s="48">
        <v>65</v>
      </c>
      <c r="AL113" s="47">
        <v>120</v>
      </c>
      <c r="AM113" s="43">
        <v>68</v>
      </c>
      <c r="AN113" s="48">
        <v>52</v>
      </c>
      <c r="AO113" s="47">
        <v>101</v>
      </c>
      <c r="AP113" s="43">
        <v>47</v>
      </c>
      <c r="AQ113" s="48">
        <v>54</v>
      </c>
      <c r="AR113" s="47">
        <v>104</v>
      </c>
      <c r="AS113" s="43">
        <v>44</v>
      </c>
      <c r="AT113" s="48">
        <v>60</v>
      </c>
      <c r="AU113" s="47">
        <v>106</v>
      </c>
      <c r="AV113" s="43">
        <v>45</v>
      </c>
      <c r="AW113" s="48">
        <v>61</v>
      </c>
      <c r="AX113" s="47">
        <v>118</v>
      </c>
      <c r="AY113" s="43">
        <v>45</v>
      </c>
      <c r="AZ113" s="48">
        <v>73</v>
      </c>
      <c r="BA113" s="47">
        <v>126</v>
      </c>
      <c r="BB113" s="43">
        <v>67</v>
      </c>
      <c r="BC113" s="48">
        <v>59</v>
      </c>
      <c r="BD113" s="47">
        <v>133</v>
      </c>
      <c r="BE113" s="43">
        <v>76</v>
      </c>
      <c r="BF113" s="48">
        <v>57</v>
      </c>
      <c r="BG113" s="47">
        <v>125</v>
      </c>
      <c r="BH113" s="43">
        <v>67</v>
      </c>
      <c r="BI113" s="48">
        <v>58</v>
      </c>
      <c r="BJ113" s="47">
        <v>115</v>
      </c>
      <c r="BK113" s="43">
        <v>60</v>
      </c>
      <c r="BL113" s="48">
        <v>55</v>
      </c>
      <c r="BM113" s="47">
        <v>88</v>
      </c>
      <c r="BN113" s="43">
        <v>32</v>
      </c>
      <c r="BO113" s="48">
        <v>56</v>
      </c>
      <c r="BP113" s="47">
        <v>104</v>
      </c>
      <c r="BQ113" s="43">
        <v>44</v>
      </c>
      <c r="BR113" s="48">
        <v>60</v>
      </c>
      <c r="BS113" s="47">
        <v>133</v>
      </c>
      <c r="BT113" s="43">
        <v>58</v>
      </c>
      <c r="BU113" s="48">
        <v>75</v>
      </c>
      <c r="BV113" s="47">
        <v>115</v>
      </c>
      <c r="BW113" s="43">
        <v>49</v>
      </c>
      <c r="BX113" s="48">
        <v>66</v>
      </c>
      <c r="BY113" s="47">
        <v>112</v>
      </c>
      <c r="BZ113" s="43">
        <v>52</v>
      </c>
      <c r="CA113" s="48">
        <v>60</v>
      </c>
      <c r="CB113" s="47">
        <v>117</v>
      </c>
      <c r="CC113" s="43">
        <v>69</v>
      </c>
      <c r="CD113" s="48">
        <v>48</v>
      </c>
      <c r="CE113" s="47">
        <v>95</v>
      </c>
      <c r="CF113" s="43">
        <v>49</v>
      </c>
      <c r="CG113" s="48">
        <v>46</v>
      </c>
      <c r="CH113" s="47">
        <v>100</v>
      </c>
      <c r="CI113" s="43">
        <v>52</v>
      </c>
      <c r="CJ113" s="48">
        <v>48</v>
      </c>
      <c r="CK113" s="47">
        <v>118</v>
      </c>
      <c r="CL113" s="43">
        <v>67</v>
      </c>
      <c r="CM113" s="48">
        <v>51</v>
      </c>
      <c r="CN113" s="47">
        <v>113</v>
      </c>
      <c r="CO113" s="43">
        <v>59</v>
      </c>
      <c r="CP113" s="48">
        <v>54</v>
      </c>
    </row>
    <row r="114" spans="2:94" s="23" customFormat="1" ht="17.25" customHeight="1" x14ac:dyDescent="0.2">
      <c r="B114" s="77" t="s">
        <v>275</v>
      </c>
      <c r="C114" s="71" t="s">
        <v>149</v>
      </c>
      <c r="D114" s="84" t="s">
        <v>312</v>
      </c>
      <c r="E114" s="47">
        <v>123</v>
      </c>
      <c r="F114" s="43">
        <v>77</v>
      </c>
      <c r="G114" s="48">
        <v>46</v>
      </c>
      <c r="H114" s="47">
        <v>121</v>
      </c>
      <c r="I114" s="43">
        <v>92</v>
      </c>
      <c r="J114" s="48">
        <v>29</v>
      </c>
      <c r="K114" s="47">
        <v>104</v>
      </c>
      <c r="L114" s="43">
        <v>79</v>
      </c>
      <c r="M114" s="48">
        <v>25</v>
      </c>
      <c r="N114" s="47">
        <v>129</v>
      </c>
      <c r="O114" s="43">
        <v>99</v>
      </c>
      <c r="P114" s="48">
        <v>30</v>
      </c>
      <c r="Q114" s="47">
        <v>99</v>
      </c>
      <c r="R114" s="43">
        <v>62</v>
      </c>
      <c r="S114" s="48">
        <v>37</v>
      </c>
      <c r="T114" s="47">
        <v>63</v>
      </c>
      <c r="U114" s="43">
        <v>39</v>
      </c>
      <c r="V114" s="48">
        <v>24</v>
      </c>
      <c r="W114" s="47">
        <v>90</v>
      </c>
      <c r="X114" s="43">
        <v>57</v>
      </c>
      <c r="Y114" s="48">
        <v>33</v>
      </c>
      <c r="Z114" s="47">
        <v>129</v>
      </c>
      <c r="AA114" s="43">
        <v>85</v>
      </c>
      <c r="AB114" s="48">
        <v>44</v>
      </c>
      <c r="AC114" s="47">
        <v>130</v>
      </c>
      <c r="AD114" s="43">
        <v>102</v>
      </c>
      <c r="AE114" s="48">
        <v>28</v>
      </c>
      <c r="AF114" s="47">
        <v>134</v>
      </c>
      <c r="AG114" s="43">
        <v>96</v>
      </c>
      <c r="AH114" s="48">
        <v>38</v>
      </c>
      <c r="AI114" s="47">
        <v>124</v>
      </c>
      <c r="AJ114" s="43">
        <v>88</v>
      </c>
      <c r="AK114" s="48">
        <v>36</v>
      </c>
      <c r="AL114" s="47">
        <v>73</v>
      </c>
      <c r="AM114" s="43">
        <v>47</v>
      </c>
      <c r="AN114" s="48">
        <v>26</v>
      </c>
      <c r="AO114" s="47">
        <v>76</v>
      </c>
      <c r="AP114" s="43">
        <v>50</v>
      </c>
      <c r="AQ114" s="48">
        <v>26</v>
      </c>
      <c r="AR114" s="47">
        <v>97</v>
      </c>
      <c r="AS114" s="43">
        <v>63</v>
      </c>
      <c r="AT114" s="48">
        <v>34</v>
      </c>
      <c r="AU114" s="47">
        <v>129</v>
      </c>
      <c r="AV114" s="43">
        <v>78</v>
      </c>
      <c r="AW114" s="48">
        <v>51</v>
      </c>
      <c r="AX114" s="47">
        <v>100</v>
      </c>
      <c r="AY114" s="43">
        <v>83</v>
      </c>
      <c r="AZ114" s="48">
        <v>17</v>
      </c>
      <c r="BA114" s="47">
        <v>136</v>
      </c>
      <c r="BB114" s="43">
        <v>87</v>
      </c>
      <c r="BC114" s="48">
        <v>49</v>
      </c>
      <c r="BD114" s="47">
        <v>104</v>
      </c>
      <c r="BE114" s="43">
        <v>64</v>
      </c>
      <c r="BF114" s="48">
        <v>40</v>
      </c>
      <c r="BG114" s="47">
        <v>91</v>
      </c>
      <c r="BH114" s="43">
        <v>45</v>
      </c>
      <c r="BI114" s="48">
        <v>46</v>
      </c>
      <c r="BJ114" s="47">
        <v>96</v>
      </c>
      <c r="BK114" s="43">
        <v>53</v>
      </c>
      <c r="BL114" s="48">
        <v>43</v>
      </c>
      <c r="BM114" s="47">
        <v>63</v>
      </c>
      <c r="BN114" s="43">
        <v>31</v>
      </c>
      <c r="BO114" s="48">
        <v>32</v>
      </c>
      <c r="BP114" s="47">
        <v>101</v>
      </c>
      <c r="BQ114" s="43">
        <v>59</v>
      </c>
      <c r="BR114" s="48">
        <v>42</v>
      </c>
      <c r="BS114" s="47">
        <v>118</v>
      </c>
      <c r="BT114" s="43">
        <v>81</v>
      </c>
      <c r="BU114" s="48">
        <v>37</v>
      </c>
      <c r="BV114" s="47">
        <v>93</v>
      </c>
      <c r="BW114" s="43">
        <v>57</v>
      </c>
      <c r="BX114" s="48">
        <v>36</v>
      </c>
      <c r="BY114" s="47">
        <v>133</v>
      </c>
      <c r="BZ114" s="43">
        <v>91</v>
      </c>
      <c r="CA114" s="48">
        <v>42</v>
      </c>
      <c r="CB114" s="47">
        <v>101</v>
      </c>
      <c r="CC114" s="43">
        <v>64</v>
      </c>
      <c r="CD114" s="48">
        <v>37</v>
      </c>
      <c r="CE114" s="47">
        <v>69</v>
      </c>
      <c r="CF114" s="43">
        <v>36</v>
      </c>
      <c r="CG114" s="48">
        <v>33</v>
      </c>
      <c r="CH114" s="47">
        <v>92</v>
      </c>
      <c r="CI114" s="43">
        <v>59</v>
      </c>
      <c r="CJ114" s="48">
        <v>33</v>
      </c>
      <c r="CK114" s="47">
        <v>93</v>
      </c>
      <c r="CL114" s="43">
        <v>59</v>
      </c>
      <c r="CM114" s="48">
        <v>34</v>
      </c>
      <c r="CN114" s="47">
        <v>111</v>
      </c>
      <c r="CO114" s="43">
        <v>84</v>
      </c>
      <c r="CP114" s="48">
        <v>27</v>
      </c>
    </row>
    <row r="115" spans="2:94" s="23" customFormat="1" ht="17.25" customHeight="1" x14ac:dyDescent="0.2">
      <c r="B115" s="77" t="s">
        <v>275</v>
      </c>
      <c r="C115" s="71" t="s">
        <v>150</v>
      </c>
      <c r="D115" s="84" t="s">
        <v>313</v>
      </c>
      <c r="E115" s="47">
        <v>175</v>
      </c>
      <c r="F115" s="43">
        <v>92</v>
      </c>
      <c r="G115" s="48">
        <v>83</v>
      </c>
      <c r="H115" s="47">
        <v>157</v>
      </c>
      <c r="I115" s="43">
        <v>78</v>
      </c>
      <c r="J115" s="48">
        <v>79</v>
      </c>
      <c r="K115" s="47">
        <v>161</v>
      </c>
      <c r="L115" s="43">
        <v>79</v>
      </c>
      <c r="M115" s="48">
        <v>82</v>
      </c>
      <c r="N115" s="47">
        <v>169</v>
      </c>
      <c r="O115" s="43">
        <v>81</v>
      </c>
      <c r="P115" s="48">
        <v>88</v>
      </c>
      <c r="Q115" s="47">
        <v>141</v>
      </c>
      <c r="R115" s="43">
        <v>59</v>
      </c>
      <c r="S115" s="48">
        <v>82</v>
      </c>
      <c r="T115" s="47">
        <v>131</v>
      </c>
      <c r="U115" s="43">
        <v>40</v>
      </c>
      <c r="V115" s="48">
        <v>91</v>
      </c>
      <c r="W115" s="47">
        <v>157</v>
      </c>
      <c r="X115" s="43">
        <v>64</v>
      </c>
      <c r="Y115" s="48">
        <v>93</v>
      </c>
      <c r="Z115" s="47">
        <v>195</v>
      </c>
      <c r="AA115" s="43">
        <v>92</v>
      </c>
      <c r="AB115" s="48">
        <v>103</v>
      </c>
      <c r="AC115" s="47">
        <v>172</v>
      </c>
      <c r="AD115" s="43">
        <v>74</v>
      </c>
      <c r="AE115" s="48">
        <v>98</v>
      </c>
      <c r="AF115" s="47">
        <v>168</v>
      </c>
      <c r="AG115" s="43">
        <v>70</v>
      </c>
      <c r="AH115" s="48">
        <v>98</v>
      </c>
      <c r="AI115" s="47">
        <v>179</v>
      </c>
      <c r="AJ115" s="43">
        <v>88</v>
      </c>
      <c r="AK115" s="48">
        <v>91</v>
      </c>
      <c r="AL115" s="47">
        <v>140</v>
      </c>
      <c r="AM115" s="43">
        <v>53</v>
      </c>
      <c r="AN115" s="48">
        <v>87</v>
      </c>
      <c r="AO115" s="47">
        <v>129</v>
      </c>
      <c r="AP115" s="43">
        <v>49</v>
      </c>
      <c r="AQ115" s="48">
        <v>80</v>
      </c>
      <c r="AR115" s="47">
        <v>147</v>
      </c>
      <c r="AS115" s="43">
        <v>68</v>
      </c>
      <c r="AT115" s="48">
        <v>79</v>
      </c>
      <c r="AU115" s="47">
        <v>126</v>
      </c>
      <c r="AV115" s="43">
        <v>0</v>
      </c>
      <c r="AW115" s="48">
        <v>126</v>
      </c>
      <c r="AX115" s="47">
        <v>153</v>
      </c>
      <c r="AY115" s="43">
        <v>0</v>
      </c>
      <c r="AZ115" s="48">
        <v>153</v>
      </c>
      <c r="BA115" s="47">
        <v>164</v>
      </c>
      <c r="BB115" s="43">
        <v>90</v>
      </c>
      <c r="BC115" s="48">
        <v>74</v>
      </c>
      <c r="BD115" s="47">
        <v>119</v>
      </c>
      <c r="BE115" s="43">
        <v>65</v>
      </c>
      <c r="BF115" s="48">
        <v>54</v>
      </c>
      <c r="BG115" s="47">
        <v>113</v>
      </c>
      <c r="BH115" s="43">
        <v>54</v>
      </c>
      <c r="BI115" s="48">
        <v>59</v>
      </c>
      <c r="BJ115" s="47">
        <v>129</v>
      </c>
      <c r="BK115" s="43">
        <v>58</v>
      </c>
      <c r="BL115" s="48">
        <v>71</v>
      </c>
      <c r="BM115" s="47">
        <v>122</v>
      </c>
      <c r="BN115" s="43">
        <v>44</v>
      </c>
      <c r="BO115" s="48">
        <v>78</v>
      </c>
      <c r="BP115" s="47">
        <v>152</v>
      </c>
      <c r="BQ115" s="43">
        <v>72</v>
      </c>
      <c r="BR115" s="48">
        <v>80</v>
      </c>
      <c r="BS115" s="47">
        <v>161</v>
      </c>
      <c r="BT115" s="43">
        <v>77</v>
      </c>
      <c r="BU115" s="48">
        <v>84</v>
      </c>
      <c r="BV115" s="47">
        <v>165</v>
      </c>
      <c r="BW115" s="43">
        <v>87</v>
      </c>
      <c r="BX115" s="48">
        <v>78</v>
      </c>
      <c r="BY115" s="47">
        <v>170</v>
      </c>
      <c r="BZ115" s="43">
        <v>91</v>
      </c>
      <c r="CA115" s="48">
        <v>79</v>
      </c>
      <c r="CB115" s="47">
        <v>127</v>
      </c>
      <c r="CC115" s="43">
        <v>50</v>
      </c>
      <c r="CD115" s="48">
        <v>77</v>
      </c>
      <c r="CE115" s="47">
        <v>118</v>
      </c>
      <c r="CF115" s="43">
        <v>44</v>
      </c>
      <c r="CG115" s="48">
        <v>74</v>
      </c>
      <c r="CH115" s="47">
        <v>122</v>
      </c>
      <c r="CI115" s="43">
        <v>44</v>
      </c>
      <c r="CJ115" s="48">
        <v>78</v>
      </c>
      <c r="CK115" s="47">
        <v>152</v>
      </c>
      <c r="CL115" s="43">
        <v>72</v>
      </c>
      <c r="CM115" s="48">
        <v>80</v>
      </c>
      <c r="CN115" s="47">
        <v>161</v>
      </c>
      <c r="CO115" s="43">
        <v>77</v>
      </c>
      <c r="CP115" s="48">
        <v>84</v>
      </c>
    </row>
    <row r="116" spans="2:94" s="23" customFormat="1" ht="17.25" customHeight="1" x14ac:dyDescent="0.2">
      <c r="B116" s="77" t="s">
        <v>275</v>
      </c>
      <c r="C116" s="71" t="s">
        <v>151</v>
      </c>
      <c r="D116" s="84" t="s">
        <v>322</v>
      </c>
      <c r="E116" s="47">
        <v>457</v>
      </c>
      <c r="F116" s="43">
        <v>216</v>
      </c>
      <c r="G116" s="48">
        <v>241</v>
      </c>
      <c r="H116" s="47">
        <v>433</v>
      </c>
      <c r="I116" s="43">
        <v>201</v>
      </c>
      <c r="J116" s="48">
        <v>232</v>
      </c>
      <c r="K116" s="47">
        <v>455</v>
      </c>
      <c r="L116" s="43">
        <v>195</v>
      </c>
      <c r="M116" s="48">
        <v>260</v>
      </c>
      <c r="N116" s="47">
        <v>460</v>
      </c>
      <c r="O116" s="43">
        <v>231</v>
      </c>
      <c r="P116" s="48">
        <v>229</v>
      </c>
      <c r="Q116" s="47">
        <v>367</v>
      </c>
      <c r="R116" s="43">
        <v>148</v>
      </c>
      <c r="S116" s="48">
        <v>219</v>
      </c>
      <c r="T116" s="47">
        <v>331</v>
      </c>
      <c r="U116" s="43">
        <v>112</v>
      </c>
      <c r="V116" s="48">
        <v>219</v>
      </c>
      <c r="W116" s="47">
        <v>396</v>
      </c>
      <c r="X116" s="43">
        <v>174</v>
      </c>
      <c r="Y116" s="48">
        <v>222</v>
      </c>
      <c r="Z116" s="47">
        <v>413</v>
      </c>
      <c r="AA116" s="43">
        <v>203</v>
      </c>
      <c r="AB116" s="48">
        <v>210</v>
      </c>
      <c r="AC116" s="47">
        <v>409</v>
      </c>
      <c r="AD116" s="43">
        <v>186</v>
      </c>
      <c r="AE116" s="48">
        <v>223</v>
      </c>
      <c r="AF116" s="47">
        <v>416</v>
      </c>
      <c r="AG116" s="43">
        <v>203</v>
      </c>
      <c r="AH116" s="48">
        <v>213</v>
      </c>
      <c r="AI116" s="47">
        <v>428</v>
      </c>
      <c r="AJ116" s="43">
        <v>219</v>
      </c>
      <c r="AK116" s="48">
        <v>209</v>
      </c>
      <c r="AL116" s="47">
        <v>343</v>
      </c>
      <c r="AM116" s="43">
        <v>139</v>
      </c>
      <c r="AN116" s="48">
        <v>204</v>
      </c>
      <c r="AO116" s="47">
        <v>315</v>
      </c>
      <c r="AP116" s="43">
        <v>111</v>
      </c>
      <c r="AQ116" s="48">
        <v>204</v>
      </c>
      <c r="AR116" s="47">
        <v>399</v>
      </c>
      <c r="AS116" s="43">
        <v>167</v>
      </c>
      <c r="AT116" s="48">
        <v>232</v>
      </c>
      <c r="AU116" s="47">
        <v>429</v>
      </c>
      <c r="AV116" s="43">
        <v>199</v>
      </c>
      <c r="AW116" s="48">
        <v>230</v>
      </c>
      <c r="AX116" s="47">
        <v>431</v>
      </c>
      <c r="AY116" s="43">
        <v>203</v>
      </c>
      <c r="AZ116" s="48">
        <v>228</v>
      </c>
      <c r="BA116" s="47">
        <v>473</v>
      </c>
      <c r="BB116" s="43">
        <v>239</v>
      </c>
      <c r="BC116" s="48">
        <v>234</v>
      </c>
      <c r="BD116" s="47">
        <v>408</v>
      </c>
      <c r="BE116" s="43">
        <v>216</v>
      </c>
      <c r="BF116" s="48">
        <v>192</v>
      </c>
      <c r="BG116" s="47">
        <v>362</v>
      </c>
      <c r="BH116" s="43">
        <v>168</v>
      </c>
      <c r="BI116" s="48">
        <v>194</v>
      </c>
      <c r="BJ116" s="47">
        <v>321</v>
      </c>
      <c r="BK116" s="43">
        <v>132</v>
      </c>
      <c r="BL116" s="48">
        <v>189</v>
      </c>
      <c r="BM116" s="47">
        <v>289</v>
      </c>
      <c r="BN116" s="43">
        <v>113</v>
      </c>
      <c r="BO116" s="48">
        <v>176</v>
      </c>
      <c r="BP116" s="47">
        <v>357</v>
      </c>
      <c r="BQ116" s="43">
        <v>152</v>
      </c>
      <c r="BR116" s="48">
        <v>205</v>
      </c>
      <c r="BS116" s="47">
        <v>422</v>
      </c>
      <c r="BT116" s="43">
        <v>207</v>
      </c>
      <c r="BU116" s="48">
        <v>215</v>
      </c>
      <c r="BV116" s="47">
        <v>454</v>
      </c>
      <c r="BW116" s="43">
        <v>242</v>
      </c>
      <c r="BX116" s="48">
        <v>212</v>
      </c>
      <c r="BY116" s="47">
        <v>426</v>
      </c>
      <c r="BZ116" s="43">
        <v>227</v>
      </c>
      <c r="CA116" s="48">
        <v>199</v>
      </c>
      <c r="CB116" s="47">
        <v>343</v>
      </c>
      <c r="CC116" s="43">
        <v>163</v>
      </c>
      <c r="CD116" s="48">
        <v>180</v>
      </c>
      <c r="CE116" s="47">
        <v>300</v>
      </c>
      <c r="CF116" s="43">
        <v>118</v>
      </c>
      <c r="CG116" s="48">
        <v>182</v>
      </c>
      <c r="CH116" s="47">
        <v>364</v>
      </c>
      <c r="CI116" s="43">
        <v>161</v>
      </c>
      <c r="CJ116" s="48">
        <v>203</v>
      </c>
      <c r="CK116" s="47">
        <v>434</v>
      </c>
      <c r="CL116" s="43">
        <v>234</v>
      </c>
      <c r="CM116" s="48">
        <v>200</v>
      </c>
      <c r="CN116" s="47">
        <v>411</v>
      </c>
      <c r="CO116" s="43">
        <v>200</v>
      </c>
      <c r="CP116" s="48">
        <v>211</v>
      </c>
    </row>
    <row r="117" spans="2:94" s="23" customFormat="1" ht="17.25" customHeight="1" x14ac:dyDescent="0.2">
      <c r="B117" s="77" t="s">
        <v>275</v>
      </c>
      <c r="C117" s="71" t="s">
        <v>147</v>
      </c>
      <c r="D117" s="84" t="s">
        <v>330</v>
      </c>
      <c r="E117" s="47">
        <v>111</v>
      </c>
      <c r="F117" s="43">
        <v>23</v>
      </c>
      <c r="G117" s="48">
        <v>88</v>
      </c>
      <c r="H117" s="47">
        <v>102</v>
      </c>
      <c r="I117" s="43">
        <v>26</v>
      </c>
      <c r="J117" s="48">
        <v>76</v>
      </c>
      <c r="K117" s="47">
        <v>108</v>
      </c>
      <c r="L117" s="43">
        <v>22</v>
      </c>
      <c r="M117" s="48">
        <v>86</v>
      </c>
      <c r="N117" s="47">
        <v>104</v>
      </c>
      <c r="O117" s="43">
        <v>28</v>
      </c>
      <c r="P117" s="48">
        <v>76</v>
      </c>
      <c r="Q117" s="47">
        <v>95</v>
      </c>
      <c r="R117" s="43">
        <v>6</v>
      </c>
      <c r="S117" s="48">
        <v>89</v>
      </c>
      <c r="T117" s="47">
        <v>91</v>
      </c>
      <c r="U117" s="43">
        <v>9</v>
      </c>
      <c r="V117" s="48">
        <v>82</v>
      </c>
      <c r="W117" s="47">
        <v>84</v>
      </c>
      <c r="X117" s="43">
        <v>16</v>
      </c>
      <c r="Y117" s="48">
        <v>68</v>
      </c>
      <c r="Z117" s="47">
        <v>98</v>
      </c>
      <c r="AA117" s="43">
        <v>31</v>
      </c>
      <c r="AB117" s="48">
        <v>67</v>
      </c>
      <c r="AC117" s="47">
        <v>109</v>
      </c>
      <c r="AD117" s="43">
        <v>34</v>
      </c>
      <c r="AE117" s="48">
        <v>75</v>
      </c>
      <c r="AF117" s="47">
        <v>99</v>
      </c>
      <c r="AG117" s="43">
        <v>21</v>
      </c>
      <c r="AH117" s="48">
        <v>78</v>
      </c>
      <c r="AI117" s="47">
        <v>110</v>
      </c>
      <c r="AJ117" s="43">
        <v>18</v>
      </c>
      <c r="AK117" s="48">
        <v>92</v>
      </c>
      <c r="AL117" s="47">
        <v>124</v>
      </c>
      <c r="AM117" s="43">
        <v>7</v>
      </c>
      <c r="AN117" s="48">
        <v>117</v>
      </c>
      <c r="AO117" s="47">
        <v>110</v>
      </c>
      <c r="AP117" s="43">
        <v>18</v>
      </c>
      <c r="AQ117" s="48">
        <v>92</v>
      </c>
      <c r="AR117" s="47">
        <v>119</v>
      </c>
      <c r="AS117" s="43">
        <v>28</v>
      </c>
      <c r="AT117" s="48">
        <v>91</v>
      </c>
      <c r="AU117" s="47">
        <v>121</v>
      </c>
      <c r="AV117" s="43">
        <v>36</v>
      </c>
      <c r="AW117" s="48">
        <v>85</v>
      </c>
      <c r="AX117" s="47">
        <v>109</v>
      </c>
      <c r="AY117" s="43">
        <v>30</v>
      </c>
      <c r="AZ117" s="48">
        <v>79</v>
      </c>
      <c r="BA117" s="47">
        <v>112</v>
      </c>
      <c r="BB117" s="43">
        <v>14</v>
      </c>
      <c r="BC117" s="48">
        <v>98</v>
      </c>
      <c r="BD117" s="47">
        <v>92</v>
      </c>
      <c r="BE117" s="43">
        <v>3</v>
      </c>
      <c r="BF117" s="48">
        <v>89</v>
      </c>
      <c r="BG117" s="47">
        <v>122</v>
      </c>
      <c r="BH117" s="43">
        <v>6</v>
      </c>
      <c r="BI117" s="48">
        <v>116</v>
      </c>
      <c r="BJ117" s="47">
        <v>107</v>
      </c>
      <c r="BK117" s="43">
        <v>12</v>
      </c>
      <c r="BL117" s="48">
        <v>95</v>
      </c>
      <c r="BM117" s="47">
        <v>97</v>
      </c>
      <c r="BN117" s="43">
        <v>11</v>
      </c>
      <c r="BO117" s="48">
        <v>86</v>
      </c>
      <c r="BP117" s="47">
        <v>95</v>
      </c>
      <c r="BQ117" s="43">
        <v>17</v>
      </c>
      <c r="BR117" s="48">
        <v>78</v>
      </c>
      <c r="BS117" s="47">
        <v>107</v>
      </c>
      <c r="BT117" s="43">
        <v>24</v>
      </c>
      <c r="BU117" s="48">
        <v>83</v>
      </c>
      <c r="BV117" s="47">
        <v>124</v>
      </c>
      <c r="BW117" s="43">
        <v>38</v>
      </c>
      <c r="BX117" s="48">
        <v>86</v>
      </c>
      <c r="BY117" s="47">
        <v>115</v>
      </c>
      <c r="BZ117" s="43">
        <v>29</v>
      </c>
      <c r="CA117" s="48">
        <v>86</v>
      </c>
      <c r="CB117" s="47">
        <v>91</v>
      </c>
      <c r="CC117" s="43">
        <v>2</v>
      </c>
      <c r="CD117" s="48">
        <v>89</v>
      </c>
      <c r="CE117" s="47">
        <v>96</v>
      </c>
      <c r="CF117" s="43">
        <v>13</v>
      </c>
      <c r="CG117" s="48">
        <v>83</v>
      </c>
      <c r="CH117" s="47">
        <v>91</v>
      </c>
      <c r="CI117" s="43">
        <v>17</v>
      </c>
      <c r="CJ117" s="48">
        <v>74</v>
      </c>
      <c r="CK117" s="47">
        <v>103</v>
      </c>
      <c r="CL117" s="43">
        <v>24</v>
      </c>
      <c r="CM117" s="48">
        <v>79</v>
      </c>
      <c r="CN117" s="47">
        <v>117</v>
      </c>
      <c r="CO117" s="43">
        <v>28</v>
      </c>
      <c r="CP117" s="48">
        <v>89</v>
      </c>
    </row>
    <row r="118" spans="2:94" s="23" customFormat="1" ht="17.25" customHeight="1" x14ac:dyDescent="0.2">
      <c r="B118" s="77" t="s">
        <v>275</v>
      </c>
      <c r="C118" s="71" t="s">
        <v>138</v>
      </c>
      <c r="D118" s="84" t="s">
        <v>348</v>
      </c>
      <c r="E118" s="47">
        <v>162</v>
      </c>
      <c r="F118" s="43">
        <v>71</v>
      </c>
      <c r="G118" s="48">
        <v>91</v>
      </c>
      <c r="H118" s="47">
        <v>162</v>
      </c>
      <c r="I118" s="43">
        <v>55</v>
      </c>
      <c r="J118" s="48">
        <v>107</v>
      </c>
      <c r="K118" s="47">
        <v>181</v>
      </c>
      <c r="L118" s="43">
        <v>66</v>
      </c>
      <c r="M118" s="48">
        <v>115</v>
      </c>
      <c r="N118" s="47">
        <v>182</v>
      </c>
      <c r="O118" s="43">
        <v>84</v>
      </c>
      <c r="P118" s="48">
        <v>98</v>
      </c>
      <c r="Q118" s="47">
        <v>127</v>
      </c>
      <c r="R118" s="43">
        <v>39</v>
      </c>
      <c r="S118" s="48">
        <v>88</v>
      </c>
      <c r="T118" s="47">
        <v>127</v>
      </c>
      <c r="U118" s="43">
        <v>35</v>
      </c>
      <c r="V118" s="48">
        <v>92</v>
      </c>
      <c r="W118" s="47">
        <v>151</v>
      </c>
      <c r="X118" s="43">
        <v>64</v>
      </c>
      <c r="Y118" s="48">
        <v>87</v>
      </c>
      <c r="Z118" s="47">
        <v>149</v>
      </c>
      <c r="AA118" s="43">
        <v>75</v>
      </c>
      <c r="AB118" s="48">
        <v>74</v>
      </c>
      <c r="AC118" s="47">
        <v>146</v>
      </c>
      <c r="AD118" s="43">
        <v>48</v>
      </c>
      <c r="AE118" s="48">
        <v>98</v>
      </c>
      <c r="AF118" s="47">
        <v>164</v>
      </c>
      <c r="AG118" s="43">
        <v>74</v>
      </c>
      <c r="AH118" s="48">
        <v>90</v>
      </c>
      <c r="AI118" s="47">
        <v>156</v>
      </c>
      <c r="AJ118" s="43">
        <v>76</v>
      </c>
      <c r="AK118" s="48">
        <v>80</v>
      </c>
      <c r="AL118" s="47">
        <v>101</v>
      </c>
      <c r="AM118" s="43">
        <v>34</v>
      </c>
      <c r="AN118" s="48">
        <v>67</v>
      </c>
      <c r="AO118" s="47">
        <v>103</v>
      </c>
      <c r="AP118" s="43">
        <v>21</v>
      </c>
      <c r="AQ118" s="48">
        <v>82</v>
      </c>
      <c r="AR118" s="47">
        <v>80</v>
      </c>
      <c r="AS118" s="43">
        <v>23</v>
      </c>
      <c r="AT118" s="48">
        <v>57</v>
      </c>
      <c r="AU118" s="47">
        <v>152</v>
      </c>
      <c r="AV118" s="43">
        <v>60</v>
      </c>
      <c r="AW118" s="48">
        <v>92</v>
      </c>
      <c r="AX118" s="47">
        <v>170</v>
      </c>
      <c r="AY118" s="43">
        <v>73</v>
      </c>
      <c r="AZ118" s="48">
        <v>97</v>
      </c>
      <c r="BA118" s="47">
        <v>166</v>
      </c>
      <c r="BB118" s="43">
        <v>70</v>
      </c>
      <c r="BC118" s="48">
        <v>96</v>
      </c>
      <c r="BD118" s="47">
        <v>158</v>
      </c>
      <c r="BE118" s="43">
        <v>79</v>
      </c>
      <c r="BF118" s="48">
        <v>79</v>
      </c>
      <c r="BG118" s="47">
        <v>120</v>
      </c>
      <c r="BH118" s="43">
        <v>40</v>
      </c>
      <c r="BI118" s="48">
        <v>80</v>
      </c>
      <c r="BJ118" s="47">
        <v>109</v>
      </c>
      <c r="BK118" s="43">
        <v>28</v>
      </c>
      <c r="BL118" s="48">
        <v>81</v>
      </c>
      <c r="BM118" s="47">
        <v>80</v>
      </c>
      <c r="BN118" s="43">
        <v>23</v>
      </c>
      <c r="BO118" s="48">
        <v>57</v>
      </c>
      <c r="BP118" s="47">
        <v>152</v>
      </c>
      <c r="BQ118" s="43">
        <v>60</v>
      </c>
      <c r="BR118" s="48">
        <v>92</v>
      </c>
      <c r="BS118" s="47">
        <v>170</v>
      </c>
      <c r="BT118" s="43">
        <v>73</v>
      </c>
      <c r="BU118" s="48">
        <v>97</v>
      </c>
      <c r="BV118" s="47">
        <v>166</v>
      </c>
      <c r="BW118" s="43">
        <v>70</v>
      </c>
      <c r="BX118" s="48">
        <v>96</v>
      </c>
      <c r="BY118" s="47">
        <v>158</v>
      </c>
      <c r="BZ118" s="43">
        <v>79</v>
      </c>
      <c r="CA118" s="48">
        <v>79</v>
      </c>
      <c r="CB118" s="47">
        <v>120</v>
      </c>
      <c r="CC118" s="43">
        <v>40</v>
      </c>
      <c r="CD118" s="48">
        <v>80</v>
      </c>
      <c r="CE118" s="47">
        <v>109</v>
      </c>
      <c r="CF118" s="43">
        <v>28</v>
      </c>
      <c r="CG118" s="48">
        <v>81</v>
      </c>
      <c r="CH118" s="47">
        <v>139</v>
      </c>
      <c r="CI118" s="43">
        <v>45</v>
      </c>
      <c r="CJ118" s="48">
        <v>94</v>
      </c>
      <c r="CK118" s="47">
        <v>172</v>
      </c>
      <c r="CL118" s="43">
        <v>84</v>
      </c>
      <c r="CM118" s="48">
        <v>88</v>
      </c>
      <c r="CN118" s="47">
        <v>160</v>
      </c>
      <c r="CO118" s="43">
        <v>52</v>
      </c>
      <c r="CP118" s="48">
        <v>108</v>
      </c>
    </row>
    <row r="119" spans="2:94" s="23" customFormat="1" ht="17.25" customHeight="1" x14ac:dyDescent="0.2">
      <c r="B119" s="77" t="s">
        <v>275</v>
      </c>
      <c r="C119" s="71" t="s">
        <v>152</v>
      </c>
      <c r="D119" s="84" t="s">
        <v>352</v>
      </c>
      <c r="E119" s="47">
        <v>124</v>
      </c>
      <c r="F119" s="43">
        <v>47</v>
      </c>
      <c r="G119" s="48">
        <v>77</v>
      </c>
      <c r="H119" s="47">
        <v>134</v>
      </c>
      <c r="I119" s="43">
        <v>54</v>
      </c>
      <c r="J119" s="48">
        <v>80</v>
      </c>
      <c r="K119" s="47">
        <v>143</v>
      </c>
      <c r="L119" s="43">
        <v>69</v>
      </c>
      <c r="M119" s="48">
        <v>74</v>
      </c>
      <c r="N119" s="47">
        <v>146</v>
      </c>
      <c r="O119" s="43">
        <v>55</v>
      </c>
      <c r="P119" s="48">
        <v>91</v>
      </c>
      <c r="Q119" s="47">
        <v>133</v>
      </c>
      <c r="R119" s="43">
        <v>34</v>
      </c>
      <c r="S119" s="48">
        <v>99</v>
      </c>
      <c r="T119" s="47">
        <v>122</v>
      </c>
      <c r="U119" s="43">
        <v>20</v>
      </c>
      <c r="V119" s="48">
        <v>102</v>
      </c>
      <c r="W119" s="47">
        <v>151</v>
      </c>
      <c r="X119" s="43">
        <v>72</v>
      </c>
      <c r="Y119" s="48">
        <v>79</v>
      </c>
      <c r="Z119" s="47">
        <v>151</v>
      </c>
      <c r="AA119" s="43">
        <v>66</v>
      </c>
      <c r="AB119" s="48">
        <v>85</v>
      </c>
      <c r="AC119" s="47">
        <v>143</v>
      </c>
      <c r="AD119" s="43">
        <v>69</v>
      </c>
      <c r="AE119" s="48">
        <v>74</v>
      </c>
      <c r="AF119" s="47">
        <v>118</v>
      </c>
      <c r="AG119" s="43">
        <v>61</v>
      </c>
      <c r="AH119" s="48">
        <v>57</v>
      </c>
      <c r="AI119" s="47">
        <v>127</v>
      </c>
      <c r="AJ119" s="43">
        <v>45</v>
      </c>
      <c r="AK119" s="48">
        <v>82</v>
      </c>
      <c r="AL119" s="47">
        <v>121</v>
      </c>
      <c r="AM119" s="43">
        <v>28</v>
      </c>
      <c r="AN119" s="48">
        <v>93</v>
      </c>
      <c r="AO119" s="47">
        <v>133</v>
      </c>
      <c r="AP119" s="43">
        <v>27</v>
      </c>
      <c r="AQ119" s="48">
        <v>106</v>
      </c>
      <c r="AR119" s="47">
        <v>126</v>
      </c>
      <c r="AS119" s="43">
        <v>59</v>
      </c>
      <c r="AT119" s="48">
        <v>67</v>
      </c>
      <c r="AU119" s="47">
        <v>130</v>
      </c>
      <c r="AV119" s="43">
        <v>59</v>
      </c>
      <c r="AW119" s="48">
        <v>71</v>
      </c>
      <c r="AX119" s="47">
        <v>133</v>
      </c>
      <c r="AY119" s="43">
        <v>52</v>
      </c>
      <c r="AZ119" s="48">
        <v>81</v>
      </c>
      <c r="BA119" s="47">
        <v>129</v>
      </c>
      <c r="BB119" s="43">
        <v>65</v>
      </c>
      <c r="BC119" s="48">
        <v>64</v>
      </c>
      <c r="BD119" s="47">
        <v>134</v>
      </c>
      <c r="BE119" s="43">
        <v>45</v>
      </c>
      <c r="BF119" s="48">
        <v>89</v>
      </c>
      <c r="BG119" s="47">
        <v>108</v>
      </c>
      <c r="BH119" s="43">
        <v>17</v>
      </c>
      <c r="BI119" s="48">
        <v>91</v>
      </c>
      <c r="BJ119" s="47">
        <v>92</v>
      </c>
      <c r="BK119" s="43">
        <v>2</v>
      </c>
      <c r="BL119" s="48">
        <v>90</v>
      </c>
      <c r="BM119" s="47">
        <v>118</v>
      </c>
      <c r="BN119" s="43">
        <v>32</v>
      </c>
      <c r="BO119" s="48">
        <v>86</v>
      </c>
      <c r="BP119" s="47">
        <v>105</v>
      </c>
      <c r="BQ119" s="43">
        <v>44</v>
      </c>
      <c r="BR119" s="48">
        <v>61</v>
      </c>
      <c r="BS119" s="47">
        <v>87</v>
      </c>
      <c r="BT119" s="43">
        <v>36</v>
      </c>
      <c r="BU119" s="48">
        <v>51</v>
      </c>
      <c r="BV119" s="47">
        <v>65</v>
      </c>
      <c r="BW119" s="43">
        <v>21</v>
      </c>
      <c r="BX119" s="48">
        <v>44</v>
      </c>
      <c r="BY119" s="47">
        <v>144</v>
      </c>
      <c r="BZ119" s="43">
        <v>59</v>
      </c>
      <c r="CA119" s="48">
        <v>85</v>
      </c>
      <c r="CB119" s="47">
        <v>131</v>
      </c>
      <c r="CC119" s="43">
        <v>25</v>
      </c>
      <c r="CD119" s="48">
        <v>106</v>
      </c>
      <c r="CE119" s="47">
        <v>119</v>
      </c>
      <c r="CF119" s="43">
        <v>19</v>
      </c>
      <c r="CG119" s="48">
        <v>100</v>
      </c>
      <c r="CH119" s="47">
        <v>134</v>
      </c>
      <c r="CI119" s="43">
        <v>39</v>
      </c>
      <c r="CJ119" s="48">
        <v>95</v>
      </c>
      <c r="CK119" s="47">
        <v>165</v>
      </c>
      <c r="CL119" s="43">
        <v>68</v>
      </c>
      <c r="CM119" s="48">
        <v>97</v>
      </c>
      <c r="CN119" s="47">
        <v>146</v>
      </c>
      <c r="CO119" s="43">
        <v>52</v>
      </c>
      <c r="CP119" s="48">
        <v>94</v>
      </c>
    </row>
    <row r="120" spans="2:94" s="23" customFormat="1" ht="17.25" customHeight="1" x14ac:dyDescent="0.2">
      <c r="B120" s="77" t="s">
        <v>275</v>
      </c>
      <c r="C120" s="71" t="s">
        <v>139</v>
      </c>
      <c r="D120" s="84" t="s">
        <v>356</v>
      </c>
      <c r="E120" s="47">
        <v>95</v>
      </c>
      <c r="F120" s="43">
        <v>53</v>
      </c>
      <c r="G120" s="48">
        <v>42</v>
      </c>
      <c r="H120" s="47">
        <v>103</v>
      </c>
      <c r="I120" s="43">
        <v>65</v>
      </c>
      <c r="J120" s="48">
        <v>38</v>
      </c>
      <c r="K120" s="47">
        <v>91</v>
      </c>
      <c r="L120" s="43">
        <v>43</v>
      </c>
      <c r="M120" s="48">
        <v>48</v>
      </c>
      <c r="N120" s="47">
        <v>122</v>
      </c>
      <c r="O120" s="43">
        <v>74</v>
      </c>
      <c r="P120" s="48">
        <v>48</v>
      </c>
      <c r="Q120" s="47">
        <v>78</v>
      </c>
      <c r="R120" s="43">
        <v>31</v>
      </c>
      <c r="S120" s="48">
        <v>47</v>
      </c>
      <c r="T120" s="47">
        <v>62</v>
      </c>
      <c r="U120" s="43">
        <v>16</v>
      </c>
      <c r="V120" s="48">
        <v>46</v>
      </c>
      <c r="W120" s="47">
        <v>83</v>
      </c>
      <c r="X120" s="43">
        <v>37</v>
      </c>
      <c r="Y120" s="48">
        <v>46</v>
      </c>
      <c r="Z120" s="47">
        <v>113</v>
      </c>
      <c r="AA120" s="43">
        <v>58</v>
      </c>
      <c r="AB120" s="48">
        <v>55</v>
      </c>
      <c r="AC120" s="47">
        <v>103</v>
      </c>
      <c r="AD120" s="43">
        <v>47</v>
      </c>
      <c r="AE120" s="48">
        <v>56</v>
      </c>
      <c r="AF120" s="47">
        <v>123</v>
      </c>
      <c r="AG120" s="43">
        <v>65</v>
      </c>
      <c r="AH120" s="48">
        <v>58</v>
      </c>
      <c r="AI120" s="47">
        <v>130</v>
      </c>
      <c r="AJ120" s="43">
        <v>74</v>
      </c>
      <c r="AK120" s="48">
        <v>56</v>
      </c>
      <c r="AL120" s="47">
        <v>87</v>
      </c>
      <c r="AM120" s="43">
        <v>37</v>
      </c>
      <c r="AN120" s="48">
        <v>50</v>
      </c>
      <c r="AO120" s="47">
        <v>67</v>
      </c>
      <c r="AP120" s="43">
        <v>18</v>
      </c>
      <c r="AQ120" s="48">
        <v>49</v>
      </c>
      <c r="AR120" s="47">
        <v>92</v>
      </c>
      <c r="AS120" s="43">
        <v>50</v>
      </c>
      <c r="AT120" s="48">
        <v>42</v>
      </c>
      <c r="AU120" s="47">
        <v>81</v>
      </c>
      <c r="AV120" s="43">
        <v>42</v>
      </c>
      <c r="AW120" s="48">
        <v>39</v>
      </c>
      <c r="AX120" s="47">
        <v>102</v>
      </c>
      <c r="AY120" s="43">
        <v>62</v>
      </c>
      <c r="AZ120" s="48">
        <v>40</v>
      </c>
      <c r="BA120" s="47">
        <v>99</v>
      </c>
      <c r="BB120" s="43">
        <v>61</v>
      </c>
      <c r="BC120" s="48">
        <v>38</v>
      </c>
      <c r="BD120" s="47">
        <v>76</v>
      </c>
      <c r="BE120" s="43">
        <v>44</v>
      </c>
      <c r="BF120" s="48">
        <v>32</v>
      </c>
      <c r="BG120" s="47">
        <v>56</v>
      </c>
      <c r="BH120" s="43">
        <v>27</v>
      </c>
      <c r="BI120" s="48">
        <v>29</v>
      </c>
      <c r="BJ120" s="47">
        <v>59</v>
      </c>
      <c r="BK120" s="43">
        <v>30</v>
      </c>
      <c r="BL120" s="48">
        <v>29</v>
      </c>
      <c r="BM120" s="47">
        <v>55</v>
      </c>
      <c r="BN120" s="43">
        <v>26</v>
      </c>
      <c r="BO120" s="48">
        <v>29</v>
      </c>
      <c r="BP120" s="47">
        <v>90</v>
      </c>
      <c r="BQ120" s="43">
        <v>55</v>
      </c>
      <c r="BR120" s="48">
        <v>35</v>
      </c>
      <c r="BS120" s="47">
        <v>102</v>
      </c>
      <c r="BT120" s="43">
        <v>62</v>
      </c>
      <c r="BU120" s="48">
        <v>40</v>
      </c>
      <c r="BV120" s="47">
        <v>97</v>
      </c>
      <c r="BW120" s="43">
        <v>53</v>
      </c>
      <c r="BX120" s="48">
        <v>44</v>
      </c>
      <c r="BY120" s="47">
        <v>104</v>
      </c>
      <c r="BZ120" s="43">
        <v>63</v>
      </c>
      <c r="CA120" s="48">
        <v>41</v>
      </c>
      <c r="CB120" s="47">
        <v>69</v>
      </c>
      <c r="CC120" s="43">
        <v>28</v>
      </c>
      <c r="CD120" s="48">
        <v>41</v>
      </c>
      <c r="CE120" s="47">
        <v>60</v>
      </c>
      <c r="CF120" s="43">
        <v>21</v>
      </c>
      <c r="CG120" s="48">
        <v>39</v>
      </c>
      <c r="CH120" s="47">
        <v>87</v>
      </c>
      <c r="CI120" s="43">
        <v>51</v>
      </c>
      <c r="CJ120" s="48">
        <v>36</v>
      </c>
      <c r="CK120" s="47">
        <v>108</v>
      </c>
      <c r="CL120" s="43">
        <v>66</v>
      </c>
      <c r="CM120" s="48">
        <v>42</v>
      </c>
      <c r="CN120" s="47">
        <v>102</v>
      </c>
      <c r="CO120" s="43">
        <v>61</v>
      </c>
      <c r="CP120" s="48">
        <v>41</v>
      </c>
    </row>
    <row r="121" spans="2:94" s="23" customFormat="1" ht="17.25" customHeight="1" x14ac:dyDescent="0.2">
      <c r="B121" s="77" t="s">
        <v>275</v>
      </c>
      <c r="C121" s="71" t="s">
        <v>155</v>
      </c>
      <c r="D121" s="84" t="s">
        <v>357</v>
      </c>
      <c r="E121" s="47">
        <v>488</v>
      </c>
      <c r="F121" s="43">
        <v>199</v>
      </c>
      <c r="G121" s="48">
        <v>289</v>
      </c>
      <c r="H121" s="47">
        <v>483</v>
      </c>
      <c r="I121" s="43">
        <v>210</v>
      </c>
      <c r="J121" s="48">
        <v>273</v>
      </c>
      <c r="K121" s="47">
        <v>514</v>
      </c>
      <c r="L121" s="43">
        <v>229</v>
      </c>
      <c r="M121" s="48">
        <v>285</v>
      </c>
      <c r="N121" s="47">
        <v>520</v>
      </c>
      <c r="O121" s="43">
        <v>235</v>
      </c>
      <c r="P121" s="48">
        <v>285</v>
      </c>
      <c r="Q121" s="47">
        <v>410</v>
      </c>
      <c r="R121" s="43">
        <v>136</v>
      </c>
      <c r="S121" s="48">
        <v>274</v>
      </c>
      <c r="T121" s="47">
        <v>360</v>
      </c>
      <c r="U121" s="43">
        <v>96</v>
      </c>
      <c r="V121" s="48">
        <v>264</v>
      </c>
      <c r="W121" s="47">
        <v>446</v>
      </c>
      <c r="X121" s="43">
        <v>183</v>
      </c>
      <c r="Y121" s="48">
        <v>263</v>
      </c>
      <c r="Z121" s="47">
        <v>488</v>
      </c>
      <c r="AA121" s="43">
        <v>209</v>
      </c>
      <c r="AB121" s="48">
        <v>279</v>
      </c>
      <c r="AC121" s="47">
        <v>484</v>
      </c>
      <c r="AD121" s="43">
        <v>219</v>
      </c>
      <c r="AE121" s="48">
        <v>265</v>
      </c>
      <c r="AF121" s="47">
        <v>477</v>
      </c>
      <c r="AG121" s="43">
        <v>208</v>
      </c>
      <c r="AH121" s="48">
        <v>269</v>
      </c>
      <c r="AI121" s="47">
        <v>256</v>
      </c>
      <c r="AJ121" s="43">
        <v>0</v>
      </c>
      <c r="AK121" s="48">
        <v>256</v>
      </c>
      <c r="AL121" s="47">
        <v>242</v>
      </c>
      <c r="AM121" s="43">
        <v>0</v>
      </c>
      <c r="AN121" s="48">
        <v>242</v>
      </c>
      <c r="AO121" s="47">
        <v>233</v>
      </c>
      <c r="AP121" s="43">
        <v>0</v>
      </c>
      <c r="AQ121" s="48">
        <v>233</v>
      </c>
      <c r="AR121" s="47">
        <v>462</v>
      </c>
      <c r="AS121" s="43">
        <v>208</v>
      </c>
      <c r="AT121" s="48">
        <v>254</v>
      </c>
      <c r="AU121" s="47">
        <v>522</v>
      </c>
      <c r="AV121" s="43">
        <v>254</v>
      </c>
      <c r="AW121" s="48">
        <v>268</v>
      </c>
      <c r="AX121" s="47">
        <v>483</v>
      </c>
      <c r="AY121" s="43">
        <v>217</v>
      </c>
      <c r="AZ121" s="48">
        <v>266</v>
      </c>
      <c r="BA121" s="47">
        <v>439</v>
      </c>
      <c r="BB121" s="43">
        <v>171</v>
      </c>
      <c r="BC121" s="48">
        <v>268</v>
      </c>
      <c r="BD121" s="47">
        <v>355</v>
      </c>
      <c r="BE121" s="43">
        <v>103</v>
      </c>
      <c r="BF121" s="48">
        <v>252</v>
      </c>
      <c r="BG121" s="47">
        <v>349</v>
      </c>
      <c r="BH121" s="43">
        <v>98</v>
      </c>
      <c r="BI121" s="48">
        <v>251</v>
      </c>
      <c r="BJ121" s="47">
        <v>340</v>
      </c>
      <c r="BK121" s="43">
        <v>92</v>
      </c>
      <c r="BL121" s="48">
        <v>248</v>
      </c>
      <c r="BM121" s="47">
        <v>332</v>
      </c>
      <c r="BN121" s="43">
        <v>92</v>
      </c>
      <c r="BO121" s="48">
        <v>240</v>
      </c>
      <c r="BP121" s="47">
        <v>425</v>
      </c>
      <c r="BQ121" s="43">
        <v>154</v>
      </c>
      <c r="BR121" s="48">
        <v>271</v>
      </c>
      <c r="BS121" s="47">
        <v>483</v>
      </c>
      <c r="BT121" s="43">
        <v>220</v>
      </c>
      <c r="BU121" s="48">
        <v>263</v>
      </c>
      <c r="BV121" s="47">
        <v>477</v>
      </c>
      <c r="BW121" s="43">
        <v>212</v>
      </c>
      <c r="BX121" s="48">
        <v>265</v>
      </c>
      <c r="BY121" s="47">
        <v>517</v>
      </c>
      <c r="BZ121" s="43">
        <v>216</v>
      </c>
      <c r="CA121" s="48">
        <v>301</v>
      </c>
      <c r="CB121" s="47">
        <v>424</v>
      </c>
      <c r="CC121" s="43">
        <v>141</v>
      </c>
      <c r="CD121" s="48">
        <v>283</v>
      </c>
      <c r="CE121" s="47">
        <v>386</v>
      </c>
      <c r="CF121" s="43">
        <v>101</v>
      </c>
      <c r="CG121" s="48">
        <v>285</v>
      </c>
      <c r="CH121" s="47">
        <v>448</v>
      </c>
      <c r="CI121" s="43">
        <v>171</v>
      </c>
      <c r="CJ121" s="48">
        <v>277</v>
      </c>
      <c r="CK121" s="47">
        <v>470</v>
      </c>
      <c r="CL121" s="43">
        <v>193</v>
      </c>
      <c r="CM121" s="48">
        <v>277</v>
      </c>
      <c r="CN121" s="47">
        <v>457</v>
      </c>
      <c r="CO121" s="43">
        <v>199</v>
      </c>
      <c r="CP121" s="48">
        <v>258</v>
      </c>
    </row>
    <row r="122" spans="2:94" s="23" customFormat="1" ht="17.25" customHeight="1" x14ac:dyDescent="0.2">
      <c r="B122" s="77" t="s">
        <v>275</v>
      </c>
      <c r="C122" s="71" t="s">
        <v>140</v>
      </c>
      <c r="D122" s="84" t="s">
        <v>361</v>
      </c>
      <c r="E122" s="47">
        <v>244</v>
      </c>
      <c r="F122" s="43">
        <v>166</v>
      </c>
      <c r="G122" s="48">
        <v>78</v>
      </c>
      <c r="H122" s="47">
        <v>257</v>
      </c>
      <c r="I122" s="43">
        <v>196</v>
      </c>
      <c r="J122" s="48">
        <v>61</v>
      </c>
      <c r="K122" s="47">
        <v>232</v>
      </c>
      <c r="L122" s="43">
        <v>173</v>
      </c>
      <c r="M122" s="48">
        <v>59</v>
      </c>
      <c r="N122" s="47">
        <v>274</v>
      </c>
      <c r="O122" s="43">
        <v>217</v>
      </c>
      <c r="P122" s="48">
        <v>57</v>
      </c>
      <c r="Q122" s="47">
        <v>152</v>
      </c>
      <c r="R122" s="43">
        <v>99</v>
      </c>
      <c r="S122" s="48">
        <v>53</v>
      </c>
      <c r="T122" s="47">
        <v>130</v>
      </c>
      <c r="U122" s="43">
        <v>71</v>
      </c>
      <c r="V122" s="48">
        <v>59</v>
      </c>
      <c r="W122" s="47">
        <v>199</v>
      </c>
      <c r="X122" s="43">
        <v>149</v>
      </c>
      <c r="Y122" s="48">
        <v>50</v>
      </c>
      <c r="Z122" s="47">
        <v>219</v>
      </c>
      <c r="AA122" s="43">
        <v>164</v>
      </c>
      <c r="AB122" s="48">
        <v>55</v>
      </c>
      <c r="AC122" s="47">
        <v>218</v>
      </c>
      <c r="AD122" s="43">
        <v>156</v>
      </c>
      <c r="AE122" s="48">
        <v>62</v>
      </c>
      <c r="AF122" s="47">
        <v>229</v>
      </c>
      <c r="AG122" s="43">
        <v>171</v>
      </c>
      <c r="AH122" s="48">
        <v>58</v>
      </c>
      <c r="AI122" s="47">
        <v>262</v>
      </c>
      <c r="AJ122" s="43">
        <v>212</v>
      </c>
      <c r="AK122" s="48">
        <v>50</v>
      </c>
      <c r="AL122" s="47">
        <v>169</v>
      </c>
      <c r="AM122" s="43">
        <v>114</v>
      </c>
      <c r="AN122" s="48">
        <v>55</v>
      </c>
      <c r="AO122" s="47">
        <v>139</v>
      </c>
      <c r="AP122" s="43">
        <v>84</v>
      </c>
      <c r="AQ122" s="48">
        <v>55</v>
      </c>
      <c r="AR122" s="47">
        <v>192</v>
      </c>
      <c r="AS122" s="43">
        <v>151</v>
      </c>
      <c r="AT122" s="48">
        <v>41</v>
      </c>
      <c r="AU122" s="47">
        <v>227</v>
      </c>
      <c r="AV122" s="43">
        <v>184</v>
      </c>
      <c r="AW122" s="48">
        <v>43</v>
      </c>
      <c r="AX122" s="47">
        <v>228</v>
      </c>
      <c r="AY122" s="43">
        <v>176</v>
      </c>
      <c r="AZ122" s="48">
        <v>52</v>
      </c>
      <c r="BA122" s="47">
        <v>281</v>
      </c>
      <c r="BB122" s="43">
        <v>238</v>
      </c>
      <c r="BC122" s="48">
        <v>43</v>
      </c>
      <c r="BD122" s="47">
        <v>200</v>
      </c>
      <c r="BE122" s="43">
        <v>150</v>
      </c>
      <c r="BF122" s="48">
        <v>50</v>
      </c>
      <c r="BG122" s="47">
        <v>115</v>
      </c>
      <c r="BH122" s="43">
        <v>71</v>
      </c>
      <c r="BI122" s="48">
        <v>44</v>
      </c>
      <c r="BJ122" s="47">
        <v>117</v>
      </c>
      <c r="BK122" s="43">
        <v>64</v>
      </c>
      <c r="BL122" s="48">
        <v>53</v>
      </c>
      <c r="BM122" s="47">
        <v>109</v>
      </c>
      <c r="BN122" s="43">
        <v>55</v>
      </c>
      <c r="BO122" s="48">
        <v>54</v>
      </c>
      <c r="BP122" s="47">
        <v>166</v>
      </c>
      <c r="BQ122" s="43">
        <v>116</v>
      </c>
      <c r="BR122" s="48">
        <v>50</v>
      </c>
      <c r="BS122" s="47">
        <v>218</v>
      </c>
      <c r="BT122" s="43">
        <v>169</v>
      </c>
      <c r="BU122" s="48">
        <v>49</v>
      </c>
      <c r="BV122" s="47">
        <v>217</v>
      </c>
      <c r="BW122" s="43">
        <v>171</v>
      </c>
      <c r="BX122" s="48">
        <v>46</v>
      </c>
      <c r="BY122" s="47">
        <v>228</v>
      </c>
      <c r="BZ122" s="43">
        <v>190</v>
      </c>
      <c r="CA122" s="48">
        <v>38</v>
      </c>
      <c r="CB122" s="47">
        <v>135</v>
      </c>
      <c r="CC122" s="43">
        <v>93</v>
      </c>
      <c r="CD122" s="48">
        <v>42</v>
      </c>
      <c r="CE122" s="47">
        <v>114</v>
      </c>
      <c r="CF122" s="43">
        <v>72</v>
      </c>
      <c r="CG122" s="48">
        <v>42</v>
      </c>
      <c r="CH122" s="47">
        <v>161</v>
      </c>
      <c r="CI122" s="43">
        <v>130</v>
      </c>
      <c r="CJ122" s="48">
        <v>31</v>
      </c>
      <c r="CK122" s="47">
        <v>211</v>
      </c>
      <c r="CL122" s="43">
        <v>171</v>
      </c>
      <c r="CM122" s="48">
        <v>40</v>
      </c>
      <c r="CN122" s="47">
        <v>218</v>
      </c>
      <c r="CO122" s="43">
        <v>180</v>
      </c>
      <c r="CP122" s="48">
        <v>38</v>
      </c>
    </row>
    <row r="123" spans="2:94" s="23" customFormat="1" ht="17.25" customHeight="1" x14ac:dyDescent="0.2">
      <c r="B123" s="77" t="s">
        <v>275</v>
      </c>
      <c r="C123" s="71" t="s">
        <v>141</v>
      </c>
      <c r="D123" s="84" t="s">
        <v>363</v>
      </c>
      <c r="E123" s="47">
        <v>190</v>
      </c>
      <c r="F123" s="43">
        <v>108</v>
      </c>
      <c r="G123" s="48">
        <v>82</v>
      </c>
      <c r="H123" s="47">
        <v>164</v>
      </c>
      <c r="I123" s="43">
        <v>76</v>
      </c>
      <c r="J123" s="48">
        <v>88</v>
      </c>
      <c r="K123" s="47">
        <v>174</v>
      </c>
      <c r="L123" s="43">
        <v>92</v>
      </c>
      <c r="M123" s="48">
        <v>82</v>
      </c>
      <c r="N123" s="47">
        <v>192</v>
      </c>
      <c r="O123" s="43">
        <v>125</v>
      </c>
      <c r="P123" s="48">
        <v>67</v>
      </c>
      <c r="Q123" s="47">
        <v>123</v>
      </c>
      <c r="R123" s="43">
        <v>64</v>
      </c>
      <c r="S123" s="48">
        <v>59</v>
      </c>
      <c r="T123" s="47">
        <v>118</v>
      </c>
      <c r="U123" s="43">
        <v>53</v>
      </c>
      <c r="V123" s="48">
        <v>65</v>
      </c>
      <c r="W123" s="47">
        <v>163</v>
      </c>
      <c r="X123" s="43">
        <v>87</v>
      </c>
      <c r="Y123" s="48">
        <v>76</v>
      </c>
      <c r="Z123" s="47">
        <v>147</v>
      </c>
      <c r="AA123" s="43">
        <v>79</v>
      </c>
      <c r="AB123" s="48">
        <v>68</v>
      </c>
      <c r="AC123" s="47">
        <v>141</v>
      </c>
      <c r="AD123" s="43">
        <v>83</v>
      </c>
      <c r="AE123" s="48">
        <v>58</v>
      </c>
      <c r="AF123" s="47">
        <v>138</v>
      </c>
      <c r="AG123" s="43">
        <v>85</v>
      </c>
      <c r="AH123" s="48">
        <v>53</v>
      </c>
      <c r="AI123" s="47">
        <v>181</v>
      </c>
      <c r="AJ123" s="43">
        <v>102</v>
      </c>
      <c r="AK123" s="48">
        <v>79</v>
      </c>
      <c r="AL123" s="47">
        <v>140</v>
      </c>
      <c r="AM123" s="43">
        <v>62</v>
      </c>
      <c r="AN123" s="48">
        <v>78</v>
      </c>
      <c r="AO123" s="47">
        <v>139</v>
      </c>
      <c r="AP123" s="43">
        <v>66</v>
      </c>
      <c r="AQ123" s="48">
        <v>73</v>
      </c>
      <c r="AR123" s="47">
        <v>162</v>
      </c>
      <c r="AS123" s="43">
        <v>79</v>
      </c>
      <c r="AT123" s="48">
        <v>83</v>
      </c>
      <c r="AU123" s="47">
        <v>162</v>
      </c>
      <c r="AV123" s="43">
        <v>92</v>
      </c>
      <c r="AW123" s="48">
        <v>70</v>
      </c>
      <c r="AX123" s="47">
        <v>180</v>
      </c>
      <c r="AY123" s="43">
        <v>100</v>
      </c>
      <c r="AZ123" s="48">
        <v>80</v>
      </c>
      <c r="BA123" s="47">
        <v>183</v>
      </c>
      <c r="BB123" s="43">
        <v>117</v>
      </c>
      <c r="BC123" s="48">
        <v>66</v>
      </c>
      <c r="BD123" s="47">
        <v>125</v>
      </c>
      <c r="BE123" s="43">
        <v>68</v>
      </c>
      <c r="BF123" s="48">
        <v>57</v>
      </c>
      <c r="BG123" s="47">
        <v>113</v>
      </c>
      <c r="BH123" s="43">
        <v>60</v>
      </c>
      <c r="BI123" s="48">
        <v>53</v>
      </c>
      <c r="BJ123" s="47">
        <v>114</v>
      </c>
      <c r="BK123" s="43">
        <v>53</v>
      </c>
      <c r="BL123" s="48">
        <v>61</v>
      </c>
      <c r="BM123" s="47">
        <v>104</v>
      </c>
      <c r="BN123" s="43">
        <v>49</v>
      </c>
      <c r="BO123" s="48">
        <v>55</v>
      </c>
      <c r="BP123" s="47">
        <v>128</v>
      </c>
      <c r="BQ123" s="43">
        <v>66</v>
      </c>
      <c r="BR123" s="48">
        <v>62</v>
      </c>
      <c r="BS123" s="47">
        <v>178</v>
      </c>
      <c r="BT123" s="43">
        <v>93</v>
      </c>
      <c r="BU123" s="48">
        <v>85</v>
      </c>
      <c r="BV123" s="47">
        <v>156</v>
      </c>
      <c r="BW123" s="43">
        <v>87</v>
      </c>
      <c r="BX123" s="48">
        <v>69</v>
      </c>
      <c r="BY123" s="47">
        <v>173</v>
      </c>
      <c r="BZ123" s="43">
        <v>106</v>
      </c>
      <c r="CA123" s="48">
        <v>67</v>
      </c>
      <c r="CB123" s="47">
        <v>138</v>
      </c>
      <c r="CC123" s="43">
        <v>73</v>
      </c>
      <c r="CD123" s="48">
        <v>65</v>
      </c>
      <c r="CE123" s="47">
        <v>117</v>
      </c>
      <c r="CF123" s="43">
        <v>56</v>
      </c>
      <c r="CG123" s="48">
        <v>61</v>
      </c>
      <c r="CH123" s="47">
        <v>66</v>
      </c>
      <c r="CI123" s="43">
        <v>62</v>
      </c>
      <c r="CJ123" s="48">
        <v>4</v>
      </c>
      <c r="CK123" s="47">
        <v>74</v>
      </c>
      <c r="CL123" s="43">
        <v>70</v>
      </c>
      <c r="CM123" s="48">
        <v>4</v>
      </c>
      <c r="CN123" s="47">
        <v>71</v>
      </c>
      <c r="CO123" s="43">
        <v>67</v>
      </c>
      <c r="CP123" s="48">
        <v>4</v>
      </c>
    </row>
    <row r="124" spans="2:94" s="23" customFormat="1" ht="17.25" customHeight="1" x14ac:dyDescent="0.2">
      <c r="B124" s="77" t="s">
        <v>275</v>
      </c>
      <c r="C124" s="71" t="s">
        <v>142</v>
      </c>
      <c r="D124" s="84" t="s">
        <v>368</v>
      </c>
      <c r="E124" s="47">
        <v>192</v>
      </c>
      <c r="F124" s="43">
        <v>118</v>
      </c>
      <c r="G124" s="48">
        <v>74</v>
      </c>
      <c r="H124" s="47">
        <v>186</v>
      </c>
      <c r="I124" s="43">
        <v>116</v>
      </c>
      <c r="J124" s="48">
        <v>70</v>
      </c>
      <c r="K124" s="47">
        <v>185</v>
      </c>
      <c r="L124" s="43">
        <v>123</v>
      </c>
      <c r="M124" s="48">
        <v>62</v>
      </c>
      <c r="N124" s="47">
        <v>190</v>
      </c>
      <c r="O124" s="43">
        <v>122</v>
      </c>
      <c r="P124" s="48">
        <v>68</v>
      </c>
      <c r="Q124" s="47">
        <v>150</v>
      </c>
      <c r="R124" s="43">
        <v>93</v>
      </c>
      <c r="S124" s="48">
        <v>57</v>
      </c>
      <c r="T124" s="47">
        <v>131</v>
      </c>
      <c r="U124" s="43">
        <v>74</v>
      </c>
      <c r="V124" s="48">
        <v>57</v>
      </c>
      <c r="W124" s="47">
        <v>154</v>
      </c>
      <c r="X124" s="43">
        <v>97</v>
      </c>
      <c r="Y124" s="48">
        <v>57</v>
      </c>
      <c r="Z124" s="47">
        <v>174</v>
      </c>
      <c r="AA124" s="43">
        <v>117</v>
      </c>
      <c r="AB124" s="48">
        <v>57</v>
      </c>
      <c r="AC124" s="47">
        <v>195</v>
      </c>
      <c r="AD124" s="43">
        <v>137</v>
      </c>
      <c r="AE124" s="48">
        <v>58</v>
      </c>
      <c r="AF124" s="47">
        <v>176</v>
      </c>
      <c r="AG124" s="43">
        <v>118</v>
      </c>
      <c r="AH124" s="48">
        <v>58</v>
      </c>
      <c r="AI124" s="47">
        <v>190</v>
      </c>
      <c r="AJ124" s="43">
        <v>137</v>
      </c>
      <c r="AK124" s="48">
        <v>53</v>
      </c>
      <c r="AL124" s="47">
        <v>148</v>
      </c>
      <c r="AM124" s="43">
        <v>95</v>
      </c>
      <c r="AN124" s="48">
        <v>53</v>
      </c>
      <c r="AO124" s="47">
        <v>133</v>
      </c>
      <c r="AP124" s="43">
        <v>76</v>
      </c>
      <c r="AQ124" s="48">
        <v>57</v>
      </c>
      <c r="AR124" s="47">
        <v>155</v>
      </c>
      <c r="AS124" s="43">
        <v>94</v>
      </c>
      <c r="AT124" s="48">
        <v>61</v>
      </c>
      <c r="AU124" s="47">
        <v>196</v>
      </c>
      <c r="AV124" s="43">
        <v>113</v>
      </c>
      <c r="AW124" s="48">
        <v>83</v>
      </c>
      <c r="AX124" s="47">
        <v>225</v>
      </c>
      <c r="AY124" s="43">
        <v>146</v>
      </c>
      <c r="AZ124" s="48">
        <v>79</v>
      </c>
      <c r="BA124" s="47">
        <v>223</v>
      </c>
      <c r="BB124" s="43">
        <v>144</v>
      </c>
      <c r="BC124" s="48">
        <v>79</v>
      </c>
      <c r="BD124" s="47">
        <v>162</v>
      </c>
      <c r="BE124" s="43">
        <v>93</v>
      </c>
      <c r="BF124" s="48">
        <v>69</v>
      </c>
      <c r="BG124" s="47">
        <v>140</v>
      </c>
      <c r="BH124" s="43">
        <v>76</v>
      </c>
      <c r="BI124" s="48">
        <v>64</v>
      </c>
      <c r="BJ124" s="47">
        <v>127</v>
      </c>
      <c r="BK124" s="43">
        <v>62</v>
      </c>
      <c r="BL124" s="48">
        <v>65</v>
      </c>
      <c r="BM124" s="47">
        <v>131</v>
      </c>
      <c r="BN124" s="43">
        <v>65</v>
      </c>
      <c r="BO124" s="48">
        <v>66</v>
      </c>
      <c r="BP124" s="47">
        <v>140</v>
      </c>
      <c r="BQ124" s="43">
        <v>79</v>
      </c>
      <c r="BR124" s="48">
        <v>61</v>
      </c>
      <c r="BS124" s="47">
        <v>191</v>
      </c>
      <c r="BT124" s="43">
        <v>112</v>
      </c>
      <c r="BU124" s="48">
        <v>79</v>
      </c>
      <c r="BV124" s="47">
        <v>214</v>
      </c>
      <c r="BW124" s="43">
        <v>131</v>
      </c>
      <c r="BX124" s="48">
        <v>83</v>
      </c>
      <c r="BY124" s="47">
        <v>214</v>
      </c>
      <c r="BZ124" s="43">
        <v>142</v>
      </c>
      <c r="CA124" s="48">
        <v>72</v>
      </c>
      <c r="CB124" s="47">
        <v>169</v>
      </c>
      <c r="CC124" s="43">
        <v>95</v>
      </c>
      <c r="CD124" s="48">
        <v>74</v>
      </c>
      <c r="CE124" s="47">
        <v>154</v>
      </c>
      <c r="CF124" s="43">
        <v>73</v>
      </c>
      <c r="CG124" s="48">
        <v>81</v>
      </c>
      <c r="CH124" s="47">
        <v>167</v>
      </c>
      <c r="CI124" s="43">
        <v>89</v>
      </c>
      <c r="CJ124" s="48">
        <v>78</v>
      </c>
      <c r="CK124" s="47">
        <v>182</v>
      </c>
      <c r="CL124" s="43">
        <v>103</v>
      </c>
      <c r="CM124" s="48">
        <v>79</v>
      </c>
      <c r="CN124" s="47">
        <v>196</v>
      </c>
      <c r="CO124" s="43">
        <v>117</v>
      </c>
      <c r="CP124" s="48">
        <v>79</v>
      </c>
    </row>
    <row r="125" spans="2:94" s="23" customFormat="1" ht="17.25" customHeight="1" x14ac:dyDescent="0.2">
      <c r="B125" s="77" t="s">
        <v>275</v>
      </c>
      <c r="C125" s="71" t="s">
        <v>143</v>
      </c>
      <c r="D125" s="84" t="s">
        <v>373</v>
      </c>
      <c r="E125" s="47">
        <v>75</v>
      </c>
      <c r="F125" s="43">
        <v>45</v>
      </c>
      <c r="G125" s="48">
        <v>30</v>
      </c>
      <c r="H125" s="47">
        <v>83</v>
      </c>
      <c r="I125" s="43">
        <v>45</v>
      </c>
      <c r="J125" s="48">
        <v>38</v>
      </c>
      <c r="K125" s="47">
        <v>83</v>
      </c>
      <c r="L125" s="43">
        <v>43</v>
      </c>
      <c r="M125" s="48">
        <v>40</v>
      </c>
      <c r="N125" s="47">
        <v>109</v>
      </c>
      <c r="O125" s="43">
        <v>61</v>
      </c>
      <c r="P125" s="48">
        <v>48</v>
      </c>
      <c r="Q125" s="47">
        <v>51</v>
      </c>
      <c r="R125" s="43">
        <v>34</v>
      </c>
      <c r="S125" s="48">
        <v>17</v>
      </c>
      <c r="T125" s="47">
        <v>34</v>
      </c>
      <c r="U125" s="43">
        <v>21</v>
      </c>
      <c r="V125" s="48">
        <v>13</v>
      </c>
      <c r="W125" s="47">
        <v>71</v>
      </c>
      <c r="X125" s="43">
        <v>35</v>
      </c>
      <c r="Y125" s="48">
        <v>36</v>
      </c>
      <c r="Z125" s="47">
        <v>87</v>
      </c>
      <c r="AA125" s="43">
        <v>49</v>
      </c>
      <c r="AB125" s="48">
        <v>38</v>
      </c>
      <c r="AC125" s="47">
        <v>72</v>
      </c>
      <c r="AD125" s="43">
        <v>38</v>
      </c>
      <c r="AE125" s="48">
        <v>34</v>
      </c>
      <c r="AF125" s="47">
        <v>80</v>
      </c>
      <c r="AG125" s="43">
        <v>45</v>
      </c>
      <c r="AH125" s="48">
        <v>35</v>
      </c>
      <c r="AI125" s="47">
        <v>107</v>
      </c>
      <c r="AJ125" s="43">
        <v>62</v>
      </c>
      <c r="AK125" s="48">
        <v>45</v>
      </c>
      <c r="AL125" s="47">
        <v>53</v>
      </c>
      <c r="AM125" s="43">
        <v>29</v>
      </c>
      <c r="AN125" s="48">
        <v>24</v>
      </c>
      <c r="AO125" s="47">
        <v>52</v>
      </c>
      <c r="AP125" s="43">
        <v>26</v>
      </c>
      <c r="AQ125" s="48">
        <v>26</v>
      </c>
      <c r="AR125" s="47">
        <v>58</v>
      </c>
      <c r="AS125" s="43">
        <v>21</v>
      </c>
      <c r="AT125" s="48">
        <v>37</v>
      </c>
      <c r="AU125" s="47">
        <v>68</v>
      </c>
      <c r="AV125" s="43">
        <v>31</v>
      </c>
      <c r="AW125" s="48">
        <v>37</v>
      </c>
      <c r="AX125" s="47">
        <v>86</v>
      </c>
      <c r="AY125" s="43">
        <v>47</v>
      </c>
      <c r="AZ125" s="48">
        <v>39</v>
      </c>
      <c r="BA125" s="47">
        <v>107</v>
      </c>
      <c r="BB125" s="43">
        <v>64</v>
      </c>
      <c r="BC125" s="48">
        <v>43</v>
      </c>
      <c r="BD125" s="47">
        <v>59</v>
      </c>
      <c r="BE125" s="43">
        <v>33</v>
      </c>
      <c r="BF125" s="48">
        <v>26</v>
      </c>
      <c r="BG125" s="47">
        <v>44</v>
      </c>
      <c r="BH125" s="43">
        <v>25</v>
      </c>
      <c r="BI125" s="48">
        <v>19</v>
      </c>
      <c r="BJ125" s="47">
        <v>45</v>
      </c>
      <c r="BK125" s="43">
        <v>30</v>
      </c>
      <c r="BL125" s="48">
        <v>15</v>
      </c>
      <c r="BM125" s="47">
        <v>26</v>
      </c>
      <c r="BN125" s="43">
        <v>20</v>
      </c>
      <c r="BO125" s="48">
        <v>6</v>
      </c>
      <c r="BP125" s="47">
        <v>74</v>
      </c>
      <c r="BQ125" s="43">
        <v>36</v>
      </c>
      <c r="BR125" s="48">
        <v>38</v>
      </c>
      <c r="BS125" s="47">
        <v>79</v>
      </c>
      <c r="BT125" s="43">
        <v>41</v>
      </c>
      <c r="BU125" s="48">
        <v>38</v>
      </c>
      <c r="BV125" s="47">
        <v>85</v>
      </c>
      <c r="BW125" s="43">
        <v>45</v>
      </c>
      <c r="BX125" s="48">
        <v>40</v>
      </c>
      <c r="BY125" s="47">
        <v>90</v>
      </c>
      <c r="BZ125" s="43">
        <v>40</v>
      </c>
      <c r="CA125" s="48">
        <v>50</v>
      </c>
      <c r="CB125" s="47">
        <v>47</v>
      </c>
      <c r="CC125" s="43">
        <v>23</v>
      </c>
      <c r="CD125" s="48">
        <v>24</v>
      </c>
      <c r="CE125" s="47">
        <v>33</v>
      </c>
      <c r="CF125" s="43">
        <v>19</v>
      </c>
      <c r="CG125" s="48">
        <v>14</v>
      </c>
      <c r="CH125" s="47">
        <v>62</v>
      </c>
      <c r="CI125" s="43">
        <v>40</v>
      </c>
      <c r="CJ125" s="48">
        <v>22</v>
      </c>
      <c r="CK125" s="47">
        <v>99</v>
      </c>
      <c r="CL125" s="43">
        <v>58</v>
      </c>
      <c r="CM125" s="48">
        <v>41</v>
      </c>
      <c r="CN125" s="47">
        <v>88</v>
      </c>
      <c r="CO125" s="43">
        <v>47</v>
      </c>
      <c r="CP125" s="48">
        <v>41</v>
      </c>
    </row>
    <row r="126" spans="2:94" s="23" customFormat="1" ht="17.25" customHeight="1" x14ac:dyDescent="0.2">
      <c r="B126" s="77" t="s">
        <v>275</v>
      </c>
      <c r="C126" s="71" t="s">
        <v>148</v>
      </c>
      <c r="D126" s="84" t="s">
        <v>374</v>
      </c>
      <c r="E126" s="47">
        <v>305</v>
      </c>
      <c r="F126" s="43">
        <v>142</v>
      </c>
      <c r="G126" s="48">
        <v>163</v>
      </c>
      <c r="H126" s="47">
        <v>345</v>
      </c>
      <c r="I126" s="43">
        <v>156</v>
      </c>
      <c r="J126" s="48">
        <v>189</v>
      </c>
      <c r="K126" s="47">
        <v>325</v>
      </c>
      <c r="L126" s="43">
        <v>143</v>
      </c>
      <c r="M126" s="48">
        <v>182</v>
      </c>
      <c r="N126" s="47">
        <v>341</v>
      </c>
      <c r="O126" s="43">
        <v>158</v>
      </c>
      <c r="P126" s="48">
        <v>183</v>
      </c>
      <c r="Q126" s="47">
        <v>260</v>
      </c>
      <c r="R126" s="43">
        <v>107</v>
      </c>
      <c r="S126" s="48">
        <v>153</v>
      </c>
      <c r="T126" s="47">
        <v>261</v>
      </c>
      <c r="U126" s="43">
        <v>84</v>
      </c>
      <c r="V126" s="48">
        <v>177</v>
      </c>
      <c r="W126" s="47">
        <v>264</v>
      </c>
      <c r="X126" s="43">
        <v>111</v>
      </c>
      <c r="Y126" s="48">
        <v>153</v>
      </c>
      <c r="Z126" s="47">
        <v>326</v>
      </c>
      <c r="AA126" s="43">
        <v>156</v>
      </c>
      <c r="AB126" s="48">
        <v>170</v>
      </c>
      <c r="AC126" s="47">
        <v>253</v>
      </c>
      <c r="AD126" s="43">
        <v>130</v>
      </c>
      <c r="AE126" s="48">
        <v>123</v>
      </c>
      <c r="AF126" s="47">
        <v>316</v>
      </c>
      <c r="AG126" s="43">
        <v>157</v>
      </c>
      <c r="AH126" s="48">
        <v>159</v>
      </c>
      <c r="AI126" s="47">
        <v>277</v>
      </c>
      <c r="AJ126" s="43">
        <v>163</v>
      </c>
      <c r="AK126" s="48">
        <v>114</v>
      </c>
      <c r="AL126" s="47">
        <v>226</v>
      </c>
      <c r="AM126" s="43">
        <v>91</v>
      </c>
      <c r="AN126" s="48">
        <v>135</v>
      </c>
      <c r="AO126" s="47">
        <v>251</v>
      </c>
      <c r="AP126" s="43">
        <v>76</v>
      </c>
      <c r="AQ126" s="48">
        <v>175</v>
      </c>
      <c r="AR126" s="47">
        <v>264</v>
      </c>
      <c r="AS126" s="43">
        <v>113</v>
      </c>
      <c r="AT126" s="48">
        <v>151</v>
      </c>
      <c r="AU126" s="47">
        <v>265</v>
      </c>
      <c r="AV126" s="43">
        <v>114</v>
      </c>
      <c r="AW126" s="48">
        <v>151</v>
      </c>
      <c r="AX126" s="47">
        <v>329</v>
      </c>
      <c r="AY126" s="43">
        <v>153</v>
      </c>
      <c r="AZ126" s="48">
        <v>176</v>
      </c>
      <c r="BA126" s="47">
        <v>303</v>
      </c>
      <c r="BB126" s="43">
        <v>138</v>
      </c>
      <c r="BC126" s="48">
        <v>165</v>
      </c>
      <c r="BD126" s="47">
        <v>179</v>
      </c>
      <c r="BE126" s="43">
        <v>95</v>
      </c>
      <c r="BF126" s="48">
        <v>84</v>
      </c>
      <c r="BG126" s="47">
        <v>153</v>
      </c>
      <c r="BH126" s="43">
        <v>73</v>
      </c>
      <c r="BI126" s="48">
        <v>80</v>
      </c>
      <c r="BJ126" s="47">
        <v>169</v>
      </c>
      <c r="BK126" s="43">
        <v>75</v>
      </c>
      <c r="BL126" s="48">
        <v>94</v>
      </c>
      <c r="BM126" s="47">
        <v>133</v>
      </c>
      <c r="BN126" s="43">
        <v>80</v>
      </c>
      <c r="BO126" s="48">
        <v>53</v>
      </c>
      <c r="BP126" s="47">
        <v>239</v>
      </c>
      <c r="BQ126" s="43">
        <v>112</v>
      </c>
      <c r="BR126" s="48">
        <v>127</v>
      </c>
      <c r="BS126" s="47">
        <v>261</v>
      </c>
      <c r="BT126" s="43">
        <v>121</v>
      </c>
      <c r="BU126" s="48">
        <v>140</v>
      </c>
      <c r="BV126" s="47">
        <v>266</v>
      </c>
      <c r="BW126" s="43">
        <v>149</v>
      </c>
      <c r="BX126" s="48">
        <v>117</v>
      </c>
      <c r="BY126" s="47">
        <v>295</v>
      </c>
      <c r="BZ126" s="43">
        <v>156</v>
      </c>
      <c r="CA126" s="48">
        <v>139</v>
      </c>
      <c r="CB126" s="47">
        <v>259</v>
      </c>
      <c r="CC126" s="43">
        <v>107</v>
      </c>
      <c r="CD126" s="48">
        <v>152</v>
      </c>
      <c r="CE126" s="47">
        <v>254</v>
      </c>
      <c r="CF126" s="43">
        <v>61</v>
      </c>
      <c r="CG126" s="48">
        <v>193</v>
      </c>
      <c r="CH126" s="47">
        <v>294</v>
      </c>
      <c r="CI126" s="43">
        <v>132</v>
      </c>
      <c r="CJ126" s="48">
        <v>162</v>
      </c>
      <c r="CK126" s="47">
        <v>353</v>
      </c>
      <c r="CL126" s="43">
        <v>158</v>
      </c>
      <c r="CM126" s="48">
        <v>195</v>
      </c>
      <c r="CN126" s="47">
        <v>281</v>
      </c>
      <c r="CO126" s="43">
        <v>132</v>
      </c>
      <c r="CP126" s="48">
        <v>149</v>
      </c>
    </row>
    <row r="127" spans="2:94" s="23" customFormat="1" ht="17.25" customHeight="1" x14ac:dyDescent="0.2">
      <c r="B127" s="77" t="s">
        <v>275</v>
      </c>
      <c r="C127" s="71" t="s">
        <v>156</v>
      </c>
      <c r="D127" s="84" t="s">
        <v>383</v>
      </c>
      <c r="E127" s="47">
        <v>183</v>
      </c>
      <c r="F127" s="43">
        <v>69</v>
      </c>
      <c r="G127" s="48">
        <v>114</v>
      </c>
      <c r="H127" s="47">
        <v>204</v>
      </c>
      <c r="I127" s="43">
        <v>85</v>
      </c>
      <c r="J127" s="48">
        <v>119</v>
      </c>
      <c r="K127" s="47">
        <v>191</v>
      </c>
      <c r="L127" s="43">
        <v>72</v>
      </c>
      <c r="M127" s="48">
        <v>119</v>
      </c>
      <c r="N127" s="47">
        <v>204</v>
      </c>
      <c r="O127" s="43">
        <v>95</v>
      </c>
      <c r="P127" s="48">
        <v>109</v>
      </c>
      <c r="Q127" s="47">
        <v>189</v>
      </c>
      <c r="R127" s="43">
        <v>85</v>
      </c>
      <c r="S127" s="48">
        <v>104</v>
      </c>
      <c r="T127" s="47">
        <v>150</v>
      </c>
      <c r="U127" s="43">
        <v>47</v>
      </c>
      <c r="V127" s="48">
        <v>103</v>
      </c>
      <c r="W127" s="47">
        <v>144</v>
      </c>
      <c r="X127" s="43">
        <v>40</v>
      </c>
      <c r="Y127" s="48">
        <v>104</v>
      </c>
      <c r="Z127" s="47">
        <v>184</v>
      </c>
      <c r="AA127" s="43">
        <v>78</v>
      </c>
      <c r="AB127" s="48">
        <v>106</v>
      </c>
      <c r="AC127" s="47">
        <v>208</v>
      </c>
      <c r="AD127" s="43">
        <v>97</v>
      </c>
      <c r="AE127" s="48">
        <v>111</v>
      </c>
      <c r="AF127" s="47">
        <v>204</v>
      </c>
      <c r="AG127" s="43">
        <v>101</v>
      </c>
      <c r="AH127" s="48">
        <v>103</v>
      </c>
      <c r="AI127" s="47">
        <v>195</v>
      </c>
      <c r="AJ127" s="43">
        <v>81</v>
      </c>
      <c r="AK127" s="48">
        <v>114</v>
      </c>
      <c r="AL127" s="47">
        <v>211</v>
      </c>
      <c r="AM127" s="43">
        <v>90</v>
      </c>
      <c r="AN127" s="48">
        <v>121</v>
      </c>
      <c r="AO127" s="47">
        <v>171</v>
      </c>
      <c r="AP127" s="43">
        <v>54</v>
      </c>
      <c r="AQ127" s="48">
        <v>117</v>
      </c>
      <c r="AR127" s="47">
        <v>152</v>
      </c>
      <c r="AS127" s="43">
        <v>37</v>
      </c>
      <c r="AT127" s="48">
        <v>115</v>
      </c>
      <c r="AU127" s="47">
        <v>183</v>
      </c>
      <c r="AV127" s="43">
        <v>68</v>
      </c>
      <c r="AW127" s="48">
        <v>115</v>
      </c>
      <c r="AX127" s="47">
        <v>213</v>
      </c>
      <c r="AY127" s="43">
        <v>85</v>
      </c>
      <c r="AZ127" s="48">
        <v>128</v>
      </c>
      <c r="BA127" s="47">
        <v>214</v>
      </c>
      <c r="BB127" s="43">
        <v>87</v>
      </c>
      <c r="BC127" s="48">
        <v>127</v>
      </c>
      <c r="BD127" s="47">
        <v>220</v>
      </c>
      <c r="BE127" s="43">
        <v>91</v>
      </c>
      <c r="BF127" s="48">
        <v>129</v>
      </c>
      <c r="BG127" s="47">
        <v>191</v>
      </c>
      <c r="BH127" s="43">
        <v>61</v>
      </c>
      <c r="BI127" s="48">
        <v>130</v>
      </c>
      <c r="BJ127" s="47">
        <v>191</v>
      </c>
      <c r="BK127" s="43">
        <v>61</v>
      </c>
      <c r="BL127" s="48">
        <v>130</v>
      </c>
      <c r="BM127" s="47">
        <v>184</v>
      </c>
      <c r="BN127" s="43">
        <v>55</v>
      </c>
      <c r="BO127" s="48">
        <v>129</v>
      </c>
      <c r="BP127" s="47">
        <v>173</v>
      </c>
      <c r="BQ127" s="43">
        <v>42</v>
      </c>
      <c r="BR127" s="48">
        <v>131</v>
      </c>
      <c r="BS127" s="47">
        <v>207</v>
      </c>
      <c r="BT127" s="43">
        <v>69</v>
      </c>
      <c r="BU127" s="48">
        <v>138</v>
      </c>
      <c r="BV127" s="47">
        <v>224</v>
      </c>
      <c r="BW127" s="43">
        <v>97</v>
      </c>
      <c r="BX127" s="48">
        <v>127</v>
      </c>
      <c r="BY127" s="47">
        <v>215</v>
      </c>
      <c r="BZ127" s="43">
        <v>83</v>
      </c>
      <c r="CA127" s="48">
        <v>132</v>
      </c>
      <c r="CB127" s="47">
        <v>209</v>
      </c>
      <c r="CC127" s="43">
        <v>84</v>
      </c>
      <c r="CD127" s="48">
        <v>125</v>
      </c>
      <c r="CE127" s="47">
        <v>209</v>
      </c>
      <c r="CF127" s="43">
        <v>84</v>
      </c>
      <c r="CG127" s="48">
        <v>125</v>
      </c>
      <c r="CH127" s="47">
        <v>180</v>
      </c>
      <c r="CI127" s="43">
        <v>63</v>
      </c>
      <c r="CJ127" s="48">
        <v>117</v>
      </c>
      <c r="CK127" s="47">
        <v>180</v>
      </c>
      <c r="CL127" s="43">
        <v>63</v>
      </c>
      <c r="CM127" s="48">
        <v>117</v>
      </c>
      <c r="CN127" s="47">
        <v>228</v>
      </c>
      <c r="CO127" s="43">
        <v>98</v>
      </c>
      <c r="CP127" s="48">
        <v>130</v>
      </c>
    </row>
    <row r="128" spans="2:94" s="23" customFormat="1" ht="17.25" customHeight="1" x14ac:dyDescent="0.2">
      <c r="B128" s="77" t="s">
        <v>275</v>
      </c>
      <c r="C128" s="71" t="s">
        <v>157</v>
      </c>
      <c r="D128" s="84" t="s">
        <v>399</v>
      </c>
      <c r="E128" s="47">
        <v>272</v>
      </c>
      <c r="F128" s="43">
        <v>132</v>
      </c>
      <c r="G128" s="48">
        <v>140</v>
      </c>
      <c r="H128" s="47">
        <v>293</v>
      </c>
      <c r="I128" s="43">
        <v>131</v>
      </c>
      <c r="J128" s="48">
        <v>162</v>
      </c>
      <c r="K128" s="47">
        <v>330</v>
      </c>
      <c r="L128" s="43">
        <v>175</v>
      </c>
      <c r="M128" s="48">
        <v>155</v>
      </c>
      <c r="N128" s="47">
        <v>263</v>
      </c>
      <c r="O128" s="43">
        <v>87</v>
      </c>
      <c r="P128" s="48">
        <v>176</v>
      </c>
      <c r="Q128" s="47">
        <v>292</v>
      </c>
      <c r="R128" s="43">
        <v>152</v>
      </c>
      <c r="S128" s="48">
        <v>140</v>
      </c>
      <c r="T128" s="47">
        <v>223</v>
      </c>
      <c r="U128" s="43">
        <v>89</v>
      </c>
      <c r="V128" s="48">
        <v>134</v>
      </c>
      <c r="W128" s="47">
        <v>208</v>
      </c>
      <c r="X128" s="43">
        <v>74</v>
      </c>
      <c r="Y128" s="48">
        <v>134</v>
      </c>
      <c r="Z128" s="47">
        <v>308</v>
      </c>
      <c r="AA128" s="43">
        <v>155</v>
      </c>
      <c r="AB128" s="48">
        <v>153</v>
      </c>
      <c r="AC128" s="47">
        <v>326</v>
      </c>
      <c r="AD128" s="43">
        <v>149</v>
      </c>
      <c r="AE128" s="48">
        <v>177</v>
      </c>
      <c r="AF128" s="47">
        <v>319</v>
      </c>
      <c r="AG128" s="43">
        <v>159</v>
      </c>
      <c r="AH128" s="48">
        <v>160</v>
      </c>
      <c r="AI128" s="47">
        <v>334</v>
      </c>
      <c r="AJ128" s="43">
        <v>164</v>
      </c>
      <c r="AK128" s="48">
        <v>170</v>
      </c>
      <c r="AL128" s="47">
        <v>293</v>
      </c>
      <c r="AM128" s="43">
        <v>141</v>
      </c>
      <c r="AN128" s="48">
        <v>152</v>
      </c>
      <c r="AO128" s="47">
        <v>203</v>
      </c>
      <c r="AP128" s="43">
        <v>63</v>
      </c>
      <c r="AQ128" s="48">
        <v>140</v>
      </c>
      <c r="AR128" s="47">
        <v>238</v>
      </c>
      <c r="AS128" s="43">
        <v>104</v>
      </c>
      <c r="AT128" s="48">
        <v>134</v>
      </c>
      <c r="AU128" s="47">
        <v>274</v>
      </c>
      <c r="AV128" s="43">
        <v>133</v>
      </c>
      <c r="AW128" s="48">
        <v>141</v>
      </c>
      <c r="AX128" s="47">
        <v>253</v>
      </c>
      <c r="AY128" s="43">
        <v>82</v>
      </c>
      <c r="AZ128" s="48">
        <v>171</v>
      </c>
      <c r="BA128" s="47">
        <v>302</v>
      </c>
      <c r="BB128" s="43">
        <v>160</v>
      </c>
      <c r="BC128" s="48">
        <v>142</v>
      </c>
      <c r="BD128" s="47">
        <v>310</v>
      </c>
      <c r="BE128" s="43">
        <v>160</v>
      </c>
      <c r="BF128" s="48">
        <v>150</v>
      </c>
      <c r="BG128" s="47">
        <v>250</v>
      </c>
      <c r="BH128" s="43">
        <v>107</v>
      </c>
      <c r="BI128" s="48">
        <v>143</v>
      </c>
      <c r="BJ128" s="47">
        <v>223</v>
      </c>
      <c r="BK128" s="43">
        <v>84</v>
      </c>
      <c r="BL128" s="48">
        <v>139</v>
      </c>
      <c r="BM128" s="47">
        <v>199</v>
      </c>
      <c r="BN128" s="43">
        <v>66</v>
      </c>
      <c r="BO128" s="48">
        <v>133</v>
      </c>
      <c r="BP128" s="47">
        <v>177</v>
      </c>
      <c r="BQ128" s="43">
        <v>53</v>
      </c>
      <c r="BR128" s="48">
        <v>124</v>
      </c>
      <c r="BS128" s="47">
        <v>259</v>
      </c>
      <c r="BT128" s="43">
        <v>119</v>
      </c>
      <c r="BU128" s="48">
        <v>140</v>
      </c>
      <c r="BV128" s="47">
        <v>287</v>
      </c>
      <c r="BW128" s="43">
        <v>136</v>
      </c>
      <c r="BX128" s="48">
        <v>151</v>
      </c>
      <c r="BY128" s="47">
        <v>311</v>
      </c>
      <c r="BZ128" s="43">
        <v>146</v>
      </c>
      <c r="CA128" s="48">
        <v>165</v>
      </c>
      <c r="CB128" s="47">
        <v>303</v>
      </c>
      <c r="CC128" s="43">
        <v>136</v>
      </c>
      <c r="CD128" s="48">
        <v>167</v>
      </c>
      <c r="CE128" s="47">
        <v>247</v>
      </c>
      <c r="CF128" s="43">
        <v>93</v>
      </c>
      <c r="CG128" s="48">
        <v>154</v>
      </c>
      <c r="CH128" s="47">
        <v>213</v>
      </c>
      <c r="CI128" s="43">
        <v>67</v>
      </c>
      <c r="CJ128" s="48">
        <v>146</v>
      </c>
      <c r="CK128" s="47">
        <v>273</v>
      </c>
      <c r="CL128" s="43">
        <v>126</v>
      </c>
      <c r="CM128" s="48">
        <v>147</v>
      </c>
      <c r="CN128" s="47">
        <v>284</v>
      </c>
      <c r="CO128" s="43">
        <v>143</v>
      </c>
      <c r="CP128" s="48">
        <v>141</v>
      </c>
    </row>
    <row r="129" spans="2:94" s="23" customFormat="1" ht="17.25" customHeight="1" x14ac:dyDescent="0.2">
      <c r="B129" s="77" t="s">
        <v>275</v>
      </c>
      <c r="C129" s="71" t="s">
        <v>144</v>
      </c>
      <c r="D129" s="84" t="s">
        <v>389</v>
      </c>
      <c r="E129" s="47">
        <v>58</v>
      </c>
      <c r="F129" s="43">
        <v>21</v>
      </c>
      <c r="G129" s="48">
        <v>37</v>
      </c>
      <c r="H129" s="47">
        <v>71</v>
      </c>
      <c r="I129" s="43">
        <v>37</v>
      </c>
      <c r="J129" s="48">
        <v>34</v>
      </c>
      <c r="K129" s="47">
        <v>69</v>
      </c>
      <c r="L129" s="43">
        <v>36</v>
      </c>
      <c r="M129" s="48">
        <v>33</v>
      </c>
      <c r="N129" s="47">
        <v>70</v>
      </c>
      <c r="O129" s="43">
        <v>25</v>
      </c>
      <c r="P129" s="48">
        <v>45</v>
      </c>
      <c r="Q129" s="47">
        <v>52</v>
      </c>
      <c r="R129" s="43">
        <v>5</v>
      </c>
      <c r="S129" s="48">
        <v>47</v>
      </c>
      <c r="T129" s="47">
        <v>51</v>
      </c>
      <c r="U129" s="43">
        <v>5</v>
      </c>
      <c r="V129" s="48">
        <v>46</v>
      </c>
      <c r="W129" s="47">
        <v>64</v>
      </c>
      <c r="X129" s="43">
        <v>20</v>
      </c>
      <c r="Y129" s="48">
        <v>44</v>
      </c>
      <c r="Z129" s="47">
        <v>67</v>
      </c>
      <c r="AA129" s="43">
        <v>20</v>
      </c>
      <c r="AB129" s="48">
        <v>47</v>
      </c>
      <c r="AC129" s="47">
        <v>74</v>
      </c>
      <c r="AD129" s="43">
        <v>26</v>
      </c>
      <c r="AE129" s="48">
        <v>48</v>
      </c>
      <c r="AF129" s="47">
        <v>61</v>
      </c>
      <c r="AG129" s="43">
        <v>18</v>
      </c>
      <c r="AH129" s="48">
        <v>43</v>
      </c>
      <c r="AI129" s="47">
        <v>63</v>
      </c>
      <c r="AJ129" s="43">
        <v>20</v>
      </c>
      <c r="AK129" s="48">
        <v>43</v>
      </c>
      <c r="AL129" s="47">
        <v>42</v>
      </c>
      <c r="AM129" s="43">
        <v>10</v>
      </c>
      <c r="AN129" s="48">
        <v>32</v>
      </c>
      <c r="AO129" s="47">
        <v>33</v>
      </c>
      <c r="AP129" s="43">
        <v>2</v>
      </c>
      <c r="AQ129" s="48">
        <v>31</v>
      </c>
      <c r="AR129" s="47">
        <v>52</v>
      </c>
      <c r="AS129" s="43">
        <v>21</v>
      </c>
      <c r="AT129" s="48">
        <v>31</v>
      </c>
      <c r="AU129" s="47">
        <v>61</v>
      </c>
      <c r="AV129" s="43">
        <v>29</v>
      </c>
      <c r="AW129" s="48">
        <v>32</v>
      </c>
      <c r="AX129" s="47">
        <v>51</v>
      </c>
      <c r="AY129" s="43">
        <v>22</v>
      </c>
      <c r="AZ129" s="48">
        <v>29</v>
      </c>
      <c r="BA129" s="47">
        <v>55</v>
      </c>
      <c r="BB129" s="43">
        <v>20</v>
      </c>
      <c r="BC129" s="48">
        <v>35</v>
      </c>
      <c r="BD129" s="47">
        <v>47</v>
      </c>
      <c r="BE129" s="43">
        <v>18</v>
      </c>
      <c r="BF129" s="48">
        <v>29</v>
      </c>
      <c r="BG129" s="47">
        <v>35</v>
      </c>
      <c r="BH129" s="43">
        <v>12</v>
      </c>
      <c r="BI129" s="48">
        <v>23</v>
      </c>
      <c r="BJ129" s="47">
        <v>23</v>
      </c>
      <c r="BK129" s="43">
        <v>0</v>
      </c>
      <c r="BL129" s="48">
        <v>23</v>
      </c>
      <c r="BM129" s="47">
        <v>24</v>
      </c>
      <c r="BN129" s="43">
        <v>1</v>
      </c>
      <c r="BO129" s="48">
        <v>23</v>
      </c>
      <c r="BP129" s="47">
        <v>43</v>
      </c>
      <c r="BQ129" s="43">
        <v>10</v>
      </c>
      <c r="BR129" s="48">
        <v>33</v>
      </c>
      <c r="BS129" s="47">
        <v>51</v>
      </c>
      <c r="BT129" s="43">
        <v>18</v>
      </c>
      <c r="BU129" s="48">
        <v>33</v>
      </c>
      <c r="BV129" s="47">
        <v>64</v>
      </c>
      <c r="BW129" s="43">
        <v>20</v>
      </c>
      <c r="BX129" s="48">
        <v>44</v>
      </c>
      <c r="BY129" s="47">
        <v>59</v>
      </c>
      <c r="BZ129" s="43">
        <v>16</v>
      </c>
      <c r="CA129" s="48">
        <v>43</v>
      </c>
      <c r="CB129" s="47">
        <v>45</v>
      </c>
      <c r="CC129" s="43">
        <v>5</v>
      </c>
      <c r="CD129" s="48">
        <v>40</v>
      </c>
      <c r="CE129" s="47">
        <v>43</v>
      </c>
      <c r="CF129" s="43">
        <v>1</v>
      </c>
      <c r="CG129" s="48">
        <v>42</v>
      </c>
      <c r="CH129" s="47">
        <v>67</v>
      </c>
      <c r="CI129" s="43">
        <v>24</v>
      </c>
      <c r="CJ129" s="48">
        <v>43</v>
      </c>
      <c r="CK129" s="47">
        <v>61</v>
      </c>
      <c r="CL129" s="43">
        <v>20</v>
      </c>
      <c r="CM129" s="48">
        <v>41</v>
      </c>
      <c r="CN129" s="47">
        <v>85</v>
      </c>
      <c r="CO129" s="43">
        <v>36</v>
      </c>
      <c r="CP129" s="48">
        <v>49</v>
      </c>
    </row>
    <row r="130" spans="2:94" s="23" customFormat="1" ht="17.25" customHeight="1" x14ac:dyDescent="0.2">
      <c r="B130" s="77" t="s">
        <v>276</v>
      </c>
      <c r="C130" s="71" t="s">
        <v>165</v>
      </c>
      <c r="D130" s="84" t="s">
        <v>279</v>
      </c>
      <c r="E130" s="47">
        <v>565</v>
      </c>
      <c r="F130" s="43">
        <v>262</v>
      </c>
      <c r="G130" s="48">
        <v>303</v>
      </c>
      <c r="H130" s="47">
        <v>564</v>
      </c>
      <c r="I130" s="43">
        <v>240</v>
      </c>
      <c r="J130" s="48">
        <v>324</v>
      </c>
      <c r="K130" s="47">
        <v>593</v>
      </c>
      <c r="L130" s="43">
        <v>285</v>
      </c>
      <c r="M130" s="48">
        <v>308</v>
      </c>
      <c r="N130" s="47">
        <v>581</v>
      </c>
      <c r="O130" s="43">
        <v>254</v>
      </c>
      <c r="P130" s="48">
        <v>327</v>
      </c>
      <c r="Q130" s="47">
        <v>510</v>
      </c>
      <c r="R130" s="43">
        <v>168</v>
      </c>
      <c r="S130" s="48">
        <v>342</v>
      </c>
      <c r="T130" s="47">
        <v>482</v>
      </c>
      <c r="U130" s="43">
        <v>130</v>
      </c>
      <c r="V130" s="48">
        <v>352</v>
      </c>
      <c r="W130" s="47">
        <v>548</v>
      </c>
      <c r="X130" s="43">
        <v>231</v>
      </c>
      <c r="Y130" s="48">
        <v>317</v>
      </c>
      <c r="Z130" s="47">
        <v>585</v>
      </c>
      <c r="AA130" s="43">
        <v>280</v>
      </c>
      <c r="AB130" s="48">
        <v>305</v>
      </c>
      <c r="AC130" s="47">
        <v>563</v>
      </c>
      <c r="AD130" s="43">
        <v>248</v>
      </c>
      <c r="AE130" s="48">
        <v>315</v>
      </c>
      <c r="AF130" s="47">
        <v>624</v>
      </c>
      <c r="AG130" s="43">
        <v>307</v>
      </c>
      <c r="AH130" s="48">
        <v>317</v>
      </c>
      <c r="AI130" s="47">
        <v>587</v>
      </c>
      <c r="AJ130" s="43">
        <v>274</v>
      </c>
      <c r="AK130" s="48">
        <v>313</v>
      </c>
      <c r="AL130" s="47">
        <v>520</v>
      </c>
      <c r="AM130" s="43">
        <v>193</v>
      </c>
      <c r="AN130" s="48">
        <v>327</v>
      </c>
      <c r="AO130" s="47">
        <v>451</v>
      </c>
      <c r="AP130" s="43">
        <v>109</v>
      </c>
      <c r="AQ130" s="48">
        <v>342</v>
      </c>
      <c r="AR130" s="47">
        <v>508</v>
      </c>
      <c r="AS130" s="43">
        <v>204</v>
      </c>
      <c r="AT130" s="48">
        <v>304</v>
      </c>
      <c r="AU130" s="47">
        <v>573</v>
      </c>
      <c r="AV130" s="43">
        <v>278</v>
      </c>
      <c r="AW130" s="48">
        <v>295</v>
      </c>
      <c r="AX130" s="47">
        <v>602</v>
      </c>
      <c r="AY130" s="43">
        <v>275</v>
      </c>
      <c r="AZ130" s="48">
        <v>327</v>
      </c>
      <c r="BA130" s="47">
        <v>640</v>
      </c>
      <c r="BB130" s="43">
        <v>317</v>
      </c>
      <c r="BC130" s="48">
        <v>323</v>
      </c>
      <c r="BD130" s="47">
        <v>524</v>
      </c>
      <c r="BE130" s="43">
        <v>212</v>
      </c>
      <c r="BF130" s="48">
        <v>312</v>
      </c>
      <c r="BG130" s="47">
        <v>470</v>
      </c>
      <c r="BH130" s="43">
        <v>144</v>
      </c>
      <c r="BI130" s="48">
        <v>326</v>
      </c>
      <c r="BJ130" s="47">
        <v>447</v>
      </c>
      <c r="BK130" s="43">
        <v>113</v>
      </c>
      <c r="BL130" s="48">
        <v>334</v>
      </c>
      <c r="BM130" s="47">
        <v>456</v>
      </c>
      <c r="BN130" s="43">
        <v>120</v>
      </c>
      <c r="BO130" s="48">
        <v>336</v>
      </c>
      <c r="BP130" s="47">
        <v>513</v>
      </c>
      <c r="BQ130" s="43">
        <v>201</v>
      </c>
      <c r="BR130" s="48">
        <v>312</v>
      </c>
      <c r="BS130" s="47">
        <v>603</v>
      </c>
      <c r="BT130" s="43">
        <v>264</v>
      </c>
      <c r="BU130" s="48">
        <v>339</v>
      </c>
      <c r="BV130" s="47">
        <v>630</v>
      </c>
      <c r="BW130" s="43">
        <v>281</v>
      </c>
      <c r="BX130" s="48">
        <v>349</v>
      </c>
      <c r="BY130" s="47">
        <v>653</v>
      </c>
      <c r="BZ130" s="43">
        <v>299</v>
      </c>
      <c r="CA130" s="48">
        <v>354</v>
      </c>
      <c r="CB130" s="47">
        <v>567</v>
      </c>
      <c r="CC130" s="43">
        <v>193</v>
      </c>
      <c r="CD130" s="48">
        <v>374</v>
      </c>
      <c r="CE130" s="47">
        <v>506</v>
      </c>
      <c r="CF130" s="43">
        <v>129</v>
      </c>
      <c r="CG130" s="48">
        <v>377</v>
      </c>
      <c r="CH130" s="47">
        <v>558</v>
      </c>
      <c r="CI130" s="43">
        <v>200</v>
      </c>
      <c r="CJ130" s="48">
        <v>358</v>
      </c>
      <c r="CK130" s="47">
        <v>665</v>
      </c>
      <c r="CL130" s="43">
        <v>299</v>
      </c>
      <c r="CM130" s="48">
        <v>366</v>
      </c>
      <c r="CN130" s="47">
        <v>648</v>
      </c>
      <c r="CO130" s="43">
        <v>281</v>
      </c>
      <c r="CP130" s="48">
        <v>367</v>
      </c>
    </row>
    <row r="131" spans="2:94" s="23" customFormat="1" ht="17.25" customHeight="1" x14ac:dyDescent="0.2">
      <c r="B131" s="77" t="s">
        <v>276</v>
      </c>
      <c r="C131" s="71" t="s">
        <v>158</v>
      </c>
      <c r="D131" s="84" t="s">
        <v>297</v>
      </c>
      <c r="E131" s="47">
        <v>177</v>
      </c>
      <c r="F131" s="43">
        <v>76</v>
      </c>
      <c r="G131" s="48">
        <v>101</v>
      </c>
      <c r="H131" s="47">
        <v>121</v>
      </c>
      <c r="I131" s="43">
        <v>14</v>
      </c>
      <c r="J131" s="48">
        <v>107</v>
      </c>
      <c r="K131" s="47">
        <v>142</v>
      </c>
      <c r="L131" s="43">
        <v>0</v>
      </c>
      <c r="M131" s="48">
        <v>142</v>
      </c>
      <c r="N131" s="47">
        <v>140</v>
      </c>
      <c r="O131" s="43">
        <v>0</v>
      </c>
      <c r="P131" s="48">
        <v>140</v>
      </c>
      <c r="Q131" s="47">
        <v>112</v>
      </c>
      <c r="R131" s="43">
        <v>0</v>
      </c>
      <c r="S131" s="48">
        <v>112</v>
      </c>
      <c r="T131" s="47">
        <v>95</v>
      </c>
      <c r="U131" s="43">
        <v>0</v>
      </c>
      <c r="V131" s="48">
        <v>95</v>
      </c>
      <c r="W131" s="47">
        <v>129</v>
      </c>
      <c r="X131" s="43">
        <v>0</v>
      </c>
      <c r="Y131" s="48">
        <v>129</v>
      </c>
      <c r="Z131" s="47">
        <v>132</v>
      </c>
      <c r="AA131" s="43">
        <v>0</v>
      </c>
      <c r="AB131" s="48">
        <v>132</v>
      </c>
      <c r="AC131" s="47">
        <v>194</v>
      </c>
      <c r="AD131" s="43">
        <v>90</v>
      </c>
      <c r="AE131" s="48">
        <v>104</v>
      </c>
      <c r="AF131" s="47">
        <v>123</v>
      </c>
      <c r="AG131" s="43">
        <v>2</v>
      </c>
      <c r="AH131" s="48">
        <v>121</v>
      </c>
      <c r="AI131" s="47">
        <v>130</v>
      </c>
      <c r="AJ131" s="43">
        <v>0</v>
      </c>
      <c r="AK131" s="48">
        <v>130</v>
      </c>
      <c r="AL131" s="47">
        <v>113</v>
      </c>
      <c r="AM131" s="43">
        <v>0</v>
      </c>
      <c r="AN131" s="48">
        <v>113</v>
      </c>
      <c r="AO131" s="47">
        <v>130</v>
      </c>
      <c r="AP131" s="43">
        <v>30</v>
      </c>
      <c r="AQ131" s="48">
        <v>100</v>
      </c>
      <c r="AR131" s="47">
        <v>142</v>
      </c>
      <c r="AS131" s="43">
        <v>0</v>
      </c>
      <c r="AT131" s="48">
        <v>142</v>
      </c>
      <c r="AU131" s="47">
        <v>140</v>
      </c>
      <c r="AV131" s="43">
        <v>0</v>
      </c>
      <c r="AW131" s="48">
        <v>140</v>
      </c>
      <c r="AX131" s="47">
        <v>127</v>
      </c>
      <c r="AY131" s="43">
        <v>18</v>
      </c>
      <c r="AZ131" s="48">
        <v>109</v>
      </c>
      <c r="BA131" s="47">
        <v>127</v>
      </c>
      <c r="BB131" s="43">
        <v>0</v>
      </c>
      <c r="BC131" s="48">
        <v>127</v>
      </c>
      <c r="BD131" s="47">
        <v>110</v>
      </c>
      <c r="BE131" s="43">
        <v>0</v>
      </c>
      <c r="BF131" s="48">
        <v>110</v>
      </c>
      <c r="BG131" s="47">
        <v>135</v>
      </c>
      <c r="BH131" s="43">
        <v>39</v>
      </c>
      <c r="BI131" s="48">
        <v>96</v>
      </c>
      <c r="BJ131" s="47">
        <v>124</v>
      </c>
      <c r="BK131" s="43">
        <v>33</v>
      </c>
      <c r="BL131" s="48">
        <v>91</v>
      </c>
      <c r="BM131" s="47">
        <v>126</v>
      </c>
      <c r="BN131" s="43">
        <v>39</v>
      </c>
      <c r="BO131" s="48">
        <v>87</v>
      </c>
      <c r="BP131" s="47">
        <v>113</v>
      </c>
      <c r="BQ131" s="43">
        <v>0</v>
      </c>
      <c r="BR131" s="48">
        <v>113</v>
      </c>
      <c r="BS131" s="47">
        <v>115</v>
      </c>
      <c r="BT131" s="43">
        <v>30</v>
      </c>
      <c r="BU131" s="48">
        <v>85</v>
      </c>
      <c r="BV131" s="47">
        <v>118</v>
      </c>
      <c r="BW131" s="43">
        <v>0</v>
      </c>
      <c r="BX131" s="48">
        <v>118</v>
      </c>
      <c r="BY131" s="47">
        <v>134</v>
      </c>
      <c r="BZ131" s="43">
        <v>0</v>
      </c>
      <c r="CA131" s="48">
        <v>134</v>
      </c>
      <c r="CB131" s="47">
        <v>118</v>
      </c>
      <c r="CC131" s="43">
        <v>0</v>
      </c>
      <c r="CD131" s="48">
        <v>118</v>
      </c>
      <c r="CE131" s="47">
        <v>121</v>
      </c>
      <c r="CF131" s="43">
        <v>32</v>
      </c>
      <c r="CG131" s="48">
        <v>89</v>
      </c>
      <c r="CH131" s="47">
        <v>139</v>
      </c>
      <c r="CI131" s="43">
        <v>0</v>
      </c>
      <c r="CJ131" s="48">
        <v>139</v>
      </c>
      <c r="CK131" s="47">
        <v>149</v>
      </c>
      <c r="CL131" s="43">
        <v>0</v>
      </c>
      <c r="CM131" s="48">
        <v>149</v>
      </c>
      <c r="CN131" s="47">
        <v>128</v>
      </c>
      <c r="CO131" s="43">
        <v>16</v>
      </c>
      <c r="CP131" s="48">
        <v>112</v>
      </c>
    </row>
    <row r="132" spans="2:94" s="23" customFormat="1" ht="17.25" customHeight="1" x14ac:dyDescent="0.2">
      <c r="B132" s="77" t="s">
        <v>276</v>
      </c>
      <c r="C132" s="71" t="s">
        <v>159</v>
      </c>
      <c r="D132" s="84" t="s">
        <v>298</v>
      </c>
      <c r="E132" s="47">
        <v>413</v>
      </c>
      <c r="F132" s="43">
        <v>133</v>
      </c>
      <c r="G132" s="48">
        <v>280</v>
      </c>
      <c r="H132" s="47">
        <v>426</v>
      </c>
      <c r="I132" s="43">
        <v>146</v>
      </c>
      <c r="J132" s="48">
        <v>280</v>
      </c>
      <c r="K132" s="47">
        <v>424</v>
      </c>
      <c r="L132" s="43">
        <v>154</v>
      </c>
      <c r="M132" s="48">
        <v>270</v>
      </c>
      <c r="N132" s="47">
        <v>440</v>
      </c>
      <c r="O132" s="43">
        <v>178</v>
      </c>
      <c r="P132" s="48">
        <v>262</v>
      </c>
      <c r="Q132" s="47">
        <v>327</v>
      </c>
      <c r="R132" s="43">
        <v>80</v>
      </c>
      <c r="S132" s="48">
        <v>247</v>
      </c>
      <c r="T132" s="47">
        <v>309</v>
      </c>
      <c r="U132" s="43">
        <v>67</v>
      </c>
      <c r="V132" s="48">
        <v>242</v>
      </c>
      <c r="W132" s="47">
        <v>357</v>
      </c>
      <c r="X132" s="43">
        <v>114</v>
      </c>
      <c r="Y132" s="48">
        <v>243</v>
      </c>
      <c r="Z132" s="47">
        <v>396</v>
      </c>
      <c r="AA132" s="43">
        <v>144</v>
      </c>
      <c r="AB132" s="48">
        <v>252</v>
      </c>
      <c r="AC132" s="47">
        <v>420</v>
      </c>
      <c r="AD132" s="43">
        <v>166</v>
      </c>
      <c r="AE132" s="48">
        <v>254</v>
      </c>
      <c r="AF132" s="47">
        <v>412</v>
      </c>
      <c r="AG132" s="43">
        <v>151</v>
      </c>
      <c r="AH132" s="48">
        <v>261</v>
      </c>
      <c r="AI132" s="47">
        <v>445</v>
      </c>
      <c r="AJ132" s="43">
        <v>176</v>
      </c>
      <c r="AK132" s="48">
        <v>269</v>
      </c>
      <c r="AL132" s="47">
        <v>353</v>
      </c>
      <c r="AM132" s="43">
        <v>96</v>
      </c>
      <c r="AN132" s="48">
        <v>257</v>
      </c>
      <c r="AO132" s="47">
        <v>328</v>
      </c>
      <c r="AP132" s="43">
        <v>72</v>
      </c>
      <c r="AQ132" s="48">
        <v>256</v>
      </c>
      <c r="AR132" s="47">
        <v>420</v>
      </c>
      <c r="AS132" s="43">
        <v>166</v>
      </c>
      <c r="AT132" s="48">
        <v>254</v>
      </c>
      <c r="AU132" s="47">
        <v>423</v>
      </c>
      <c r="AV132" s="43">
        <v>163</v>
      </c>
      <c r="AW132" s="48">
        <v>260</v>
      </c>
      <c r="AX132" s="47">
        <v>404</v>
      </c>
      <c r="AY132" s="43">
        <v>153</v>
      </c>
      <c r="AZ132" s="48">
        <v>251</v>
      </c>
      <c r="BA132" s="47">
        <v>387</v>
      </c>
      <c r="BB132" s="43">
        <v>133</v>
      </c>
      <c r="BC132" s="48">
        <v>254</v>
      </c>
      <c r="BD132" s="47">
        <v>354</v>
      </c>
      <c r="BE132" s="43">
        <v>115</v>
      </c>
      <c r="BF132" s="48">
        <v>239</v>
      </c>
      <c r="BG132" s="47">
        <v>306</v>
      </c>
      <c r="BH132" s="43">
        <v>75</v>
      </c>
      <c r="BI132" s="48">
        <v>231</v>
      </c>
      <c r="BJ132" s="47">
        <v>312</v>
      </c>
      <c r="BK132" s="43">
        <v>75</v>
      </c>
      <c r="BL132" s="48">
        <v>237</v>
      </c>
      <c r="BM132" s="47">
        <v>294</v>
      </c>
      <c r="BN132" s="43">
        <v>61</v>
      </c>
      <c r="BO132" s="48">
        <v>233</v>
      </c>
      <c r="BP132" s="47">
        <v>348</v>
      </c>
      <c r="BQ132" s="43">
        <v>107</v>
      </c>
      <c r="BR132" s="48">
        <v>241</v>
      </c>
      <c r="BS132" s="47">
        <v>408</v>
      </c>
      <c r="BT132" s="43">
        <v>162</v>
      </c>
      <c r="BU132" s="48">
        <v>246</v>
      </c>
      <c r="BV132" s="47">
        <v>382</v>
      </c>
      <c r="BW132" s="43">
        <v>133</v>
      </c>
      <c r="BX132" s="48">
        <v>249</v>
      </c>
      <c r="BY132" s="47">
        <v>426</v>
      </c>
      <c r="BZ132" s="43">
        <v>174</v>
      </c>
      <c r="CA132" s="48">
        <v>252</v>
      </c>
      <c r="CB132" s="47">
        <v>343</v>
      </c>
      <c r="CC132" s="43">
        <v>104</v>
      </c>
      <c r="CD132" s="48">
        <v>239</v>
      </c>
      <c r="CE132" s="47">
        <v>303</v>
      </c>
      <c r="CF132" s="43">
        <v>61</v>
      </c>
      <c r="CG132" s="48">
        <v>242</v>
      </c>
      <c r="CH132" s="47">
        <v>382</v>
      </c>
      <c r="CI132" s="43">
        <v>121</v>
      </c>
      <c r="CJ132" s="48">
        <v>261</v>
      </c>
      <c r="CK132" s="47">
        <v>394</v>
      </c>
      <c r="CL132" s="43">
        <v>143</v>
      </c>
      <c r="CM132" s="48">
        <v>251</v>
      </c>
      <c r="CN132" s="47">
        <v>387</v>
      </c>
      <c r="CO132" s="43">
        <v>148</v>
      </c>
      <c r="CP132" s="48">
        <v>239</v>
      </c>
    </row>
    <row r="133" spans="2:94" s="23" customFormat="1" ht="17.25" customHeight="1" x14ac:dyDescent="0.2">
      <c r="B133" s="77" t="s">
        <v>276</v>
      </c>
      <c r="C133" s="71" t="s">
        <v>160</v>
      </c>
      <c r="D133" s="84" t="s">
        <v>299</v>
      </c>
      <c r="E133" s="47">
        <v>197</v>
      </c>
      <c r="F133" s="43">
        <v>100</v>
      </c>
      <c r="G133" s="48">
        <v>97</v>
      </c>
      <c r="H133" s="47">
        <v>219</v>
      </c>
      <c r="I133" s="43">
        <v>114</v>
      </c>
      <c r="J133" s="48">
        <v>105</v>
      </c>
      <c r="K133" s="47">
        <v>198</v>
      </c>
      <c r="L133" s="43">
        <v>98</v>
      </c>
      <c r="M133" s="48">
        <v>100</v>
      </c>
      <c r="N133" s="47">
        <v>202</v>
      </c>
      <c r="O133" s="43">
        <v>94</v>
      </c>
      <c r="P133" s="48">
        <v>108</v>
      </c>
      <c r="Q133" s="47">
        <v>152</v>
      </c>
      <c r="R133" s="43">
        <v>47</v>
      </c>
      <c r="S133" s="48">
        <v>105</v>
      </c>
      <c r="T133" s="47">
        <v>142</v>
      </c>
      <c r="U133" s="43">
        <v>41</v>
      </c>
      <c r="V133" s="48">
        <v>101</v>
      </c>
      <c r="W133" s="47">
        <v>199</v>
      </c>
      <c r="X133" s="43">
        <v>96</v>
      </c>
      <c r="Y133" s="48">
        <v>103</v>
      </c>
      <c r="Z133" s="47">
        <v>223</v>
      </c>
      <c r="AA133" s="43">
        <v>118</v>
      </c>
      <c r="AB133" s="48">
        <v>105</v>
      </c>
      <c r="AC133" s="47">
        <v>173</v>
      </c>
      <c r="AD133" s="43">
        <v>77</v>
      </c>
      <c r="AE133" s="48">
        <v>96</v>
      </c>
      <c r="AF133" s="47">
        <v>217</v>
      </c>
      <c r="AG133" s="43">
        <v>125</v>
      </c>
      <c r="AH133" s="48">
        <v>92</v>
      </c>
      <c r="AI133" s="47">
        <v>188</v>
      </c>
      <c r="AJ133" s="43">
        <v>90</v>
      </c>
      <c r="AK133" s="48">
        <v>98</v>
      </c>
      <c r="AL133" s="47">
        <v>151</v>
      </c>
      <c r="AM133" s="43">
        <v>56</v>
      </c>
      <c r="AN133" s="48">
        <v>95</v>
      </c>
      <c r="AO133" s="47">
        <v>136</v>
      </c>
      <c r="AP133" s="43">
        <v>43</v>
      </c>
      <c r="AQ133" s="48">
        <v>93</v>
      </c>
      <c r="AR133" s="47">
        <v>183</v>
      </c>
      <c r="AS133" s="43">
        <v>82</v>
      </c>
      <c r="AT133" s="48">
        <v>101</v>
      </c>
      <c r="AU133" s="47">
        <v>213</v>
      </c>
      <c r="AV133" s="43">
        <v>118</v>
      </c>
      <c r="AW133" s="48">
        <v>95</v>
      </c>
      <c r="AX133" s="47">
        <v>187</v>
      </c>
      <c r="AY133" s="43">
        <v>105</v>
      </c>
      <c r="AZ133" s="48">
        <v>82</v>
      </c>
      <c r="BA133" s="47">
        <v>223</v>
      </c>
      <c r="BB133" s="43">
        <v>116</v>
      </c>
      <c r="BC133" s="48">
        <v>107</v>
      </c>
      <c r="BD133" s="47">
        <v>166</v>
      </c>
      <c r="BE133" s="43">
        <v>70</v>
      </c>
      <c r="BF133" s="48">
        <v>96</v>
      </c>
      <c r="BG133" s="47">
        <v>141</v>
      </c>
      <c r="BH133" s="43">
        <v>47</v>
      </c>
      <c r="BI133" s="48">
        <v>94</v>
      </c>
      <c r="BJ133" s="47">
        <v>123</v>
      </c>
      <c r="BK133" s="43">
        <v>27</v>
      </c>
      <c r="BL133" s="48">
        <v>96</v>
      </c>
      <c r="BM133" s="47">
        <v>125</v>
      </c>
      <c r="BN133" s="43">
        <v>36</v>
      </c>
      <c r="BO133" s="48">
        <v>89</v>
      </c>
      <c r="BP133" s="47">
        <v>174</v>
      </c>
      <c r="BQ133" s="43">
        <v>89</v>
      </c>
      <c r="BR133" s="48">
        <v>85</v>
      </c>
      <c r="BS133" s="47">
        <v>185</v>
      </c>
      <c r="BT133" s="43">
        <v>99</v>
      </c>
      <c r="BU133" s="48">
        <v>86</v>
      </c>
      <c r="BV133" s="47">
        <v>191</v>
      </c>
      <c r="BW133" s="43">
        <v>96</v>
      </c>
      <c r="BX133" s="48">
        <v>95</v>
      </c>
      <c r="BY133" s="47">
        <v>189</v>
      </c>
      <c r="BZ133" s="43">
        <v>89</v>
      </c>
      <c r="CA133" s="48">
        <v>100</v>
      </c>
      <c r="CB133" s="47">
        <v>128</v>
      </c>
      <c r="CC133" s="43">
        <v>31</v>
      </c>
      <c r="CD133" s="48">
        <v>97</v>
      </c>
      <c r="CE133" s="47">
        <v>121</v>
      </c>
      <c r="CF133" s="43">
        <v>37</v>
      </c>
      <c r="CG133" s="48">
        <v>84</v>
      </c>
      <c r="CH133" s="47">
        <v>183</v>
      </c>
      <c r="CI133" s="43">
        <v>100</v>
      </c>
      <c r="CJ133" s="48">
        <v>83</v>
      </c>
      <c r="CK133" s="47">
        <v>180</v>
      </c>
      <c r="CL133" s="43">
        <v>90</v>
      </c>
      <c r="CM133" s="48">
        <v>90</v>
      </c>
      <c r="CN133" s="47">
        <v>201</v>
      </c>
      <c r="CO133" s="43">
        <v>104</v>
      </c>
      <c r="CP133" s="48">
        <v>97</v>
      </c>
    </row>
    <row r="134" spans="2:94" s="23" customFormat="1" ht="17.25" customHeight="1" x14ac:dyDescent="0.2">
      <c r="B134" s="77" t="s">
        <v>276</v>
      </c>
      <c r="C134" s="71" t="s">
        <v>161</v>
      </c>
      <c r="D134" s="84" t="s">
        <v>310</v>
      </c>
      <c r="E134" s="47">
        <v>555</v>
      </c>
      <c r="F134" s="43">
        <v>190</v>
      </c>
      <c r="G134" s="48">
        <v>365</v>
      </c>
      <c r="H134" s="47">
        <v>554</v>
      </c>
      <c r="I134" s="43">
        <v>195</v>
      </c>
      <c r="J134" s="48">
        <v>359</v>
      </c>
      <c r="K134" s="47">
        <v>559</v>
      </c>
      <c r="L134" s="43">
        <v>184</v>
      </c>
      <c r="M134" s="48">
        <v>375</v>
      </c>
      <c r="N134" s="47">
        <v>615</v>
      </c>
      <c r="O134" s="43">
        <v>254</v>
      </c>
      <c r="P134" s="48">
        <v>361</v>
      </c>
      <c r="Q134" s="47">
        <v>461</v>
      </c>
      <c r="R134" s="43">
        <v>113</v>
      </c>
      <c r="S134" s="48">
        <v>348</v>
      </c>
      <c r="T134" s="47">
        <v>411</v>
      </c>
      <c r="U134" s="43">
        <v>84</v>
      </c>
      <c r="V134" s="48">
        <v>327</v>
      </c>
      <c r="W134" s="47">
        <v>549</v>
      </c>
      <c r="X134" s="43">
        <v>138</v>
      </c>
      <c r="Y134" s="48">
        <v>411</v>
      </c>
      <c r="Z134" s="47">
        <v>587</v>
      </c>
      <c r="AA134" s="43">
        <v>190</v>
      </c>
      <c r="AB134" s="48">
        <v>397</v>
      </c>
      <c r="AC134" s="47">
        <v>607</v>
      </c>
      <c r="AD134" s="43">
        <v>209</v>
      </c>
      <c r="AE134" s="48">
        <v>398</v>
      </c>
      <c r="AF134" s="47">
        <v>596</v>
      </c>
      <c r="AG134" s="43">
        <v>195</v>
      </c>
      <c r="AH134" s="48">
        <v>401</v>
      </c>
      <c r="AI134" s="47">
        <v>618</v>
      </c>
      <c r="AJ134" s="43">
        <v>219</v>
      </c>
      <c r="AK134" s="48">
        <v>399</v>
      </c>
      <c r="AL134" s="47">
        <v>486</v>
      </c>
      <c r="AM134" s="43">
        <v>106</v>
      </c>
      <c r="AN134" s="48">
        <v>380</v>
      </c>
      <c r="AO134" s="47">
        <v>443</v>
      </c>
      <c r="AP134" s="43">
        <v>78</v>
      </c>
      <c r="AQ134" s="48">
        <v>365</v>
      </c>
      <c r="AR134" s="47">
        <v>530</v>
      </c>
      <c r="AS134" s="43">
        <v>159</v>
      </c>
      <c r="AT134" s="48">
        <v>371</v>
      </c>
      <c r="AU134" s="47">
        <v>569</v>
      </c>
      <c r="AV134" s="43">
        <v>195</v>
      </c>
      <c r="AW134" s="48">
        <v>374</v>
      </c>
      <c r="AX134" s="47">
        <v>542</v>
      </c>
      <c r="AY134" s="43">
        <v>155</v>
      </c>
      <c r="AZ134" s="48">
        <v>387</v>
      </c>
      <c r="BA134" s="47">
        <v>612</v>
      </c>
      <c r="BB134" s="43">
        <v>239</v>
      </c>
      <c r="BC134" s="48">
        <v>373</v>
      </c>
      <c r="BD134" s="47">
        <v>508</v>
      </c>
      <c r="BE134" s="43">
        <v>152</v>
      </c>
      <c r="BF134" s="48">
        <v>356</v>
      </c>
      <c r="BG134" s="47">
        <v>443</v>
      </c>
      <c r="BH134" s="43">
        <v>100</v>
      </c>
      <c r="BI134" s="48">
        <v>343</v>
      </c>
      <c r="BJ134" s="47">
        <v>420</v>
      </c>
      <c r="BK134" s="43">
        <v>81</v>
      </c>
      <c r="BL134" s="48">
        <v>339</v>
      </c>
      <c r="BM134" s="47">
        <v>382</v>
      </c>
      <c r="BN134" s="43">
        <v>63</v>
      </c>
      <c r="BO134" s="48">
        <v>319</v>
      </c>
      <c r="BP134" s="47">
        <v>504</v>
      </c>
      <c r="BQ134" s="43">
        <v>153</v>
      </c>
      <c r="BR134" s="48">
        <v>351</v>
      </c>
      <c r="BS134" s="47">
        <v>558</v>
      </c>
      <c r="BT134" s="43">
        <v>186</v>
      </c>
      <c r="BU134" s="48">
        <v>372</v>
      </c>
      <c r="BV134" s="47">
        <v>581</v>
      </c>
      <c r="BW134" s="43">
        <v>191</v>
      </c>
      <c r="BX134" s="48">
        <v>390</v>
      </c>
      <c r="BY134" s="47">
        <v>605</v>
      </c>
      <c r="BZ134" s="43">
        <v>221</v>
      </c>
      <c r="CA134" s="48">
        <v>384</v>
      </c>
      <c r="CB134" s="47">
        <v>493</v>
      </c>
      <c r="CC134" s="43">
        <v>131</v>
      </c>
      <c r="CD134" s="48">
        <v>362</v>
      </c>
      <c r="CE134" s="47">
        <v>428</v>
      </c>
      <c r="CF134" s="43">
        <v>95</v>
      </c>
      <c r="CG134" s="48">
        <v>333</v>
      </c>
      <c r="CH134" s="47">
        <v>534</v>
      </c>
      <c r="CI134" s="43">
        <v>165</v>
      </c>
      <c r="CJ134" s="48">
        <v>369</v>
      </c>
      <c r="CK134" s="47">
        <v>542</v>
      </c>
      <c r="CL134" s="43">
        <v>175</v>
      </c>
      <c r="CM134" s="48">
        <v>367</v>
      </c>
      <c r="CN134" s="47">
        <v>571</v>
      </c>
      <c r="CO134" s="43">
        <v>194</v>
      </c>
      <c r="CP134" s="48">
        <v>377</v>
      </c>
    </row>
    <row r="135" spans="2:94" s="23" customFormat="1" ht="17.25" customHeight="1" x14ac:dyDescent="0.2">
      <c r="B135" s="77" t="s">
        <v>276</v>
      </c>
      <c r="C135" s="71" t="s">
        <v>162</v>
      </c>
      <c r="D135" s="84" t="s">
        <v>401</v>
      </c>
      <c r="E135" s="47">
        <v>90</v>
      </c>
      <c r="F135" s="43">
        <v>29</v>
      </c>
      <c r="G135" s="48">
        <v>61</v>
      </c>
      <c r="H135" s="47">
        <v>102</v>
      </c>
      <c r="I135" s="43">
        <v>40</v>
      </c>
      <c r="J135" s="48">
        <v>62</v>
      </c>
      <c r="K135" s="47">
        <v>75</v>
      </c>
      <c r="L135" s="43">
        <v>23</v>
      </c>
      <c r="M135" s="48">
        <v>52</v>
      </c>
      <c r="N135" s="47">
        <v>78</v>
      </c>
      <c r="O135" s="43">
        <v>30</v>
      </c>
      <c r="P135" s="48">
        <v>48</v>
      </c>
      <c r="Q135" s="47">
        <v>62</v>
      </c>
      <c r="R135" s="43">
        <v>15</v>
      </c>
      <c r="S135" s="48">
        <v>47</v>
      </c>
      <c r="T135" s="47">
        <v>54</v>
      </c>
      <c r="U135" s="43">
        <v>7</v>
      </c>
      <c r="V135" s="48">
        <v>47</v>
      </c>
      <c r="W135" s="47">
        <v>83</v>
      </c>
      <c r="X135" s="43">
        <v>34</v>
      </c>
      <c r="Y135" s="48">
        <v>49</v>
      </c>
      <c r="Z135" s="47">
        <v>87</v>
      </c>
      <c r="AA135" s="43">
        <v>43</v>
      </c>
      <c r="AB135" s="48">
        <v>44</v>
      </c>
      <c r="AC135" s="47">
        <v>82</v>
      </c>
      <c r="AD135" s="43">
        <v>27</v>
      </c>
      <c r="AE135" s="48">
        <v>55</v>
      </c>
      <c r="AF135" s="47">
        <v>91</v>
      </c>
      <c r="AG135" s="43">
        <v>35</v>
      </c>
      <c r="AH135" s="48">
        <v>56</v>
      </c>
      <c r="AI135" s="47">
        <v>96</v>
      </c>
      <c r="AJ135" s="43">
        <v>37</v>
      </c>
      <c r="AK135" s="48">
        <v>59</v>
      </c>
      <c r="AL135" s="47">
        <v>80</v>
      </c>
      <c r="AM135" s="43">
        <v>19</v>
      </c>
      <c r="AN135" s="48">
        <v>61</v>
      </c>
      <c r="AO135" s="47">
        <v>80</v>
      </c>
      <c r="AP135" s="43">
        <v>19</v>
      </c>
      <c r="AQ135" s="48">
        <v>61</v>
      </c>
      <c r="AR135" s="47">
        <v>92</v>
      </c>
      <c r="AS135" s="43">
        <v>28</v>
      </c>
      <c r="AT135" s="48">
        <v>64</v>
      </c>
      <c r="AU135" s="47">
        <v>103</v>
      </c>
      <c r="AV135" s="43">
        <v>35</v>
      </c>
      <c r="AW135" s="48">
        <v>68</v>
      </c>
      <c r="AX135" s="47">
        <v>95</v>
      </c>
      <c r="AY135" s="43">
        <v>32</v>
      </c>
      <c r="AZ135" s="48">
        <v>63</v>
      </c>
      <c r="BA135" s="47">
        <v>89</v>
      </c>
      <c r="BB135" s="43">
        <v>27</v>
      </c>
      <c r="BC135" s="48">
        <v>62</v>
      </c>
      <c r="BD135" s="47">
        <v>82</v>
      </c>
      <c r="BE135" s="43">
        <v>22</v>
      </c>
      <c r="BF135" s="48">
        <v>60</v>
      </c>
      <c r="BG135" s="47">
        <v>68</v>
      </c>
      <c r="BH135" s="43">
        <v>9</v>
      </c>
      <c r="BI135" s="48">
        <v>59</v>
      </c>
      <c r="BJ135" s="47">
        <v>64</v>
      </c>
      <c r="BK135" s="43">
        <v>6</v>
      </c>
      <c r="BL135" s="48">
        <v>58</v>
      </c>
      <c r="BM135" s="47">
        <v>65</v>
      </c>
      <c r="BN135" s="43">
        <v>13</v>
      </c>
      <c r="BO135" s="48">
        <v>52</v>
      </c>
      <c r="BP135" s="47">
        <v>87</v>
      </c>
      <c r="BQ135" s="43">
        <v>33</v>
      </c>
      <c r="BR135" s="48">
        <v>54</v>
      </c>
      <c r="BS135" s="47">
        <v>80</v>
      </c>
      <c r="BT135" s="43">
        <v>26</v>
      </c>
      <c r="BU135" s="48">
        <v>54</v>
      </c>
      <c r="BV135" s="47">
        <v>92</v>
      </c>
      <c r="BW135" s="43">
        <v>27</v>
      </c>
      <c r="BX135" s="48">
        <v>65</v>
      </c>
      <c r="BY135" s="47">
        <v>94</v>
      </c>
      <c r="BZ135" s="43">
        <v>29</v>
      </c>
      <c r="CA135" s="48">
        <v>65</v>
      </c>
      <c r="CB135" s="47">
        <v>75</v>
      </c>
      <c r="CC135" s="43">
        <v>10</v>
      </c>
      <c r="CD135" s="48">
        <v>65</v>
      </c>
      <c r="CE135" s="47">
        <v>71</v>
      </c>
      <c r="CF135" s="43">
        <v>6</v>
      </c>
      <c r="CG135" s="48">
        <v>65</v>
      </c>
      <c r="CH135" s="47">
        <v>100</v>
      </c>
      <c r="CI135" s="43">
        <v>31</v>
      </c>
      <c r="CJ135" s="48">
        <v>69</v>
      </c>
      <c r="CK135" s="47">
        <v>122</v>
      </c>
      <c r="CL135" s="43">
        <v>50</v>
      </c>
      <c r="CM135" s="48">
        <v>72</v>
      </c>
      <c r="CN135" s="47">
        <v>108</v>
      </c>
      <c r="CO135" s="43">
        <v>33</v>
      </c>
      <c r="CP135" s="48">
        <v>75</v>
      </c>
    </row>
    <row r="136" spans="2:94" s="23" customFormat="1" ht="17.25" customHeight="1" x14ac:dyDescent="0.2">
      <c r="B136" s="77" t="s">
        <v>276</v>
      </c>
      <c r="C136" s="71" t="s">
        <v>163</v>
      </c>
      <c r="D136" s="84" t="s">
        <v>331</v>
      </c>
      <c r="E136" s="47">
        <v>172</v>
      </c>
      <c r="F136" s="43">
        <v>58</v>
      </c>
      <c r="G136" s="48">
        <v>114</v>
      </c>
      <c r="H136" s="47">
        <v>163</v>
      </c>
      <c r="I136" s="43">
        <v>41</v>
      </c>
      <c r="J136" s="48">
        <v>122</v>
      </c>
      <c r="K136" s="47">
        <v>164</v>
      </c>
      <c r="L136" s="43">
        <v>42</v>
      </c>
      <c r="M136" s="48">
        <v>122</v>
      </c>
      <c r="N136" s="47">
        <v>179</v>
      </c>
      <c r="O136" s="43">
        <v>53</v>
      </c>
      <c r="P136" s="48">
        <v>126</v>
      </c>
      <c r="Q136" s="47">
        <v>156</v>
      </c>
      <c r="R136" s="43">
        <v>31</v>
      </c>
      <c r="S136" s="48">
        <v>125</v>
      </c>
      <c r="T136" s="47">
        <v>146</v>
      </c>
      <c r="U136" s="43">
        <v>18</v>
      </c>
      <c r="V136" s="48">
        <v>128</v>
      </c>
      <c r="W136" s="47">
        <v>171</v>
      </c>
      <c r="X136" s="43">
        <v>48</v>
      </c>
      <c r="Y136" s="48">
        <v>123</v>
      </c>
      <c r="Z136" s="47">
        <v>173</v>
      </c>
      <c r="AA136" s="43">
        <v>52</v>
      </c>
      <c r="AB136" s="48">
        <v>121</v>
      </c>
      <c r="AC136" s="47">
        <v>176</v>
      </c>
      <c r="AD136" s="43">
        <v>47</v>
      </c>
      <c r="AE136" s="48">
        <v>129</v>
      </c>
      <c r="AF136" s="47">
        <v>170</v>
      </c>
      <c r="AG136" s="43">
        <v>46</v>
      </c>
      <c r="AH136" s="48">
        <v>124</v>
      </c>
      <c r="AI136" s="47">
        <v>167</v>
      </c>
      <c r="AJ136" s="43">
        <v>44</v>
      </c>
      <c r="AK136" s="48">
        <v>123</v>
      </c>
      <c r="AL136" s="47">
        <v>154</v>
      </c>
      <c r="AM136" s="43">
        <v>31</v>
      </c>
      <c r="AN136" s="48">
        <v>123</v>
      </c>
      <c r="AO136" s="47">
        <v>136</v>
      </c>
      <c r="AP136" s="43">
        <v>13</v>
      </c>
      <c r="AQ136" s="48">
        <v>123</v>
      </c>
      <c r="AR136" s="47">
        <v>168</v>
      </c>
      <c r="AS136" s="43">
        <v>47</v>
      </c>
      <c r="AT136" s="48">
        <v>121</v>
      </c>
      <c r="AU136" s="47">
        <v>149</v>
      </c>
      <c r="AV136" s="43">
        <v>42</v>
      </c>
      <c r="AW136" s="48">
        <v>107</v>
      </c>
      <c r="AX136" s="47">
        <v>166</v>
      </c>
      <c r="AY136" s="43">
        <v>52</v>
      </c>
      <c r="AZ136" s="48">
        <v>114</v>
      </c>
      <c r="BA136" s="47">
        <v>169</v>
      </c>
      <c r="BB136" s="43">
        <v>69</v>
      </c>
      <c r="BC136" s="48">
        <v>100</v>
      </c>
      <c r="BD136" s="47">
        <v>134</v>
      </c>
      <c r="BE136" s="43">
        <v>35</v>
      </c>
      <c r="BF136" s="48">
        <v>99</v>
      </c>
      <c r="BG136" s="47">
        <v>118</v>
      </c>
      <c r="BH136" s="43">
        <v>17</v>
      </c>
      <c r="BI136" s="48">
        <v>101</v>
      </c>
      <c r="BJ136" s="47">
        <v>117</v>
      </c>
      <c r="BK136" s="43">
        <v>18</v>
      </c>
      <c r="BL136" s="48">
        <v>99</v>
      </c>
      <c r="BM136" s="47">
        <v>110</v>
      </c>
      <c r="BN136" s="43">
        <v>11</v>
      </c>
      <c r="BO136" s="48">
        <v>99</v>
      </c>
      <c r="BP136" s="47">
        <v>147</v>
      </c>
      <c r="BQ136" s="43">
        <v>44</v>
      </c>
      <c r="BR136" s="48">
        <v>103</v>
      </c>
      <c r="BS136" s="47">
        <v>145</v>
      </c>
      <c r="BT136" s="43">
        <v>50</v>
      </c>
      <c r="BU136" s="48">
        <v>95</v>
      </c>
      <c r="BV136" s="47">
        <v>146</v>
      </c>
      <c r="BW136" s="43">
        <v>47</v>
      </c>
      <c r="BX136" s="48">
        <v>99</v>
      </c>
      <c r="BY136" s="47">
        <v>156</v>
      </c>
      <c r="BZ136" s="43">
        <v>61</v>
      </c>
      <c r="CA136" s="48">
        <v>95</v>
      </c>
      <c r="CB136" s="47">
        <v>115</v>
      </c>
      <c r="CC136" s="43">
        <v>22</v>
      </c>
      <c r="CD136" s="48">
        <v>93</v>
      </c>
      <c r="CE136" s="47">
        <v>104</v>
      </c>
      <c r="CF136" s="43">
        <v>13</v>
      </c>
      <c r="CG136" s="48">
        <v>91</v>
      </c>
      <c r="CH136" s="47">
        <v>155</v>
      </c>
      <c r="CI136" s="43">
        <v>53</v>
      </c>
      <c r="CJ136" s="48">
        <v>102</v>
      </c>
      <c r="CK136" s="47">
        <v>150</v>
      </c>
      <c r="CL136" s="43">
        <v>47</v>
      </c>
      <c r="CM136" s="48">
        <v>103</v>
      </c>
      <c r="CN136" s="47">
        <v>152</v>
      </c>
      <c r="CO136" s="43">
        <v>45</v>
      </c>
      <c r="CP136" s="48">
        <v>107</v>
      </c>
    </row>
    <row r="137" spans="2:94" s="23" customFormat="1" ht="17.25" customHeight="1" x14ac:dyDescent="0.2">
      <c r="B137" s="77" t="s">
        <v>276</v>
      </c>
      <c r="C137" s="71" t="s">
        <v>166</v>
      </c>
      <c r="D137" s="84" t="s">
        <v>341</v>
      </c>
      <c r="E137" s="47">
        <v>214</v>
      </c>
      <c r="F137" s="43">
        <v>14</v>
      </c>
      <c r="G137" s="48">
        <v>200</v>
      </c>
      <c r="H137" s="47">
        <v>200</v>
      </c>
      <c r="I137" s="43">
        <v>10</v>
      </c>
      <c r="J137" s="48">
        <v>190</v>
      </c>
      <c r="K137" s="47">
        <v>208</v>
      </c>
      <c r="L137" s="43">
        <v>17</v>
      </c>
      <c r="M137" s="48">
        <v>191</v>
      </c>
      <c r="N137" s="47">
        <v>211</v>
      </c>
      <c r="O137" s="43">
        <v>17</v>
      </c>
      <c r="P137" s="48">
        <v>194</v>
      </c>
      <c r="Q137" s="47">
        <v>208</v>
      </c>
      <c r="R137" s="43">
        <v>5</v>
      </c>
      <c r="S137" s="48">
        <v>203</v>
      </c>
      <c r="T137" s="47">
        <v>198</v>
      </c>
      <c r="U137" s="43">
        <v>5</v>
      </c>
      <c r="V137" s="48">
        <v>193</v>
      </c>
      <c r="W137" s="47">
        <v>208</v>
      </c>
      <c r="X137" s="43">
        <v>13</v>
      </c>
      <c r="Y137" s="48">
        <v>195</v>
      </c>
      <c r="Z137" s="47">
        <v>212</v>
      </c>
      <c r="AA137" s="43">
        <v>18</v>
      </c>
      <c r="AB137" s="48">
        <v>194</v>
      </c>
      <c r="AC137" s="47">
        <v>209</v>
      </c>
      <c r="AD137" s="43">
        <v>14</v>
      </c>
      <c r="AE137" s="48">
        <v>195</v>
      </c>
      <c r="AF137" s="47">
        <v>207</v>
      </c>
      <c r="AG137" s="43">
        <v>11</v>
      </c>
      <c r="AH137" s="48">
        <v>196</v>
      </c>
      <c r="AI137" s="47">
        <v>197</v>
      </c>
      <c r="AJ137" s="43">
        <v>20</v>
      </c>
      <c r="AK137" s="48">
        <v>177</v>
      </c>
      <c r="AL137" s="47">
        <v>186</v>
      </c>
      <c r="AM137" s="43">
        <v>5</v>
      </c>
      <c r="AN137" s="48">
        <v>181</v>
      </c>
      <c r="AO137" s="47">
        <v>179</v>
      </c>
      <c r="AP137" s="43">
        <v>4</v>
      </c>
      <c r="AQ137" s="48">
        <v>175</v>
      </c>
      <c r="AR137" s="47">
        <v>187</v>
      </c>
      <c r="AS137" s="43">
        <v>17</v>
      </c>
      <c r="AT137" s="48">
        <v>170</v>
      </c>
      <c r="AU137" s="47">
        <v>190</v>
      </c>
      <c r="AV137" s="43">
        <v>11</v>
      </c>
      <c r="AW137" s="48">
        <v>179</v>
      </c>
      <c r="AX137" s="47">
        <v>220</v>
      </c>
      <c r="AY137" s="43">
        <v>21</v>
      </c>
      <c r="AZ137" s="48">
        <v>199</v>
      </c>
      <c r="BA137" s="47">
        <v>211</v>
      </c>
      <c r="BB137" s="43">
        <v>24</v>
      </c>
      <c r="BC137" s="48">
        <v>187</v>
      </c>
      <c r="BD137" s="47">
        <v>202</v>
      </c>
      <c r="BE137" s="43">
        <v>7</v>
      </c>
      <c r="BF137" s="48">
        <v>195</v>
      </c>
      <c r="BG137" s="47">
        <v>198</v>
      </c>
      <c r="BH137" s="43">
        <v>11</v>
      </c>
      <c r="BI137" s="48">
        <v>187</v>
      </c>
      <c r="BJ137" s="47">
        <v>190</v>
      </c>
      <c r="BK137" s="43">
        <v>4</v>
      </c>
      <c r="BL137" s="48">
        <v>186</v>
      </c>
      <c r="BM137" s="47">
        <v>182</v>
      </c>
      <c r="BN137" s="43">
        <v>2</v>
      </c>
      <c r="BO137" s="48">
        <v>180</v>
      </c>
      <c r="BP137" s="47">
        <v>193</v>
      </c>
      <c r="BQ137" s="43">
        <v>8</v>
      </c>
      <c r="BR137" s="48">
        <v>185</v>
      </c>
      <c r="BS137" s="47">
        <v>224</v>
      </c>
      <c r="BT137" s="43">
        <v>14</v>
      </c>
      <c r="BU137" s="48">
        <v>210</v>
      </c>
      <c r="BV137" s="47">
        <v>205</v>
      </c>
      <c r="BW137" s="43">
        <v>22</v>
      </c>
      <c r="BX137" s="48">
        <v>183</v>
      </c>
      <c r="BY137" s="47">
        <v>212</v>
      </c>
      <c r="BZ137" s="43">
        <v>26</v>
      </c>
      <c r="CA137" s="48">
        <v>186</v>
      </c>
      <c r="CB137" s="47">
        <v>205</v>
      </c>
      <c r="CC137" s="43">
        <v>8</v>
      </c>
      <c r="CD137" s="48">
        <v>197</v>
      </c>
      <c r="CE137" s="47">
        <v>189</v>
      </c>
      <c r="CF137" s="43">
        <v>1</v>
      </c>
      <c r="CG137" s="48">
        <v>188</v>
      </c>
      <c r="CH137" s="47">
        <v>196</v>
      </c>
      <c r="CI137" s="43">
        <v>9</v>
      </c>
      <c r="CJ137" s="48">
        <v>187</v>
      </c>
      <c r="CK137" s="47">
        <v>216</v>
      </c>
      <c r="CL137" s="43">
        <v>19</v>
      </c>
      <c r="CM137" s="48">
        <v>197</v>
      </c>
      <c r="CN137" s="47">
        <v>215</v>
      </c>
      <c r="CO137" s="43">
        <v>12</v>
      </c>
      <c r="CP137" s="48">
        <v>203</v>
      </c>
    </row>
    <row r="138" spans="2:94" s="23" customFormat="1" ht="17.25" customHeight="1" x14ac:dyDescent="0.2">
      <c r="B138" s="77" t="s">
        <v>276</v>
      </c>
      <c r="C138" s="71" t="s">
        <v>167</v>
      </c>
      <c r="D138" s="84" t="s">
        <v>342</v>
      </c>
      <c r="E138" s="47">
        <v>170</v>
      </c>
      <c r="F138" s="43">
        <v>53</v>
      </c>
      <c r="G138" s="48">
        <v>117</v>
      </c>
      <c r="H138" s="47">
        <v>167</v>
      </c>
      <c r="I138" s="43">
        <v>61</v>
      </c>
      <c r="J138" s="48">
        <v>106</v>
      </c>
      <c r="K138" s="47">
        <v>149</v>
      </c>
      <c r="L138" s="43">
        <v>50</v>
      </c>
      <c r="M138" s="48">
        <v>99</v>
      </c>
      <c r="N138" s="47">
        <v>162</v>
      </c>
      <c r="O138" s="43">
        <v>74</v>
      </c>
      <c r="P138" s="48">
        <v>88</v>
      </c>
      <c r="Q138" s="47">
        <v>119</v>
      </c>
      <c r="R138" s="43">
        <v>35</v>
      </c>
      <c r="S138" s="48">
        <v>84</v>
      </c>
      <c r="T138" s="47">
        <v>110</v>
      </c>
      <c r="U138" s="43">
        <v>28</v>
      </c>
      <c r="V138" s="48">
        <v>82</v>
      </c>
      <c r="W138" s="47">
        <v>142</v>
      </c>
      <c r="X138" s="43">
        <v>52</v>
      </c>
      <c r="Y138" s="48">
        <v>90</v>
      </c>
      <c r="Z138" s="47">
        <v>159</v>
      </c>
      <c r="AA138" s="43">
        <v>61</v>
      </c>
      <c r="AB138" s="48">
        <v>98</v>
      </c>
      <c r="AC138" s="47">
        <v>141</v>
      </c>
      <c r="AD138" s="43">
        <v>45</v>
      </c>
      <c r="AE138" s="48">
        <v>96</v>
      </c>
      <c r="AF138" s="47">
        <v>133</v>
      </c>
      <c r="AG138" s="43">
        <v>42</v>
      </c>
      <c r="AH138" s="48">
        <v>91</v>
      </c>
      <c r="AI138" s="47">
        <v>160</v>
      </c>
      <c r="AJ138" s="43">
        <v>63</v>
      </c>
      <c r="AK138" s="48">
        <v>97</v>
      </c>
      <c r="AL138" s="47">
        <v>140</v>
      </c>
      <c r="AM138" s="43">
        <v>45</v>
      </c>
      <c r="AN138" s="48">
        <v>95</v>
      </c>
      <c r="AO138" s="47">
        <v>118</v>
      </c>
      <c r="AP138" s="43">
        <v>24</v>
      </c>
      <c r="AQ138" s="48">
        <v>94</v>
      </c>
      <c r="AR138" s="47">
        <v>149</v>
      </c>
      <c r="AS138" s="43">
        <v>46</v>
      </c>
      <c r="AT138" s="48">
        <v>103</v>
      </c>
      <c r="AU138" s="47">
        <v>148</v>
      </c>
      <c r="AV138" s="43">
        <v>46</v>
      </c>
      <c r="AW138" s="48">
        <v>102</v>
      </c>
      <c r="AX138" s="47">
        <v>163</v>
      </c>
      <c r="AY138" s="43">
        <v>52</v>
      </c>
      <c r="AZ138" s="48">
        <v>111</v>
      </c>
      <c r="BA138" s="47">
        <v>154</v>
      </c>
      <c r="BB138" s="43">
        <v>53</v>
      </c>
      <c r="BC138" s="48">
        <v>101</v>
      </c>
      <c r="BD138" s="47">
        <v>139</v>
      </c>
      <c r="BE138" s="43">
        <v>46</v>
      </c>
      <c r="BF138" s="48">
        <v>93</v>
      </c>
      <c r="BG138" s="47">
        <v>125</v>
      </c>
      <c r="BH138" s="43">
        <v>35</v>
      </c>
      <c r="BI138" s="48">
        <v>90</v>
      </c>
      <c r="BJ138" s="47">
        <v>118</v>
      </c>
      <c r="BK138" s="43">
        <v>29</v>
      </c>
      <c r="BL138" s="48">
        <v>89</v>
      </c>
      <c r="BM138" s="47">
        <v>114</v>
      </c>
      <c r="BN138" s="43">
        <v>28</v>
      </c>
      <c r="BO138" s="48">
        <v>86</v>
      </c>
      <c r="BP138" s="47">
        <v>160</v>
      </c>
      <c r="BQ138" s="43">
        <v>54</v>
      </c>
      <c r="BR138" s="48">
        <v>106</v>
      </c>
      <c r="BS138" s="47">
        <v>170</v>
      </c>
      <c r="BT138" s="43">
        <v>61</v>
      </c>
      <c r="BU138" s="48">
        <v>109</v>
      </c>
      <c r="BV138" s="47">
        <v>168</v>
      </c>
      <c r="BW138" s="43">
        <v>67</v>
      </c>
      <c r="BX138" s="48">
        <v>101</v>
      </c>
      <c r="BY138" s="47">
        <v>172</v>
      </c>
      <c r="BZ138" s="43">
        <v>73</v>
      </c>
      <c r="CA138" s="48">
        <v>99</v>
      </c>
      <c r="CB138" s="47">
        <v>127</v>
      </c>
      <c r="CC138" s="43">
        <v>32</v>
      </c>
      <c r="CD138" s="48">
        <v>95</v>
      </c>
      <c r="CE138" s="47">
        <v>112</v>
      </c>
      <c r="CF138" s="43">
        <v>20</v>
      </c>
      <c r="CG138" s="48">
        <v>92</v>
      </c>
      <c r="CH138" s="47">
        <v>132</v>
      </c>
      <c r="CI138" s="43">
        <v>43</v>
      </c>
      <c r="CJ138" s="48">
        <v>89</v>
      </c>
      <c r="CK138" s="47">
        <v>158</v>
      </c>
      <c r="CL138" s="43">
        <v>66</v>
      </c>
      <c r="CM138" s="48">
        <v>92</v>
      </c>
      <c r="CN138" s="47">
        <v>152</v>
      </c>
      <c r="CO138" s="43">
        <v>48</v>
      </c>
      <c r="CP138" s="48">
        <v>104</v>
      </c>
    </row>
    <row r="139" spans="2:94" s="23" customFormat="1" ht="17.25" customHeight="1" x14ac:dyDescent="0.2">
      <c r="B139" s="77" t="s">
        <v>276</v>
      </c>
      <c r="C139" s="71" t="s">
        <v>168</v>
      </c>
      <c r="D139" s="84" t="s">
        <v>343</v>
      </c>
      <c r="E139" s="47">
        <v>98</v>
      </c>
      <c r="F139" s="43">
        <v>48</v>
      </c>
      <c r="G139" s="48">
        <v>50</v>
      </c>
      <c r="H139" s="47">
        <v>112</v>
      </c>
      <c r="I139" s="43">
        <v>66</v>
      </c>
      <c r="J139" s="48">
        <v>46</v>
      </c>
      <c r="K139" s="47">
        <v>91</v>
      </c>
      <c r="L139" s="43">
        <v>44</v>
      </c>
      <c r="M139" s="48">
        <v>47</v>
      </c>
      <c r="N139" s="47">
        <v>114</v>
      </c>
      <c r="O139" s="43">
        <v>70</v>
      </c>
      <c r="P139" s="48">
        <v>44</v>
      </c>
      <c r="Q139" s="47">
        <v>78</v>
      </c>
      <c r="R139" s="43">
        <v>35</v>
      </c>
      <c r="S139" s="48">
        <v>43</v>
      </c>
      <c r="T139" s="47">
        <v>69</v>
      </c>
      <c r="U139" s="43">
        <v>28</v>
      </c>
      <c r="V139" s="48">
        <v>41</v>
      </c>
      <c r="W139" s="47">
        <v>89</v>
      </c>
      <c r="X139" s="43">
        <v>46</v>
      </c>
      <c r="Y139" s="48">
        <v>43</v>
      </c>
      <c r="Z139" s="47">
        <v>95</v>
      </c>
      <c r="AA139" s="43">
        <v>48</v>
      </c>
      <c r="AB139" s="48">
        <v>47</v>
      </c>
      <c r="AC139" s="47">
        <v>114</v>
      </c>
      <c r="AD139" s="43">
        <v>67</v>
      </c>
      <c r="AE139" s="48">
        <v>47</v>
      </c>
      <c r="AF139" s="47">
        <v>111</v>
      </c>
      <c r="AG139" s="43">
        <v>61</v>
      </c>
      <c r="AH139" s="48">
        <v>50</v>
      </c>
      <c r="AI139" s="47">
        <v>104</v>
      </c>
      <c r="AJ139" s="43">
        <v>55</v>
      </c>
      <c r="AK139" s="48">
        <v>49</v>
      </c>
      <c r="AL139" s="47">
        <v>79</v>
      </c>
      <c r="AM139" s="43">
        <v>32</v>
      </c>
      <c r="AN139" s="48">
        <v>47</v>
      </c>
      <c r="AO139" s="47">
        <v>73</v>
      </c>
      <c r="AP139" s="43">
        <v>29</v>
      </c>
      <c r="AQ139" s="48">
        <v>44</v>
      </c>
      <c r="AR139" s="47">
        <v>59</v>
      </c>
      <c r="AS139" s="43">
        <v>18</v>
      </c>
      <c r="AT139" s="48">
        <v>41</v>
      </c>
      <c r="AU139" s="47">
        <v>107</v>
      </c>
      <c r="AV139" s="43">
        <v>56</v>
      </c>
      <c r="AW139" s="48">
        <v>51</v>
      </c>
      <c r="AX139" s="47">
        <v>120</v>
      </c>
      <c r="AY139" s="43">
        <v>71</v>
      </c>
      <c r="AZ139" s="48">
        <v>49</v>
      </c>
      <c r="BA139" s="47">
        <v>110</v>
      </c>
      <c r="BB139" s="43">
        <v>61</v>
      </c>
      <c r="BC139" s="48">
        <v>49</v>
      </c>
      <c r="BD139" s="47">
        <v>88</v>
      </c>
      <c r="BE139" s="43">
        <v>40</v>
      </c>
      <c r="BF139" s="48">
        <v>48</v>
      </c>
      <c r="BG139" s="47">
        <v>79</v>
      </c>
      <c r="BH139" s="43">
        <v>35</v>
      </c>
      <c r="BI139" s="48">
        <v>44</v>
      </c>
      <c r="BJ139" s="47">
        <v>71</v>
      </c>
      <c r="BK139" s="43">
        <v>28</v>
      </c>
      <c r="BL139" s="48">
        <v>43</v>
      </c>
      <c r="BM139" s="47">
        <v>59</v>
      </c>
      <c r="BN139" s="43">
        <v>18</v>
      </c>
      <c r="BO139" s="48">
        <v>41</v>
      </c>
      <c r="BP139" s="47">
        <v>85</v>
      </c>
      <c r="BQ139" s="43">
        <v>45</v>
      </c>
      <c r="BR139" s="48">
        <v>40</v>
      </c>
      <c r="BS139" s="47">
        <v>101</v>
      </c>
      <c r="BT139" s="43">
        <v>51</v>
      </c>
      <c r="BU139" s="48">
        <v>50</v>
      </c>
      <c r="BV139" s="47">
        <v>112</v>
      </c>
      <c r="BW139" s="43">
        <v>55</v>
      </c>
      <c r="BX139" s="48">
        <v>57</v>
      </c>
      <c r="BY139" s="47">
        <v>127</v>
      </c>
      <c r="BZ139" s="43">
        <v>73</v>
      </c>
      <c r="CA139" s="48">
        <v>54</v>
      </c>
      <c r="CB139" s="47">
        <v>88</v>
      </c>
      <c r="CC139" s="43">
        <v>34</v>
      </c>
      <c r="CD139" s="48">
        <v>54</v>
      </c>
      <c r="CE139" s="47">
        <v>75</v>
      </c>
      <c r="CF139" s="43">
        <v>28</v>
      </c>
      <c r="CG139" s="48">
        <v>47</v>
      </c>
      <c r="CH139" s="47">
        <v>69</v>
      </c>
      <c r="CI139" s="43">
        <v>32</v>
      </c>
      <c r="CJ139" s="48">
        <v>37</v>
      </c>
      <c r="CK139" s="47">
        <v>108</v>
      </c>
      <c r="CL139" s="43">
        <v>62</v>
      </c>
      <c r="CM139" s="48">
        <v>46</v>
      </c>
      <c r="CN139" s="47">
        <v>102</v>
      </c>
      <c r="CO139" s="43">
        <v>60</v>
      </c>
      <c r="CP139" s="48">
        <v>42</v>
      </c>
    </row>
    <row r="140" spans="2:94" s="23" customFormat="1" ht="17.25" customHeight="1" x14ac:dyDescent="0.2">
      <c r="B140" s="77" t="s">
        <v>276</v>
      </c>
      <c r="C140" s="71" t="s">
        <v>169</v>
      </c>
      <c r="D140" s="84" t="s">
        <v>358</v>
      </c>
      <c r="E140" s="47">
        <v>144</v>
      </c>
      <c r="F140" s="43">
        <v>37</v>
      </c>
      <c r="G140" s="48">
        <v>107</v>
      </c>
      <c r="H140" s="47">
        <v>159</v>
      </c>
      <c r="I140" s="43">
        <v>57</v>
      </c>
      <c r="J140" s="48">
        <v>102</v>
      </c>
      <c r="K140" s="47">
        <v>183</v>
      </c>
      <c r="L140" s="43">
        <v>62</v>
      </c>
      <c r="M140" s="48">
        <v>121</v>
      </c>
      <c r="N140" s="47">
        <v>170</v>
      </c>
      <c r="O140" s="43">
        <v>59</v>
      </c>
      <c r="P140" s="48">
        <v>111</v>
      </c>
      <c r="Q140" s="47">
        <v>182</v>
      </c>
      <c r="R140" s="43">
        <v>62</v>
      </c>
      <c r="S140" s="48">
        <v>120</v>
      </c>
      <c r="T140" s="47">
        <v>147</v>
      </c>
      <c r="U140" s="43">
        <v>36</v>
      </c>
      <c r="V140" s="48">
        <v>111</v>
      </c>
      <c r="W140" s="47">
        <v>146</v>
      </c>
      <c r="X140" s="43">
        <v>33</v>
      </c>
      <c r="Y140" s="48">
        <v>113</v>
      </c>
      <c r="Z140" s="47">
        <v>170</v>
      </c>
      <c r="AA140" s="43">
        <v>60</v>
      </c>
      <c r="AB140" s="48">
        <v>110</v>
      </c>
      <c r="AC140" s="47">
        <v>181</v>
      </c>
      <c r="AD140" s="43">
        <v>69</v>
      </c>
      <c r="AE140" s="48">
        <v>112</v>
      </c>
      <c r="AF140" s="47">
        <v>183</v>
      </c>
      <c r="AG140" s="43">
        <v>64</v>
      </c>
      <c r="AH140" s="48">
        <v>119</v>
      </c>
      <c r="AI140" s="47">
        <v>166</v>
      </c>
      <c r="AJ140" s="43">
        <v>44</v>
      </c>
      <c r="AK140" s="48">
        <v>122</v>
      </c>
      <c r="AL140" s="47">
        <v>193</v>
      </c>
      <c r="AM140" s="43">
        <v>73</v>
      </c>
      <c r="AN140" s="48">
        <v>120</v>
      </c>
      <c r="AO140" s="47">
        <v>161</v>
      </c>
      <c r="AP140" s="43">
        <v>47</v>
      </c>
      <c r="AQ140" s="48">
        <v>114</v>
      </c>
      <c r="AR140" s="47">
        <v>132</v>
      </c>
      <c r="AS140" s="43">
        <v>27</v>
      </c>
      <c r="AT140" s="48">
        <v>105</v>
      </c>
      <c r="AU140" s="47">
        <v>161</v>
      </c>
      <c r="AV140" s="43">
        <v>51</v>
      </c>
      <c r="AW140" s="48">
        <v>110</v>
      </c>
      <c r="AX140" s="47">
        <v>158</v>
      </c>
      <c r="AY140" s="43">
        <v>41</v>
      </c>
      <c r="AZ140" s="48">
        <v>117</v>
      </c>
      <c r="BA140" s="47">
        <v>165</v>
      </c>
      <c r="BB140" s="43">
        <v>42</v>
      </c>
      <c r="BC140" s="48">
        <v>123</v>
      </c>
      <c r="BD140" s="47">
        <v>177</v>
      </c>
      <c r="BE140" s="43">
        <v>52</v>
      </c>
      <c r="BF140" s="48">
        <v>125</v>
      </c>
      <c r="BG140" s="47">
        <v>173</v>
      </c>
      <c r="BH140" s="43">
        <v>48</v>
      </c>
      <c r="BI140" s="48">
        <v>125</v>
      </c>
      <c r="BJ140" s="47">
        <v>165</v>
      </c>
      <c r="BK140" s="43">
        <v>41</v>
      </c>
      <c r="BL140" s="48">
        <v>124</v>
      </c>
      <c r="BM140" s="47">
        <v>153</v>
      </c>
      <c r="BN140" s="43">
        <v>30</v>
      </c>
      <c r="BO140" s="48">
        <v>123</v>
      </c>
      <c r="BP140" s="47">
        <v>136</v>
      </c>
      <c r="BQ140" s="43">
        <v>22</v>
      </c>
      <c r="BR140" s="48">
        <v>114</v>
      </c>
      <c r="BS140" s="47">
        <v>176</v>
      </c>
      <c r="BT140" s="43">
        <v>45</v>
      </c>
      <c r="BU140" s="48">
        <v>131</v>
      </c>
      <c r="BV140" s="47">
        <v>195</v>
      </c>
      <c r="BW140" s="43">
        <v>56</v>
      </c>
      <c r="BX140" s="48">
        <v>139</v>
      </c>
      <c r="BY140" s="47">
        <v>185</v>
      </c>
      <c r="BZ140" s="43">
        <v>60</v>
      </c>
      <c r="CA140" s="48">
        <v>125</v>
      </c>
      <c r="CB140" s="47">
        <v>171</v>
      </c>
      <c r="CC140" s="43">
        <v>51</v>
      </c>
      <c r="CD140" s="48">
        <v>120</v>
      </c>
      <c r="CE140" s="47">
        <v>146</v>
      </c>
      <c r="CF140" s="43">
        <v>45</v>
      </c>
      <c r="CG140" s="48">
        <v>101</v>
      </c>
      <c r="CH140" s="47">
        <v>136</v>
      </c>
      <c r="CI140" s="43">
        <v>35</v>
      </c>
      <c r="CJ140" s="48">
        <v>101</v>
      </c>
      <c r="CK140" s="47">
        <v>184</v>
      </c>
      <c r="CL140" s="43">
        <v>51</v>
      </c>
      <c r="CM140" s="48">
        <v>133</v>
      </c>
      <c r="CN140" s="47">
        <v>191</v>
      </c>
      <c r="CO140" s="43">
        <v>68</v>
      </c>
      <c r="CP140" s="48">
        <v>123</v>
      </c>
    </row>
    <row r="141" spans="2:94" s="23" customFormat="1" ht="17.25" customHeight="1" x14ac:dyDescent="0.2">
      <c r="B141" s="77" t="s">
        <v>276</v>
      </c>
      <c r="C141" s="71" t="s">
        <v>171</v>
      </c>
      <c r="D141" s="84" t="s">
        <v>369</v>
      </c>
      <c r="E141" s="47">
        <v>210</v>
      </c>
      <c r="F141" s="43">
        <v>83</v>
      </c>
      <c r="G141" s="48">
        <v>127</v>
      </c>
      <c r="H141" s="47">
        <v>193</v>
      </c>
      <c r="I141" s="43">
        <v>75</v>
      </c>
      <c r="J141" s="48">
        <v>118</v>
      </c>
      <c r="K141" s="47">
        <v>193</v>
      </c>
      <c r="L141" s="43">
        <v>72</v>
      </c>
      <c r="M141" s="48">
        <v>121</v>
      </c>
      <c r="N141" s="47">
        <v>217</v>
      </c>
      <c r="O141" s="43">
        <v>86</v>
      </c>
      <c r="P141" s="48">
        <v>131</v>
      </c>
      <c r="Q141" s="47">
        <v>174</v>
      </c>
      <c r="R141" s="43">
        <v>50</v>
      </c>
      <c r="S141" s="48">
        <v>124</v>
      </c>
      <c r="T141" s="47">
        <v>153</v>
      </c>
      <c r="U141" s="43">
        <v>27</v>
      </c>
      <c r="V141" s="48">
        <v>126</v>
      </c>
      <c r="W141" s="47">
        <v>211</v>
      </c>
      <c r="X141" s="43">
        <v>77</v>
      </c>
      <c r="Y141" s="48">
        <v>134</v>
      </c>
      <c r="Z141" s="47">
        <v>216</v>
      </c>
      <c r="AA141" s="43">
        <v>83</v>
      </c>
      <c r="AB141" s="48">
        <v>133</v>
      </c>
      <c r="AC141" s="47">
        <v>188</v>
      </c>
      <c r="AD141" s="43">
        <v>60</v>
      </c>
      <c r="AE141" s="48">
        <v>128</v>
      </c>
      <c r="AF141" s="47">
        <v>208</v>
      </c>
      <c r="AG141" s="43">
        <v>66</v>
      </c>
      <c r="AH141" s="48">
        <v>142</v>
      </c>
      <c r="AI141" s="47">
        <v>202</v>
      </c>
      <c r="AJ141" s="43">
        <v>83</v>
      </c>
      <c r="AK141" s="48">
        <v>119</v>
      </c>
      <c r="AL141" s="47">
        <v>154</v>
      </c>
      <c r="AM141" s="43">
        <v>34</v>
      </c>
      <c r="AN141" s="48">
        <v>120</v>
      </c>
      <c r="AO141" s="47">
        <v>145</v>
      </c>
      <c r="AP141" s="43">
        <v>33</v>
      </c>
      <c r="AQ141" s="48">
        <v>112</v>
      </c>
      <c r="AR141" s="47">
        <v>179</v>
      </c>
      <c r="AS141" s="43">
        <v>63</v>
      </c>
      <c r="AT141" s="48">
        <v>116</v>
      </c>
      <c r="AU141" s="47">
        <v>193</v>
      </c>
      <c r="AV141" s="43">
        <v>65</v>
      </c>
      <c r="AW141" s="48">
        <v>128</v>
      </c>
      <c r="AX141" s="47">
        <v>218</v>
      </c>
      <c r="AY141" s="43">
        <v>91</v>
      </c>
      <c r="AZ141" s="48">
        <v>127</v>
      </c>
      <c r="BA141" s="47">
        <v>199</v>
      </c>
      <c r="BB141" s="43">
        <v>84</v>
      </c>
      <c r="BC141" s="48">
        <v>115</v>
      </c>
      <c r="BD141" s="47">
        <v>163</v>
      </c>
      <c r="BE141" s="43">
        <v>46</v>
      </c>
      <c r="BF141" s="48">
        <v>117</v>
      </c>
      <c r="BG141" s="47">
        <v>160</v>
      </c>
      <c r="BH141" s="43">
        <v>42</v>
      </c>
      <c r="BI141" s="48">
        <v>118</v>
      </c>
      <c r="BJ141" s="47">
        <v>150</v>
      </c>
      <c r="BK141" s="43">
        <v>38</v>
      </c>
      <c r="BL141" s="48">
        <v>112</v>
      </c>
      <c r="BM141" s="47">
        <v>160</v>
      </c>
      <c r="BN141" s="43">
        <v>30</v>
      </c>
      <c r="BO141" s="48">
        <v>130</v>
      </c>
      <c r="BP141" s="47">
        <v>172</v>
      </c>
      <c r="BQ141" s="43">
        <v>53</v>
      </c>
      <c r="BR141" s="48">
        <v>119</v>
      </c>
      <c r="BS141" s="47">
        <v>201</v>
      </c>
      <c r="BT141" s="43">
        <v>76</v>
      </c>
      <c r="BU141" s="48">
        <v>125</v>
      </c>
      <c r="BV141" s="47">
        <v>215</v>
      </c>
      <c r="BW141" s="43">
        <v>80</v>
      </c>
      <c r="BX141" s="48">
        <v>135</v>
      </c>
      <c r="BY141" s="47">
        <v>234</v>
      </c>
      <c r="BZ141" s="43">
        <v>90</v>
      </c>
      <c r="CA141" s="48">
        <v>144</v>
      </c>
      <c r="CB141" s="47">
        <v>185</v>
      </c>
      <c r="CC141" s="43">
        <v>43</v>
      </c>
      <c r="CD141" s="48">
        <v>142</v>
      </c>
      <c r="CE141" s="47">
        <v>170</v>
      </c>
      <c r="CF141" s="43">
        <v>29</v>
      </c>
      <c r="CG141" s="48">
        <v>141</v>
      </c>
      <c r="CH141" s="47">
        <v>198</v>
      </c>
      <c r="CI141" s="43">
        <v>61</v>
      </c>
      <c r="CJ141" s="48">
        <v>137</v>
      </c>
      <c r="CK141" s="47">
        <v>210</v>
      </c>
      <c r="CL141" s="43">
        <v>79</v>
      </c>
      <c r="CM141" s="48">
        <v>131</v>
      </c>
      <c r="CN141" s="47">
        <v>202</v>
      </c>
      <c r="CO141" s="43">
        <v>66</v>
      </c>
      <c r="CP141" s="48">
        <v>136</v>
      </c>
    </row>
    <row r="142" spans="2:94" s="23" customFormat="1" ht="17.25" customHeight="1" x14ac:dyDescent="0.2">
      <c r="B142" s="77" t="s">
        <v>276</v>
      </c>
      <c r="C142" s="71" t="s">
        <v>170</v>
      </c>
      <c r="D142" s="84" t="s">
        <v>380</v>
      </c>
      <c r="E142" s="47">
        <v>110</v>
      </c>
      <c r="F142" s="43">
        <v>61</v>
      </c>
      <c r="G142" s="48">
        <v>49</v>
      </c>
      <c r="H142" s="47">
        <v>124</v>
      </c>
      <c r="I142" s="43">
        <v>70</v>
      </c>
      <c r="J142" s="48">
        <v>54</v>
      </c>
      <c r="K142" s="47">
        <v>141</v>
      </c>
      <c r="L142" s="43">
        <v>80</v>
      </c>
      <c r="M142" s="48">
        <v>61</v>
      </c>
      <c r="N142" s="47">
        <v>164</v>
      </c>
      <c r="O142" s="43">
        <v>86</v>
      </c>
      <c r="P142" s="48">
        <v>78</v>
      </c>
      <c r="Q142" s="47">
        <v>128</v>
      </c>
      <c r="R142" s="43">
        <v>52</v>
      </c>
      <c r="S142" s="48">
        <v>76</v>
      </c>
      <c r="T142" s="47">
        <v>113</v>
      </c>
      <c r="U142" s="43">
        <v>41</v>
      </c>
      <c r="V142" s="48">
        <v>72</v>
      </c>
      <c r="W142" s="47">
        <v>121</v>
      </c>
      <c r="X142" s="43">
        <v>74</v>
      </c>
      <c r="Y142" s="48">
        <v>47</v>
      </c>
      <c r="Z142" s="47">
        <v>129</v>
      </c>
      <c r="AA142" s="43">
        <v>86</v>
      </c>
      <c r="AB142" s="48">
        <v>43</v>
      </c>
      <c r="AC142" s="47">
        <v>125</v>
      </c>
      <c r="AD142" s="43">
        <v>71</v>
      </c>
      <c r="AE142" s="48">
        <v>54</v>
      </c>
      <c r="AF142" s="47">
        <v>125</v>
      </c>
      <c r="AG142" s="43">
        <v>72</v>
      </c>
      <c r="AH142" s="48">
        <v>53</v>
      </c>
      <c r="AI142" s="47">
        <v>140</v>
      </c>
      <c r="AJ142" s="43">
        <v>82</v>
      </c>
      <c r="AK142" s="48">
        <v>58</v>
      </c>
      <c r="AL142" s="47">
        <v>112</v>
      </c>
      <c r="AM142" s="43">
        <v>48</v>
      </c>
      <c r="AN142" s="48">
        <v>64</v>
      </c>
      <c r="AO142" s="47">
        <v>91</v>
      </c>
      <c r="AP142" s="43">
        <v>34</v>
      </c>
      <c r="AQ142" s="48">
        <v>57</v>
      </c>
      <c r="AR142" s="47">
        <v>113</v>
      </c>
      <c r="AS142" s="43">
        <v>69</v>
      </c>
      <c r="AT142" s="48">
        <v>44</v>
      </c>
      <c r="AU142" s="47">
        <v>125</v>
      </c>
      <c r="AV142" s="43">
        <v>74</v>
      </c>
      <c r="AW142" s="48">
        <v>51</v>
      </c>
      <c r="AX142" s="47">
        <v>148</v>
      </c>
      <c r="AY142" s="43">
        <v>84</v>
      </c>
      <c r="AZ142" s="48">
        <v>64</v>
      </c>
      <c r="BA142" s="47">
        <v>145</v>
      </c>
      <c r="BB142" s="43">
        <v>86</v>
      </c>
      <c r="BC142" s="48">
        <v>59</v>
      </c>
      <c r="BD142" s="47">
        <v>131</v>
      </c>
      <c r="BE142" s="43">
        <v>61</v>
      </c>
      <c r="BF142" s="48">
        <v>70</v>
      </c>
      <c r="BG142" s="47">
        <v>98</v>
      </c>
      <c r="BH142" s="43">
        <v>39</v>
      </c>
      <c r="BI142" s="48">
        <v>59</v>
      </c>
      <c r="BJ142" s="47">
        <v>98</v>
      </c>
      <c r="BK142" s="43">
        <v>41</v>
      </c>
      <c r="BL142" s="48">
        <v>57</v>
      </c>
      <c r="BM142" s="47">
        <v>87</v>
      </c>
      <c r="BN142" s="43">
        <v>32</v>
      </c>
      <c r="BO142" s="48">
        <v>55</v>
      </c>
      <c r="BP142" s="47">
        <v>108</v>
      </c>
      <c r="BQ142" s="43">
        <v>55</v>
      </c>
      <c r="BR142" s="48">
        <v>53</v>
      </c>
      <c r="BS142" s="47">
        <v>129</v>
      </c>
      <c r="BT142" s="43">
        <v>78</v>
      </c>
      <c r="BU142" s="48">
        <v>51</v>
      </c>
      <c r="BV142" s="47">
        <v>146</v>
      </c>
      <c r="BW142" s="43">
        <v>85</v>
      </c>
      <c r="BX142" s="48">
        <v>61</v>
      </c>
      <c r="BY142" s="47">
        <v>205</v>
      </c>
      <c r="BZ142" s="43">
        <v>134</v>
      </c>
      <c r="CA142" s="48">
        <v>71</v>
      </c>
      <c r="CB142" s="47">
        <v>147</v>
      </c>
      <c r="CC142" s="43">
        <v>68</v>
      </c>
      <c r="CD142" s="48">
        <v>79</v>
      </c>
      <c r="CE142" s="47">
        <v>94</v>
      </c>
      <c r="CF142" s="43">
        <v>28</v>
      </c>
      <c r="CG142" s="48">
        <v>66</v>
      </c>
      <c r="CH142" s="47">
        <v>106</v>
      </c>
      <c r="CI142" s="43">
        <v>51</v>
      </c>
      <c r="CJ142" s="48">
        <v>55</v>
      </c>
      <c r="CK142" s="47">
        <v>134</v>
      </c>
      <c r="CL142" s="43">
        <v>83</v>
      </c>
      <c r="CM142" s="48">
        <v>51</v>
      </c>
      <c r="CN142" s="47">
        <v>139</v>
      </c>
      <c r="CO142" s="43">
        <v>77</v>
      </c>
      <c r="CP142" s="48">
        <v>62</v>
      </c>
    </row>
    <row r="143" spans="2:94" s="23" customFormat="1" ht="17.25" customHeight="1" x14ac:dyDescent="0.2">
      <c r="B143" s="77" t="s">
        <v>276</v>
      </c>
      <c r="C143" s="71" t="s">
        <v>164</v>
      </c>
      <c r="D143" s="84" t="s">
        <v>382</v>
      </c>
      <c r="E143" s="47">
        <v>178</v>
      </c>
      <c r="F143" s="43">
        <v>59</v>
      </c>
      <c r="G143" s="48">
        <v>119</v>
      </c>
      <c r="H143" s="47">
        <v>189</v>
      </c>
      <c r="I143" s="43">
        <v>67</v>
      </c>
      <c r="J143" s="48">
        <v>122</v>
      </c>
      <c r="K143" s="47">
        <v>194</v>
      </c>
      <c r="L143" s="43">
        <v>65</v>
      </c>
      <c r="M143" s="48">
        <v>129</v>
      </c>
      <c r="N143" s="47">
        <v>189</v>
      </c>
      <c r="O143" s="43">
        <v>72</v>
      </c>
      <c r="P143" s="48">
        <v>117</v>
      </c>
      <c r="Q143" s="47">
        <v>158</v>
      </c>
      <c r="R143" s="43">
        <v>47</v>
      </c>
      <c r="S143" s="48">
        <v>111</v>
      </c>
      <c r="T143" s="47">
        <v>130</v>
      </c>
      <c r="U143" s="43">
        <v>21</v>
      </c>
      <c r="V143" s="48">
        <v>109</v>
      </c>
      <c r="W143" s="47">
        <v>173</v>
      </c>
      <c r="X143" s="43">
        <v>57</v>
      </c>
      <c r="Y143" s="48">
        <v>116</v>
      </c>
      <c r="Z143" s="47">
        <v>179</v>
      </c>
      <c r="AA143" s="43">
        <v>65</v>
      </c>
      <c r="AB143" s="48">
        <v>114</v>
      </c>
      <c r="AC143" s="47">
        <v>176</v>
      </c>
      <c r="AD143" s="43">
        <v>64</v>
      </c>
      <c r="AE143" s="48">
        <v>112</v>
      </c>
      <c r="AF143" s="47">
        <v>193</v>
      </c>
      <c r="AG143" s="43">
        <v>70</v>
      </c>
      <c r="AH143" s="48">
        <v>123</v>
      </c>
      <c r="AI143" s="47">
        <v>181</v>
      </c>
      <c r="AJ143" s="43">
        <v>70</v>
      </c>
      <c r="AK143" s="48">
        <v>111</v>
      </c>
      <c r="AL143" s="47">
        <v>143</v>
      </c>
      <c r="AM143" s="43">
        <v>37</v>
      </c>
      <c r="AN143" s="48">
        <v>106</v>
      </c>
      <c r="AO143" s="47">
        <v>122</v>
      </c>
      <c r="AP143" s="43">
        <v>20</v>
      </c>
      <c r="AQ143" s="48">
        <v>102</v>
      </c>
      <c r="AR143" s="47">
        <v>134</v>
      </c>
      <c r="AS143" s="43">
        <v>17</v>
      </c>
      <c r="AT143" s="48">
        <v>117</v>
      </c>
      <c r="AU143" s="47">
        <v>155</v>
      </c>
      <c r="AV143" s="43">
        <v>41</v>
      </c>
      <c r="AW143" s="48">
        <v>114</v>
      </c>
      <c r="AX143" s="47">
        <v>176</v>
      </c>
      <c r="AY143" s="43">
        <v>62</v>
      </c>
      <c r="AZ143" s="48">
        <v>114</v>
      </c>
      <c r="BA143" s="47">
        <v>203</v>
      </c>
      <c r="BB143" s="43">
        <v>73</v>
      </c>
      <c r="BC143" s="48">
        <v>130</v>
      </c>
      <c r="BD143" s="47">
        <v>179</v>
      </c>
      <c r="BE143" s="43">
        <v>59</v>
      </c>
      <c r="BF143" s="48">
        <v>120</v>
      </c>
      <c r="BG143" s="47">
        <v>155</v>
      </c>
      <c r="BH143" s="43">
        <v>44</v>
      </c>
      <c r="BI143" s="48">
        <v>111</v>
      </c>
      <c r="BJ143" s="47">
        <v>132</v>
      </c>
      <c r="BK143" s="43">
        <v>20</v>
      </c>
      <c r="BL143" s="48">
        <v>112</v>
      </c>
      <c r="BM143" s="47">
        <v>134</v>
      </c>
      <c r="BN143" s="43">
        <v>17</v>
      </c>
      <c r="BO143" s="48">
        <v>117</v>
      </c>
      <c r="BP143" s="47">
        <v>155</v>
      </c>
      <c r="BQ143" s="43">
        <v>41</v>
      </c>
      <c r="BR143" s="48">
        <v>114</v>
      </c>
      <c r="BS143" s="47">
        <v>176</v>
      </c>
      <c r="BT143" s="43">
        <v>62</v>
      </c>
      <c r="BU143" s="48">
        <v>114</v>
      </c>
      <c r="BV143" s="47">
        <v>203</v>
      </c>
      <c r="BW143" s="43">
        <v>73</v>
      </c>
      <c r="BX143" s="48">
        <v>130</v>
      </c>
      <c r="BY143" s="47">
        <v>179</v>
      </c>
      <c r="BZ143" s="43">
        <v>59</v>
      </c>
      <c r="CA143" s="48">
        <v>120</v>
      </c>
      <c r="CB143" s="47">
        <v>155</v>
      </c>
      <c r="CC143" s="43">
        <v>44</v>
      </c>
      <c r="CD143" s="48">
        <v>111</v>
      </c>
      <c r="CE143" s="47">
        <v>132</v>
      </c>
      <c r="CF143" s="43">
        <v>20</v>
      </c>
      <c r="CG143" s="48">
        <v>112</v>
      </c>
      <c r="CH143" s="47">
        <v>177</v>
      </c>
      <c r="CI143" s="43">
        <v>58</v>
      </c>
      <c r="CJ143" s="48">
        <v>119</v>
      </c>
      <c r="CK143" s="47">
        <v>180</v>
      </c>
      <c r="CL143" s="43">
        <v>67</v>
      </c>
      <c r="CM143" s="48">
        <v>113</v>
      </c>
      <c r="CN143" s="47">
        <v>178</v>
      </c>
      <c r="CO143" s="43">
        <v>63</v>
      </c>
      <c r="CP143" s="48">
        <v>115</v>
      </c>
    </row>
    <row r="144" spans="2:94" s="23" customFormat="1" ht="17.25" customHeight="1" x14ac:dyDescent="0.2">
      <c r="B144" s="77" t="s">
        <v>276</v>
      </c>
      <c r="C144" s="71" t="s">
        <v>172</v>
      </c>
      <c r="D144" s="84" t="s">
        <v>387</v>
      </c>
      <c r="E144" s="47">
        <v>85</v>
      </c>
      <c r="F144" s="43">
        <v>70</v>
      </c>
      <c r="G144" s="48">
        <v>15</v>
      </c>
      <c r="H144" s="47">
        <v>94</v>
      </c>
      <c r="I144" s="43">
        <v>78</v>
      </c>
      <c r="J144" s="48">
        <v>16</v>
      </c>
      <c r="K144" s="47">
        <v>112</v>
      </c>
      <c r="L144" s="43">
        <v>63</v>
      </c>
      <c r="M144" s="48">
        <v>49</v>
      </c>
      <c r="N144" s="47">
        <v>108</v>
      </c>
      <c r="O144" s="43">
        <v>83</v>
      </c>
      <c r="P144" s="48">
        <v>25</v>
      </c>
      <c r="Q144" s="47">
        <v>96</v>
      </c>
      <c r="R144" s="43">
        <v>45</v>
      </c>
      <c r="S144" s="48">
        <v>51</v>
      </c>
      <c r="T144" s="47">
        <v>111</v>
      </c>
      <c r="U144" s="43">
        <v>29</v>
      </c>
      <c r="V144" s="48">
        <v>82</v>
      </c>
      <c r="W144" s="47">
        <v>106</v>
      </c>
      <c r="X144" s="43">
        <v>53</v>
      </c>
      <c r="Y144" s="48">
        <v>53</v>
      </c>
      <c r="Z144" s="47">
        <v>85</v>
      </c>
      <c r="AA144" s="43">
        <v>55</v>
      </c>
      <c r="AB144" s="48">
        <v>30</v>
      </c>
      <c r="AC144" s="47">
        <v>93</v>
      </c>
      <c r="AD144" s="43">
        <v>78</v>
      </c>
      <c r="AE144" s="48">
        <v>15</v>
      </c>
      <c r="AF144" s="47">
        <v>83</v>
      </c>
      <c r="AG144" s="43">
        <v>69</v>
      </c>
      <c r="AH144" s="48">
        <v>14</v>
      </c>
      <c r="AI144" s="47">
        <v>81</v>
      </c>
      <c r="AJ144" s="43">
        <v>64</v>
      </c>
      <c r="AK144" s="48">
        <v>17</v>
      </c>
      <c r="AL144" s="47">
        <v>87</v>
      </c>
      <c r="AM144" s="43">
        <v>49</v>
      </c>
      <c r="AN144" s="48">
        <v>38</v>
      </c>
      <c r="AO144" s="47">
        <v>97</v>
      </c>
      <c r="AP144" s="43">
        <v>38</v>
      </c>
      <c r="AQ144" s="48">
        <v>59</v>
      </c>
      <c r="AR144" s="47">
        <v>71</v>
      </c>
      <c r="AS144" s="43">
        <v>63</v>
      </c>
      <c r="AT144" s="48">
        <v>8</v>
      </c>
      <c r="AU144" s="47">
        <v>76</v>
      </c>
      <c r="AV144" s="43">
        <v>63</v>
      </c>
      <c r="AW144" s="48">
        <v>13</v>
      </c>
      <c r="AX144" s="47">
        <v>82</v>
      </c>
      <c r="AY144" s="43">
        <v>82</v>
      </c>
      <c r="AZ144" s="48">
        <v>0</v>
      </c>
      <c r="BA144" s="47">
        <v>98</v>
      </c>
      <c r="BB144" s="43">
        <v>98</v>
      </c>
      <c r="BC144" s="48">
        <v>0</v>
      </c>
      <c r="BD144" s="47">
        <v>67</v>
      </c>
      <c r="BE144" s="43">
        <v>57</v>
      </c>
      <c r="BF144" s="48">
        <v>10</v>
      </c>
      <c r="BG144" s="47">
        <v>60</v>
      </c>
      <c r="BH144" s="43">
        <v>47</v>
      </c>
      <c r="BI144" s="48">
        <v>13</v>
      </c>
      <c r="BJ144" s="47">
        <v>63</v>
      </c>
      <c r="BK144" s="43">
        <v>31</v>
      </c>
      <c r="BL144" s="48">
        <v>32</v>
      </c>
      <c r="BM144" s="47">
        <v>58</v>
      </c>
      <c r="BN144" s="43">
        <v>30</v>
      </c>
      <c r="BO144" s="48">
        <v>28</v>
      </c>
      <c r="BP144" s="47">
        <v>65</v>
      </c>
      <c r="BQ144" s="43">
        <v>65</v>
      </c>
      <c r="BR144" s="48">
        <v>0</v>
      </c>
      <c r="BS144" s="47">
        <v>80</v>
      </c>
      <c r="BT144" s="43">
        <v>74</v>
      </c>
      <c r="BU144" s="48">
        <v>6</v>
      </c>
      <c r="BV144" s="47">
        <v>86</v>
      </c>
      <c r="BW144" s="43">
        <v>66</v>
      </c>
      <c r="BX144" s="48">
        <v>20</v>
      </c>
      <c r="BY144" s="47">
        <v>81</v>
      </c>
      <c r="BZ144" s="43">
        <v>63</v>
      </c>
      <c r="CA144" s="48">
        <v>18</v>
      </c>
      <c r="CB144" s="47">
        <v>83</v>
      </c>
      <c r="CC144" s="43">
        <v>56</v>
      </c>
      <c r="CD144" s="48">
        <v>27</v>
      </c>
      <c r="CE144" s="47">
        <v>83</v>
      </c>
      <c r="CF144" s="43">
        <v>33</v>
      </c>
      <c r="CG144" s="48">
        <v>50</v>
      </c>
      <c r="CH144" s="47">
        <v>67</v>
      </c>
      <c r="CI144" s="43">
        <v>51</v>
      </c>
      <c r="CJ144" s="48">
        <v>16</v>
      </c>
      <c r="CK144" s="47">
        <v>89</v>
      </c>
      <c r="CL144" s="43">
        <v>89</v>
      </c>
      <c r="CM144" s="48">
        <v>0</v>
      </c>
      <c r="CN144" s="47">
        <v>89</v>
      </c>
      <c r="CO144" s="43">
        <v>62</v>
      </c>
      <c r="CP144" s="48">
        <v>27</v>
      </c>
    </row>
    <row r="145" spans="2:94" s="23" customFormat="1" ht="17.25" customHeight="1" x14ac:dyDescent="0.2">
      <c r="B145" s="77" t="s">
        <v>276</v>
      </c>
      <c r="C145" s="71" t="s">
        <v>173</v>
      </c>
      <c r="D145" s="84" t="s">
        <v>388</v>
      </c>
      <c r="E145" s="47">
        <v>254</v>
      </c>
      <c r="F145" s="43">
        <v>164</v>
      </c>
      <c r="G145" s="48">
        <v>90</v>
      </c>
      <c r="H145" s="47">
        <v>212</v>
      </c>
      <c r="I145" s="43">
        <v>124</v>
      </c>
      <c r="J145" s="48">
        <v>88</v>
      </c>
      <c r="K145" s="47">
        <v>233</v>
      </c>
      <c r="L145" s="43">
        <v>142</v>
      </c>
      <c r="M145" s="48">
        <v>91</v>
      </c>
      <c r="N145" s="47">
        <v>233</v>
      </c>
      <c r="O145" s="43">
        <v>135</v>
      </c>
      <c r="P145" s="48">
        <v>98</v>
      </c>
      <c r="Q145" s="47">
        <v>188</v>
      </c>
      <c r="R145" s="43">
        <v>88</v>
      </c>
      <c r="S145" s="48">
        <v>100</v>
      </c>
      <c r="T145" s="47">
        <v>135</v>
      </c>
      <c r="U145" s="43">
        <v>48</v>
      </c>
      <c r="V145" s="48">
        <v>87</v>
      </c>
      <c r="W145" s="47">
        <v>190</v>
      </c>
      <c r="X145" s="43">
        <v>105</v>
      </c>
      <c r="Y145" s="48">
        <v>85</v>
      </c>
      <c r="Z145" s="47">
        <v>202</v>
      </c>
      <c r="AA145" s="43">
        <v>118</v>
      </c>
      <c r="AB145" s="48">
        <v>84</v>
      </c>
      <c r="AC145" s="47">
        <v>209</v>
      </c>
      <c r="AD145" s="43">
        <v>125</v>
      </c>
      <c r="AE145" s="48">
        <v>84</v>
      </c>
      <c r="AF145" s="47">
        <v>246</v>
      </c>
      <c r="AG145" s="43">
        <v>143</v>
      </c>
      <c r="AH145" s="48">
        <v>103</v>
      </c>
      <c r="AI145" s="47">
        <v>252</v>
      </c>
      <c r="AJ145" s="43">
        <v>144</v>
      </c>
      <c r="AK145" s="48">
        <v>108</v>
      </c>
      <c r="AL145" s="47">
        <v>199</v>
      </c>
      <c r="AM145" s="43">
        <v>94</v>
      </c>
      <c r="AN145" s="48">
        <v>105</v>
      </c>
      <c r="AO145" s="47">
        <v>154</v>
      </c>
      <c r="AP145" s="43">
        <v>60</v>
      </c>
      <c r="AQ145" s="48">
        <v>94</v>
      </c>
      <c r="AR145" s="47">
        <v>189</v>
      </c>
      <c r="AS145" s="43">
        <v>102</v>
      </c>
      <c r="AT145" s="48">
        <v>87</v>
      </c>
      <c r="AU145" s="47">
        <v>233</v>
      </c>
      <c r="AV145" s="43">
        <v>135</v>
      </c>
      <c r="AW145" s="48">
        <v>98</v>
      </c>
      <c r="AX145" s="47">
        <v>223</v>
      </c>
      <c r="AY145" s="43">
        <v>114</v>
      </c>
      <c r="AZ145" s="48">
        <v>109</v>
      </c>
      <c r="BA145" s="47">
        <v>249</v>
      </c>
      <c r="BB145" s="43">
        <v>133</v>
      </c>
      <c r="BC145" s="48">
        <v>116</v>
      </c>
      <c r="BD145" s="47">
        <v>202</v>
      </c>
      <c r="BE145" s="43">
        <v>91</v>
      </c>
      <c r="BF145" s="48">
        <v>111</v>
      </c>
      <c r="BG145" s="47">
        <v>178</v>
      </c>
      <c r="BH145" s="43">
        <v>76</v>
      </c>
      <c r="BI145" s="48">
        <v>102</v>
      </c>
      <c r="BJ145" s="47">
        <v>168</v>
      </c>
      <c r="BK145" s="43">
        <v>70</v>
      </c>
      <c r="BL145" s="48">
        <v>98</v>
      </c>
      <c r="BM145" s="47">
        <v>149</v>
      </c>
      <c r="BN145" s="43">
        <v>56</v>
      </c>
      <c r="BO145" s="48">
        <v>93</v>
      </c>
      <c r="BP145" s="47">
        <v>197</v>
      </c>
      <c r="BQ145" s="43">
        <v>107</v>
      </c>
      <c r="BR145" s="48">
        <v>90</v>
      </c>
      <c r="BS145" s="47">
        <v>235</v>
      </c>
      <c r="BT145" s="43">
        <v>133</v>
      </c>
      <c r="BU145" s="48">
        <v>102</v>
      </c>
      <c r="BV145" s="47">
        <v>232</v>
      </c>
      <c r="BW145" s="43">
        <v>126</v>
      </c>
      <c r="BX145" s="48">
        <v>106</v>
      </c>
      <c r="BY145" s="47">
        <v>273</v>
      </c>
      <c r="BZ145" s="43">
        <v>149</v>
      </c>
      <c r="CA145" s="48">
        <v>124</v>
      </c>
      <c r="CB145" s="47">
        <v>221</v>
      </c>
      <c r="CC145" s="43">
        <v>83</v>
      </c>
      <c r="CD145" s="48">
        <v>138</v>
      </c>
      <c r="CE145" s="47">
        <v>186</v>
      </c>
      <c r="CF145" s="43">
        <v>55</v>
      </c>
      <c r="CG145" s="48">
        <v>131</v>
      </c>
      <c r="CH145" s="47">
        <v>230</v>
      </c>
      <c r="CI145" s="43">
        <v>100</v>
      </c>
      <c r="CJ145" s="48">
        <v>130</v>
      </c>
      <c r="CK145" s="47">
        <v>283</v>
      </c>
      <c r="CL145" s="43">
        <v>152</v>
      </c>
      <c r="CM145" s="48">
        <v>131</v>
      </c>
      <c r="CN145" s="47">
        <v>244</v>
      </c>
      <c r="CO145" s="43">
        <v>106</v>
      </c>
      <c r="CP145" s="48">
        <v>138</v>
      </c>
    </row>
    <row r="146" spans="2:94" s="23" customFormat="1" ht="17.25" customHeight="1" x14ac:dyDescent="0.2">
      <c r="B146" s="77" t="s">
        <v>276</v>
      </c>
      <c r="C146" s="71" t="s">
        <v>174</v>
      </c>
      <c r="D146" s="84" t="s">
        <v>391</v>
      </c>
      <c r="E146" s="47">
        <v>203</v>
      </c>
      <c r="F146" s="43">
        <v>74</v>
      </c>
      <c r="G146" s="48">
        <v>129</v>
      </c>
      <c r="H146" s="47">
        <v>196</v>
      </c>
      <c r="I146" s="43">
        <v>83</v>
      </c>
      <c r="J146" s="48">
        <v>113</v>
      </c>
      <c r="K146" s="47">
        <v>200</v>
      </c>
      <c r="L146" s="43">
        <v>80</v>
      </c>
      <c r="M146" s="48">
        <v>120</v>
      </c>
      <c r="N146" s="47">
        <v>208</v>
      </c>
      <c r="O146" s="43">
        <v>111</v>
      </c>
      <c r="P146" s="48">
        <v>97</v>
      </c>
      <c r="Q146" s="47">
        <v>136</v>
      </c>
      <c r="R146" s="43">
        <v>51</v>
      </c>
      <c r="S146" s="48">
        <v>85</v>
      </c>
      <c r="T146" s="47">
        <v>135</v>
      </c>
      <c r="U146" s="43">
        <v>53</v>
      </c>
      <c r="V146" s="48">
        <v>82</v>
      </c>
      <c r="W146" s="47">
        <v>165</v>
      </c>
      <c r="X146" s="43">
        <v>79</v>
      </c>
      <c r="Y146" s="48">
        <v>86</v>
      </c>
      <c r="Z146" s="47">
        <v>152</v>
      </c>
      <c r="AA146" s="43">
        <v>65</v>
      </c>
      <c r="AB146" s="48">
        <v>87</v>
      </c>
      <c r="AC146" s="47">
        <v>176</v>
      </c>
      <c r="AD146" s="43">
        <v>87</v>
      </c>
      <c r="AE146" s="48">
        <v>89</v>
      </c>
      <c r="AF146" s="47">
        <v>197</v>
      </c>
      <c r="AG146" s="43">
        <v>104</v>
      </c>
      <c r="AH146" s="48">
        <v>93</v>
      </c>
      <c r="AI146" s="47">
        <v>185</v>
      </c>
      <c r="AJ146" s="43">
        <v>96</v>
      </c>
      <c r="AK146" s="48">
        <v>89</v>
      </c>
      <c r="AL146" s="47">
        <v>144</v>
      </c>
      <c r="AM146" s="43">
        <v>63</v>
      </c>
      <c r="AN146" s="48">
        <v>81</v>
      </c>
      <c r="AO146" s="47">
        <v>126</v>
      </c>
      <c r="AP146" s="43">
        <v>55</v>
      </c>
      <c r="AQ146" s="48">
        <v>71</v>
      </c>
      <c r="AR146" s="47">
        <v>137</v>
      </c>
      <c r="AS146" s="43">
        <v>65</v>
      </c>
      <c r="AT146" s="48">
        <v>72</v>
      </c>
      <c r="AU146" s="47">
        <v>155</v>
      </c>
      <c r="AV146" s="43">
        <v>90</v>
      </c>
      <c r="AW146" s="48">
        <v>65</v>
      </c>
      <c r="AX146" s="47">
        <v>135</v>
      </c>
      <c r="AY146" s="43">
        <v>74</v>
      </c>
      <c r="AZ146" s="48">
        <v>61</v>
      </c>
      <c r="BA146" s="47">
        <v>156</v>
      </c>
      <c r="BB146" s="43">
        <v>99</v>
      </c>
      <c r="BC146" s="48">
        <v>57</v>
      </c>
      <c r="BD146" s="47">
        <v>141</v>
      </c>
      <c r="BE146" s="43">
        <v>85</v>
      </c>
      <c r="BF146" s="48">
        <v>56</v>
      </c>
      <c r="BG146" s="47">
        <v>112</v>
      </c>
      <c r="BH146" s="43">
        <v>63</v>
      </c>
      <c r="BI146" s="48">
        <v>49</v>
      </c>
      <c r="BJ146" s="47">
        <v>101</v>
      </c>
      <c r="BK146" s="43">
        <v>54</v>
      </c>
      <c r="BL146" s="48">
        <v>47</v>
      </c>
      <c r="BM146" s="47">
        <v>115</v>
      </c>
      <c r="BN146" s="43">
        <v>66</v>
      </c>
      <c r="BO146" s="48">
        <v>49</v>
      </c>
      <c r="BP146" s="47">
        <v>143</v>
      </c>
      <c r="BQ146" s="43">
        <v>66</v>
      </c>
      <c r="BR146" s="48">
        <v>77</v>
      </c>
      <c r="BS146" s="47">
        <v>160</v>
      </c>
      <c r="BT146" s="43">
        <v>69</v>
      </c>
      <c r="BU146" s="48">
        <v>91</v>
      </c>
      <c r="BV146" s="47">
        <v>174</v>
      </c>
      <c r="BW146" s="43">
        <v>78</v>
      </c>
      <c r="BX146" s="48">
        <v>96</v>
      </c>
      <c r="BY146" s="47">
        <v>223</v>
      </c>
      <c r="BZ146" s="43">
        <v>104</v>
      </c>
      <c r="CA146" s="48">
        <v>119</v>
      </c>
      <c r="CB146" s="47">
        <v>179</v>
      </c>
      <c r="CC146" s="43">
        <v>76</v>
      </c>
      <c r="CD146" s="48">
        <v>103</v>
      </c>
      <c r="CE146" s="47">
        <v>144</v>
      </c>
      <c r="CF146" s="43">
        <v>55</v>
      </c>
      <c r="CG146" s="48">
        <v>89</v>
      </c>
      <c r="CH146" s="47">
        <v>166</v>
      </c>
      <c r="CI146" s="43">
        <v>75</v>
      </c>
      <c r="CJ146" s="48">
        <v>91</v>
      </c>
      <c r="CK146" s="47">
        <v>161</v>
      </c>
      <c r="CL146" s="43">
        <v>78</v>
      </c>
      <c r="CM146" s="48">
        <v>83</v>
      </c>
      <c r="CN146" s="47">
        <v>148</v>
      </c>
      <c r="CO146" s="43">
        <v>82</v>
      </c>
      <c r="CP146" s="48">
        <v>66</v>
      </c>
    </row>
    <row r="147" spans="2:94" s="23" customFormat="1" ht="17.25" customHeight="1" x14ac:dyDescent="0.2">
      <c r="B147" s="77" t="s">
        <v>277</v>
      </c>
      <c r="C147" s="71" t="s">
        <v>179</v>
      </c>
      <c r="D147" s="84" t="s">
        <v>283</v>
      </c>
      <c r="E147" s="47">
        <v>83</v>
      </c>
      <c r="F147" s="43">
        <v>38</v>
      </c>
      <c r="G147" s="48">
        <v>45</v>
      </c>
      <c r="H147" s="47">
        <v>96</v>
      </c>
      <c r="I147" s="43">
        <v>45</v>
      </c>
      <c r="J147" s="48">
        <v>51</v>
      </c>
      <c r="K147" s="47">
        <v>95</v>
      </c>
      <c r="L147" s="43">
        <v>38</v>
      </c>
      <c r="M147" s="48">
        <v>57</v>
      </c>
      <c r="N147" s="47">
        <v>90</v>
      </c>
      <c r="O147" s="43">
        <v>34</v>
      </c>
      <c r="P147" s="48">
        <v>56</v>
      </c>
      <c r="Q147" s="47">
        <v>103</v>
      </c>
      <c r="R147" s="43">
        <v>43</v>
      </c>
      <c r="S147" s="48">
        <v>60</v>
      </c>
      <c r="T147" s="47">
        <v>74</v>
      </c>
      <c r="U147" s="43">
        <v>34</v>
      </c>
      <c r="V147" s="48">
        <v>40</v>
      </c>
      <c r="W147" s="47">
        <v>78</v>
      </c>
      <c r="X147" s="43">
        <v>28</v>
      </c>
      <c r="Y147" s="48">
        <v>50</v>
      </c>
      <c r="Z147" s="47">
        <v>101</v>
      </c>
      <c r="AA147" s="43">
        <v>43</v>
      </c>
      <c r="AB147" s="48">
        <v>58</v>
      </c>
      <c r="AC147" s="47">
        <v>94</v>
      </c>
      <c r="AD147" s="43">
        <v>59</v>
      </c>
      <c r="AE147" s="48">
        <v>35</v>
      </c>
      <c r="AF147" s="47">
        <v>77</v>
      </c>
      <c r="AG147" s="43">
        <v>41</v>
      </c>
      <c r="AH147" s="48">
        <v>36</v>
      </c>
      <c r="AI147" s="47">
        <v>86</v>
      </c>
      <c r="AJ147" s="43">
        <v>37</v>
      </c>
      <c r="AK147" s="48">
        <v>49</v>
      </c>
      <c r="AL147" s="47">
        <v>93</v>
      </c>
      <c r="AM147" s="43">
        <v>51</v>
      </c>
      <c r="AN147" s="48">
        <v>42</v>
      </c>
      <c r="AO147" s="47">
        <v>77</v>
      </c>
      <c r="AP147" s="43">
        <v>27</v>
      </c>
      <c r="AQ147" s="48">
        <v>50</v>
      </c>
      <c r="AR147" s="47">
        <v>63</v>
      </c>
      <c r="AS147" s="43">
        <v>11</v>
      </c>
      <c r="AT147" s="48">
        <v>52</v>
      </c>
      <c r="AU147" s="47">
        <v>88</v>
      </c>
      <c r="AV147" s="43">
        <v>50</v>
      </c>
      <c r="AW147" s="48">
        <v>38</v>
      </c>
      <c r="AX147" s="47">
        <v>87</v>
      </c>
      <c r="AY147" s="43">
        <v>42</v>
      </c>
      <c r="AZ147" s="48">
        <v>45</v>
      </c>
      <c r="BA147" s="47">
        <v>89</v>
      </c>
      <c r="BB147" s="43">
        <v>45</v>
      </c>
      <c r="BC147" s="48">
        <v>44</v>
      </c>
      <c r="BD147" s="47">
        <v>111</v>
      </c>
      <c r="BE147" s="43">
        <v>70</v>
      </c>
      <c r="BF147" s="48">
        <v>41</v>
      </c>
      <c r="BG147" s="47">
        <v>90</v>
      </c>
      <c r="BH147" s="43">
        <v>40</v>
      </c>
      <c r="BI147" s="48">
        <v>50</v>
      </c>
      <c r="BJ147" s="47">
        <v>59</v>
      </c>
      <c r="BK147" s="43">
        <v>8</v>
      </c>
      <c r="BL147" s="48">
        <v>51</v>
      </c>
      <c r="BM147" s="47">
        <v>66</v>
      </c>
      <c r="BN147" s="43">
        <v>14</v>
      </c>
      <c r="BO147" s="48">
        <v>52</v>
      </c>
      <c r="BP147" s="47">
        <v>73</v>
      </c>
      <c r="BQ147" s="43">
        <v>25</v>
      </c>
      <c r="BR147" s="48">
        <v>48</v>
      </c>
      <c r="BS147" s="47">
        <v>87</v>
      </c>
      <c r="BT147" s="43">
        <v>39</v>
      </c>
      <c r="BU147" s="48">
        <v>48</v>
      </c>
      <c r="BV147" s="47">
        <v>82</v>
      </c>
      <c r="BW147" s="43">
        <v>35</v>
      </c>
      <c r="BX147" s="48">
        <v>47</v>
      </c>
      <c r="BY147" s="47">
        <v>107</v>
      </c>
      <c r="BZ147" s="43">
        <v>53</v>
      </c>
      <c r="CA147" s="48">
        <v>54</v>
      </c>
      <c r="CB147" s="47">
        <v>98</v>
      </c>
      <c r="CC147" s="43">
        <v>54</v>
      </c>
      <c r="CD147" s="48">
        <v>44</v>
      </c>
      <c r="CE147" s="47">
        <v>81</v>
      </c>
      <c r="CF147" s="43">
        <v>24</v>
      </c>
      <c r="CG147" s="48">
        <v>57</v>
      </c>
      <c r="CH147" s="47">
        <v>77</v>
      </c>
      <c r="CI147" s="43">
        <v>31</v>
      </c>
      <c r="CJ147" s="48">
        <v>46</v>
      </c>
      <c r="CK147" s="47">
        <v>104</v>
      </c>
      <c r="CL147" s="43">
        <v>47</v>
      </c>
      <c r="CM147" s="48">
        <v>57</v>
      </c>
      <c r="CN147" s="47">
        <v>99</v>
      </c>
      <c r="CO147" s="43">
        <v>57</v>
      </c>
      <c r="CP147" s="48">
        <v>42</v>
      </c>
    </row>
    <row r="148" spans="2:94" s="23" customFormat="1" ht="17.25" customHeight="1" x14ac:dyDescent="0.2">
      <c r="B148" s="77" t="s">
        <v>277</v>
      </c>
      <c r="C148" s="71" t="s">
        <v>187</v>
      </c>
      <c r="D148" s="84" t="s">
        <v>286</v>
      </c>
      <c r="E148" s="47">
        <v>133</v>
      </c>
      <c r="F148" s="43">
        <v>80</v>
      </c>
      <c r="G148" s="48">
        <v>53</v>
      </c>
      <c r="H148" s="47">
        <v>108</v>
      </c>
      <c r="I148" s="43">
        <v>55</v>
      </c>
      <c r="J148" s="48">
        <v>53</v>
      </c>
      <c r="K148" s="47">
        <v>134</v>
      </c>
      <c r="L148" s="43">
        <v>75</v>
      </c>
      <c r="M148" s="48">
        <v>59</v>
      </c>
      <c r="N148" s="47">
        <v>142</v>
      </c>
      <c r="O148" s="43">
        <v>79</v>
      </c>
      <c r="P148" s="48">
        <v>63</v>
      </c>
      <c r="Q148" s="47">
        <v>129</v>
      </c>
      <c r="R148" s="43">
        <v>64</v>
      </c>
      <c r="S148" s="48">
        <v>65</v>
      </c>
      <c r="T148" s="47">
        <v>108</v>
      </c>
      <c r="U148" s="43">
        <v>42</v>
      </c>
      <c r="V148" s="48">
        <v>66</v>
      </c>
      <c r="W148" s="47">
        <v>116</v>
      </c>
      <c r="X148" s="43">
        <v>53</v>
      </c>
      <c r="Y148" s="48">
        <v>63</v>
      </c>
      <c r="Z148" s="47">
        <v>135</v>
      </c>
      <c r="AA148" s="43">
        <v>69</v>
      </c>
      <c r="AB148" s="48">
        <v>66</v>
      </c>
      <c r="AC148" s="47">
        <v>138</v>
      </c>
      <c r="AD148" s="43">
        <v>67</v>
      </c>
      <c r="AE148" s="48">
        <v>71</v>
      </c>
      <c r="AF148" s="47">
        <v>147</v>
      </c>
      <c r="AG148" s="43">
        <v>74</v>
      </c>
      <c r="AH148" s="48">
        <v>73</v>
      </c>
      <c r="AI148" s="47">
        <v>159</v>
      </c>
      <c r="AJ148" s="43">
        <v>92</v>
      </c>
      <c r="AK148" s="48">
        <v>67</v>
      </c>
      <c r="AL148" s="47">
        <v>133</v>
      </c>
      <c r="AM148" s="43">
        <v>67</v>
      </c>
      <c r="AN148" s="48">
        <v>66</v>
      </c>
      <c r="AO148" s="47">
        <v>93</v>
      </c>
      <c r="AP148" s="43">
        <v>28</v>
      </c>
      <c r="AQ148" s="48">
        <v>65</v>
      </c>
      <c r="AR148" s="47">
        <v>120</v>
      </c>
      <c r="AS148" s="43">
        <v>56</v>
      </c>
      <c r="AT148" s="48">
        <v>64</v>
      </c>
      <c r="AU148" s="47">
        <v>136</v>
      </c>
      <c r="AV148" s="43">
        <v>76</v>
      </c>
      <c r="AW148" s="48">
        <v>60</v>
      </c>
      <c r="AX148" s="47">
        <v>142</v>
      </c>
      <c r="AY148" s="43">
        <v>81</v>
      </c>
      <c r="AZ148" s="48">
        <v>61</v>
      </c>
      <c r="BA148" s="47">
        <v>151</v>
      </c>
      <c r="BB148" s="43">
        <v>88</v>
      </c>
      <c r="BC148" s="48">
        <v>63</v>
      </c>
      <c r="BD148" s="47">
        <v>102</v>
      </c>
      <c r="BE148" s="43">
        <v>45</v>
      </c>
      <c r="BF148" s="48">
        <v>57</v>
      </c>
      <c r="BG148" s="47">
        <v>99</v>
      </c>
      <c r="BH148" s="43">
        <v>42</v>
      </c>
      <c r="BI148" s="48">
        <v>57</v>
      </c>
      <c r="BJ148" s="47">
        <v>94</v>
      </c>
      <c r="BK148" s="43">
        <v>36</v>
      </c>
      <c r="BL148" s="48">
        <v>58</v>
      </c>
      <c r="BM148" s="47">
        <v>95</v>
      </c>
      <c r="BN148" s="43">
        <v>38</v>
      </c>
      <c r="BO148" s="48">
        <v>57</v>
      </c>
      <c r="BP148" s="47">
        <v>124</v>
      </c>
      <c r="BQ148" s="43">
        <v>64</v>
      </c>
      <c r="BR148" s="48">
        <v>60</v>
      </c>
      <c r="BS148" s="47">
        <v>144</v>
      </c>
      <c r="BT148" s="43">
        <v>74</v>
      </c>
      <c r="BU148" s="48">
        <v>70</v>
      </c>
      <c r="BV148" s="47">
        <v>142</v>
      </c>
      <c r="BW148" s="43">
        <v>76</v>
      </c>
      <c r="BX148" s="48">
        <v>66</v>
      </c>
      <c r="BY148" s="47">
        <v>153</v>
      </c>
      <c r="BZ148" s="43">
        <v>78</v>
      </c>
      <c r="CA148" s="48">
        <v>75</v>
      </c>
      <c r="CB148" s="47">
        <v>111</v>
      </c>
      <c r="CC148" s="43">
        <v>41</v>
      </c>
      <c r="CD148" s="48">
        <v>70</v>
      </c>
      <c r="CE148" s="47">
        <v>111</v>
      </c>
      <c r="CF148" s="43">
        <v>42</v>
      </c>
      <c r="CG148" s="48">
        <v>69</v>
      </c>
      <c r="CH148" s="47">
        <v>121</v>
      </c>
      <c r="CI148" s="43">
        <v>47</v>
      </c>
      <c r="CJ148" s="48">
        <v>74</v>
      </c>
      <c r="CK148" s="47">
        <v>160</v>
      </c>
      <c r="CL148" s="43">
        <v>78</v>
      </c>
      <c r="CM148" s="48">
        <v>82</v>
      </c>
      <c r="CN148" s="47">
        <v>161</v>
      </c>
      <c r="CO148" s="43">
        <v>73</v>
      </c>
      <c r="CP148" s="48">
        <v>88</v>
      </c>
    </row>
    <row r="149" spans="2:94" s="23" customFormat="1" ht="17.25" customHeight="1" x14ac:dyDescent="0.2">
      <c r="B149" s="77" t="s">
        <v>277</v>
      </c>
      <c r="C149" s="71" t="s">
        <v>178</v>
      </c>
      <c r="D149" s="84" t="s">
        <v>308</v>
      </c>
      <c r="E149" s="47">
        <v>326</v>
      </c>
      <c r="F149" s="43">
        <v>112</v>
      </c>
      <c r="G149" s="48">
        <v>214</v>
      </c>
      <c r="H149" s="47">
        <v>364</v>
      </c>
      <c r="I149" s="43">
        <v>146</v>
      </c>
      <c r="J149" s="48">
        <v>218</v>
      </c>
      <c r="K149" s="47">
        <v>367</v>
      </c>
      <c r="L149" s="43">
        <v>146</v>
      </c>
      <c r="M149" s="48">
        <v>221</v>
      </c>
      <c r="N149" s="47">
        <v>363</v>
      </c>
      <c r="O149" s="43">
        <v>164</v>
      </c>
      <c r="P149" s="48">
        <v>199</v>
      </c>
      <c r="Q149" s="47">
        <v>302</v>
      </c>
      <c r="R149" s="43">
        <v>108</v>
      </c>
      <c r="S149" s="48">
        <v>194</v>
      </c>
      <c r="T149" s="47">
        <v>251</v>
      </c>
      <c r="U149" s="43">
        <v>63</v>
      </c>
      <c r="V149" s="48">
        <v>188</v>
      </c>
      <c r="W149" s="47">
        <v>311</v>
      </c>
      <c r="X149" s="43">
        <v>125</v>
      </c>
      <c r="Y149" s="48">
        <v>186</v>
      </c>
      <c r="Z149" s="47">
        <v>355</v>
      </c>
      <c r="AA149" s="43">
        <v>145</v>
      </c>
      <c r="AB149" s="48">
        <v>210</v>
      </c>
      <c r="AC149" s="47">
        <v>368</v>
      </c>
      <c r="AD149" s="43">
        <v>154</v>
      </c>
      <c r="AE149" s="48">
        <v>214</v>
      </c>
      <c r="AF149" s="47">
        <v>364</v>
      </c>
      <c r="AG149" s="43">
        <v>141</v>
      </c>
      <c r="AH149" s="48">
        <v>223</v>
      </c>
      <c r="AI149" s="47">
        <v>409</v>
      </c>
      <c r="AJ149" s="43">
        <v>176</v>
      </c>
      <c r="AK149" s="48">
        <v>233</v>
      </c>
      <c r="AL149" s="47">
        <v>307</v>
      </c>
      <c r="AM149" s="43">
        <v>73</v>
      </c>
      <c r="AN149" s="48">
        <v>234</v>
      </c>
      <c r="AO149" s="47">
        <v>312</v>
      </c>
      <c r="AP149" s="43">
        <v>72</v>
      </c>
      <c r="AQ149" s="48">
        <v>240</v>
      </c>
      <c r="AR149" s="47">
        <v>332</v>
      </c>
      <c r="AS149" s="43">
        <v>118</v>
      </c>
      <c r="AT149" s="48">
        <v>214</v>
      </c>
      <c r="AU149" s="47">
        <v>374</v>
      </c>
      <c r="AV149" s="43">
        <v>154</v>
      </c>
      <c r="AW149" s="48">
        <v>220</v>
      </c>
      <c r="AX149" s="47">
        <v>398</v>
      </c>
      <c r="AY149" s="43">
        <v>172</v>
      </c>
      <c r="AZ149" s="48">
        <v>226</v>
      </c>
      <c r="BA149" s="47">
        <v>409</v>
      </c>
      <c r="BB149" s="43">
        <v>191</v>
      </c>
      <c r="BC149" s="48">
        <v>218</v>
      </c>
      <c r="BD149" s="47">
        <v>349</v>
      </c>
      <c r="BE149" s="43">
        <v>156</v>
      </c>
      <c r="BF149" s="48">
        <v>193</v>
      </c>
      <c r="BG149" s="47">
        <v>268</v>
      </c>
      <c r="BH149" s="43">
        <v>78</v>
      </c>
      <c r="BI149" s="48">
        <v>190</v>
      </c>
      <c r="BJ149" s="47">
        <v>257</v>
      </c>
      <c r="BK149" s="43">
        <v>68</v>
      </c>
      <c r="BL149" s="48">
        <v>189</v>
      </c>
      <c r="BM149" s="47">
        <v>248</v>
      </c>
      <c r="BN149" s="43">
        <v>67</v>
      </c>
      <c r="BO149" s="48">
        <v>181</v>
      </c>
      <c r="BP149" s="47">
        <v>310</v>
      </c>
      <c r="BQ149" s="43">
        <v>107</v>
      </c>
      <c r="BR149" s="48">
        <v>203</v>
      </c>
      <c r="BS149" s="47">
        <v>401</v>
      </c>
      <c r="BT149" s="43">
        <v>184</v>
      </c>
      <c r="BU149" s="48">
        <v>217</v>
      </c>
      <c r="BV149" s="47">
        <v>368</v>
      </c>
      <c r="BW149" s="43">
        <v>162</v>
      </c>
      <c r="BX149" s="48">
        <v>206</v>
      </c>
      <c r="BY149" s="47">
        <v>396</v>
      </c>
      <c r="BZ149" s="43">
        <v>188</v>
      </c>
      <c r="CA149" s="48">
        <v>208</v>
      </c>
      <c r="CB149" s="47">
        <v>306</v>
      </c>
      <c r="CC149" s="43">
        <v>111</v>
      </c>
      <c r="CD149" s="48">
        <v>195</v>
      </c>
      <c r="CE149" s="47">
        <v>267</v>
      </c>
      <c r="CF149" s="43">
        <v>79</v>
      </c>
      <c r="CG149" s="48">
        <v>188</v>
      </c>
      <c r="CH149" s="47">
        <v>286</v>
      </c>
      <c r="CI149" s="43">
        <v>115</v>
      </c>
      <c r="CJ149" s="48">
        <v>171</v>
      </c>
      <c r="CK149" s="47">
        <v>369</v>
      </c>
      <c r="CL149" s="43">
        <v>155</v>
      </c>
      <c r="CM149" s="48">
        <v>214</v>
      </c>
      <c r="CN149" s="47">
        <v>353</v>
      </c>
      <c r="CO149" s="43">
        <v>150</v>
      </c>
      <c r="CP149" s="48">
        <v>203</v>
      </c>
    </row>
    <row r="150" spans="2:94" s="23" customFormat="1" ht="17.25" customHeight="1" x14ac:dyDescent="0.2">
      <c r="B150" s="77" t="s">
        <v>277</v>
      </c>
      <c r="C150" s="71" t="s">
        <v>180</v>
      </c>
      <c r="D150" s="84" t="s">
        <v>321</v>
      </c>
      <c r="E150" s="47">
        <v>370</v>
      </c>
      <c r="F150" s="43">
        <v>158</v>
      </c>
      <c r="G150" s="48">
        <v>212</v>
      </c>
      <c r="H150" s="47">
        <v>346</v>
      </c>
      <c r="I150" s="43">
        <v>150</v>
      </c>
      <c r="J150" s="48">
        <v>196</v>
      </c>
      <c r="K150" s="47">
        <v>332</v>
      </c>
      <c r="L150" s="43">
        <v>145</v>
      </c>
      <c r="M150" s="48">
        <v>187</v>
      </c>
      <c r="N150" s="47">
        <v>357</v>
      </c>
      <c r="O150" s="43">
        <v>171</v>
      </c>
      <c r="P150" s="48">
        <v>186</v>
      </c>
      <c r="Q150" s="47">
        <v>289</v>
      </c>
      <c r="R150" s="43">
        <v>106</v>
      </c>
      <c r="S150" s="48">
        <v>183</v>
      </c>
      <c r="T150" s="47">
        <v>254</v>
      </c>
      <c r="U150" s="43">
        <v>74</v>
      </c>
      <c r="V150" s="48">
        <v>180</v>
      </c>
      <c r="W150" s="47">
        <v>321</v>
      </c>
      <c r="X150" s="43">
        <v>126</v>
      </c>
      <c r="Y150" s="48">
        <v>195</v>
      </c>
      <c r="Z150" s="47">
        <v>342</v>
      </c>
      <c r="AA150" s="43">
        <v>142</v>
      </c>
      <c r="AB150" s="48">
        <v>200</v>
      </c>
      <c r="AC150" s="47">
        <v>352</v>
      </c>
      <c r="AD150" s="43">
        <v>159</v>
      </c>
      <c r="AE150" s="48">
        <v>193</v>
      </c>
      <c r="AF150" s="47">
        <v>366</v>
      </c>
      <c r="AG150" s="43">
        <v>170</v>
      </c>
      <c r="AH150" s="48">
        <v>196</v>
      </c>
      <c r="AI150" s="47">
        <v>393</v>
      </c>
      <c r="AJ150" s="43">
        <v>184</v>
      </c>
      <c r="AK150" s="48">
        <v>209</v>
      </c>
      <c r="AL150" s="47">
        <v>308</v>
      </c>
      <c r="AM150" s="43">
        <v>98</v>
      </c>
      <c r="AN150" s="48">
        <v>210</v>
      </c>
      <c r="AO150" s="47">
        <v>268</v>
      </c>
      <c r="AP150" s="43">
        <v>62</v>
      </c>
      <c r="AQ150" s="48">
        <v>206</v>
      </c>
      <c r="AR150" s="47">
        <v>339</v>
      </c>
      <c r="AS150" s="43">
        <v>122</v>
      </c>
      <c r="AT150" s="48">
        <v>217</v>
      </c>
      <c r="AU150" s="47">
        <v>378</v>
      </c>
      <c r="AV150" s="43">
        <v>138</v>
      </c>
      <c r="AW150" s="48">
        <v>240</v>
      </c>
      <c r="AX150" s="47">
        <v>360</v>
      </c>
      <c r="AY150" s="43">
        <v>146</v>
      </c>
      <c r="AZ150" s="48">
        <v>214</v>
      </c>
      <c r="BA150" s="47">
        <v>367</v>
      </c>
      <c r="BB150" s="43">
        <v>152</v>
      </c>
      <c r="BC150" s="48">
        <v>215</v>
      </c>
      <c r="BD150" s="47">
        <v>320</v>
      </c>
      <c r="BE150" s="43">
        <v>124</v>
      </c>
      <c r="BF150" s="48">
        <v>196</v>
      </c>
      <c r="BG150" s="47">
        <v>297</v>
      </c>
      <c r="BH150" s="43">
        <v>102</v>
      </c>
      <c r="BI150" s="48">
        <v>195</v>
      </c>
      <c r="BJ150" s="47">
        <v>259</v>
      </c>
      <c r="BK150" s="43">
        <v>57</v>
      </c>
      <c r="BL150" s="48">
        <v>202</v>
      </c>
      <c r="BM150" s="47">
        <v>261</v>
      </c>
      <c r="BN150" s="43">
        <v>53</v>
      </c>
      <c r="BO150" s="48">
        <v>208</v>
      </c>
      <c r="BP150" s="47">
        <v>365</v>
      </c>
      <c r="BQ150" s="43">
        <v>139</v>
      </c>
      <c r="BR150" s="48">
        <v>226</v>
      </c>
      <c r="BS150" s="47">
        <v>400</v>
      </c>
      <c r="BT150" s="43">
        <v>166</v>
      </c>
      <c r="BU150" s="48">
        <v>234</v>
      </c>
      <c r="BV150" s="47">
        <v>371</v>
      </c>
      <c r="BW150" s="43">
        <v>144</v>
      </c>
      <c r="BX150" s="48">
        <v>227</v>
      </c>
      <c r="BY150" s="47">
        <v>443</v>
      </c>
      <c r="BZ150" s="43">
        <v>197</v>
      </c>
      <c r="CA150" s="48">
        <v>246</v>
      </c>
      <c r="CB150" s="47">
        <v>355</v>
      </c>
      <c r="CC150" s="43">
        <v>114</v>
      </c>
      <c r="CD150" s="48">
        <v>241</v>
      </c>
      <c r="CE150" s="47">
        <v>318</v>
      </c>
      <c r="CF150" s="43">
        <v>82</v>
      </c>
      <c r="CG150" s="48">
        <v>236</v>
      </c>
      <c r="CH150" s="47">
        <v>385</v>
      </c>
      <c r="CI150" s="43">
        <v>118</v>
      </c>
      <c r="CJ150" s="48">
        <v>267</v>
      </c>
      <c r="CK150" s="47">
        <v>408</v>
      </c>
      <c r="CL150" s="43">
        <v>147</v>
      </c>
      <c r="CM150" s="48">
        <v>261</v>
      </c>
      <c r="CN150" s="47">
        <v>409</v>
      </c>
      <c r="CO150" s="43">
        <v>152</v>
      </c>
      <c r="CP150" s="48">
        <v>257</v>
      </c>
    </row>
    <row r="151" spans="2:94" s="23" customFormat="1" ht="17.25" customHeight="1" x14ac:dyDescent="0.2">
      <c r="B151" s="77" t="s">
        <v>277</v>
      </c>
      <c r="C151" s="71" t="s">
        <v>181</v>
      </c>
      <c r="D151" s="84" t="s">
        <v>323</v>
      </c>
      <c r="E151" s="47">
        <v>397</v>
      </c>
      <c r="F151" s="43">
        <v>145</v>
      </c>
      <c r="G151" s="48">
        <v>252</v>
      </c>
      <c r="H151" s="47">
        <v>367</v>
      </c>
      <c r="I151" s="43">
        <v>124</v>
      </c>
      <c r="J151" s="48">
        <v>243</v>
      </c>
      <c r="K151" s="47">
        <v>365</v>
      </c>
      <c r="L151" s="43">
        <v>127</v>
      </c>
      <c r="M151" s="48">
        <v>238</v>
      </c>
      <c r="N151" s="47">
        <v>401</v>
      </c>
      <c r="O151" s="43">
        <v>168</v>
      </c>
      <c r="P151" s="48">
        <v>233</v>
      </c>
      <c r="Q151" s="47">
        <v>327</v>
      </c>
      <c r="R151" s="43">
        <v>99</v>
      </c>
      <c r="S151" s="48">
        <v>228</v>
      </c>
      <c r="T151" s="47">
        <v>298</v>
      </c>
      <c r="U151" s="43">
        <v>74</v>
      </c>
      <c r="V151" s="48">
        <v>224</v>
      </c>
      <c r="W151" s="47">
        <v>336</v>
      </c>
      <c r="X151" s="43">
        <v>100</v>
      </c>
      <c r="Y151" s="48">
        <v>236</v>
      </c>
      <c r="Z151" s="47">
        <v>370</v>
      </c>
      <c r="AA151" s="43">
        <v>140</v>
      </c>
      <c r="AB151" s="48">
        <v>230</v>
      </c>
      <c r="AC151" s="47">
        <v>350</v>
      </c>
      <c r="AD151" s="43">
        <v>122</v>
      </c>
      <c r="AE151" s="48">
        <v>228</v>
      </c>
      <c r="AF151" s="47">
        <v>359</v>
      </c>
      <c r="AG151" s="43">
        <v>135</v>
      </c>
      <c r="AH151" s="48">
        <v>224</v>
      </c>
      <c r="AI151" s="47">
        <v>362</v>
      </c>
      <c r="AJ151" s="43">
        <v>136</v>
      </c>
      <c r="AK151" s="48">
        <v>226</v>
      </c>
      <c r="AL151" s="47">
        <v>308</v>
      </c>
      <c r="AM151" s="43">
        <v>90</v>
      </c>
      <c r="AN151" s="48">
        <v>218</v>
      </c>
      <c r="AO151" s="47">
        <v>259</v>
      </c>
      <c r="AP151" s="43">
        <v>65</v>
      </c>
      <c r="AQ151" s="48">
        <v>194</v>
      </c>
      <c r="AR151" s="47">
        <v>339</v>
      </c>
      <c r="AS151" s="43">
        <v>112</v>
      </c>
      <c r="AT151" s="48">
        <v>227</v>
      </c>
      <c r="AU151" s="47">
        <v>382</v>
      </c>
      <c r="AV151" s="43">
        <v>149</v>
      </c>
      <c r="AW151" s="48">
        <v>233</v>
      </c>
      <c r="AX151" s="47">
        <v>365</v>
      </c>
      <c r="AY151" s="43">
        <v>126</v>
      </c>
      <c r="AZ151" s="48">
        <v>239</v>
      </c>
      <c r="BA151" s="47">
        <v>386</v>
      </c>
      <c r="BB151" s="43">
        <v>158</v>
      </c>
      <c r="BC151" s="48">
        <v>228</v>
      </c>
      <c r="BD151" s="47">
        <v>355</v>
      </c>
      <c r="BE151" s="43">
        <v>137</v>
      </c>
      <c r="BF151" s="48">
        <v>218</v>
      </c>
      <c r="BG151" s="47">
        <v>293</v>
      </c>
      <c r="BH151" s="43">
        <v>88</v>
      </c>
      <c r="BI151" s="48">
        <v>205</v>
      </c>
      <c r="BJ151" s="47">
        <v>288</v>
      </c>
      <c r="BK151" s="43">
        <v>75</v>
      </c>
      <c r="BL151" s="48">
        <v>213</v>
      </c>
      <c r="BM151" s="47">
        <v>273</v>
      </c>
      <c r="BN151" s="43">
        <v>57</v>
      </c>
      <c r="BO151" s="48">
        <v>216</v>
      </c>
      <c r="BP151" s="47">
        <v>322</v>
      </c>
      <c r="BQ151" s="43">
        <v>94</v>
      </c>
      <c r="BR151" s="48">
        <v>228</v>
      </c>
      <c r="BS151" s="47">
        <v>347</v>
      </c>
      <c r="BT151" s="43">
        <v>117</v>
      </c>
      <c r="BU151" s="48">
        <v>230</v>
      </c>
      <c r="BV151" s="47">
        <v>345</v>
      </c>
      <c r="BW151" s="43">
        <v>115</v>
      </c>
      <c r="BX151" s="48">
        <v>230</v>
      </c>
      <c r="BY151" s="47">
        <v>387</v>
      </c>
      <c r="BZ151" s="43">
        <v>161</v>
      </c>
      <c r="CA151" s="48">
        <v>226</v>
      </c>
      <c r="CB151" s="47">
        <v>313</v>
      </c>
      <c r="CC151" s="43">
        <v>96</v>
      </c>
      <c r="CD151" s="48">
        <v>217</v>
      </c>
      <c r="CE151" s="47">
        <v>280</v>
      </c>
      <c r="CF151" s="43">
        <v>81</v>
      </c>
      <c r="CG151" s="48">
        <v>199</v>
      </c>
      <c r="CH151" s="47">
        <v>314</v>
      </c>
      <c r="CI151" s="43">
        <v>92</v>
      </c>
      <c r="CJ151" s="48">
        <v>222</v>
      </c>
      <c r="CK151" s="47">
        <v>370</v>
      </c>
      <c r="CL151" s="43">
        <v>132</v>
      </c>
      <c r="CM151" s="48">
        <v>238</v>
      </c>
      <c r="CN151" s="47">
        <v>363</v>
      </c>
      <c r="CO151" s="43">
        <v>136</v>
      </c>
      <c r="CP151" s="48">
        <v>227</v>
      </c>
    </row>
    <row r="152" spans="2:94" s="23" customFormat="1" ht="17.25" customHeight="1" x14ac:dyDescent="0.2">
      <c r="B152" s="77" t="s">
        <v>277</v>
      </c>
      <c r="C152" s="71" t="s">
        <v>175</v>
      </c>
      <c r="D152" s="84" t="s">
        <v>324</v>
      </c>
      <c r="E152" s="47">
        <v>135</v>
      </c>
      <c r="F152" s="43">
        <v>72</v>
      </c>
      <c r="G152" s="48">
        <v>63</v>
      </c>
      <c r="H152" s="47">
        <v>159</v>
      </c>
      <c r="I152" s="43">
        <v>96</v>
      </c>
      <c r="J152" s="48">
        <v>63</v>
      </c>
      <c r="K152" s="47">
        <v>156</v>
      </c>
      <c r="L152" s="43">
        <v>81</v>
      </c>
      <c r="M152" s="48">
        <v>75</v>
      </c>
      <c r="N152" s="47">
        <v>179</v>
      </c>
      <c r="O152" s="43">
        <v>106</v>
      </c>
      <c r="P152" s="48">
        <v>73</v>
      </c>
      <c r="Q152" s="47">
        <v>158</v>
      </c>
      <c r="R152" s="43">
        <v>48</v>
      </c>
      <c r="S152" s="48">
        <v>110</v>
      </c>
      <c r="T152" s="47">
        <v>137</v>
      </c>
      <c r="U152" s="43">
        <v>37</v>
      </c>
      <c r="V152" s="48">
        <v>100</v>
      </c>
      <c r="W152" s="47" t="s">
        <v>0</v>
      </c>
      <c r="X152" s="43" t="s">
        <v>0</v>
      </c>
      <c r="Y152" s="48" t="s">
        <v>0</v>
      </c>
      <c r="Z152" s="47" t="s">
        <v>0</v>
      </c>
      <c r="AA152" s="43" t="s">
        <v>0</v>
      </c>
      <c r="AB152" s="48" t="s">
        <v>0</v>
      </c>
      <c r="AC152" s="47" t="s">
        <v>0</v>
      </c>
      <c r="AD152" s="43" t="s">
        <v>0</v>
      </c>
      <c r="AE152" s="48" t="s">
        <v>0</v>
      </c>
      <c r="AF152" s="47" t="s">
        <v>0</v>
      </c>
      <c r="AG152" s="43" t="s">
        <v>0</v>
      </c>
      <c r="AH152" s="48" t="s">
        <v>0</v>
      </c>
      <c r="AI152" s="47" t="s">
        <v>0</v>
      </c>
      <c r="AJ152" s="43" t="s">
        <v>0</v>
      </c>
      <c r="AK152" s="48" t="s">
        <v>0</v>
      </c>
      <c r="AL152" s="47" t="s">
        <v>0</v>
      </c>
      <c r="AM152" s="43" t="s">
        <v>0</v>
      </c>
      <c r="AN152" s="48" t="s">
        <v>0</v>
      </c>
      <c r="AO152" s="47" t="s">
        <v>0</v>
      </c>
      <c r="AP152" s="43" t="s">
        <v>0</v>
      </c>
      <c r="AQ152" s="48" t="s">
        <v>0</v>
      </c>
      <c r="AR152" s="47">
        <v>159</v>
      </c>
      <c r="AS152" s="43">
        <v>74</v>
      </c>
      <c r="AT152" s="48">
        <v>85</v>
      </c>
      <c r="AU152" s="47">
        <v>170</v>
      </c>
      <c r="AV152" s="43">
        <v>72</v>
      </c>
      <c r="AW152" s="48">
        <v>98</v>
      </c>
      <c r="AX152" s="47">
        <v>188</v>
      </c>
      <c r="AY152" s="43">
        <v>90</v>
      </c>
      <c r="AZ152" s="48">
        <v>98</v>
      </c>
      <c r="BA152" s="47">
        <v>186</v>
      </c>
      <c r="BB152" s="43">
        <v>77</v>
      </c>
      <c r="BC152" s="48">
        <v>109</v>
      </c>
      <c r="BD152" s="47">
        <v>209</v>
      </c>
      <c r="BE152" s="43">
        <v>87</v>
      </c>
      <c r="BF152" s="48">
        <v>122</v>
      </c>
      <c r="BG152" s="47">
        <v>170</v>
      </c>
      <c r="BH152" s="43">
        <v>53</v>
      </c>
      <c r="BI152" s="48">
        <v>117</v>
      </c>
      <c r="BJ152" s="47">
        <v>151</v>
      </c>
      <c r="BK152" s="43">
        <v>35</v>
      </c>
      <c r="BL152" s="48">
        <v>116</v>
      </c>
      <c r="BM152" s="47">
        <v>165</v>
      </c>
      <c r="BN152" s="43">
        <v>69</v>
      </c>
      <c r="BO152" s="48">
        <v>96</v>
      </c>
      <c r="BP152" s="47">
        <v>160</v>
      </c>
      <c r="BQ152" s="43">
        <v>87</v>
      </c>
      <c r="BR152" s="48">
        <v>73</v>
      </c>
      <c r="BS152" s="47">
        <v>183</v>
      </c>
      <c r="BT152" s="43">
        <v>96</v>
      </c>
      <c r="BU152" s="48">
        <v>87</v>
      </c>
      <c r="BV152" s="47">
        <v>185</v>
      </c>
      <c r="BW152" s="43">
        <v>84</v>
      </c>
      <c r="BX152" s="48">
        <v>101</v>
      </c>
      <c r="BY152" s="47">
        <v>191</v>
      </c>
      <c r="BZ152" s="43">
        <v>78</v>
      </c>
      <c r="CA152" s="48">
        <v>113</v>
      </c>
      <c r="CB152" s="47">
        <v>177</v>
      </c>
      <c r="CC152" s="43">
        <v>57</v>
      </c>
      <c r="CD152" s="48">
        <v>120</v>
      </c>
      <c r="CE152" s="47">
        <v>159</v>
      </c>
      <c r="CF152" s="43">
        <v>46</v>
      </c>
      <c r="CG152" s="48">
        <v>113</v>
      </c>
      <c r="CH152" s="47">
        <v>165</v>
      </c>
      <c r="CI152" s="43">
        <v>69</v>
      </c>
      <c r="CJ152" s="48">
        <v>96</v>
      </c>
      <c r="CK152" s="47">
        <v>160</v>
      </c>
      <c r="CL152" s="43">
        <v>87</v>
      </c>
      <c r="CM152" s="48">
        <v>73</v>
      </c>
      <c r="CN152" s="47">
        <v>183</v>
      </c>
      <c r="CO152" s="43">
        <v>96</v>
      </c>
      <c r="CP152" s="48">
        <v>87</v>
      </c>
    </row>
    <row r="153" spans="2:94" s="23" customFormat="1" ht="17.25" customHeight="1" x14ac:dyDescent="0.2">
      <c r="B153" s="77" t="s">
        <v>277</v>
      </c>
      <c r="C153" s="71" t="s">
        <v>182</v>
      </c>
      <c r="D153" s="84" t="s">
        <v>345</v>
      </c>
      <c r="E153" s="47">
        <v>262</v>
      </c>
      <c r="F153" s="43">
        <v>104</v>
      </c>
      <c r="G153" s="48">
        <v>158</v>
      </c>
      <c r="H153" s="47">
        <v>261</v>
      </c>
      <c r="I153" s="43">
        <v>99</v>
      </c>
      <c r="J153" s="48">
        <v>162</v>
      </c>
      <c r="K153" s="47">
        <v>278</v>
      </c>
      <c r="L153" s="43">
        <v>113</v>
      </c>
      <c r="M153" s="48">
        <v>165</v>
      </c>
      <c r="N153" s="47">
        <v>289</v>
      </c>
      <c r="O153" s="43">
        <v>117</v>
      </c>
      <c r="P153" s="48">
        <v>172</v>
      </c>
      <c r="Q153" s="47">
        <v>214</v>
      </c>
      <c r="R153" s="43">
        <v>63</v>
      </c>
      <c r="S153" s="48">
        <v>151</v>
      </c>
      <c r="T153" s="47">
        <v>207</v>
      </c>
      <c r="U153" s="43">
        <v>34</v>
      </c>
      <c r="V153" s="48">
        <v>173</v>
      </c>
      <c r="W153" s="47">
        <v>246</v>
      </c>
      <c r="X153" s="43">
        <v>73</v>
      </c>
      <c r="Y153" s="48">
        <v>173</v>
      </c>
      <c r="Z153" s="47">
        <v>252</v>
      </c>
      <c r="AA153" s="43">
        <v>100</v>
      </c>
      <c r="AB153" s="48">
        <v>152</v>
      </c>
      <c r="AC153" s="47">
        <v>277</v>
      </c>
      <c r="AD153" s="43">
        <v>117</v>
      </c>
      <c r="AE153" s="48">
        <v>160</v>
      </c>
      <c r="AF153" s="47">
        <v>262</v>
      </c>
      <c r="AG153" s="43">
        <v>117</v>
      </c>
      <c r="AH153" s="48">
        <v>145</v>
      </c>
      <c r="AI153" s="47">
        <v>262</v>
      </c>
      <c r="AJ153" s="43">
        <v>118</v>
      </c>
      <c r="AK153" s="48">
        <v>144</v>
      </c>
      <c r="AL153" s="47">
        <v>252</v>
      </c>
      <c r="AM153" s="43">
        <v>62</v>
      </c>
      <c r="AN153" s="48">
        <v>190</v>
      </c>
      <c r="AO153" s="47">
        <v>234</v>
      </c>
      <c r="AP153" s="43">
        <v>59</v>
      </c>
      <c r="AQ153" s="48">
        <v>175</v>
      </c>
      <c r="AR153" s="47">
        <v>249</v>
      </c>
      <c r="AS153" s="43">
        <v>81</v>
      </c>
      <c r="AT153" s="48">
        <v>168</v>
      </c>
      <c r="AU153" s="47">
        <v>245</v>
      </c>
      <c r="AV153" s="43">
        <v>100</v>
      </c>
      <c r="AW153" s="48">
        <v>145</v>
      </c>
      <c r="AX153" s="47">
        <v>266</v>
      </c>
      <c r="AY153" s="43">
        <v>124</v>
      </c>
      <c r="AZ153" s="48">
        <v>142</v>
      </c>
      <c r="BA153" s="47">
        <v>259</v>
      </c>
      <c r="BB153" s="43">
        <v>133</v>
      </c>
      <c r="BC153" s="48">
        <v>126</v>
      </c>
      <c r="BD153" s="47">
        <v>249</v>
      </c>
      <c r="BE153" s="43">
        <v>100</v>
      </c>
      <c r="BF153" s="48">
        <v>149</v>
      </c>
      <c r="BG153" s="47">
        <v>208</v>
      </c>
      <c r="BH153" s="43">
        <v>69</v>
      </c>
      <c r="BI153" s="48">
        <v>139</v>
      </c>
      <c r="BJ153" s="47">
        <v>217</v>
      </c>
      <c r="BK153" s="43">
        <v>56</v>
      </c>
      <c r="BL153" s="48">
        <v>161</v>
      </c>
      <c r="BM153" s="47">
        <v>205</v>
      </c>
      <c r="BN153" s="43">
        <v>45</v>
      </c>
      <c r="BO153" s="48">
        <v>160</v>
      </c>
      <c r="BP153" s="47">
        <v>242</v>
      </c>
      <c r="BQ153" s="43">
        <v>88</v>
      </c>
      <c r="BR153" s="48">
        <v>154</v>
      </c>
      <c r="BS153" s="47">
        <v>262</v>
      </c>
      <c r="BT153" s="43">
        <v>110</v>
      </c>
      <c r="BU153" s="48">
        <v>152</v>
      </c>
      <c r="BV153" s="47">
        <v>278</v>
      </c>
      <c r="BW153" s="43">
        <v>114</v>
      </c>
      <c r="BX153" s="48">
        <v>164</v>
      </c>
      <c r="BY153" s="47">
        <v>295</v>
      </c>
      <c r="BZ153" s="43">
        <v>135</v>
      </c>
      <c r="CA153" s="48">
        <v>160</v>
      </c>
      <c r="CB153" s="47">
        <v>261</v>
      </c>
      <c r="CC153" s="43">
        <v>78</v>
      </c>
      <c r="CD153" s="48">
        <v>183</v>
      </c>
      <c r="CE153" s="47">
        <v>240</v>
      </c>
      <c r="CF153" s="43">
        <v>43</v>
      </c>
      <c r="CG153" s="48">
        <v>197</v>
      </c>
      <c r="CH153" s="47">
        <v>289</v>
      </c>
      <c r="CI153" s="43">
        <v>97</v>
      </c>
      <c r="CJ153" s="48">
        <v>192</v>
      </c>
      <c r="CK153" s="47">
        <v>268</v>
      </c>
      <c r="CL153" s="43">
        <v>114</v>
      </c>
      <c r="CM153" s="48">
        <v>154</v>
      </c>
      <c r="CN153" s="47">
        <v>252</v>
      </c>
      <c r="CO153" s="43">
        <v>96</v>
      </c>
      <c r="CP153" s="48">
        <v>156</v>
      </c>
    </row>
    <row r="154" spans="2:94" s="23" customFormat="1" ht="17.25" customHeight="1" x14ac:dyDescent="0.2">
      <c r="B154" s="77" t="s">
        <v>277</v>
      </c>
      <c r="C154" s="71" t="s">
        <v>183</v>
      </c>
      <c r="D154" s="84" t="s">
        <v>346</v>
      </c>
      <c r="E154" s="47">
        <v>93</v>
      </c>
      <c r="F154" s="43">
        <v>50</v>
      </c>
      <c r="G154" s="48">
        <v>43</v>
      </c>
      <c r="H154" s="47">
        <v>97</v>
      </c>
      <c r="I154" s="43">
        <v>56</v>
      </c>
      <c r="J154" s="48">
        <v>41</v>
      </c>
      <c r="K154" s="47">
        <v>99</v>
      </c>
      <c r="L154" s="43">
        <v>63</v>
      </c>
      <c r="M154" s="48">
        <v>36</v>
      </c>
      <c r="N154" s="47">
        <v>100</v>
      </c>
      <c r="O154" s="43">
        <v>62</v>
      </c>
      <c r="P154" s="48">
        <v>38</v>
      </c>
      <c r="Q154" s="47">
        <v>63</v>
      </c>
      <c r="R154" s="43">
        <v>23</v>
      </c>
      <c r="S154" s="48">
        <v>40</v>
      </c>
      <c r="T154" s="47">
        <v>62</v>
      </c>
      <c r="U154" s="43">
        <v>16</v>
      </c>
      <c r="V154" s="48">
        <v>46</v>
      </c>
      <c r="W154" s="47">
        <v>62</v>
      </c>
      <c r="X154" s="43">
        <v>21</v>
      </c>
      <c r="Y154" s="48">
        <v>41</v>
      </c>
      <c r="Z154" s="47">
        <v>100</v>
      </c>
      <c r="AA154" s="43">
        <v>50</v>
      </c>
      <c r="AB154" s="48">
        <v>50</v>
      </c>
      <c r="AC154" s="47">
        <v>90</v>
      </c>
      <c r="AD154" s="43">
        <v>51</v>
      </c>
      <c r="AE154" s="48">
        <v>39</v>
      </c>
      <c r="AF154" s="47">
        <v>101</v>
      </c>
      <c r="AG154" s="43">
        <v>60</v>
      </c>
      <c r="AH154" s="48">
        <v>41</v>
      </c>
      <c r="AI154" s="47">
        <v>89</v>
      </c>
      <c r="AJ154" s="43">
        <v>42</v>
      </c>
      <c r="AK154" s="48">
        <v>47</v>
      </c>
      <c r="AL154" s="47">
        <v>75</v>
      </c>
      <c r="AM154" s="43">
        <v>36</v>
      </c>
      <c r="AN154" s="48">
        <v>39</v>
      </c>
      <c r="AO154" s="47">
        <v>58</v>
      </c>
      <c r="AP154" s="43">
        <v>15</v>
      </c>
      <c r="AQ154" s="48">
        <v>43</v>
      </c>
      <c r="AR154" s="47">
        <v>84</v>
      </c>
      <c r="AS154" s="43">
        <v>42</v>
      </c>
      <c r="AT154" s="48">
        <v>42</v>
      </c>
      <c r="AU154" s="47">
        <v>86</v>
      </c>
      <c r="AV154" s="43">
        <v>36</v>
      </c>
      <c r="AW154" s="48">
        <v>50</v>
      </c>
      <c r="AX154" s="47">
        <v>88</v>
      </c>
      <c r="AY154" s="43">
        <v>39</v>
      </c>
      <c r="AZ154" s="48">
        <v>49</v>
      </c>
      <c r="BA154" s="47">
        <v>96</v>
      </c>
      <c r="BB154" s="43">
        <v>34</v>
      </c>
      <c r="BC154" s="48">
        <v>62</v>
      </c>
      <c r="BD154" s="47">
        <v>88</v>
      </c>
      <c r="BE154" s="43">
        <v>38</v>
      </c>
      <c r="BF154" s="48">
        <v>50</v>
      </c>
      <c r="BG154" s="47">
        <v>81</v>
      </c>
      <c r="BH154" s="43">
        <v>25</v>
      </c>
      <c r="BI154" s="48">
        <v>56</v>
      </c>
      <c r="BJ154" s="47">
        <v>91</v>
      </c>
      <c r="BK154" s="43">
        <v>17</v>
      </c>
      <c r="BL154" s="48">
        <v>74</v>
      </c>
      <c r="BM154" s="47">
        <v>71</v>
      </c>
      <c r="BN154" s="43">
        <v>10</v>
      </c>
      <c r="BO154" s="48">
        <v>61</v>
      </c>
      <c r="BP154" s="47">
        <v>89</v>
      </c>
      <c r="BQ154" s="43">
        <v>35</v>
      </c>
      <c r="BR154" s="48">
        <v>54</v>
      </c>
      <c r="BS154" s="47">
        <v>86</v>
      </c>
      <c r="BT154" s="43">
        <v>29</v>
      </c>
      <c r="BU154" s="48">
        <v>57</v>
      </c>
      <c r="BV154" s="47">
        <v>121</v>
      </c>
      <c r="BW154" s="43">
        <v>51</v>
      </c>
      <c r="BX154" s="48">
        <v>70</v>
      </c>
      <c r="BY154" s="47">
        <v>137</v>
      </c>
      <c r="BZ154" s="43">
        <v>70</v>
      </c>
      <c r="CA154" s="48">
        <v>67</v>
      </c>
      <c r="CB154" s="47">
        <v>90</v>
      </c>
      <c r="CC154" s="43">
        <v>30</v>
      </c>
      <c r="CD154" s="48">
        <v>60</v>
      </c>
      <c r="CE154" s="47">
        <v>90</v>
      </c>
      <c r="CF154" s="43">
        <v>16</v>
      </c>
      <c r="CG154" s="48">
        <v>74</v>
      </c>
      <c r="CH154" s="47">
        <v>85</v>
      </c>
      <c r="CI154" s="43">
        <v>20</v>
      </c>
      <c r="CJ154" s="48">
        <v>65</v>
      </c>
      <c r="CK154" s="47">
        <v>105</v>
      </c>
      <c r="CL154" s="43">
        <v>40</v>
      </c>
      <c r="CM154" s="48">
        <v>65</v>
      </c>
      <c r="CN154" s="47">
        <v>120</v>
      </c>
      <c r="CO154" s="43">
        <v>51</v>
      </c>
      <c r="CP154" s="48">
        <v>69</v>
      </c>
    </row>
    <row r="155" spans="2:94" s="23" customFormat="1" ht="17.25" customHeight="1" x14ac:dyDescent="0.2">
      <c r="B155" s="77" t="s">
        <v>277</v>
      </c>
      <c r="C155" s="71" t="s">
        <v>184</v>
      </c>
      <c r="D155" s="84" t="s">
        <v>353</v>
      </c>
      <c r="E155" s="47">
        <v>189</v>
      </c>
      <c r="F155" s="43">
        <v>71</v>
      </c>
      <c r="G155" s="48">
        <v>118</v>
      </c>
      <c r="H155" s="47">
        <v>186</v>
      </c>
      <c r="I155" s="43">
        <v>71</v>
      </c>
      <c r="J155" s="48">
        <v>115</v>
      </c>
      <c r="K155" s="47">
        <v>187</v>
      </c>
      <c r="L155" s="43">
        <v>74</v>
      </c>
      <c r="M155" s="48">
        <v>113</v>
      </c>
      <c r="N155" s="47">
        <v>177</v>
      </c>
      <c r="O155" s="43">
        <v>70</v>
      </c>
      <c r="P155" s="48">
        <v>107</v>
      </c>
      <c r="Q155" s="47">
        <v>151</v>
      </c>
      <c r="R155" s="43">
        <v>51</v>
      </c>
      <c r="S155" s="48">
        <v>100</v>
      </c>
      <c r="T155" s="47">
        <v>98</v>
      </c>
      <c r="U155" s="43">
        <v>0</v>
      </c>
      <c r="V155" s="48">
        <v>98</v>
      </c>
      <c r="W155" s="47">
        <v>164</v>
      </c>
      <c r="X155" s="43">
        <v>50</v>
      </c>
      <c r="Y155" s="48">
        <v>114</v>
      </c>
      <c r="Z155" s="47">
        <v>204</v>
      </c>
      <c r="AA155" s="43">
        <v>74</v>
      </c>
      <c r="AB155" s="48">
        <v>130</v>
      </c>
      <c r="AC155" s="47">
        <v>185</v>
      </c>
      <c r="AD155" s="43">
        <v>67</v>
      </c>
      <c r="AE155" s="48">
        <v>118</v>
      </c>
      <c r="AF155" s="47">
        <v>189</v>
      </c>
      <c r="AG155" s="43">
        <v>71</v>
      </c>
      <c r="AH155" s="48">
        <v>118</v>
      </c>
      <c r="AI155" s="47">
        <v>205</v>
      </c>
      <c r="AJ155" s="43">
        <v>81</v>
      </c>
      <c r="AK155" s="48">
        <v>124</v>
      </c>
      <c r="AL155" s="47">
        <v>167</v>
      </c>
      <c r="AM155" s="43">
        <v>60</v>
      </c>
      <c r="AN155" s="48">
        <v>107</v>
      </c>
      <c r="AO155" s="47">
        <v>126</v>
      </c>
      <c r="AP155" s="43">
        <v>23</v>
      </c>
      <c r="AQ155" s="48">
        <v>103</v>
      </c>
      <c r="AR155" s="47">
        <v>182</v>
      </c>
      <c r="AS155" s="43">
        <v>62</v>
      </c>
      <c r="AT155" s="48">
        <v>120</v>
      </c>
      <c r="AU155" s="47">
        <v>203</v>
      </c>
      <c r="AV155" s="43">
        <v>86</v>
      </c>
      <c r="AW155" s="48">
        <v>117</v>
      </c>
      <c r="AX155" s="47">
        <v>170</v>
      </c>
      <c r="AY155" s="43">
        <v>64</v>
      </c>
      <c r="AZ155" s="48">
        <v>106</v>
      </c>
      <c r="BA155" s="47">
        <v>179</v>
      </c>
      <c r="BB155" s="43">
        <v>97</v>
      </c>
      <c r="BC155" s="48">
        <v>82</v>
      </c>
      <c r="BD155" s="47">
        <v>119</v>
      </c>
      <c r="BE155" s="43">
        <v>56</v>
      </c>
      <c r="BF155" s="48">
        <v>63</v>
      </c>
      <c r="BG155" s="47">
        <v>100</v>
      </c>
      <c r="BH155" s="43">
        <v>43</v>
      </c>
      <c r="BI155" s="48">
        <v>57</v>
      </c>
      <c r="BJ155" s="47">
        <v>82</v>
      </c>
      <c r="BK155" s="43">
        <v>29</v>
      </c>
      <c r="BL155" s="48">
        <v>53</v>
      </c>
      <c r="BM155" s="47">
        <v>99</v>
      </c>
      <c r="BN155" s="43">
        <v>22</v>
      </c>
      <c r="BO155" s="48">
        <v>77</v>
      </c>
      <c r="BP155" s="47">
        <v>132</v>
      </c>
      <c r="BQ155" s="43">
        <v>49</v>
      </c>
      <c r="BR155" s="48">
        <v>83</v>
      </c>
      <c r="BS155" s="47">
        <v>174</v>
      </c>
      <c r="BT155" s="43">
        <v>75</v>
      </c>
      <c r="BU155" s="48">
        <v>99</v>
      </c>
      <c r="BV155" s="47">
        <v>173</v>
      </c>
      <c r="BW155" s="43">
        <v>67</v>
      </c>
      <c r="BX155" s="48">
        <v>106</v>
      </c>
      <c r="BY155" s="47">
        <v>172</v>
      </c>
      <c r="BZ155" s="43">
        <v>68</v>
      </c>
      <c r="CA155" s="48">
        <v>104</v>
      </c>
      <c r="CB155" s="47">
        <v>134</v>
      </c>
      <c r="CC155" s="43">
        <v>52</v>
      </c>
      <c r="CD155" s="48">
        <v>82</v>
      </c>
      <c r="CE155" s="47">
        <v>100</v>
      </c>
      <c r="CF155" s="43">
        <v>21</v>
      </c>
      <c r="CG155" s="48">
        <v>79</v>
      </c>
      <c r="CH155" s="47">
        <v>153</v>
      </c>
      <c r="CI155" s="43">
        <v>55</v>
      </c>
      <c r="CJ155" s="48">
        <v>98</v>
      </c>
      <c r="CK155" s="47">
        <v>160</v>
      </c>
      <c r="CL155" s="43">
        <v>64</v>
      </c>
      <c r="CM155" s="48">
        <v>96</v>
      </c>
      <c r="CN155" s="47">
        <v>158</v>
      </c>
      <c r="CO155" s="43">
        <v>59</v>
      </c>
      <c r="CP155" s="48">
        <v>99</v>
      </c>
    </row>
    <row r="156" spans="2:94" s="23" customFormat="1" ht="17.25" customHeight="1" x14ac:dyDescent="0.2">
      <c r="B156" s="77" t="s">
        <v>277</v>
      </c>
      <c r="C156" s="71" t="s">
        <v>176</v>
      </c>
      <c r="D156" s="84" t="s">
        <v>365</v>
      </c>
      <c r="E156" s="47">
        <v>173</v>
      </c>
      <c r="F156" s="43">
        <v>113</v>
      </c>
      <c r="G156" s="48">
        <v>60</v>
      </c>
      <c r="H156" s="47">
        <v>193</v>
      </c>
      <c r="I156" s="43">
        <v>133</v>
      </c>
      <c r="J156" s="48">
        <v>60</v>
      </c>
      <c r="K156" s="47">
        <v>175</v>
      </c>
      <c r="L156" s="43">
        <v>114</v>
      </c>
      <c r="M156" s="48">
        <v>61</v>
      </c>
      <c r="N156" s="47">
        <v>216</v>
      </c>
      <c r="O156" s="43">
        <v>157</v>
      </c>
      <c r="P156" s="48">
        <v>59</v>
      </c>
      <c r="Q156" s="47">
        <v>164</v>
      </c>
      <c r="R156" s="43">
        <v>99</v>
      </c>
      <c r="S156" s="48">
        <v>65</v>
      </c>
      <c r="T156" s="47">
        <v>160</v>
      </c>
      <c r="U156" s="43">
        <v>96</v>
      </c>
      <c r="V156" s="48">
        <v>64</v>
      </c>
      <c r="W156" s="47">
        <v>162</v>
      </c>
      <c r="X156" s="43">
        <v>113</v>
      </c>
      <c r="Y156" s="48">
        <v>49</v>
      </c>
      <c r="Z156" s="47">
        <v>171</v>
      </c>
      <c r="AA156" s="43">
        <v>115</v>
      </c>
      <c r="AB156" s="48">
        <v>56</v>
      </c>
      <c r="AC156" s="47">
        <v>197</v>
      </c>
      <c r="AD156" s="43">
        <v>146</v>
      </c>
      <c r="AE156" s="48">
        <v>51</v>
      </c>
      <c r="AF156" s="47">
        <v>175</v>
      </c>
      <c r="AG156" s="43">
        <v>121</v>
      </c>
      <c r="AH156" s="48">
        <v>54</v>
      </c>
      <c r="AI156" s="47">
        <v>191</v>
      </c>
      <c r="AJ156" s="43">
        <v>137</v>
      </c>
      <c r="AK156" s="48">
        <v>54</v>
      </c>
      <c r="AL156" s="47">
        <v>178</v>
      </c>
      <c r="AM156" s="43">
        <v>119</v>
      </c>
      <c r="AN156" s="48">
        <v>59</v>
      </c>
      <c r="AO156" s="47">
        <v>120</v>
      </c>
      <c r="AP156" s="43">
        <v>67</v>
      </c>
      <c r="AQ156" s="48">
        <v>53</v>
      </c>
      <c r="AR156" s="47">
        <v>156</v>
      </c>
      <c r="AS156" s="43">
        <v>119</v>
      </c>
      <c r="AT156" s="48">
        <v>37</v>
      </c>
      <c r="AU156" s="47">
        <v>172</v>
      </c>
      <c r="AV156" s="43">
        <v>134</v>
      </c>
      <c r="AW156" s="48">
        <v>38</v>
      </c>
      <c r="AX156" s="47">
        <v>200</v>
      </c>
      <c r="AY156" s="43">
        <v>149</v>
      </c>
      <c r="AZ156" s="48">
        <v>51</v>
      </c>
      <c r="BA156" s="47">
        <v>203</v>
      </c>
      <c r="BB156" s="43">
        <v>150</v>
      </c>
      <c r="BC156" s="48">
        <v>53</v>
      </c>
      <c r="BD156" s="47">
        <v>179</v>
      </c>
      <c r="BE156" s="43">
        <v>125</v>
      </c>
      <c r="BF156" s="48">
        <v>54</v>
      </c>
      <c r="BG156" s="47">
        <v>154</v>
      </c>
      <c r="BH156" s="43">
        <v>97</v>
      </c>
      <c r="BI156" s="48">
        <v>57</v>
      </c>
      <c r="BJ156" s="47">
        <v>141</v>
      </c>
      <c r="BK156" s="43">
        <v>88</v>
      </c>
      <c r="BL156" s="48">
        <v>53</v>
      </c>
      <c r="BM156" s="47">
        <v>112</v>
      </c>
      <c r="BN156" s="43">
        <v>64</v>
      </c>
      <c r="BO156" s="48">
        <v>48</v>
      </c>
      <c r="BP156" s="47">
        <v>147</v>
      </c>
      <c r="BQ156" s="43">
        <v>104</v>
      </c>
      <c r="BR156" s="48">
        <v>43</v>
      </c>
      <c r="BS156" s="47">
        <v>188</v>
      </c>
      <c r="BT156" s="43">
        <v>137</v>
      </c>
      <c r="BU156" s="48">
        <v>51</v>
      </c>
      <c r="BV156" s="47">
        <v>201</v>
      </c>
      <c r="BW156" s="43">
        <v>142</v>
      </c>
      <c r="BX156" s="48">
        <v>59</v>
      </c>
      <c r="BY156" s="47">
        <v>199</v>
      </c>
      <c r="BZ156" s="43">
        <v>146</v>
      </c>
      <c r="CA156" s="48">
        <v>53</v>
      </c>
      <c r="CB156" s="47">
        <v>159</v>
      </c>
      <c r="CC156" s="43">
        <v>100</v>
      </c>
      <c r="CD156" s="48">
        <v>59</v>
      </c>
      <c r="CE156" s="47">
        <v>151</v>
      </c>
      <c r="CF156" s="43">
        <v>91</v>
      </c>
      <c r="CG156" s="48">
        <v>60</v>
      </c>
      <c r="CH156" s="47">
        <v>173</v>
      </c>
      <c r="CI156" s="43">
        <v>103</v>
      </c>
      <c r="CJ156" s="48">
        <v>70</v>
      </c>
      <c r="CK156" s="47">
        <v>217</v>
      </c>
      <c r="CL156" s="43">
        <v>139</v>
      </c>
      <c r="CM156" s="48">
        <v>78</v>
      </c>
      <c r="CN156" s="47">
        <v>202</v>
      </c>
      <c r="CO156" s="43">
        <v>131</v>
      </c>
      <c r="CP156" s="48">
        <v>71</v>
      </c>
    </row>
    <row r="157" spans="2:94" s="23" customFormat="1" ht="17.25" customHeight="1" x14ac:dyDescent="0.2">
      <c r="B157" s="77" t="s">
        <v>277</v>
      </c>
      <c r="C157" s="71" t="s">
        <v>188</v>
      </c>
      <c r="D157" s="84" t="s">
        <v>366</v>
      </c>
      <c r="E157" s="47">
        <v>79</v>
      </c>
      <c r="F157" s="43">
        <v>53</v>
      </c>
      <c r="G157" s="48">
        <v>26</v>
      </c>
      <c r="H157" s="47">
        <v>75</v>
      </c>
      <c r="I157" s="43">
        <v>48</v>
      </c>
      <c r="J157" s="48">
        <v>27</v>
      </c>
      <c r="K157" s="47">
        <v>107</v>
      </c>
      <c r="L157" s="43">
        <v>56</v>
      </c>
      <c r="M157" s="48">
        <v>51</v>
      </c>
      <c r="N157" s="47">
        <v>96</v>
      </c>
      <c r="O157" s="43">
        <v>60</v>
      </c>
      <c r="P157" s="48">
        <v>36</v>
      </c>
      <c r="Q157" s="47">
        <v>66</v>
      </c>
      <c r="R157" s="43">
        <v>8</v>
      </c>
      <c r="S157" s="48">
        <v>58</v>
      </c>
      <c r="T157" s="47">
        <v>70</v>
      </c>
      <c r="U157" s="43">
        <v>31</v>
      </c>
      <c r="V157" s="48">
        <v>39</v>
      </c>
      <c r="W157" s="47">
        <v>107</v>
      </c>
      <c r="X157" s="43">
        <v>42</v>
      </c>
      <c r="Y157" s="48">
        <v>65</v>
      </c>
      <c r="Z157" s="47">
        <v>134</v>
      </c>
      <c r="AA157" s="43">
        <v>62</v>
      </c>
      <c r="AB157" s="48">
        <v>72</v>
      </c>
      <c r="AC157" s="47">
        <v>125</v>
      </c>
      <c r="AD157" s="43">
        <v>59</v>
      </c>
      <c r="AE157" s="48">
        <v>66</v>
      </c>
      <c r="AF157" s="47">
        <v>115</v>
      </c>
      <c r="AG157" s="43">
        <v>49</v>
      </c>
      <c r="AH157" s="48">
        <v>66</v>
      </c>
      <c r="AI157" s="47">
        <v>128</v>
      </c>
      <c r="AJ157" s="43">
        <v>67</v>
      </c>
      <c r="AK157" s="48">
        <v>61</v>
      </c>
      <c r="AL157" s="47">
        <v>93</v>
      </c>
      <c r="AM157" s="43">
        <v>32</v>
      </c>
      <c r="AN157" s="48">
        <v>61</v>
      </c>
      <c r="AO157" s="47">
        <v>79</v>
      </c>
      <c r="AP157" s="43">
        <v>19</v>
      </c>
      <c r="AQ157" s="48">
        <v>60</v>
      </c>
      <c r="AR157" s="47">
        <v>92</v>
      </c>
      <c r="AS157" s="43">
        <v>33</v>
      </c>
      <c r="AT157" s="48">
        <v>59</v>
      </c>
      <c r="AU157" s="47">
        <v>113</v>
      </c>
      <c r="AV157" s="43">
        <v>40</v>
      </c>
      <c r="AW157" s="48">
        <v>73</v>
      </c>
      <c r="AX157" s="47">
        <v>116</v>
      </c>
      <c r="AY157" s="43">
        <v>54</v>
      </c>
      <c r="AZ157" s="48">
        <v>62</v>
      </c>
      <c r="BA157" s="47">
        <v>153</v>
      </c>
      <c r="BB157" s="43">
        <v>88</v>
      </c>
      <c r="BC157" s="48">
        <v>65</v>
      </c>
      <c r="BD157" s="47">
        <v>109</v>
      </c>
      <c r="BE157" s="43">
        <v>46</v>
      </c>
      <c r="BF157" s="48">
        <v>63</v>
      </c>
      <c r="BG157" s="47">
        <v>93</v>
      </c>
      <c r="BH157" s="43">
        <v>30</v>
      </c>
      <c r="BI157" s="48">
        <v>63</v>
      </c>
      <c r="BJ157" s="47">
        <v>93</v>
      </c>
      <c r="BK157" s="43">
        <v>29</v>
      </c>
      <c r="BL157" s="48">
        <v>64</v>
      </c>
      <c r="BM157" s="47">
        <v>95</v>
      </c>
      <c r="BN157" s="43">
        <v>26</v>
      </c>
      <c r="BO157" s="48">
        <v>69</v>
      </c>
      <c r="BP157" s="47">
        <v>127</v>
      </c>
      <c r="BQ157" s="43">
        <v>50</v>
      </c>
      <c r="BR157" s="48">
        <v>77</v>
      </c>
      <c r="BS157" s="47">
        <v>135</v>
      </c>
      <c r="BT157" s="43">
        <v>56</v>
      </c>
      <c r="BU157" s="48">
        <v>79</v>
      </c>
      <c r="BV157" s="47">
        <v>123</v>
      </c>
      <c r="BW157" s="43">
        <v>39</v>
      </c>
      <c r="BX157" s="48">
        <v>84</v>
      </c>
      <c r="BY157" s="47">
        <v>154</v>
      </c>
      <c r="BZ157" s="43">
        <v>81</v>
      </c>
      <c r="CA157" s="48">
        <v>73</v>
      </c>
      <c r="CB157" s="47">
        <v>98</v>
      </c>
      <c r="CC157" s="43">
        <v>32</v>
      </c>
      <c r="CD157" s="48">
        <v>66</v>
      </c>
      <c r="CE157" s="47">
        <v>88</v>
      </c>
      <c r="CF157" s="43">
        <v>18</v>
      </c>
      <c r="CG157" s="48">
        <v>70</v>
      </c>
      <c r="CH157" s="47">
        <v>78</v>
      </c>
      <c r="CI157" s="43">
        <v>16</v>
      </c>
      <c r="CJ157" s="48">
        <v>62</v>
      </c>
      <c r="CK157" s="47">
        <v>89</v>
      </c>
      <c r="CL157" s="43">
        <v>46</v>
      </c>
      <c r="CM157" s="48">
        <v>43</v>
      </c>
      <c r="CN157" s="47">
        <v>99</v>
      </c>
      <c r="CO157" s="43">
        <v>39</v>
      </c>
      <c r="CP157" s="48">
        <v>60</v>
      </c>
    </row>
    <row r="158" spans="2:94" s="23" customFormat="1" ht="17.25" customHeight="1" x14ac:dyDescent="0.2">
      <c r="B158" s="77" t="s">
        <v>277</v>
      </c>
      <c r="C158" s="71" t="s">
        <v>189</v>
      </c>
      <c r="D158" s="84" t="s">
        <v>367</v>
      </c>
      <c r="E158" s="47">
        <v>137</v>
      </c>
      <c r="F158" s="43">
        <v>86</v>
      </c>
      <c r="G158" s="48">
        <v>51</v>
      </c>
      <c r="H158" s="47">
        <v>132</v>
      </c>
      <c r="I158" s="43">
        <v>82</v>
      </c>
      <c r="J158" s="48">
        <v>50</v>
      </c>
      <c r="K158" s="47">
        <v>131</v>
      </c>
      <c r="L158" s="43">
        <v>73</v>
      </c>
      <c r="M158" s="48">
        <v>58</v>
      </c>
      <c r="N158" s="47">
        <v>127</v>
      </c>
      <c r="O158" s="43">
        <v>82</v>
      </c>
      <c r="P158" s="48">
        <v>45</v>
      </c>
      <c r="Q158" s="47">
        <v>124</v>
      </c>
      <c r="R158" s="43">
        <v>46</v>
      </c>
      <c r="S158" s="48">
        <v>78</v>
      </c>
      <c r="T158" s="47">
        <v>121</v>
      </c>
      <c r="U158" s="43">
        <v>52</v>
      </c>
      <c r="V158" s="48">
        <v>69</v>
      </c>
      <c r="W158" s="47">
        <v>113</v>
      </c>
      <c r="X158" s="43">
        <v>72</v>
      </c>
      <c r="Y158" s="48">
        <v>41</v>
      </c>
      <c r="Z158" s="47">
        <v>115</v>
      </c>
      <c r="AA158" s="43">
        <v>79</v>
      </c>
      <c r="AB158" s="48">
        <v>36</v>
      </c>
      <c r="AC158" s="47">
        <v>126</v>
      </c>
      <c r="AD158" s="43">
        <v>78</v>
      </c>
      <c r="AE158" s="48">
        <v>48</v>
      </c>
      <c r="AF158" s="47">
        <v>128</v>
      </c>
      <c r="AG158" s="43">
        <v>70</v>
      </c>
      <c r="AH158" s="48">
        <v>58</v>
      </c>
      <c r="AI158" s="47">
        <v>115</v>
      </c>
      <c r="AJ158" s="43">
        <v>100</v>
      </c>
      <c r="AK158" s="48">
        <v>15</v>
      </c>
      <c r="AL158" s="47">
        <v>119</v>
      </c>
      <c r="AM158" s="43">
        <v>45</v>
      </c>
      <c r="AN158" s="48">
        <v>74</v>
      </c>
      <c r="AO158" s="47">
        <v>116</v>
      </c>
      <c r="AP158" s="43">
        <v>40</v>
      </c>
      <c r="AQ158" s="48">
        <v>76</v>
      </c>
      <c r="AR158" s="47">
        <v>114</v>
      </c>
      <c r="AS158" s="43">
        <v>74</v>
      </c>
      <c r="AT158" s="48">
        <v>40</v>
      </c>
      <c r="AU158" s="47">
        <v>126</v>
      </c>
      <c r="AV158" s="43">
        <v>89</v>
      </c>
      <c r="AW158" s="48">
        <v>37</v>
      </c>
      <c r="AX158" s="47">
        <v>122</v>
      </c>
      <c r="AY158" s="43">
        <v>81</v>
      </c>
      <c r="AZ158" s="48">
        <v>41</v>
      </c>
      <c r="BA158" s="47">
        <v>133</v>
      </c>
      <c r="BB158" s="43">
        <v>83</v>
      </c>
      <c r="BC158" s="48">
        <v>50</v>
      </c>
      <c r="BD158" s="47">
        <v>135</v>
      </c>
      <c r="BE158" s="43">
        <v>59</v>
      </c>
      <c r="BF158" s="48">
        <v>76</v>
      </c>
      <c r="BG158" s="47">
        <v>128</v>
      </c>
      <c r="BH158" s="43">
        <v>42</v>
      </c>
      <c r="BI158" s="48">
        <v>86</v>
      </c>
      <c r="BJ158" s="47">
        <v>126</v>
      </c>
      <c r="BK158" s="43">
        <v>43</v>
      </c>
      <c r="BL158" s="48">
        <v>83</v>
      </c>
      <c r="BM158" s="47">
        <v>124</v>
      </c>
      <c r="BN158" s="43">
        <v>32</v>
      </c>
      <c r="BO158" s="48">
        <v>92</v>
      </c>
      <c r="BP158" s="47">
        <v>117</v>
      </c>
      <c r="BQ158" s="43">
        <v>64</v>
      </c>
      <c r="BR158" s="48">
        <v>53</v>
      </c>
      <c r="BS158" s="47">
        <v>128</v>
      </c>
      <c r="BT158" s="43">
        <v>68</v>
      </c>
      <c r="BU158" s="48">
        <v>60</v>
      </c>
      <c r="BV158" s="47">
        <v>142</v>
      </c>
      <c r="BW158" s="43">
        <v>75</v>
      </c>
      <c r="BX158" s="48">
        <v>67</v>
      </c>
      <c r="BY158" s="47">
        <v>133</v>
      </c>
      <c r="BZ158" s="43">
        <v>90</v>
      </c>
      <c r="CA158" s="48">
        <v>43</v>
      </c>
      <c r="CB158" s="47">
        <v>147</v>
      </c>
      <c r="CC158" s="43">
        <v>49</v>
      </c>
      <c r="CD158" s="48">
        <v>98</v>
      </c>
      <c r="CE158" s="47">
        <v>147</v>
      </c>
      <c r="CF158" s="43">
        <v>35</v>
      </c>
      <c r="CG158" s="48">
        <v>112</v>
      </c>
      <c r="CH158" s="47">
        <v>135</v>
      </c>
      <c r="CI158" s="43">
        <v>70</v>
      </c>
      <c r="CJ158" s="48">
        <v>65</v>
      </c>
      <c r="CK158" s="47">
        <v>140</v>
      </c>
      <c r="CL158" s="43">
        <v>103</v>
      </c>
      <c r="CM158" s="48">
        <v>37</v>
      </c>
      <c r="CN158" s="47">
        <v>143</v>
      </c>
      <c r="CO158" s="43">
        <v>72</v>
      </c>
      <c r="CP158" s="48">
        <v>71</v>
      </c>
    </row>
    <row r="159" spans="2:94" s="23" customFormat="1" ht="17.25" customHeight="1" x14ac:dyDescent="0.2">
      <c r="B159" s="77" t="s">
        <v>277</v>
      </c>
      <c r="C159" s="71" t="s">
        <v>185</v>
      </c>
      <c r="D159" s="84" t="s">
        <v>372</v>
      </c>
      <c r="E159" s="47">
        <v>253</v>
      </c>
      <c r="F159" s="43">
        <v>104</v>
      </c>
      <c r="G159" s="48">
        <v>149</v>
      </c>
      <c r="H159" s="47">
        <v>297</v>
      </c>
      <c r="I159" s="43">
        <v>140</v>
      </c>
      <c r="J159" s="48">
        <v>157</v>
      </c>
      <c r="K159" s="47">
        <v>262</v>
      </c>
      <c r="L159" s="43">
        <v>84</v>
      </c>
      <c r="M159" s="48">
        <v>178</v>
      </c>
      <c r="N159" s="47">
        <v>281</v>
      </c>
      <c r="O159" s="43">
        <v>103</v>
      </c>
      <c r="P159" s="48">
        <v>178</v>
      </c>
      <c r="Q159" s="47">
        <v>235</v>
      </c>
      <c r="R159" s="43">
        <v>66</v>
      </c>
      <c r="S159" s="48">
        <v>169</v>
      </c>
      <c r="T159" s="47">
        <v>230</v>
      </c>
      <c r="U159" s="43">
        <v>66</v>
      </c>
      <c r="V159" s="48">
        <v>164</v>
      </c>
      <c r="W159" s="47">
        <v>248</v>
      </c>
      <c r="X159" s="43">
        <v>78</v>
      </c>
      <c r="Y159" s="48">
        <v>170</v>
      </c>
      <c r="Z159" s="47">
        <v>259</v>
      </c>
      <c r="AA159" s="43">
        <v>96</v>
      </c>
      <c r="AB159" s="48">
        <v>163</v>
      </c>
      <c r="AC159" s="47">
        <v>272</v>
      </c>
      <c r="AD159" s="43">
        <v>107</v>
      </c>
      <c r="AE159" s="48">
        <v>165</v>
      </c>
      <c r="AF159" s="47">
        <v>273</v>
      </c>
      <c r="AG159" s="43">
        <v>104</v>
      </c>
      <c r="AH159" s="48">
        <v>169</v>
      </c>
      <c r="AI159" s="47">
        <v>275</v>
      </c>
      <c r="AJ159" s="43">
        <v>119</v>
      </c>
      <c r="AK159" s="48">
        <v>156</v>
      </c>
      <c r="AL159" s="47">
        <v>213</v>
      </c>
      <c r="AM159" s="43">
        <v>49</v>
      </c>
      <c r="AN159" s="48">
        <v>164</v>
      </c>
      <c r="AO159" s="47">
        <v>218</v>
      </c>
      <c r="AP159" s="43">
        <v>56</v>
      </c>
      <c r="AQ159" s="48">
        <v>162</v>
      </c>
      <c r="AR159" s="47">
        <v>259</v>
      </c>
      <c r="AS159" s="43">
        <v>91</v>
      </c>
      <c r="AT159" s="48">
        <v>168</v>
      </c>
      <c r="AU159" s="47">
        <v>275</v>
      </c>
      <c r="AV159" s="43">
        <v>102</v>
      </c>
      <c r="AW159" s="48">
        <v>173</v>
      </c>
      <c r="AX159" s="47">
        <v>291</v>
      </c>
      <c r="AY159" s="43">
        <v>109</v>
      </c>
      <c r="AZ159" s="48">
        <v>182</v>
      </c>
      <c r="BA159" s="47">
        <v>310</v>
      </c>
      <c r="BB159" s="43">
        <v>124</v>
      </c>
      <c r="BC159" s="48">
        <v>186</v>
      </c>
      <c r="BD159" s="47">
        <v>254</v>
      </c>
      <c r="BE159" s="43">
        <v>90</v>
      </c>
      <c r="BF159" s="48">
        <v>164</v>
      </c>
      <c r="BG159" s="47">
        <v>233</v>
      </c>
      <c r="BH159" s="43">
        <v>65</v>
      </c>
      <c r="BI159" s="48">
        <v>168</v>
      </c>
      <c r="BJ159" s="47">
        <v>220</v>
      </c>
      <c r="BK159" s="43">
        <v>51</v>
      </c>
      <c r="BL159" s="48">
        <v>169</v>
      </c>
      <c r="BM159" s="47">
        <v>221</v>
      </c>
      <c r="BN159" s="43">
        <v>39</v>
      </c>
      <c r="BO159" s="48">
        <v>182</v>
      </c>
      <c r="BP159" s="47">
        <v>240</v>
      </c>
      <c r="BQ159" s="43">
        <v>69</v>
      </c>
      <c r="BR159" s="48">
        <v>171</v>
      </c>
      <c r="BS159" s="47">
        <v>303</v>
      </c>
      <c r="BT159" s="43">
        <v>103</v>
      </c>
      <c r="BU159" s="48">
        <v>200</v>
      </c>
      <c r="BV159" s="47">
        <v>293</v>
      </c>
      <c r="BW159" s="43">
        <v>95</v>
      </c>
      <c r="BX159" s="48">
        <v>198</v>
      </c>
      <c r="BY159" s="47">
        <v>274</v>
      </c>
      <c r="BZ159" s="43">
        <v>109</v>
      </c>
      <c r="CA159" s="48">
        <v>165</v>
      </c>
      <c r="CB159" s="47">
        <v>231</v>
      </c>
      <c r="CC159" s="43">
        <v>70</v>
      </c>
      <c r="CD159" s="48">
        <v>161</v>
      </c>
      <c r="CE159" s="47">
        <v>201</v>
      </c>
      <c r="CF159" s="43">
        <v>41</v>
      </c>
      <c r="CG159" s="48">
        <v>160</v>
      </c>
      <c r="CH159" s="47">
        <v>264</v>
      </c>
      <c r="CI159" s="43">
        <v>67</v>
      </c>
      <c r="CJ159" s="48">
        <v>197</v>
      </c>
      <c r="CK159" s="47">
        <v>311</v>
      </c>
      <c r="CL159" s="43">
        <v>102</v>
      </c>
      <c r="CM159" s="48">
        <v>209</v>
      </c>
      <c r="CN159" s="47">
        <v>290</v>
      </c>
      <c r="CO159" s="43">
        <v>91</v>
      </c>
      <c r="CP159" s="48">
        <v>199</v>
      </c>
    </row>
    <row r="160" spans="2:94" s="23" customFormat="1" ht="17.25" customHeight="1" x14ac:dyDescent="0.2">
      <c r="B160" s="77" t="s">
        <v>277</v>
      </c>
      <c r="C160" s="71" t="s">
        <v>186</v>
      </c>
      <c r="D160" s="84" t="s">
        <v>377</v>
      </c>
      <c r="E160" s="47">
        <v>121</v>
      </c>
      <c r="F160" s="43">
        <v>69</v>
      </c>
      <c r="G160" s="48">
        <v>52</v>
      </c>
      <c r="H160" s="47">
        <v>116</v>
      </c>
      <c r="I160" s="43">
        <v>62</v>
      </c>
      <c r="J160" s="48">
        <v>54</v>
      </c>
      <c r="K160" s="47">
        <v>109</v>
      </c>
      <c r="L160" s="43">
        <v>53</v>
      </c>
      <c r="M160" s="48">
        <v>56</v>
      </c>
      <c r="N160" s="47">
        <v>113</v>
      </c>
      <c r="O160" s="43">
        <v>63</v>
      </c>
      <c r="P160" s="48">
        <v>50</v>
      </c>
      <c r="Q160" s="47">
        <v>102</v>
      </c>
      <c r="R160" s="43">
        <v>34</v>
      </c>
      <c r="S160" s="48">
        <v>68</v>
      </c>
      <c r="T160" s="47">
        <v>104</v>
      </c>
      <c r="U160" s="43">
        <v>31</v>
      </c>
      <c r="V160" s="48">
        <v>73</v>
      </c>
      <c r="W160" s="47">
        <v>119</v>
      </c>
      <c r="X160" s="43">
        <v>47</v>
      </c>
      <c r="Y160" s="48">
        <v>72</v>
      </c>
      <c r="Z160" s="47">
        <v>124</v>
      </c>
      <c r="AA160" s="43">
        <v>54</v>
      </c>
      <c r="AB160" s="48">
        <v>70</v>
      </c>
      <c r="AC160" s="47">
        <v>131</v>
      </c>
      <c r="AD160" s="43">
        <v>64</v>
      </c>
      <c r="AE160" s="48">
        <v>67</v>
      </c>
      <c r="AF160" s="47">
        <v>133</v>
      </c>
      <c r="AG160" s="43">
        <v>69</v>
      </c>
      <c r="AH160" s="48">
        <v>64</v>
      </c>
      <c r="AI160" s="47">
        <v>151</v>
      </c>
      <c r="AJ160" s="43">
        <v>78</v>
      </c>
      <c r="AK160" s="48">
        <v>73</v>
      </c>
      <c r="AL160" s="47">
        <v>156</v>
      </c>
      <c r="AM160" s="43">
        <v>36</v>
      </c>
      <c r="AN160" s="48">
        <v>120</v>
      </c>
      <c r="AO160" s="47">
        <v>120</v>
      </c>
      <c r="AP160" s="43">
        <v>32</v>
      </c>
      <c r="AQ160" s="48">
        <v>88</v>
      </c>
      <c r="AR160" s="47">
        <v>126</v>
      </c>
      <c r="AS160" s="43">
        <v>46</v>
      </c>
      <c r="AT160" s="48">
        <v>80</v>
      </c>
      <c r="AU160" s="47">
        <v>126</v>
      </c>
      <c r="AV160" s="43">
        <v>53</v>
      </c>
      <c r="AW160" s="48">
        <v>73</v>
      </c>
      <c r="AX160" s="47">
        <v>128</v>
      </c>
      <c r="AY160" s="43">
        <v>63</v>
      </c>
      <c r="AZ160" s="48">
        <v>65</v>
      </c>
      <c r="BA160" s="47">
        <v>126</v>
      </c>
      <c r="BB160" s="43">
        <v>81</v>
      </c>
      <c r="BC160" s="48">
        <v>45</v>
      </c>
      <c r="BD160" s="47">
        <v>109</v>
      </c>
      <c r="BE160" s="43">
        <v>59</v>
      </c>
      <c r="BF160" s="48">
        <v>50</v>
      </c>
      <c r="BG160" s="47">
        <v>104</v>
      </c>
      <c r="BH160" s="43">
        <v>38</v>
      </c>
      <c r="BI160" s="48">
        <v>66</v>
      </c>
      <c r="BJ160" s="47">
        <v>102</v>
      </c>
      <c r="BK160" s="43">
        <v>33</v>
      </c>
      <c r="BL160" s="48">
        <v>69</v>
      </c>
      <c r="BM160" s="47">
        <v>122</v>
      </c>
      <c r="BN160" s="43">
        <v>39</v>
      </c>
      <c r="BO160" s="48">
        <v>83</v>
      </c>
      <c r="BP160" s="47">
        <v>118</v>
      </c>
      <c r="BQ160" s="43">
        <v>50</v>
      </c>
      <c r="BR160" s="48">
        <v>68</v>
      </c>
      <c r="BS160" s="47">
        <v>123</v>
      </c>
      <c r="BT160" s="43">
        <v>61</v>
      </c>
      <c r="BU160" s="48">
        <v>62</v>
      </c>
      <c r="BV160" s="47">
        <v>145</v>
      </c>
      <c r="BW160" s="43">
        <v>61</v>
      </c>
      <c r="BX160" s="48">
        <v>84</v>
      </c>
      <c r="BY160" s="47">
        <v>142</v>
      </c>
      <c r="BZ160" s="43">
        <v>69</v>
      </c>
      <c r="CA160" s="48">
        <v>73</v>
      </c>
      <c r="CB160" s="47">
        <v>134</v>
      </c>
      <c r="CC160" s="43">
        <v>45</v>
      </c>
      <c r="CD160" s="48">
        <v>89</v>
      </c>
      <c r="CE160" s="47">
        <v>136</v>
      </c>
      <c r="CF160" s="43">
        <v>27</v>
      </c>
      <c r="CG160" s="48">
        <v>109</v>
      </c>
      <c r="CH160" s="47">
        <v>124</v>
      </c>
      <c r="CI160" s="43">
        <v>63</v>
      </c>
      <c r="CJ160" s="48">
        <v>61</v>
      </c>
      <c r="CK160" s="47">
        <v>136</v>
      </c>
      <c r="CL160" s="43">
        <v>62</v>
      </c>
      <c r="CM160" s="48">
        <v>74</v>
      </c>
      <c r="CN160" s="47">
        <v>146</v>
      </c>
      <c r="CO160" s="43">
        <v>71</v>
      </c>
      <c r="CP160" s="48">
        <v>75</v>
      </c>
    </row>
    <row r="161" spans="2:94" s="23" customFormat="1" ht="17.25" customHeight="1" x14ac:dyDescent="0.2">
      <c r="B161" s="77" t="s">
        <v>277</v>
      </c>
      <c r="C161" s="71" t="s">
        <v>190</v>
      </c>
      <c r="D161" s="84" t="s">
        <v>385</v>
      </c>
      <c r="E161" s="47">
        <v>234</v>
      </c>
      <c r="F161" s="43">
        <v>38</v>
      </c>
      <c r="G161" s="48">
        <v>196</v>
      </c>
      <c r="H161" s="47">
        <v>263</v>
      </c>
      <c r="I161" s="43">
        <v>46</v>
      </c>
      <c r="J161" s="48">
        <v>217</v>
      </c>
      <c r="K161" s="47">
        <v>260</v>
      </c>
      <c r="L161" s="43">
        <v>52</v>
      </c>
      <c r="M161" s="48">
        <v>208</v>
      </c>
      <c r="N161" s="47">
        <v>226</v>
      </c>
      <c r="O161" s="43">
        <v>48</v>
      </c>
      <c r="P161" s="48">
        <v>178</v>
      </c>
      <c r="Q161" s="47">
        <v>239</v>
      </c>
      <c r="R161" s="43">
        <v>17</v>
      </c>
      <c r="S161" s="48">
        <v>222</v>
      </c>
      <c r="T161" s="47">
        <v>225</v>
      </c>
      <c r="U161" s="43">
        <v>4</v>
      </c>
      <c r="V161" s="48">
        <v>221</v>
      </c>
      <c r="W161" s="47">
        <v>220</v>
      </c>
      <c r="X161" s="43">
        <v>29</v>
      </c>
      <c r="Y161" s="48">
        <v>191</v>
      </c>
      <c r="Z161" s="47">
        <v>261</v>
      </c>
      <c r="AA161" s="43">
        <v>43</v>
      </c>
      <c r="AB161" s="48">
        <v>218</v>
      </c>
      <c r="AC161" s="47">
        <v>267</v>
      </c>
      <c r="AD161" s="43">
        <v>57</v>
      </c>
      <c r="AE161" s="48">
        <v>210</v>
      </c>
      <c r="AF161" s="47">
        <v>235</v>
      </c>
      <c r="AG161" s="43">
        <v>31</v>
      </c>
      <c r="AH161" s="48">
        <v>204</v>
      </c>
      <c r="AI161" s="47">
        <v>227</v>
      </c>
      <c r="AJ161" s="43">
        <v>37</v>
      </c>
      <c r="AK161" s="48">
        <v>190</v>
      </c>
      <c r="AL161" s="47">
        <v>253</v>
      </c>
      <c r="AM161" s="43">
        <v>22</v>
      </c>
      <c r="AN161" s="48">
        <v>231</v>
      </c>
      <c r="AO161" s="47">
        <v>229</v>
      </c>
      <c r="AP161" s="43">
        <v>1</v>
      </c>
      <c r="AQ161" s="48">
        <v>228</v>
      </c>
      <c r="AR161" s="47">
        <v>230</v>
      </c>
      <c r="AS161" s="43">
        <v>37</v>
      </c>
      <c r="AT161" s="48">
        <v>193</v>
      </c>
      <c r="AU161" s="47">
        <v>255</v>
      </c>
      <c r="AV161" s="43">
        <v>48</v>
      </c>
      <c r="AW161" s="48">
        <v>207</v>
      </c>
      <c r="AX161" s="47">
        <v>247</v>
      </c>
      <c r="AY161" s="43">
        <v>44</v>
      </c>
      <c r="AZ161" s="48">
        <v>203</v>
      </c>
      <c r="BA161" s="47">
        <v>244</v>
      </c>
      <c r="BB161" s="43">
        <v>60</v>
      </c>
      <c r="BC161" s="48">
        <v>184</v>
      </c>
      <c r="BD161" s="47">
        <v>222</v>
      </c>
      <c r="BE161" s="43">
        <v>17</v>
      </c>
      <c r="BF161" s="48">
        <v>205</v>
      </c>
      <c r="BG161" s="47">
        <v>206</v>
      </c>
      <c r="BH161" s="43">
        <v>11</v>
      </c>
      <c r="BI161" s="48">
        <v>195</v>
      </c>
      <c r="BJ161" s="47">
        <v>197</v>
      </c>
      <c r="BK161" s="43">
        <v>6</v>
      </c>
      <c r="BL161" s="48">
        <v>191</v>
      </c>
      <c r="BM161" s="47">
        <v>189</v>
      </c>
      <c r="BN161" s="43">
        <v>3</v>
      </c>
      <c r="BO161" s="48">
        <v>186</v>
      </c>
      <c r="BP161" s="47">
        <v>188</v>
      </c>
      <c r="BQ161" s="43">
        <v>22</v>
      </c>
      <c r="BR161" s="48">
        <v>166</v>
      </c>
      <c r="BS161" s="47">
        <v>225</v>
      </c>
      <c r="BT161" s="43">
        <v>42</v>
      </c>
      <c r="BU161" s="48">
        <v>183</v>
      </c>
      <c r="BV161" s="47">
        <v>242</v>
      </c>
      <c r="BW161" s="43">
        <v>38</v>
      </c>
      <c r="BX161" s="48">
        <v>204</v>
      </c>
      <c r="BY161" s="47">
        <v>192</v>
      </c>
      <c r="BZ161" s="43">
        <v>45</v>
      </c>
      <c r="CA161" s="48">
        <v>147</v>
      </c>
      <c r="CB161" s="47">
        <v>225</v>
      </c>
      <c r="CC161" s="43">
        <v>23</v>
      </c>
      <c r="CD161" s="48">
        <v>202</v>
      </c>
      <c r="CE161" s="47">
        <v>203</v>
      </c>
      <c r="CF161" s="43">
        <v>13</v>
      </c>
      <c r="CG161" s="48">
        <v>190</v>
      </c>
      <c r="CH161" s="47">
        <v>218</v>
      </c>
      <c r="CI161" s="43">
        <v>39</v>
      </c>
      <c r="CJ161" s="48">
        <v>179</v>
      </c>
      <c r="CK161" s="47">
        <v>242</v>
      </c>
      <c r="CL161" s="43">
        <v>44</v>
      </c>
      <c r="CM161" s="48">
        <v>198</v>
      </c>
      <c r="CN161" s="47">
        <v>258</v>
      </c>
      <c r="CO161" s="43">
        <v>57</v>
      </c>
      <c r="CP161" s="48">
        <v>201</v>
      </c>
    </row>
    <row r="162" spans="2:94" s="23" customFormat="1" ht="17.25" customHeight="1" x14ac:dyDescent="0.2">
      <c r="B162" s="77" t="s">
        <v>277</v>
      </c>
      <c r="C162" s="71" t="s">
        <v>177</v>
      </c>
      <c r="D162" s="84" t="s">
        <v>390</v>
      </c>
      <c r="E162" s="47">
        <v>93</v>
      </c>
      <c r="F162" s="43">
        <v>20</v>
      </c>
      <c r="G162" s="48">
        <v>73</v>
      </c>
      <c r="H162" s="47">
        <v>139</v>
      </c>
      <c r="I162" s="43">
        <v>66</v>
      </c>
      <c r="J162" s="48">
        <v>73</v>
      </c>
      <c r="K162" s="47">
        <v>140</v>
      </c>
      <c r="L162" s="43">
        <v>65</v>
      </c>
      <c r="M162" s="48">
        <v>75</v>
      </c>
      <c r="N162" s="47">
        <v>95</v>
      </c>
      <c r="O162" s="43">
        <v>40</v>
      </c>
      <c r="P162" s="48">
        <v>55</v>
      </c>
      <c r="Q162" s="47">
        <v>83</v>
      </c>
      <c r="R162" s="43">
        <v>48</v>
      </c>
      <c r="S162" s="48">
        <v>35</v>
      </c>
      <c r="T162" s="47">
        <v>106</v>
      </c>
      <c r="U162" s="43">
        <v>39</v>
      </c>
      <c r="V162" s="48">
        <v>67</v>
      </c>
      <c r="W162" s="47">
        <v>64</v>
      </c>
      <c r="X162" s="43">
        <v>47</v>
      </c>
      <c r="Y162" s="48">
        <v>17</v>
      </c>
      <c r="Z162" s="47">
        <v>80</v>
      </c>
      <c r="AA162" s="43">
        <v>32</v>
      </c>
      <c r="AB162" s="48">
        <v>48</v>
      </c>
      <c r="AC162" s="47">
        <v>106</v>
      </c>
      <c r="AD162" s="43">
        <v>46</v>
      </c>
      <c r="AE162" s="48">
        <v>60</v>
      </c>
      <c r="AF162" s="47">
        <v>114</v>
      </c>
      <c r="AG162" s="43">
        <v>63</v>
      </c>
      <c r="AH162" s="48">
        <v>51</v>
      </c>
      <c r="AI162" s="47">
        <v>93</v>
      </c>
      <c r="AJ162" s="43">
        <v>50</v>
      </c>
      <c r="AK162" s="48">
        <v>43</v>
      </c>
      <c r="AL162" s="47">
        <v>84</v>
      </c>
      <c r="AM162" s="43">
        <v>20</v>
      </c>
      <c r="AN162" s="48">
        <v>64</v>
      </c>
      <c r="AO162" s="47">
        <v>112</v>
      </c>
      <c r="AP162" s="43">
        <v>51</v>
      </c>
      <c r="AQ162" s="48">
        <v>61</v>
      </c>
      <c r="AR162" s="47" t="s">
        <v>0</v>
      </c>
      <c r="AS162" s="43" t="s">
        <v>0</v>
      </c>
      <c r="AT162" s="48" t="s">
        <v>0</v>
      </c>
      <c r="AU162" s="47" t="s">
        <v>0</v>
      </c>
      <c r="AV162" s="43" t="s">
        <v>0</v>
      </c>
      <c r="AW162" s="48" t="s">
        <v>0</v>
      </c>
      <c r="AX162" s="47" t="s">
        <v>0</v>
      </c>
      <c r="AY162" s="43" t="s">
        <v>0</v>
      </c>
      <c r="AZ162" s="48" t="s">
        <v>0</v>
      </c>
      <c r="BA162" s="47" t="s">
        <v>0</v>
      </c>
      <c r="BB162" s="43" t="s">
        <v>0</v>
      </c>
      <c r="BC162" s="48" t="s">
        <v>0</v>
      </c>
      <c r="BD162" s="47" t="s">
        <v>0</v>
      </c>
      <c r="BE162" s="43" t="s">
        <v>0</v>
      </c>
      <c r="BF162" s="48" t="s">
        <v>0</v>
      </c>
      <c r="BG162" s="47" t="s">
        <v>0</v>
      </c>
      <c r="BH162" s="43" t="s">
        <v>0</v>
      </c>
      <c r="BI162" s="48" t="s">
        <v>0</v>
      </c>
      <c r="BJ162" s="47" t="s">
        <v>0</v>
      </c>
      <c r="BK162" s="43" t="s">
        <v>0</v>
      </c>
      <c r="BL162" s="48" t="s">
        <v>0</v>
      </c>
      <c r="BM162" s="47">
        <v>79</v>
      </c>
      <c r="BN162" s="43">
        <v>30</v>
      </c>
      <c r="BO162" s="48">
        <v>49</v>
      </c>
      <c r="BP162" s="47">
        <v>84</v>
      </c>
      <c r="BQ162" s="43">
        <v>36</v>
      </c>
      <c r="BR162" s="48">
        <v>48</v>
      </c>
      <c r="BS162" s="47">
        <v>100</v>
      </c>
      <c r="BT162" s="43">
        <v>46</v>
      </c>
      <c r="BU162" s="48">
        <v>54</v>
      </c>
      <c r="BV162" s="47">
        <v>111</v>
      </c>
      <c r="BW162" s="43">
        <v>53</v>
      </c>
      <c r="BX162" s="48">
        <v>58</v>
      </c>
      <c r="BY162" s="47">
        <v>139</v>
      </c>
      <c r="BZ162" s="43">
        <v>66</v>
      </c>
      <c r="CA162" s="48">
        <v>73</v>
      </c>
      <c r="CB162" s="47">
        <v>108</v>
      </c>
      <c r="CC162" s="43">
        <v>66</v>
      </c>
      <c r="CD162" s="48">
        <v>42</v>
      </c>
      <c r="CE162" s="47">
        <v>75</v>
      </c>
      <c r="CF162" s="43">
        <v>0</v>
      </c>
      <c r="CG162" s="48">
        <v>75</v>
      </c>
      <c r="CH162" s="47">
        <v>107</v>
      </c>
      <c r="CI162" s="43">
        <v>32</v>
      </c>
      <c r="CJ162" s="48">
        <v>75</v>
      </c>
      <c r="CK162" s="47">
        <v>117</v>
      </c>
      <c r="CL162" s="43">
        <v>44</v>
      </c>
      <c r="CM162" s="48">
        <v>73</v>
      </c>
      <c r="CN162" s="47">
        <v>138</v>
      </c>
      <c r="CO162" s="43">
        <v>62</v>
      </c>
      <c r="CP162" s="48">
        <v>76</v>
      </c>
    </row>
    <row r="163" spans="2:94" s="23" customFormat="1" ht="17.25" customHeight="1" x14ac:dyDescent="0.2">
      <c r="B163" s="77" t="s">
        <v>277</v>
      </c>
      <c r="C163" s="71" t="s">
        <v>191</v>
      </c>
      <c r="D163" s="84" t="s">
        <v>393</v>
      </c>
      <c r="E163" s="47">
        <v>599</v>
      </c>
      <c r="F163" s="43">
        <v>220</v>
      </c>
      <c r="G163" s="48">
        <v>379</v>
      </c>
      <c r="H163" s="47">
        <v>588</v>
      </c>
      <c r="I163" s="43">
        <v>211</v>
      </c>
      <c r="J163" s="48">
        <v>377</v>
      </c>
      <c r="K163" s="47">
        <v>606</v>
      </c>
      <c r="L163" s="43">
        <v>222</v>
      </c>
      <c r="M163" s="48">
        <v>384</v>
      </c>
      <c r="N163" s="47">
        <v>612</v>
      </c>
      <c r="O163" s="43">
        <v>227</v>
      </c>
      <c r="P163" s="48">
        <v>385</v>
      </c>
      <c r="Q163" s="47">
        <v>482</v>
      </c>
      <c r="R163" s="43">
        <v>118</v>
      </c>
      <c r="S163" s="48">
        <v>364</v>
      </c>
      <c r="T163" s="47">
        <v>451</v>
      </c>
      <c r="U163" s="43">
        <v>90</v>
      </c>
      <c r="V163" s="48">
        <v>361</v>
      </c>
      <c r="W163" s="47">
        <v>571</v>
      </c>
      <c r="X163" s="43">
        <v>205</v>
      </c>
      <c r="Y163" s="48">
        <v>366</v>
      </c>
      <c r="Z163" s="47">
        <v>593</v>
      </c>
      <c r="AA163" s="43">
        <v>226</v>
      </c>
      <c r="AB163" s="48">
        <v>367</v>
      </c>
      <c r="AC163" s="47">
        <v>603</v>
      </c>
      <c r="AD163" s="43">
        <v>237</v>
      </c>
      <c r="AE163" s="48">
        <v>366</v>
      </c>
      <c r="AF163" s="47">
        <v>578</v>
      </c>
      <c r="AG163" s="43">
        <v>209</v>
      </c>
      <c r="AH163" s="48">
        <v>369</v>
      </c>
      <c r="AI163" s="47">
        <v>622</v>
      </c>
      <c r="AJ163" s="43">
        <v>246</v>
      </c>
      <c r="AK163" s="48">
        <v>376</v>
      </c>
      <c r="AL163" s="47">
        <v>498</v>
      </c>
      <c r="AM163" s="43">
        <v>129</v>
      </c>
      <c r="AN163" s="48">
        <v>369</v>
      </c>
      <c r="AO163" s="47">
        <v>435</v>
      </c>
      <c r="AP163" s="43">
        <v>67</v>
      </c>
      <c r="AQ163" s="48">
        <v>368</v>
      </c>
      <c r="AR163" s="47">
        <v>586</v>
      </c>
      <c r="AS163" s="43">
        <v>201</v>
      </c>
      <c r="AT163" s="48">
        <v>385</v>
      </c>
      <c r="AU163" s="47">
        <v>596</v>
      </c>
      <c r="AV163" s="43">
        <v>217</v>
      </c>
      <c r="AW163" s="48">
        <v>379</v>
      </c>
      <c r="AX163" s="47">
        <v>587</v>
      </c>
      <c r="AY163" s="43">
        <v>206</v>
      </c>
      <c r="AZ163" s="48">
        <v>381</v>
      </c>
      <c r="BA163" s="47">
        <v>687</v>
      </c>
      <c r="BB163" s="43">
        <v>308</v>
      </c>
      <c r="BC163" s="48">
        <v>379</v>
      </c>
      <c r="BD163" s="47">
        <v>519</v>
      </c>
      <c r="BE163" s="43">
        <v>151</v>
      </c>
      <c r="BF163" s="48">
        <v>368</v>
      </c>
      <c r="BG163" s="47">
        <v>497</v>
      </c>
      <c r="BH163" s="43">
        <v>132</v>
      </c>
      <c r="BI163" s="48">
        <v>365</v>
      </c>
      <c r="BJ163" s="47">
        <v>458</v>
      </c>
      <c r="BK163" s="43">
        <v>101</v>
      </c>
      <c r="BL163" s="48">
        <v>357</v>
      </c>
      <c r="BM163" s="47">
        <v>457</v>
      </c>
      <c r="BN163" s="43">
        <v>105</v>
      </c>
      <c r="BO163" s="48">
        <v>352</v>
      </c>
      <c r="BP163" s="47">
        <v>557</v>
      </c>
      <c r="BQ163" s="43">
        <v>195</v>
      </c>
      <c r="BR163" s="48">
        <v>362</v>
      </c>
      <c r="BS163" s="47">
        <v>619</v>
      </c>
      <c r="BT163" s="43">
        <v>211</v>
      </c>
      <c r="BU163" s="48">
        <v>408</v>
      </c>
      <c r="BV163" s="47">
        <v>621</v>
      </c>
      <c r="BW163" s="43">
        <v>219</v>
      </c>
      <c r="BX163" s="48">
        <v>402</v>
      </c>
      <c r="BY163" s="47">
        <v>665</v>
      </c>
      <c r="BZ163" s="43">
        <v>248</v>
      </c>
      <c r="CA163" s="48">
        <v>417</v>
      </c>
      <c r="CB163" s="47">
        <v>544</v>
      </c>
      <c r="CC163" s="43">
        <v>138</v>
      </c>
      <c r="CD163" s="48">
        <v>406</v>
      </c>
      <c r="CE163" s="47">
        <v>500</v>
      </c>
      <c r="CF163" s="43">
        <v>98</v>
      </c>
      <c r="CG163" s="48">
        <v>402</v>
      </c>
      <c r="CH163" s="47">
        <v>605</v>
      </c>
      <c r="CI163" s="43">
        <v>211</v>
      </c>
      <c r="CJ163" s="48">
        <v>394</v>
      </c>
      <c r="CK163" s="47">
        <v>652</v>
      </c>
      <c r="CL163" s="43">
        <v>255</v>
      </c>
      <c r="CM163" s="48">
        <v>397</v>
      </c>
      <c r="CN163" s="47">
        <v>613</v>
      </c>
      <c r="CO163" s="43">
        <v>206</v>
      </c>
      <c r="CP163" s="48">
        <v>407</v>
      </c>
    </row>
    <row r="164" spans="2:94" s="23" customFormat="1" ht="17.25" customHeight="1" x14ac:dyDescent="0.2">
      <c r="B164" s="77" t="s">
        <v>278</v>
      </c>
      <c r="C164" s="71" t="s">
        <v>195</v>
      </c>
      <c r="D164" s="84" t="s">
        <v>287</v>
      </c>
      <c r="E164" s="47">
        <v>369</v>
      </c>
      <c r="F164" s="43">
        <v>169</v>
      </c>
      <c r="G164" s="48">
        <v>200</v>
      </c>
      <c r="H164" s="47">
        <v>340</v>
      </c>
      <c r="I164" s="43">
        <v>131</v>
      </c>
      <c r="J164" s="48">
        <v>209</v>
      </c>
      <c r="K164" s="47">
        <v>337</v>
      </c>
      <c r="L164" s="43">
        <v>127</v>
      </c>
      <c r="M164" s="48">
        <v>210</v>
      </c>
      <c r="N164" s="47">
        <v>350</v>
      </c>
      <c r="O164" s="43">
        <v>141</v>
      </c>
      <c r="P164" s="48">
        <v>209</v>
      </c>
      <c r="Q164" s="47">
        <v>280</v>
      </c>
      <c r="R164" s="43">
        <v>72</v>
      </c>
      <c r="S164" s="48">
        <v>208</v>
      </c>
      <c r="T164" s="47">
        <v>261</v>
      </c>
      <c r="U164" s="43">
        <v>53</v>
      </c>
      <c r="V164" s="48">
        <v>208</v>
      </c>
      <c r="W164" s="47">
        <v>312</v>
      </c>
      <c r="X164" s="43">
        <v>109</v>
      </c>
      <c r="Y164" s="48">
        <v>203</v>
      </c>
      <c r="Z164" s="47">
        <v>331</v>
      </c>
      <c r="AA164" s="43">
        <v>130</v>
      </c>
      <c r="AB164" s="48">
        <v>201</v>
      </c>
      <c r="AC164" s="47">
        <v>337</v>
      </c>
      <c r="AD164" s="43">
        <v>131</v>
      </c>
      <c r="AE164" s="48">
        <v>206</v>
      </c>
      <c r="AF164" s="47">
        <v>331</v>
      </c>
      <c r="AG164" s="43">
        <v>122</v>
      </c>
      <c r="AH164" s="48">
        <v>209</v>
      </c>
      <c r="AI164" s="47">
        <v>335</v>
      </c>
      <c r="AJ164" s="43">
        <v>125</v>
      </c>
      <c r="AK164" s="48">
        <v>210</v>
      </c>
      <c r="AL164" s="47">
        <v>276</v>
      </c>
      <c r="AM164" s="43">
        <v>76</v>
      </c>
      <c r="AN164" s="48">
        <v>200</v>
      </c>
      <c r="AO164" s="47">
        <v>253</v>
      </c>
      <c r="AP164" s="43">
        <v>55</v>
      </c>
      <c r="AQ164" s="48">
        <v>198</v>
      </c>
      <c r="AR164" s="47">
        <v>295</v>
      </c>
      <c r="AS164" s="43">
        <v>99</v>
      </c>
      <c r="AT164" s="48">
        <v>196</v>
      </c>
      <c r="AU164" s="47">
        <v>328</v>
      </c>
      <c r="AV164" s="43">
        <v>130</v>
      </c>
      <c r="AW164" s="48">
        <v>198</v>
      </c>
      <c r="AX164" s="47">
        <v>331</v>
      </c>
      <c r="AY164" s="43">
        <v>132</v>
      </c>
      <c r="AZ164" s="48">
        <v>199</v>
      </c>
      <c r="BA164" s="47">
        <v>354</v>
      </c>
      <c r="BB164" s="43">
        <v>161</v>
      </c>
      <c r="BC164" s="48">
        <v>193</v>
      </c>
      <c r="BD164" s="47">
        <v>297</v>
      </c>
      <c r="BE164" s="43">
        <v>105</v>
      </c>
      <c r="BF164" s="48">
        <v>192</v>
      </c>
      <c r="BG164" s="47">
        <v>272</v>
      </c>
      <c r="BH164" s="43">
        <v>77</v>
      </c>
      <c r="BI164" s="48">
        <v>195</v>
      </c>
      <c r="BJ164" s="47">
        <v>249</v>
      </c>
      <c r="BK164" s="43">
        <v>60</v>
      </c>
      <c r="BL164" s="48">
        <v>189</v>
      </c>
      <c r="BM164" s="47">
        <v>236</v>
      </c>
      <c r="BN164" s="43">
        <v>53</v>
      </c>
      <c r="BO164" s="48">
        <v>183</v>
      </c>
      <c r="BP164" s="47">
        <v>256</v>
      </c>
      <c r="BQ164" s="43">
        <v>87</v>
      </c>
      <c r="BR164" s="48">
        <v>169</v>
      </c>
      <c r="BS164" s="47">
        <v>325</v>
      </c>
      <c r="BT164" s="43">
        <v>141</v>
      </c>
      <c r="BU164" s="48">
        <v>184</v>
      </c>
      <c r="BV164" s="47">
        <v>327</v>
      </c>
      <c r="BW164" s="43">
        <v>140</v>
      </c>
      <c r="BX164" s="48">
        <v>187</v>
      </c>
      <c r="BY164" s="47">
        <v>342</v>
      </c>
      <c r="BZ164" s="43">
        <v>154</v>
      </c>
      <c r="CA164" s="48">
        <v>188</v>
      </c>
      <c r="CB164" s="47">
        <v>263</v>
      </c>
      <c r="CC164" s="43">
        <v>76</v>
      </c>
      <c r="CD164" s="48">
        <v>187</v>
      </c>
      <c r="CE164" s="47">
        <v>241</v>
      </c>
      <c r="CF164" s="43">
        <v>52</v>
      </c>
      <c r="CG164" s="48">
        <v>189</v>
      </c>
      <c r="CH164" s="47">
        <v>304</v>
      </c>
      <c r="CI164" s="43">
        <v>118</v>
      </c>
      <c r="CJ164" s="48">
        <v>186</v>
      </c>
      <c r="CK164" s="47">
        <v>337</v>
      </c>
      <c r="CL164" s="43">
        <v>143</v>
      </c>
      <c r="CM164" s="48">
        <v>194</v>
      </c>
      <c r="CN164" s="47">
        <v>324</v>
      </c>
      <c r="CO164" s="43">
        <v>126</v>
      </c>
      <c r="CP164" s="48">
        <v>198</v>
      </c>
    </row>
    <row r="165" spans="2:94" s="23" customFormat="1" ht="17.25" customHeight="1" x14ac:dyDescent="0.2">
      <c r="B165" s="77" t="s">
        <v>278</v>
      </c>
      <c r="C165" s="71" t="s">
        <v>198</v>
      </c>
      <c r="D165" s="84" t="s">
        <v>288</v>
      </c>
      <c r="E165" s="47">
        <v>97</v>
      </c>
      <c r="F165" s="43">
        <v>60</v>
      </c>
      <c r="G165" s="48">
        <v>37</v>
      </c>
      <c r="H165" s="47">
        <v>87</v>
      </c>
      <c r="I165" s="43">
        <v>53</v>
      </c>
      <c r="J165" s="48">
        <v>34</v>
      </c>
      <c r="K165" s="47">
        <v>96</v>
      </c>
      <c r="L165" s="43">
        <v>64</v>
      </c>
      <c r="M165" s="48">
        <v>32</v>
      </c>
      <c r="N165" s="47">
        <v>115</v>
      </c>
      <c r="O165" s="43">
        <v>81</v>
      </c>
      <c r="P165" s="48">
        <v>34</v>
      </c>
      <c r="Q165" s="47">
        <v>64</v>
      </c>
      <c r="R165" s="43">
        <v>35</v>
      </c>
      <c r="S165" s="48">
        <v>29</v>
      </c>
      <c r="T165" s="47">
        <v>48</v>
      </c>
      <c r="U165" s="43">
        <v>20</v>
      </c>
      <c r="V165" s="48">
        <v>28</v>
      </c>
      <c r="W165" s="47">
        <v>90</v>
      </c>
      <c r="X165" s="43">
        <v>59</v>
      </c>
      <c r="Y165" s="48">
        <v>31</v>
      </c>
      <c r="Z165" s="47">
        <v>85</v>
      </c>
      <c r="AA165" s="43">
        <v>61</v>
      </c>
      <c r="AB165" s="48">
        <v>24</v>
      </c>
      <c r="AC165" s="47">
        <v>92</v>
      </c>
      <c r="AD165" s="43">
        <v>75</v>
      </c>
      <c r="AE165" s="48">
        <v>17</v>
      </c>
      <c r="AF165" s="47">
        <v>89</v>
      </c>
      <c r="AG165" s="43">
        <v>66</v>
      </c>
      <c r="AH165" s="48">
        <v>23</v>
      </c>
      <c r="AI165" s="47">
        <v>99</v>
      </c>
      <c r="AJ165" s="43">
        <v>79</v>
      </c>
      <c r="AK165" s="48">
        <v>20</v>
      </c>
      <c r="AL165" s="47">
        <v>62</v>
      </c>
      <c r="AM165" s="43">
        <v>42</v>
      </c>
      <c r="AN165" s="48">
        <v>20</v>
      </c>
      <c r="AO165" s="47">
        <v>39</v>
      </c>
      <c r="AP165" s="43">
        <v>20</v>
      </c>
      <c r="AQ165" s="48">
        <v>19</v>
      </c>
      <c r="AR165" s="47">
        <v>80</v>
      </c>
      <c r="AS165" s="43">
        <v>57</v>
      </c>
      <c r="AT165" s="48">
        <v>23</v>
      </c>
      <c r="AU165" s="47">
        <v>90</v>
      </c>
      <c r="AV165" s="43">
        <v>55</v>
      </c>
      <c r="AW165" s="48">
        <v>35</v>
      </c>
      <c r="AX165" s="47">
        <v>100</v>
      </c>
      <c r="AY165" s="43">
        <v>67</v>
      </c>
      <c r="AZ165" s="48">
        <v>33</v>
      </c>
      <c r="BA165" s="47">
        <v>109</v>
      </c>
      <c r="BB165" s="43">
        <v>68</v>
      </c>
      <c r="BC165" s="48">
        <v>41</v>
      </c>
      <c r="BD165" s="47">
        <v>80</v>
      </c>
      <c r="BE165" s="43">
        <v>43</v>
      </c>
      <c r="BF165" s="48">
        <v>37</v>
      </c>
      <c r="BG165" s="47">
        <v>64</v>
      </c>
      <c r="BH165" s="43">
        <v>33</v>
      </c>
      <c r="BI165" s="48">
        <v>31</v>
      </c>
      <c r="BJ165" s="47">
        <v>57</v>
      </c>
      <c r="BK165" s="43">
        <v>25</v>
      </c>
      <c r="BL165" s="48">
        <v>32</v>
      </c>
      <c r="BM165" s="47">
        <v>62</v>
      </c>
      <c r="BN165" s="43">
        <v>25</v>
      </c>
      <c r="BO165" s="48">
        <v>37</v>
      </c>
      <c r="BP165" s="47">
        <v>100</v>
      </c>
      <c r="BQ165" s="43">
        <v>65</v>
      </c>
      <c r="BR165" s="48">
        <v>35</v>
      </c>
      <c r="BS165" s="47">
        <v>95</v>
      </c>
      <c r="BT165" s="43">
        <v>66</v>
      </c>
      <c r="BU165" s="48">
        <v>29</v>
      </c>
      <c r="BV165" s="47">
        <v>86</v>
      </c>
      <c r="BW165" s="43">
        <v>47</v>
      </c>
      <c r="BX165" s="48">
        <v>39</v>
      </c>
      <c r="BY165" s="47">
        <v>85</v>
      </c>
      <c r="BZ165" s="43">
        <v>57</v>
      </c>
      <c r="CA165" s="48">
        <v>28</v>
      </c>
      <c r="CB165" s="47">
        <v>55</v>
      </c>
      <c r="CC165" s="43">
        <v>28</v>
      </c>
      <c r="CD165" s="48">
        <v>27</v>
      </c>
      <c r="CE165" s="47">
        <v>61</v>
      </c>
      <c r="CF165" s="43">
        <v>29</v>
      </c>
      <c r="CG165" s="48">
        <v>32</v>
      </c>
      <c r="CH165" s="47">
        <v>77</v>
      </c>
      <c r="CI165" s="43">
        <v>46</v>
      </c>
      <c r="CJ165" s="48">
        <v>31</v>
      </c>
      <c r="CK165" s="47">
        <v>92</v>
      </c>
      <c r="CL165" s="43">
        <v>63</v>
      </c>
      <c r="CM165" s="48">
        <v>29</v>
      </c>
      <c r="CN165" s="47">
        <v>73</v>
      </c>
      <c r="CO165" s="43">
        <v>49</v>
      </c>
      <c r="CP165" s="48">
        <v>24</v>
      </c>
    </row>
    <row r="166" spans="2:94" s="23" customFormat="1" ht="17.25" customHeight="1" x14ac:dyDescent="0.2">
      <c r="B166" s="77" t="s">
        <v>278</v>
      </c>
      <c r="C166" s="71" t="s">
        <v>204</v>
      </c>
      <c r="D166" s="84" t="s">
        <v>319</v>
      </c>
      <c r="E166" s="47">
        <v>351</v>
      </c>
      <c r="F166" s="43">
        <v>116</v>
      </c>
      <c r="G166" s="48">
        <v>235</v>
      </c>
      <c r="H166" s="47">
        <v>352</v>
      </c>
      <c r="I166" s="43">
        <v>128</v>
      </c>
      <c r="J166" s="48">
        <v>224</v>
      </c>
      <c r="K166" s="47">
        <v>374</v>
      </c>
      <c r="L166" s="43">
        <v>145</v>
      </c>
      <c r="M166" s="48">
        <v>229</v>
      </c>
      <c r="N166" s="47">
        <v>354</v>
      </c>
      <c r="O166" s="43">
        <v>144</v>
      </c>
      <c r="P166" s="48">
        <v>210</v>
      </c>
      <c r="Q166" s="47">
        <v>265</v>
      </c>
      <c r="R166" s="43">
        <v>64</v>
      </c>
      <c r="S166" s="48">
        <v>201</v>
      </c>
      <c r="T166" s="47">
        <v>241</v>
      </c>
      <c r="U166" s="43">
        <v>45</v>
      </c>
      <c r="V166" s="48">
        <v>196</v>
      </c>
      <c r="W166" s="47">
        <v>323</v>
      </c>
      <c r="X166" s="43">
        <v>117</v>
      </c>
      <c r="Y166" s="48">
        <v>206</v>
      </c>
      <c r="Z166" s="47">
        <v>356</v>
      </c>
      <c r="AA166" s="43">
        <v>134</v>
      </c>
      <c r="AB166" s="48">
        <v>222</v>
      </c>
      <c r="AC166" s="47">
        <v>345</v>
      </c>
      <c r="AD166" s="43">
        <v>138</v>
      </c>
      <c r="AE166" s="48">
        <v>207</v>
      </c>
      <c r="AF166" s="47">
        <v>344</v>
      </c>
      <c r="AG166" s="43">
        <v>133</v>
      </c>
      <c r="AH166" s="48">
        <v>211</v>
      </c>
      <c r="AI166" s="47">
        <v>363</v>
      </c>
      <c r="AJ166" s="43">
        <v>155</v>
      </c>
      <c r="AK166" s="48">
        <v>208</v>
      </c>
      <c r="AL166" s="47">
        <v>269</v>
      </c>
      <c r="AM166" s="43">
        <v>70</v>
      </c>
      <c r="AN166" s="48">
        <v>199</v>
      </c>
      <c r="AO166" s="47">
        <v>230</v>
      </c>
      <c r="AP166" s="43">
        <v>38</v>
      </c>
      <c r="AQ166" s="48">
        <v>192</v>
      </c>
      <c r="AR166" s="47">
        <v>320</v>
      </c>
      <c r="AS166" s="43">
        <v>121</v>
      </c>
      <c r="AT166" s="48">
        <v>199</v>
      </c>
      <c r="AU166" s="47">
        <v>355</v>
      </c>
      <c r="AV166" s="43">
        <v>119</v>
      </c>
      <c r="AW166" s="48">
        <v>236</v>
      </c>
      <c r="AX166" s="47">
        <v>366</v>
      </c>
      <c r="AY166" s="43">
        <v>152</v>
      </c>
      <c r="AZ166" s="48">
        <v>214</v>
      </c>
      <c r="BA166" s="47">
        <v>378</v>
      </c>
      <c r="BB166" s="43">
        <v>148</v>
      </c>
      <c r="BC166" s="48">
        <v>230</v>
      </c>
      <c r="BD166" s="47">
        <v>287</v>
      </c>
      <c r="BE166" s="43">
        <v>81</v>
      </c>
      <c r="BF166" s="48">
        <v>206</v>
      </c>
      <c r="BG166" s="47">
        <v>256</v>
      </c>
      <c r="BH166" s="43">
        <v>57</v>
      </c>
      <c r="BI166" s="48">
        <v>199</v>
      </c>
      <c r="BJ166" s="47">
        <v>246</v>
      </c>
      <c r="BK166" s="43">
        <v>48</v>
      </c>
      <c r="BL166" s="48">
        <v>198</v>
      </c>
      <c r="BM166" s="47">
        <v>216</v>
      </c>
      <c r="BN166" s="43">
        <v>41</v>
      </c>
      <c r="BO166" s="48">
        <v>175</v>
      </c>
      <c r="BP166" s="47">
        <v>313</v>
      </c>
      <c r="BQ166" s="43">
        <v>124</v>
      </c>
      <c r="BR166" s="48">
        <v>189</v>
      </c>
      <c r="BS166" s="47">
        <v>345</v>
      </c>
      <c r="BT166" s="43">
        <v>137</v>
      </c>
      <c r="BU166" s="48">
        <v>208</v>
      </c>
      <c r="BV166" s="47">
        <v>330</v>
      </c>
      <c r="BW166" s="43">
        <v>114</v>
      </c>
      <c r="BX166" s="48">
        <v>216</v>
      </c>
      <c r="BY166" s="47">
        <v>357</v>
      </c>
      <c r="BZ166" s="43">
        <v>148</v>
      </c>
      <c r="CA166" s="48">
        <v>209</v>
      </c>
      <c r="CB166" s="47">
        <v>285</v>
      </c>
      <c r="CC166" s="43">
        <v>83</v>
      </c>
      <c r="CD166" s="48">
        <v>202</v>
      </c>
      <c r="CE166" s="47">
        <v>251</v>
      </c>
      <c r="CF166" s="43">
        <v>56</v>
      </c>
      <c r="CG166" s="48">
        <v>195</v>
      </c>
      <c r="CH166" s="47">
        <v>315</v>
      </c>
      <c r="CI166" s="43">
        <v>119</v>
      </c>
      <c r="CJ166" s="48">
        <v>196</v>
      </c>
      <c r="CK166" s="47">
        <v>340</v>
      </c>
      <c r="CL166" s="43">
        <v>122</v>
      </c>
      <c r="CM166" s="48">
        <v>218</v>
      </c>
      <c r="CN166" s="47">
        <v>374</v>
      </c>
      <c r="CO166" s="43">
        <v>135</v>
      </c>
      <c r="CP166" s="48">
        <v>239</v>
      </c>
    </row>
    <row r="167" spans="2:94" s="23" customFormat="1" ht="17.25" customHeight="1" x14ac:dyDescent="0.2">
      <c r="B167" s="77" t="s">
        <v>278</v>
      </c>
      <c r="C167" s="71" t="s">
        <v>202</v>
      </c>
      <c r="D167" s="84" t="s">
        <v>295</v>
      </c>
      <c r="E167" s="47">
        <v>133</v>
      </c>
      <c r="F167" s="43">
        <v>57</v>
      </c>
      <c r="G167" s="48">
        <v>76</v>
      </c>
      <c r="H167" s="47">
        <v>116</v>
      </c>
      <c r="I167" s="43">
        <v>45</v>
      </c>
      <c r="J167" s="48">
        <v>71</v>
      </c>
      <c r="K167" s="47">
        <v>100</v>
      </c>
      <c r="L167" s="43">
        <v>37</v>
      </c>
      <c r="M167" s="48">
        <v>63</v>
      </c>
      <c r="N167" s="47">
        <v>125</v>
      </c>
      <c r="O167" s="43">
        <v>48</v>
      </c>
      <c r="P167" s="48">
        <v>77</v>
      </c>
      <c r="Q167" s="47">
        <v>95</v>
      </c>
      <c r="R167" s="43">
        <v>22</v>
      </c>
      <c r="S167" s="48">
        <v>73</v>
      </c>
      <c r="T167" s="47">
        <v>93</v>
      </c>
      <c r="U167" s="43">
        <v>24</v>
      </c>
      <c r="V167" s="48">
        <v>69</v>
      </c>
      <c r="W167" s="47">
        <v>115</v>
      </c>
      <c r="X167" s="43">
        <v>51</v>
      </c>
      <c r="Y167" s="48">
        <v>64</v>
      </c>
      <c r="Z167" s="47">
        <v>110</v>
      </c>
      <c r="AA167" s="43">
        <v>41</v>
      </c>
      <c r="AB167" s="48">
        <v>69</v>
      </c>
      <c r="AC167" s="47">
        <v>116</v>
      </c>
      <c r="AD167" s="43">
        <v>49</v>
      </c>
      <c r="AE167" s="48">
        <v>67</v>
      </c>
      <c r="AF167" s="47">
        <v>119</v>
      </c>
      <c r="AG167" s="43">
        <v>51</v>
      </c>
      <c r="AH167" s="48">
        <v>68</v>
      </c>
      <c r="AI167" s="47">
        <v>112</v>
      </c>
      <c r="AJ167" s="43">
        <v>52</v>
      </c>
      <c r="AK167" s="48">
        <v>60</v>
      </c>
      <c r="AL167" s="47">
        <v>86</v>
      </c>
      <c r="AM167" s="43">
        <v>32</v>
      </c>
      <c r="AN167" s="48">
        <v>54</v>
      </c>
      <c r="AO167" s="47">
        <v>83</v>
      </c>
      <c r="AP167" s="43">
        <v>20</v>
      </c>
      <c r="AQ167" s="48">
        <v>63</v>
      </c>
      <c r="AR167" s="47">
        <v>103</v>
      </c>
      <c r="AS167" s="43">
        <v>43</v>
      </c>
      <c r="AT167" s="48">
        <v>60</v>
      </c>
      <c r="AU167" s="47">
        <v>117</v>
      </c>
      <c r="AV167" s="43">
        <v>48</v>
      </c>
      <c r="AW167" s="48">
        <v>69</v>
      </c>
      <c r="AX167" s="47">
        <v>121</v>
      </c>
      <c r="AY167" s="43">
        <v>58</v>
      </c>
      <c r="AZ167" s="48">
        <v>63</v>
      </c>
      <c r="BA167" s="47">
        <v>117</v>
      </c>
      <c r="BB167" s="43">
        <v>57</v>
      </c>
      <c r="BC167" s="48">
        <v>60</v>
      </c>
      <c r="BD167" s="47">
        <v>97</v>
      </c>
      <c r="BE167" s="43">
        <v>36</v>
      </c>
      <c r="BF167" s="48">
        <v>61</v>
      </c>
      <c r="BG167" s="47">
        <v>93</v>
      </c>
      <c r="BH167" s="43">
        <v>29</v>
      </c>
      <c r="BI167" s="48">
        <v>64</v>
      </c>
      <c r="BJ167" s="47">
        <v>99</v>
      </c>
      <c r="BK167" s="43">
        <v>31</v>
      </c>
      <c r="BL167" s="48">
        <v>68</v>
      </c>
      <c r="BM167" s="47">
        <v>81</v>
      </c>
      <c r="BN167" s="43">
        <v>20</v>
      </c>
      <c r="BO167" s="48">
        <v>61</v>
      </c>
      <c r="BP167" s="47">
        <v>92</v>
      </c>
      <c r="BQ167" s="43">
        <v>33</v>
      </c>
      <c r="BR167" s="48">
        <v>59</v>
      </c>
      <c r="BS167" s="47">
        <v>112</v>
      </c>
      <c r="BT167" s="43">
        <v>55</v>
      </c>
      <c r="BU167" s="48">
        <v>57</v>
      </c>
      <c r="BV167" s="47">
        <v>94</v>
      </c>
      <c r="BW167" s="43">
        <v>41</v>
      </c>
      <c r="BX167" s="48">
        <v>53</v>
      </c>
      <c r="BY167" s="47">
        <v>101</v>
      </c>
      <c r="BZ167" s="43">
        <v>46</v>
      </c>
      <c r="CA167" s="48">
        <v>55</v>
      </c>
      <c r="CB167" s="47">
        <v>87</v>
      </c>
      <c r="CC167" s="43">
        <v>33</v>
      </c>
      <c r="CD167" s="48">
        <v>54</v>
      </c>
      <c r="CE167" s="47">
        <v>78</v>
      </c>
      <c r="CF167" s="43">
        <v>27</v>
      </c>
      <c r="CG167" s="48">
        <v>51</v>
      </c>
      <c r="CH167" s="47">
        <v>90</v>
      </c>
      <c r="CI167" s="43">
        <v>40</v>
      </c>
      <c r="CJ167" s="48">
        <v>50</v>
      </c>
      <c r="CK167" s="47">
        <v>102</v>
      </c>
      <c r="CL167" s="43">
        <v>37</v>
      </c>
      <c r="CM167" s="48">
        <v>65</v>
      </c>
      <c r="CN167" s="47">
        <v>122</v>
      </c>
      <c r="CO167" s="43">
        <v>62</v>
      </c>
      <c r="CP167" s="48">
        <v>60</v>
      </c>
    </row>
    <row r="168" spans="2:94" s="23" customFormat="1" ht="17.25" customHeight="1" x14ac:dyDescent="0.2">
      <c r="B168" s="77" t="s">
        <v>278</v>
      </c>
      <c r="C168" s="71" t="s">
        <v>192</v>
      </c>
      <c r="D168" s="84" t="s">
        <v>305</v>
      </c>
      <c r="E168" s="47">
        <v>187</v>
      </c>
      <c r="F168" s="43">
        <v>87</v>
      </c>
      <c r="G168" s="48">
        <v>100</v>
      </c>
      <c r="H168" s="47">
        <v>190</v>
      </c>
      <c r="I168" s="43">
        <v>79</v>
      </c>
      <c r="J168" s="48">
        <v>111</v>
      </c>
      <c r="K168" s="47">
        <v>198</v>
      </c>
      <c r="L168" s="43">
        <v>92</v>
      </c>
      <c r="M168" s="48">
        <v>106</v>
      </c>
      <c r="N168" s="47">
        <v>213</v>
      </c>
      <c r="O168" s="43">
        <v>118</v>
      </c>
      <c r="P168" s="48">
        <v>95</v>
      </c>
      <c r="Q168" s="47">
        <v>152</v>
      </c>
      <c r="R168" s="43">
        <v>63</v>
      </c>
      <c r="S168" s="48">
        <v>89</v>
      </c>
      <c r="T168" s="47">
        <v>147</v>
      </c>
      <c r="U168" s="43">
        <v>53</v>
      </c>
      <c r="V168" s="48">
        <v>94</v>
      </c>
      <c r="W168" s="47" t="s">
        <v>0</v>
      </c>
      <c r="X168" s="43" t="s">
        <v>0</v>
      </c>
      <c r="Y168" s="48" t="s">
        <v>0</v>
      </c>
      <c r="Z168" s="47" t="s">
        <v>0</v>
      </c>
      <c r="AA168" s="43" t="s">
        <v>0</v>
      </c>
      <c r="AB168" s="48" t="s">
        <v>0</v>
      </c>
      <c r="AC168" s="47" t="s">
        <v>0</v>
      </c>
      <c r="AD168" s="43" t="s">
        <v>0</v>
      </c>
      <c r="AE168" s="48" t="s">
        <v>0</v>
      </c>
      <c r="AF168" s="47" t="s">
        <v>0</v>
      </c>
      <c r="AG168" s="43" t="s">
        <v>0</v>
      </c>
      <c r="AH168" s="48" t="s">
        <v>0</v>
      </c>
      <c r="AI168" s="47" t="s">
        <v>0</v>
      </c>
      <c r="AJ168" s="43" t="s">
        <v>0</v>
      </c>
      <c r="AK168" s="48" t="s">
        <v>0</v>
      </c>
      <c r="AL168" s="47" t="s">
        <v>0</v>
      </c>
      <c r="AM168" s="43" t="s">
        <v>0</v>
      </c>
      <c r="AN168" s="48" t="s">
        <v>0</v>
      </c>
      <c r="AO168" s="47" t="s">
        <v>0</v>
      </c>
      <c r="AP168" s="43" t="s">
        <v>0</v>
      </c>
      <c r="AQ168" s="48" t="s">
        <v>0</v>
      </c>
      <c r="AR168" s="47" t="s">
        <v>0</v>
      </c>
      <c r="AS168" s="43" t="s">
        <v>0</v>
      </c>
      <c r="AT168" s="48" t="s">
        <v>0</v>
      </c>
      <c r="AU168" s="47" t="s">
        <v>0</v>
      </c>
      <c r="AV168" s="43" t="s">
        <v>0</v>
      </c>
      <c r="AW168" s="48" t="s">
        <v>0</v>
      </c>
      <c r="AX168" s="47" t="s">
        <v>0</v>
      </c>
      <c r="AY168" s="43" t="s">
        <v>0</v>
      </c>
      <c r="AZ168" s="48" t="s">
        <v>0</v>
      </c>
      <c r="BA168" s="47" t="s">
        <v>0</v>
      </c>
      <c r="BB168" s="43" t="s">
        <v>0</v>
      </c>
      <c r="BC168" s="48" t="s">
        <v>0</v>
      </c>
      <c r="BD168" s="47" t="s">
        <v>0</v>
      </c>
      <c r="BE168" s="43" t="s">
        <v>0</v>
      </c>
      <c r="BF168" s="48" t="s">
        <v>0</v>
      </c>
      <c r="BG168" s="47" t="s">
        <v>0</v>
      </c>
      <c r="BH168" s="43" t="s">
        <v>0</v>
      </c>
      <c r="BI168" s="48" t="s">
        <v>0</v>
      </c>
      <c r="BJ168" s="47" t="s">
        <v>0</v>
      </c>
      <c r="BK168" s="43" t="s">
        <v>0</v>
      </c>
      <c r="BL168" s="48" t="s">
        <v>0</v>
      </c>
      <c r="BM168" s="47">
        <v>131</v>
      </c>
      <c r="BN168" s="43">
        <v>38</v>
      </c>
      <c r="BO168" s="48">
        <v>93</v>
      </c>
      <c r="BP168" s="47">
        <v>188</v>
      </c>
      <c r="BQ168" s="43">
        <v>92</v>
      </c>
      <c r="BR168" s="48">
        <v>96</v>
      </c>
      <c r="BS168" s="47">
        <v>181</v>
      </c>
      <c r="BT168" s="43">
        <v>77</v>
      </c>
      <c r="BU168" s="48">
        <v>104</v>
      </c>
      <c r="BV168" s="47">
        <v>179</v>
      </c>
      <c r="BW168" s="43">
        <v>84</v>
      </c>
      <c r="BX168" s="48">
        <v>95</v>
      </c>
      <c r="BY168" s="47">
        <v>177</v>
      </c>
      <c r="BZ168" s="43">
        <v>89</v>
      </c>
      <c r="CA168" s="48">
        <v>88</v>
      </c>
      <c r="CB168" s="47">
        <v>123</v>
      </c>
      <c r="CC168" s="43">
        <v>41</v>
      </c>
      <c r="CD168" s="48">
        <v>82</v>
      </c>
      <c r="CE168" s="47">
        <v>136</v>
      </c>
      <c r="CF168" s="43">
        <v>52</v>
      </c>
      <c r="CG168" s="48">
        <v>84</v>
      </c>
      <c r="CH168" s="47">
        <v>174</v>
      </c>
      <c r="CI168" s="43">
        <v>83</v>
      </c>
      <c r="CJ168" s="48">
        <v>91</v>
      </c>
      <c r="CK168" s="47">
        <v>182</v>
      </c>
      <c r="CL168" s="43">
        <v>91</v>
      </c>
      <c r="CM168" s="48">
        <v>91</v>
      </c>
      <c r="CN168" s="47">
        <v>153</v>
      </c>
      <c r="CO168" s="43">
        <v>64</v>
      </c>
      <c r="CP168" s="48">
        <v>89</v>
      </c>
    </row>
    <row r="169" spans="2:94" s="23" customFormat="1" ht="17.25" customHeight="1" x14ac:dyDescent="0.2">
      <c r="B169" s="77" t="s">
        <v>278</v>
      </c>
      <c r="C169" s="71" t="s">
        <v>201</v>
      </c>
      <c r="D169" s="84" t="s">
        <v>282</v>
      </c>
      <c r="E169" s="47">
        <v>330</v>
      </c>
      <c r="F169" s="43">
        <v>144</v>
      </c>
      <c r="G169" s="48">
        <v>186</v>
      </c>
      <c r="H169" s="47">
        <v>314</v>
      </c>
      <c r="I169" s="43">
        <v>144</v>
      </c>
      <c r="J169" s="48">
        <v>170</v>
      </c>
      <c r="K169" s="47">
        <v>313</v>
      </c>
      <c r="L169" s="43">
        <v>126</v>
      </c>
      <c r="M169" s="48">
        <v>187</v>
      </c>
      <c r="N169" s="47">
        <v>347</v>
      </c>
      <c r="O169" s="43">
        <v>145</v>
      </c>
      <c r="P169" s="48">
        <v>202</v>
      </c>
      <c r="Q169" s="47">
        <v>293</v>
      </c>
      <c r="R169" s="43">
        <v>95</v>
      </c>
      <c r="S169" s="48">
        <v>198</v>
      </c>
      <c r="T169" s="47">
        <v>251</v>
      </c>
      <c r="U169" s="43">
        <v>64</v>
      </c>
      <c r="V169" s="48">
        <v>187</v>
      </c>
      <c r="W169" s="47">
        <v>279</v>
      </c>
      <c r="X169" s="43">
        <v>102</v>
      </c>
      <c r="Y169" s="48">
        <v>177</v>
      </c>
      <c r="Z169" s="47">
        <v>330</v>
      </c>
      <c r="AA169" s="43">
        <v>144</v>
      </c>
      <c r="AB169" s="48">
        <v>186</v>
      </c>
      <c r="AC169" s="47">
        <v>314</v>
      </c>
      <c r="AD169" s="43">
        <v>144</v>
      </c>
      <c r="AE169" s="48">
        <v>170</v>
      </c>
      <c r="AF169" s="47">
        <v>313</v>
      </c>
      <c r="AG169" s="43">
        <v>126</v>
      </c>
      <c r="AH169" s="48">
        <v>187</v>
      </c>
      <c r="AI169" s="47">
        <v>347</v>
      </c>
      <c r="AJ169" s="43">
        <v>145</v>
      </c>
      <c r="AK169" s="48">
        <v>202</v>
      </c>
      <c r="AL169" s="47">
        <v>293</v>
      </c>
      <c r="AM169" s="43">
        <v>95</v>
      </c>
      <c r="AN169" s="48">
        <v>198</v>
      </c>
      <c r="AO169" s="47">
        <v>251</v>
      </c>
      <c r="AP169" s="43">
        <v>64</v>
      </c>
      <c r="AQ169" s="48">
        <v>187</v>
      </c>
      <c r="AR169" s="47">
        <v>316</v>
      </c>
      <c r="AS169" s="43">
        <v>110</v>
      </c>
      <c r="AT169" s="48">
        <v>206</v>
      </c>
      <c r="AU169" s="47">
        <v>357</v>
      </c>
      <c r="AV169" s="43">
        <v>160</v>
      </c>
      <c r="AW169" s="48">
        <v>197</v>
      </c>
      <c r="AX169" s="47">
        <v>364</v>
      </c>
      <c r="AY169" s="43">
        <v>160</v>
      </c>
      <c r="AZ169" s="48">
        <v>204</v>
      </c>
      <c r="BA169" s="47">
        <v>374</v>
      </c>
      <c r="BB169" s="43">
        <v>177</v>
      </c>
      <c r="BC169" s="48">
        <v>197</v>
      </c>
      <c r="BD169" s="47">
        <v>339</v>
      </c>
      <c r="BE169" s="43">
        <v>137</v>
      </c>
      <c r="BF169" s="48">
        <v>202</v>
      </c>
      <c r="BG169" s="47">
        <v>286</v>
      </c>
      <c r="BH169" s="43">
        <v>89</v>
      </c>
      <c r="BI169" s="48">
        <v>197</v>
      </c>
      <c r="BJ169" s="47">
        <v>273</v>
      </c>
      <c r="BK169" s="43">
        <v>83</v>
      </c>
      <c r="BL169" s="48">
        <v>190</v>
      </c>
      <c r="BM169" s="47">
        <v>263</v>
      </c>
      <c r="BN169" s="43">
        <v>68</v>
      </c>
      <c r="BO169" s="48">
        <v>195</v>
      </c>
      <c r="BP169" s="47">
        <v>315</v>
      </c>
      <c r="BQ169" s="43">
        <v>132</v>
      </c>
      <c r="BR169" s="48">
        <v>183</v>
      </c>
      <c r="BS169" s="47">
        <v>334</v>
      </c>
      <c r="BT169" s="43">
        <v>147</v>
      </c>
      <c r="BU169" s="48">
        <v>187</v>
      </c>
      <c r="BV169" s="47">
        <v>345</v>
      </c>
      <c r="BW169" s="43">
        <v>147</v>
      </c>
      <c r="BX169" s="48">
        <v>198</v>
      </c>
      <c r="BY169" s="47">
        <v>361</v>
      </c>
      <c r="BZ169" s="43">
        <v>161</v>
      </c>
      <c r="CA169" s="48">
        <v>200</v>
      </c>
      <c r="CB169" s="47">
        <v>324</v>
      </c>
      <c r="CC169" s="43">
        <v>103</v>
      </c>
      <c r="CD169" s="48">
        <v>221</v>
      </c>
      <c r="CE169" s="47">
        <v>292</v>
      </c>
      <c r="CF169" s="43">
        <v>85</v>
      </c>
      <c r="CG169" s="48">
        <v>207</v>
      </c>
      <c r="CH169" s="47">
        <v>314</v>
      </c>
      <c r="CI169" s="43">
        <v>113</v>
      </c>
      <c r="CJ169" s="48">
        <v>201</v>
      </c>
      <c r="CK169" s="47">
        <v>356</v>
      </c>
      <c r="CL169" s="43">
        <v>151</v>
      </c>
      <c r="CM169" s="48">
        <v>205</v>
      </c>
      <c r="CN169" s="47">
        <v>342</v>
      </c>
      <c r="CO169" s="43">
        <v>138</v>
      </c>
      <c r="CP169" s="48">
        <v>204</v>
      </c>
    </row>
    <row r="170" spans="2:94" s="23" customFormat="1" ht="17.25" customHeight="1" x14ac:dyDescent="0.2">
      <c r="B170" s="77" t="s">
        <v>278</v>
      </c>
      <c r="C170" s="71" t="s">
        <v>197</v>
      </c>
      <c r="D170" s="84" t="s">
        <v>309</v>
      </c>
      <c r="E170" s="47">
        <v>165</v>
      </c>
      <c r="F170" s="43">
        <v>83</v>
      </c>
      <c r="G170" s="48">
        <v>82</v>
      </c>
      <c r="H170" s="47">
        <v>163</v>
      </c>
      <c r="I170" s="43">
        <v>80</v>
      </c>
      <c r="J170" s="48">
        <v>83</v>
      </c>
      <c r="K170" s="47">
        <v>186</v>
      </c>
      <c r="L170" s="43">
        <v>96</v>
      </c>
      <c r="M170" s="48">
        <v>90</v>
      </c>
      <c r="N170" s="47">
        <v>184</v>
      </c>
      <c r="O170" s="43">
        <v>100</v>
      </c>
      <c r="P170" s="48">
        <v>84</v>
      </c>
      <c r="Q170" s="47">
        <v>149</v>
      </c>
      <c r="R170" s="43">
        <v>74</v>
      </c>
      <c r="S170" s="48">
        <v>75</v>
      </c>
      <c r="T170" s="47">
        <v>126</v>
      </c>
      <c r="U170" s="43">
        <v>42</v>
      </c>
      <c r="V170" s="48">
        <v>84</v>
      </c>
      <c r="W170" s="47">
        <v>186</v>
      </c>
      <c r="X170" s="43">
        <v>89</v>
      </c>
      <c r="Y170" s="48">
        <v>97</v>
      </c>
      <c r="Z170" s="47">
        <v>183</v>
      </c>
      <c r="AA170" s="43">
        <v>93</v>
      </c>
      <c r="AB170" s="48">
        <v>90</v>
      </c>
      <c r="AC170" s="47">
        <v>169</v>
      </c>
      <c r="AD170" s="43">
        <v>78</v>
      </c>
      <c r="AE170" s="48">
        <v>91</v>
      </c>
      <c r="AF170" s="47">
        <v>165</v>
      </c>
      <c r="AG170" s="43">
        <v>85</v>
      </c>
      <c r="AH170" s="48">
        <v>80</v>
      </c>
      <c r="AI170" s="47">
        <v>180</v>
      </c>
      <c r="AJ170" s="43">
        <v>100</v>
      </c>
      <c r="AK170" s="48">
        <v>80</v>
      </c>
      <c r="AL170" s="47">
        <v>132</v>
      </c>
      <c r="AM170" s="43">
        <v>65</v>
      </c>
      <c r="AN170" s="48">
        <v>67</v>
      </c>
      <c r="AO170" s="47">
        <v>104</v>
      </c>
      <c r="AP170" s="43">
        <v>34</v>
      </c>
      <c r="AQ170" s="48">
        <v>70</v>
      </c>
      <c r="AR170" s="47">
        <v>155</v>
      </c>
      <c r="AS170" s="43">
        <v>70</v>
      </c>
      <c r="AT170" s="48">
        <v>85</v>
      </c>
      <c r="AU170" s="47">
        <v>178</v>
      </c>
      <c r="AV170" s="43">
        <v>97</v>
      </c>
      <c r="AW170" s="48">
        <v>81</v>
      </c>
      <c r="AX170" s="47">
        <v>184</v>
      </c>
      <c r="AY170" s="43">
        <v>106</v>
      </c>
      <c r="AZ170" s="48">
        <v>78</v>
      </c>
      <c r="BA170" s="47">
        <v>170</v>
      </c>
      <c r="BB170" s="43">
        <v>102</v>
      </c>
      <c r="BC170" s="48">
        <v>68</v>
      </c>
      <c r="BD170" s="47">
        <v>150</v>
      </c>
      <c r="BE170" s="43">
        <v>76</v>
      </c>
      <c r="BF170" s="48">
        <v>74</v>
      </c>
      <c r="BG170" s="47">
        <v>127</v>
      </c>
      <c r="BH170" s="43">
        <v>56</v>
      </c>
      <c r="BI170" s="48">
        <v>71</v>
      </c>
      <c r="BJ170" s="47">
        <v>119</v>
      </c>
      <c r="BK170" s="43">
        <v>45</v>
      </c>
      <c r="BL170" s="48">
        <v>74</v>
      </c>
      <c r="BM170" s="47">
        <v>128</v>
      </c>
      <c r="BN170" s="43">
        <v>47</v>
      </c>
      <c r="BO170" s="48">
        <v>81</v>
      </c>
      <c r="BP170" s="47">
        <v>161</v>
      </c>
      <c r="BQ170" s="43">
        <v>73</v>
      </c>
      <c r="BR170" s="48">
        <v>88</v>
      </c>
      <c r="BS170" s="47">
        <v>180</v>
      </c>
      <c r="BT170" s="43">
        <v>91</v>
      </c>
      <c r="BU170" s="48">
        <v>89</v>
      </c>
      <c r="BV170" s="47">
        <v>177</v>
      </c>
      <c r="BW170" s="43">
        <v>91</v>
      </c>
      <c r="BX170" s="48">
        <v>86</v>
      </c>
      <c r="BY170" s="47">
        <v>186</v>
      </c>
      <c r="BZ170" s="43">
        <v>99</v>
      </c>
      <c r="CA170" s="48">
        <v>87</v>
      </c>
      <c r="CB170" s="47">
        <v>152</v>
      </c>
      <c r="CC170" s="43">
        <v>70</v>
      </c>
      <c r="CD170" s="48">
        <v>82</v>
      </c>
      <c r="CE170" s="47">
        <v>127</v>
      </c>
      <c r="CF170" s="43">
        <v>50</v>
      </c>
      <c r="CG170" s="48">
        <v>77</v>
      </c>
      <c r="CH170" s="47">
        <v>153</v>
      </c>
      <c r="CI170" s="43">
        <v>70</v>
      </c>
      <c r="CJ170" s="48">
        <v>83</v>
      </c>
      <c r="CK170" s="47">
        <v>181</v>
      </c>
      <c r="CL170" s="43">
        <v>87</v>
      </c>
      <c r="CM170" s="48">
        <v>94</v>
      </c>
      <c r="CN170" s="47">
        <v>172</v>
      </c>
      <c r="CO170" s="43">
        <v>78</v>
      </c>
      <c r="CP170" s="48">
        <v>94</v>
      </c>
    </row>
    <row r="171" spans="2:94" s="23" customFormat="1" ht="17.25" customHeight="1" x14ac:dyDescent="0.2">
      <c r="B171" s="77" t="s">
        <v>278</v>
      </c>
      <c r="C171" s="71" t="s">
        <v>199</v>
      </c>
      <c r="D171" s="84" t="s">
        <v>320</v>
      </c>
      <c r="E171" s="47">
        <v>336</v>
      </c>
      <c r="F171" s="43">
        <v>164</v>
      </c>
      <c r="G171" s="48">
        <v>172</v>
      </c>
      <c r="H171" s="47">
        <v>314</v>
      </c>
      <c r="I171" s="43">
        <v>160</v>
      </c>
      <c r="J171" s="48">
        <v>154</v>
      </c>
      <c r="K171" s="47">
        <v>332</v>
      </c>
      <c r="L171" s="43">
        <v>176</v>
      </c>
      <c r="M171" s="48">
        <v>156</v>
      </c>
      <c r="N171" s="47">
        <v>341</v>
      </c>
      <c r="O171" s="43">
        <v>198</v>
      </c>
      <c r="P171" s="48">
        <v>143</v>
      </c>
      <c r="Q171" s="47">
        <v>232</v>
      </c>
      <c r="R171" s="43">
        <v>115</v>
      </c>
      <c r="S171" s="48">
        <v>117</v>
      </c>
      <c r="T171" s="47">
        <v>197</v>
      </c>
      <c r="U171" s="43">
        <v>74</v>
      </c>
      <c r="V171" s="48">
        <v>123</v>
      </c>
      <c r="W171" s="47">
        <v>295</v>
      </c>
      <c r="X171" s="43">
        <v>141</v>
      </c>
      <c r="Y171" s="48">
        <v>154</v>
      </c>
      <c r="Z171" s="47">
        <v>295</v>
      </c>
      <c r="AA171" s="43">
        <v>136</v>
      </c>
      <c r="AB171" s="48">
        <v>159</v>
      </c>
      <c r="AC171" s="47">
        <v>314</v>
      </c>
      <c r="AD171" s="43">
        <v>163</v>
      </c>
      <c r="AE171" s="48">
        <v>151</v>
      </c>
      <c r="AF171" s="47">
        <v>335</v>
      </c>
      <c r="AG171" s="43">
        <v>172</v>
      </c>
      <c r="AH171" s="48">
        <v>163</v>
      </c>
      <c r="AI171" s="47">
        <v>321</v>
      </c>
      <c r="AJ171" s="43">
        <v>162</v>
      </c>
      <c r="AK171" s="48">
        <v>159</v>
      </c>
      <c r="AL171" s="47">
        <v>252</v>
      </c>
      <c r="AM171" s="43">
        <v>98</v>
      </c>
      <c r="AN171" s="48">
        <v>154</v>
      </c>
      <c r="AO171" s="47">
        <v>214</v>
      </c>
      <c r="AP171" s="43">
        <v>64</v>
      </c>
      <c r="AQ171" s="48">
        <v>150</v>
      </c>
      <c r="AR171" s="47">
        <v>271</v>
      </c>
      <c r="AS171" s="43">
        <v>126</v>
      </c>
      <c r="AT171" s="48">
        <v>145</v>
      </c>
      <c r="AU171" s="47">
        <v>303</v>
      </c>
      <c r="AV171" s="43">
        <v>168</v>
      </c>
      <c r="AW171" s="48">
        <v>135</v>
      </c>
      <c r="AX171" s="47">
        <v>299</v>
      </c>
      <c r="AY171" s="43">
        <v>152</v>
      </c>
      <c r="AZ171" s="48">
        <v>147</v>
      </c>
      <c r="BA171" s="47">
        <v>366</v>
      </c>
      <c r="BB171" s="43">
        <v>218</v>
      </c>
      <c r="BC171" s="48">
        <v>148</v>
      </c>
      <c r="BD171" s="47">
        <v>273</v>
      </c>
      <c r="BE171" s="43">
        <v>143</v>
      </c>
      <c r="BF171" s="48">
        <v>130</v>
      </c>
      <c r="BG171" s="47">
        <v>211</v>
      </c>
      <c r="BH171" s="43">
        <v>97</v>
      </c>
      <c r="BI171" s="48">
        <v>114</v>
      </c>
      <c r="BJ171" s="47">
        <v>199</v>
      </c>
      <c r="BK171" s="43">
        <v>87</v>
      </c>
      <c r="BL171" s="48">
        <v>112</v>
      </c>
      <c r="BM171" s="47">
        <v>192</v>
      </c>
      <c r="BN171" s="43">
        <v>81</v>
      </c>
      <c r="BO171" s="48">
        <v>111</v>
      </c>
      <c r="BP171" s="47">
        <v>286</v>
      </c>
      <c r="BQ171" s="43">
        <v>148</v>
      </c>
      <c r="BR171" s="48">
        <v>138</v>
      </c>
      <c r="BS171" s="47">
        <v>292</v>
      </c>
      <c r="BT171" s="43">
        <v>161</v>
      </c>
      <c r="BU171" s="48">
        <v>131</v>
      </c>
      <c r="BV171" s="47">
        <v>311</v>
      </c>
      <c r="BW171" s="43">
        <v>166</v>
      </c>
      <c r="BX171" s="48">
        <v>145</v>
      </c>
      <c r="BY171" s="47">
        <v>334</v>
      </c>
      <c r="BZ171" s="43">
        <v>200</v>
      </c>
      <c r="CA171" s="48">
        <v>134</v>
      </c>
      <c r="CB171" s="47">
        <v>236</v>
      </c>
      <c r="CC171" s="43">
        <v>103</v>
      </c>
      <c r="CD171" s="48">
        <v>133</v>
      </c>
      <c r="CE171" s="47">
        <v>201</v>
      </c>
      <c r="CF171" s="43">
        <v>77</v>
      </c>
      <c r="CG171" s="48">
        <v>124</v>
      </c>
      <c r="CH171" s="47">
        <v>292</v>
      </c>
      <c r="CI171" s="43">
        <v>160</v>
      </c>
      <c r="CJ171" s="48">
        <v>132</v>
      </c>
      <c r="CK171" s="47">
        <v>314</v>
      </c>
      <c r="CL171" s="43">
        <v>163</v>
      </c>
      <c r="CM171" s="48">
        <v>151</v>
      </c>
      <c r="CN171" s="47">
        <v>298</v>
      </c>
      <c r="CO171" s="43">
        <v>181</v>
      </c>
      <c r="CP171" s="48">
        <v>117</v>
      </c>
    </row>
    <row r="172" spans="2:94" s="23" customFormat="1" ht="17.25" customHeight="1" x14ac:dyDescent="0.2">
      <c r="B172" s="77" t="s">
        <v>278</v>
      </c>
      <c r="C172" s="71" t="s">
        <v>200</v>
      </c>
      <c r="D172" s="84" t="s">
        <v>334</v>
      </c>
      <c r="E172" s="47">
        <v>289</v>
      </c>
      <c r="F172" s="43">
        <v>184</v>
      </c>
      <c r="G172" s="48">
        <v>105</v>
      </c>
      <c r="H172" s="47">
        <v>256</v>
      </c>
      <c r="I172" s="43">
        <v>155</v>
      </c>
      <c r="J172" s="48">
        <v>101</v>
      </c>
      <c r="K172" s="47">
        <v>270</v>
      </c>
      <c r="L172" s="43">
        <v>176</v>
      </c>
      <c r="M172" s="48">
        <v>94</v>
      </c>
      <c r="N172" s="47">
        <v>251</v>
      </c>
      <c r="O172" s="43">
        <v>142</v>
      </c>
      <c r="P172" s="48">
        <v>109</v>
      </c>
      <c r="Q172" s="47">
        <v>204</v>
      </c>
      <c r="R172" s="43">
        <v>107</v>
      </c>
      <c r="S172" s="48">
        <v>97</v>
      </c>
      <c r="T172" s="47">
        <v>170</v>
      </c>
      <c r="U172" s="43">
        <v>78</v>
      </c>
      <c r="V172" s="48">
        <v>92</v>
      </c>
      <c r="W172" s="47">
        <v>208</v>
      </c>
      <c r="X172" s="43">
        <v>110</v>
      </c>
      <c r="Y172" s="48">
        <v>98</v>
      </c>
      <c r="Z172" s="47">
        <v>249</v>
      </c>
      <c r="AA172" s="43">
        <v>160</v>
      </c>
      <c r="AB172" s="48">
        <v>89</v>
      </c>
      <c r="AC172" s="47">
        <v>246</v>
      </c>
      <c r="AD172" s="43">
        <v>146</v>
      </c>
      <c r="AE172" s="48">
        <v>100</v>
      </c>
      <c r="AF172" s="47">
        <v>253</v>
      </c>
      <c r="AG172" s="43">
        <v>170</v>
      </c>
      <c r="AH172" s="48">
        <v>83</v>
      </c>
      <c r="AI172" s="47">
        <v>288</v>
      </c>
      <c r="AJ172" s="43">
        <v>203</v>
      </c>
      <c r="AK172" s="48">
        <v>85</v>
      </c>
      <c r="AL172" s="47">
        <v>158</v>
      </c>
      <c r="AM172" s="43">
        <v>86</v>
      </c>
      <c r="AN172" s="48">
        <v>72</v>
      </c>
      <c r="AO172" s="47">
        <v>120</v>
      </c>
      <c r="AP172" s="43">
        <v>50</v>
      </c>
      <c r="AQ172" s="48">
        <v>70</v>
      </c>
      <c r="AR172" s="47">
        <v>231</v>
      </c>
      <c r="AS172" s="43">
        <v>142</v>
      </c>
      <c r="AT172" s="48">
        <v>89</v>
      </c>
      <c r="AU172" s="47">
        <v>240</v>
      </c>
      <c r="AV172" s="43">
        <v>149</v>
      </c>
      <c r="AW172" s="48">
        <v>91</v>
      </c>
      <c r="AX172" s="47">
        <v>260</v>
      </c>
      <c r="AY172" s="43">
        <v>172</v>
      </c>
      <c r="AZ172" s="48">
        <v>88</v>
      </c>
      <c r="BA172" s="47">
        <v>240</v>
      </c>
      <c r="BB172" s="43">
        <v>149</v>
      </c>
      <c r="BC172" s="48">
        <v>91</v>
      </c>
      <c r="BD172" s="47">
        <v>202</v>
      </c>
      <c r="BE172" s="43">
        <v>127</v>
      </c>
      <c r="BF172" s="48">
        <v>75</v>
      </c>
      <c r="BG172" s="47">
        <v>147</v>
      </c>
      <c r="BH172" s="43">
        <v>86</v>
      </c>
      <c r="BI172" s="48">
        <v>61</v>
      </c>
      <c r="BJ172" s="47">
        <v>134</v>
      </c>
      <c r="BK172" s="43">
        <v>76</v>
      </c>
      <c r="BL172" s="48">
        <v>58</v>
      </c>
      <c r="BM172" s="47">
        <v>131</v>
      </c>
      <c r="BN172" s="43">
        <v>68</v>
      </c>
      <c r="BO172" s="48">
        <v>63</v>
      </c>
      <c r="BP172" s="47">
        <v>200</v>
      </c>
      <c r="BQ172" s="43">
        <v>130</v>
      </c>
      <c r="BR172" s="48">
        <v>70</v>
      </c>
      <c r="BS172" s="47">
        <v>221</v>
      </c>
      <c r="BT172" s="43">
        <v>131</v>
      </c>
      <c r="BU172" s="48">
        <v>90</v>
      </c>
      <c r="BV172" s="47">
        <v>281</v>
      </c>
      <c r="BW172" s="43">
        <v>164</v>
      </c>
      <c r="BX172" s="48">
        <v>117</v>
      </c>
      <c r="BY172" s="47">
        <v>294</v>
      </c>
      <c r="BZ172" s="43">
        <v>198</v>
      </c>
      <c r="CA172" s="48">
        <v>96</v>
      </c>
      <c r="CB172" s="47">
        <v>196</v>
      </c>
      <c r="CC172" s="43">
        <v>109</v>
      </c>
      <c r="CD172" s="48">
        <v>87</v>
      </c>
      <c r="CE172" s="47">
        <v>175</v>
      </c>
      <c r="CF172" s="43">
        <v>89</v>
      </c>
      <c r="CG172" s="48">
        <v>86</v>
      </c>
      <c r="CH172" s="47">
        <v>222</v>
      </c>
      <c r="CI172" s="43">
        <v>123</v>
      </c>
      <c r="CJ172" s="48">
        <v>99</v>
      </c>
      <c r="CK172" s="47">
        <v>231</v>
      </c>
      <c r="CL172" s="43">
        <v>134</v>
      </c>
      <c r="CM172" s="48">
        <v>97</v>
      </c>
      <c r="CN172" s="47">
        <v>228</v>
      </c>
      <c r="CO172" s="43">
        <v>125</v>
      </c>
      <c r="CP172" s="48">
        <v>103</v>
      </c>
    </row>
    <row r="173" spans="2:94" s="23" customFormat="1" ht="17.25" customHeight="1" x14ac:dyDescent="0.2">
      <c r="B173" s="77" t="s">
        <v>278</v>
      </c>
      <c r="C173" s="71" t="s">
        <v>193</v>
      </c>
      <c r="D173" s="84" t="s">
        <v>344</v>
      </c>
      <c r="E173" s="47">
        <v>191</v>
      </c>
      <c r="F173" s="43">
        <v>95</v>
      </c>
      <c r="G173" s="48">
        <v>96</v>
      </c>
      <c r="H173" s="47">
        <v>196</v>
      </c>
      <c r="I173" s="43">
        <v>99</v>
      </c>
      <c r="J173" s="48">
        <v>97</v>
      </c>
      <c r="K173" s="47">
        <v>174</v>
      </c>
      <c r="L173" s="43">
        <v>84</v>
      </c>
      <c r="M173" s="48">
        <v>90</v>
      </c>
      <c r="N173" s="47">
        <v>181</v>
      </c>
      <c r="O173" s="43">
        <v>91</v>
      </c>
      <c r="P173" s="48">
        <v>90</v>
      </c>
      <c r="Q173" s="47">
        <v>131</v>
      </c>
      <c r="R173" s="43">
        <v>50</v>
      </c>
      <c r="S173" s="48">
        <v>81</v>
      </c>
      <c r="T173" s="47">
        <v>115</v>
      </c>
      <c r="U173" s="43">
        <v>36</v>
      </c>
      <c r="V173" s="48">
        <v>79</v>
      </c>
      <c r="W173" s="47">
        <v>176</v>
      </c>
      <c r="X173" s="43">
        <v>72</v>
      </c>
      <c r="Y173" s="48">
        <v>104</v>
      </c>
      <c r="Z173" s="47">
        <v>172</v>
      </c>
      <c r="AA173" s="43">
        <v>85</v>
      </c>
      <c r="AB173" s="48">
        <v>87</v>
      </c>
      <c r="AC173" s="47">
        <v>189</v>
      </c>
      <c r="AD173" s="43">
        <v>88</v>
      </c>
      <c r="AE173" s="48">
        <v>101</v>
      </c>
      <c r="AF173" s="47">
        <v>190</v>
      </c>
      <c r="AG173" s="43">
        <v>82</v>
      </c>
      <c r="AH173" s="48">
        <v>108</v>
      </c>
      <c r="AI173" s="47">
        <v>198</v>
      </c>
      <c r="AJ173" s="43">
        <v>97</v>
      </c>
      <c r="AK173" s="48">
        <v>101</v>
      </c>
      <c r="AL173" s="47">
        <v>146</v>
      </c>
      <c r="AM173" s="43">
        <v>47</v>
      </c>
      <c r="AN173" s="48">
        <v>99</v>
      </c>
      <c r="AO173" s="47">
        <v>138</v>
      </c>
      <c r="AP173" s="43">
        <v>40</v>
      </c>
      <c r="AQ173" s="48">
        <v>98</v>
      </c>
      <c r="AR173" s="47">
        <v>180</v>
      </c>
      <c r="AS173" s="43">
        <v>75</v>
      </c>
      <c r="AT173" s="48">
        <v>105</v>
      </c>
      <c r="AU173" s="47">
        <v>205</v>
      </c>
      <c r="AV173" s="43">
        <v>96</v>
      </c>
      <c r="AW173" s="48">
        <v>109</v>
      </c>
      <c r="AX173" s="47">
        <v>201</v>
      </c>
      <c r="AY173" s="43">
        <v>80</v>
      </c>
      <c r="AZ173" s="48">
        <v>121</v>
      </c>
      <c r="BA173" s="47">
        <v>199</v>
      </c>
      <c r="BB173" s="43">
        <v>103</v>
      </c>
      <c r="BC173" s="48">
        <v>96</v>
      </c>
      <c r="BD173" s="47">
        <v>141</v>
      </c>
      <c r="BE173" s="43">
        <v>58</v>
      </c>
      <c r="BF173" s="48">
        <v>83</v>
      </c>
      <c r="BG173" s="47">
        <v>116</v>
      </c>
      <c r="BH173" s="43">
        <v>39</v>
      </c>
      <c r="BI173" s="48">
        <v>77</v>
      </c>
      <c r="BJ173" s="47">
        <v>118</v>
      </c>
      <c r="BK173" s="43">
        <v>40</v>
      </c>
      <c r="BL173" s="48">
        <v>78</v>
      </c>
      <c r="BM173" s="47">
        <v>103</v>
      </c>
      <c r="BN173" s="43">
        <v>28</v>
      </c>
      <c r="BO173" s="48">
        <v>75</v>
      </c>
      <c r="BP173" s="47">
        <v>157</v>
      </c>
      <c r="BQ173" s="43">
        <v>66</v>
      </c>
      <c r="BR173" s="48">
        <v>91</v>
      </c>
      <c r="BS173" s="47">
        <v>212</v>
      </c>
      <c r="BT173" s="43">
        <v>116</v>
      </c>
      <c r="BU173" s="48">
        <v>96</v>
      </c>
      <c r="BV173" s="47">
        <v>176</v>
      </c>
      <c r="BW173" s="43">
        <v>87</v>
      </c>
      <c r="BX173" s="48">
        <v>89</v>
      </c>
      <c r="BY173" s="47">
        <v>188</v>
      </c>
      <c r="BZ173" s="43">
        <v>92</v>
      </c>
      <c r="CA173" s="48">
        <v>96</v>
      </c>
      <c r="CB173" s="47">
        <v>138</v>
      </c>
      <c r="CC173" s="43">
        <v>48</v>
      </c>
      <c r="CD173" s="48">
        <v>90</v>
      </c>
      <c r="CE173" s="47">
        <v>128</v>
      </c>
      <c r="CF173" s="43">
        <v>41</v>
      </c>
      <c r="CG173" s="48">
        <v>87</v>
      </c>
      <c r="CH173" s="47">
        <v>178</v>
      </c>
      <c r="CI173" s="43">
        <v>81</v>
      </c>
      <c r="CJ173" s="48">
        <v>97</v>
      </c>
      <c r="CK173" s="47">
        <v>201</v>
      </c>
      <c r="CL173" s="43">
        <v>97</v>
      </c>
      <c r="CM173" s="48">
        <v>104</v>
      </c>
      <c r="CN173" s="47">
        <v>187</v>
      </c>
      <c r="CO173" s="43">
        <v>81</v>
      </c>
      <c r="CP173" s="48">
        <v>106</v>
      </c>
    </row>
    <row r="174" spans="2:94" s="23" customFormat="1" ht="17.25" customHeight="1" x14ac:dyDescent="0.2">
      <c r="B174" s="77" t="s">
        <v>278</v>
      </c>
      <c r="C174" s="71" t="s">
        <v>194</v>
      </c>
      <c r="D174" s="84" t="s">
        <v>351</v>
      </c>
      <c r="E174" s="47">
        <v>160</v>
      </c>
      <c r="F174" s="43">
        <v>70</v>
      </c>
      <c r="G174" s="48">
        <v>90</v>
      </c>
      <c r="H174" s="47">
        <v>138</v>
      </c>
      <c r="I174" s="43">
        <v>46</v>
      </c>
      <c r="J174" s="48">
        <v>92</v>
      </c>
      <c r="K174" s="47">
        <v>152</v>
      </c>
      <c r="L174" s="43">
        <v>55</v>
      </c>
      <c r="M174" s="48">
        <v>97</v>
      </c>
      <c r="N174" s="47">
        <v>170</v>
      </c>
      <c r="O174" s="43">
        <v>70</v>
      </c>
      <c r="P174" s="48">
        <v>100</v>
      </c>
      <c r="Q174" s="47">
        <v>137</v>
      </c>
      <c r="R174" s="43">
        <v>38</v>
      </c>
      <c r="S174" s="48">
        <v>99</v>
      </c>
      <c r="T174" s="47">
        <v>110</v>
      </c>
      <c r="U174" s="43">
        <v>16</v>
      </c>
      <c r="V174" s="48">
        <v>94</v>
      </c>
      <c r="W174" s="47">
        <v>138</v>
      </c>
      <c r="X174" s="43">
        <v>46</v>
      </c>
      <c r="Y174" s="48">
        <v>92</v>
      </c>
      <c r="Z174" s="47">
        <v>128</v>
      </c>
      <c r="AA174" s="43">
        <v>37</v>
      </c>
      <c r="AB174" s="48">
        <v>91</v>
      </c>
      <c r="AC174" s="47">
        <v>163</v>
      </c>
      <c r="AD174" s="43">
        <v>58</v>
      </c>
      <c r="AE174" s="48">
        <v>105</v>
      </c>
      <c r="AF174" s="47">
        <v>142</v>
      </c>
      <c r="AG174" s="43">
        <v>60</v>
      </c>
      <c r="AH174" s="48">
        <v>82</v>
      </c>
      <c r="AI174" s="47">
        <v>165</v>
      </c>
      <c r="AJ174" s="43">
        <v>63</v>
      </c>
      <c r="AK174" s="48">
        <v>102</v>
      </c>
      <c r="AL174" s="47">
        <v>101</v>
      </c>
      <c r="AM174" s="43">
        <v>35</v>
      </c>
      <c r="AN174" s="48">
        <v>66</v>
      </c>
      <c r="AO174" s="47">
        <v>103</v>
      </c>
      <c r="AP174" s="43">
        <v>17</v>
      </c>
      <c r="AQ174" s="48">
        <v>86</v>
      </c>
      <c r="AR174" s="47">
        <v>153</v>
      </c>
      <c r="AS174" s="43">
        <v>60</v>
      </c>
      <c r="AT174" s="48">
        <v>93</v>
      </c>
      <c r="AU174" s="47">
        <v>144</v>
      </c>
      <c r="AV174" s="43">
        <v>63</v>
      </c>
      <c r="AW174" s="48">
        <v>81</v>
      </c>
      <c r="AX174" s="47">
        <v>164</v>
      </c>
      <c r="AY174" s="43">
        <v>65</v>
      </c>
      <c r="AZ174" s="48">
        <v>99</v>
      </c>
      <c r="BA174" s="47">
        <v>164</v>
      </c>
      <c r="BB174" s="43">
        <v>68</v>
      </c>
      <c r="BC174" s="48">
        <v>96</v>
      </c>
      <c r="BD174" s="47">
        <v>147</v>
      </c>
      <c r="BE174" s="43">
        <v>51</v>
      </c>
      <c r="BF174" s="48">
        <v>96</v>
      </c>
      <c r="BG174" s="47">
        <v>118</v>
      </c>
      <c r="BH174" s="43">
        <v>26</v>
      </c>
      <c r="BI174" s="48">
        <v>92</v>
      </c>
      <c r="BJ174" s="47">
        <v>112</v>
      </c>
      <c r="BK174" s="43">
        <v>19</v>
      </c>
      <c r="BL174" s="48">
        <v>93</v>
      </c>
      <c r="BM174" s="47">
        <v>99</v>
      </c>
      <c r="BN174" s="43">
        <v>9</v>
      </c>
      <c r="BO174" s="48">
        <v>90</v>
      </c>
      <c r="BP174" s="47">
        <v>129</v>
      </c>
      <c r="BQ174" s="43">
        <v>42</v>
      </c>
      <c r="BR174" s="48">
        <v>87</v>
      </c>
      <c r="BS174" s="47">
        <v>157</v>
      </c>
      <c r="BT174" s="43">
        <v>67</v>
      </c>
      <c r="BU174" s="48">
        <v>90</v>
      </c>
      <c r="BV174" s="47">
        <v>142</v>
      </c>
      <c r="BW174" s="43">
        <v>63</v>
      </c>
      <c r="BX174" s="48">
        <v>79</v>
      </c>
      <c r="BY174" s="47">
        <v>186</v>
      </c>
      <c r="BZ174" s="43">
        <v>77</v>
      </c>
      <c r="CA174" s="48">
        <v>109</v>
      </c>
      <c r="CB174" s="47">
        <v>131</v>
      </c>
      <c r="CC174" s="43">
        <v>41</v>
      </c>
      <c r="CD174" s="48">
        <v>90</v>
      </c>
      <c r="CE174" s="47">
        <v>115</v>
      </c>
      <c r="CF174" s="43">
        <v>29</v>
      </c>
      <c r="CG174" s="48">
        <v>86</v>
      </c>
      <c r="CH174" s="47">
        <v>132</v>
      </c>
      <c r="CI174" s="43">
        <v>53</v>
      </c>
      <c r="CJ174" s="48">
        <v>79</v>
      </c>
      <c r="CK174" s="47">
        <v>149</v>
      </c>
      <c r="CL174" s="43">
        <v>71</v>
      </c>
      <c r="CM174" s="48">
        <v>78</v>
      </c>
      <c r="CN174" s="47">
        <v>145</v>
      </c>
      <c r="CO174" s="43">
        <v>61</v>
      </c>
      <c r="CP174" s="48">
        <v>84</v>
      </c>
    </row>
    <row r="175" spans="2:94" s="23" customFormat="1" ht="17.25" customHeight="1" x14ac:dyDescent="0.2">
      <c r="B175" s="77" t="s">
        <v>278</v>
      </c>
      <c r="C175" s="71" t="s">
        <v>203</v>
      </c>
      <c r="D175" s="84" t="s">
        <v>362</v>
      </c>
      <c r="E175" s="47">
        <v>208</v>
      </c>
      <c r="F175" s="43">
        <v>78</v>
      </c>
      <c r="G175" s="48">
        <v>130</v>
      </c>
      <c r="H175" s="47">
        <v>214</v>
      </c>
      <c r="I175" s="43">
        <v>83</v>
      </c>
      <c r="J175" s="48">
        <v>131</v>
      </c>
      <c r="K175" s="47">
        <v>219</v>
      </c>
      <c r="L175" s="43">
        <v>87</v>
      </c>
      <c r="M175" s="48">
        <v>132</v>
      </c>
      <c r="N175" s="47">
        <v>218</v>
      </c>
      <c r="O175" s="43">
        <v>89</v>
      </c>
      <c r="P175" s="48">
        <v>129</v>
      </c>
      <c r="Q175" s="47">
        <v>191</v>
      </c>
      <c r="R175" s="43">
        <v>69</v>
      </c>
      <c r="S175" s="48">
        <v>122</v>
      </c>
      <c r="T175" s="47">
        <v>145</v>
      </c>
      <c r="U175" s="43">
        <v>32</v>
      </c>
      <c r="V175" s="48">
        <v>113</v>
      </c>
      <c r="W175" s="47">
        <v>216</v>
      </c>
      <c r="X175" s="43">
        <v>88</v>
      </c>
      <c r="Y175" s="48">
        <v>128</v>
      </c>
      <c r="Z175" s="47">
        <v>215</v>
      </c>
      <c r="AA175" s="43">
        <v>89</v>
      </c>
      <c r="AB175" s="48">
        <v>126</v>
      </c>
      <c r="AC175" s="47">
        <v>211</v>
      </c>
      <c r="AD175" s="43">
        <v>87</v>
      </c>
      <c r="AE175" s="48">
        <v>124</v>
      </c>
      <c r="AF175" s="47">
        <v>232</v>
      </c>
      <c r="AG175" s="43">
        <v>111</v>
      </c>
      <c r="AH175" s="48">
        <v>121</v>
      </c>
      <c r="AI175" s="47">
        <v>236</v>
      </c>
      <c r="AJ175" s="43">
        <v>114</v>
      </c>
      <c r="AK175" s="48">
        <v>122</v>
      </c>
      <c r="AL175" s="47">
        <v>182</v>
      </c>
      <c r="AM175" s="43">
        <v>57</v>
      </c>
      <c r="AN175" s="48">
        <v>125</v>
      </c>
      <c r="AO175" s="47">
        <v>158</v>
      </c>
      <c r="AP175" s="43">
        <v>36</v>
      </c>
      <c r="AQ175" s="48">
        <v>122</v>
      </c>
      <c r="AR175" s="47">
        <v>203</v>
      </c>
      <c r="AS175" s="43">
        <v>86</v>
      </c>
      <c r="AT175" s="48">
        <v>117</v>
      </c>
      <c r="AU175" s="47">
        <v>215</v>
      </c>
      <c r="AV175" s="43">
        <v>93</v>
      </c>
      <c r="AW175" s="48">
        <v>122</v>
      </c>
      <c r="AX175" s="47">
        <v>209</v>
      </c>
      <c r="AY175" s="43">
        <v>80</v>
      </c>
      <c r="AZ175" s="48">
        <v>129</v>
      </c>
      <c r="BA175" s="47">
        <v>228</v>
      </c>
      <c r="BB175" s="43">
        <v>104</v>
      </c>
      <c r="BC175" s="48">
        <v>124</v>
      </c>
      <c r="BD175" s="47">
        <v>208</v>
      </c>
      <c r="BE175" s="43">
        <v>99</v>
      </c>
      <c r="BF175" s="48">
        <v>109</v>
      </c>
      <c r="BG175" s="47">
        <v>163</v>
      </c>
      <c r="BH175" s="43">
        <v>60</v>
      </c>
      <c r="BI175" s="48">
        <v>103</v>
      </c>
      <c r="BJ175" s="47">
        <v>149</v>
      </c>
      <c r="BK175" s="43">
        <v>47</v>
      </c>
      <c r="BL175" s="48">
        <v>102</v>
      </c>
      <c r="BM175" s="47">
        <v>144</v>
      </c>
      <c r="BN175" s="43">
        <v>44</v>
      </c>
      <c r="BO175" s="48">
        <v>100</v>
      </c>
      <c r="BP175" s="47">
        <v>190</v>
      </c>
      <c r="BQ175" s="43">
        <v>84</v>
      </c>
      <c r="BR175" s="48">
        <v>106</v>
      </c>
      <c r="BS175" s="47">
        <v>186</v>
      </c>
      <c r="BT175" s="43">
        <v>77</v>
      </c>
      <c r="BU175" s="48">
        <v>109</v>
      </c>
      <c r="BV175" s="47">
        <v>216</v>
      </c>
      <c r="BW175" s="43">
        <v>82</v>
      </c>
      <c r="BX175" s="48">
        <v>134</v>
      </c>
      <c r="BY175" s="47">
        <v>248</v>
      </c>
      <c r="BZ175" s="43">
        <v>105</v>
      </c>
      <c r="CA175" s="48">
        <v>143</v>
      </c>
      <c r="CB175" s="47">
        <v>194</v>
      </c>
      <c r="CC175" s="43">
        <v>55</v>
      </c>
      <c r="CD175" s="48">
        <v>139</v>
      </c>
      <c r="CE175" s="47">
        <v>174</v>
      </c>
      <c r="CF175" s="43">
        <v>38</v>
      </c>
      <c r="CG175" s="48">
        <v>136</v>
      </c>
      <c r="CH175" s="47">
        <v>211</v>
      </c>
      <c r="CI175" s="43">
        <v>73</v>
      </c>
      <c r="CJ175" s="48">
        <v>138</v>
      </c>
      <c r="CK175" s="47">
        <v>239</v>
      </c>
      <c r="CL175" s="43">
        <v>98</v>
      </c>
      <c r="CM175" s="48">
        <v>141</v>
      </c>
      <c r="CN175" s="47">
        <v>221</v>
      </c>
      <c r="CO175" s="43">
        <v>91</v>
      </c>
      <c r="CP175" s="48">
        <v>130</v>
      </c>
    </row>
    <row r="176" spans="2:94" s="23" customFormat="1" ht="17.25" customHeight="1" x14ac:dyDescent="0.2">
      <c r="B176" s="78" t="s">
        <v>278</v>
      </c>
      <c r="C176" s="97" t="s">
        <v>196</v>
      </c>
      <c r="D176" s="98" t="s">
        <v>370</v>
      </c>
      <c r="E176" s="49">
        <v>334</v>
      </c>
      <c r="F176" s="50">
        <v>143</v>
      </c>
      <c r="G176" s="51">
        <v>191</v>
      </c>
      <c r="H176" s="49">
        <v>335</v>
      </c>
      <c r="I176" s="50">
        <v>127</v>
      </c>
      <c r="J176" s="51">
        <v>208</v>
      </c>
      <c r="K176" s="49">
        <v>341</v>
      </c>
      <c r="L176" s="50">
        <v>134</v>
      </c>
      <c r="M176" s="51">
        <v>207</v>
      </c>
      <c r="N176" s="49">
        <v>356</v>
      </c>
      <c r="O176" s="50">
        <v>163</v>
      </c>
      <c r="P176" s="51">
        <v>193</v>
      </c>
      <c r="Q176" s="49">
        <v>257</v>
      </c>
      <c r="R176" s="50">
        <v>67</v>
      </c>
      <c r="S176" s="51">
        <v>190</v>
      </c>
      <c r="T176" s="49">
        <v>232</v>
      </c>
      <c r="U176" s="50">
        <v>48</v>
      </c>
      <c r="V176" s="51">
        <v>184</v>
      </c>
      <c r="W176" s="49">
        <v>284</v>
      </c>
      <c r="X176" s="50">
        <v>91</v>
      </c>
      <c r="Y176" s="51">
        <v>193</v>
      </c>
      <c r="Z176" s="49">
        <v>322</v>
      </c>
      <c r="AA176" s="50">
        <v>115</v>
      </c>
      <c r="AB176" s="51">
        <v>207</v>
      </c>
      <c r="AC176" s="49">
        <v>353</v>
      </c>
      <c r="AD176" s="50">
        <v>145</v>
      </c>
      <c r="AE176" s="51">
        <v>208</v>
      </c>
      <c r="AF176" s="49">
        <v>328</v>
      </c>
      <c r="AG176" s="50">
        <v>129</v>
      </c>
      <c r="AH176" s="51">
        <v>199</v>
      </c>
      <c r="AI176" s="49">
        <v>359</v>
      </c>
      <c r="AJ176" s="50">
        <v>156</v>
      </c>
      <c r="AK176" s="51">
        <v>203</v>
      </c>
      <c r="AL176" s="49">
        <v>270</v>
      </c>
      <c r="AM176" s="50">
        <v>75</v>
      </c>
      <c r="AN176" s="51">
        <v>195</v>
      </c>
      <c r="AO176" s="49">
        <v>269</v>
      </c>
      <c r="AP176" s="50">
        <v>77</v>
      </c>
      <c r="AQ176" s="51">
        <v>192</v>
      </c>
      <c r="AR176" s="49">
        <v>304</v>
      </c>
      <c r="AS176" s="50">
        <v>118</v>
      </c>
      <c r="AT176" s="51">
        <v>186</v>
      </c>
      <c r="AU176" s="49">
        <v>299</v>
      </c>
      <c r="AV176" s="50">
        <v>110</v>
      </c>
      <c r="AW176" s="51">
        <v>189</v>
      </c>
      <c r="AX176" s="49">
        <v>328</v>
      </c>
      <c r="AY176" s="50">
        <v>133</v>
      </c>
      <c r="AZ176" s="51">
        <v>195</v>
      </c>
      <c r="BA176" s="49">
        <v>340</v>
      </c>
      <c r="BB176" s="50">
        <v>141</v>
      </c>
      <c r="BC176" s="51">
        <v>199</v>
      </c>
      <c r="BD176" s="49">
        <v>305</v>
      </c>
      <c r="BE176" s="50">
        <v>106</v>
      </c>
      <c r="BF176" s="51">
        <v>199</v>
      </c>
      <c r="BG176" s="49">
        <v>281</v>
      </c>
      <c r="BH176" s="50">
        <v>91</v>
      </c>
      <c r="BI176" s="51">
        <v>190</v>
      </c>
      <c r="BJ176" s="49">
        <v>246</v>
      </c>
      <c r="BK176" s="50">
        <v>60</v>
      </c>
      <c r="BL176" s="51">
        <v>186</v>
      </c>
      <c r="BM176" s="49">
        <v>232</v>
      </c>
      <c r="BN176" s="50">
        <v>55</v>
      </c>
      <c r="BO176" s="51">
        <v>177</v>
      </c>
      <c r="BP176" s="49">
        <v>293</v>
      </c>
      <c r="BQ176" s="50">
        <v>106</v>
      </c>
      <c r="BR176" s="51">
        <v>187</v>
      </c>
      <c r="BS176" s="49">
        <v>320</v>
      </c>
      <c r="BT176" s="50">
        <v>131</v>
      </c>
      <c r="BU176" s="51">
        <v>189</v>
      </c>
      <c r="BV176" s="49">
        <v>323</v>
      </c>
      <c r="BW176" s="50">
        <v>124</v>
      </c>
      <c r="BX176" s="51">
        <v>199</v>
      </c>
      <c r="BY176" s="49">
        <v>349</v>
      </c>
      <c r="BZ176" s="50">
        <v>148</v>
      </c>
      <c r="CA176" s="51">
        <v>201</v>
      </c>
      <c r="CB176" s="49">
        <v>279</v>
      </c>
      <c r="CC176" s="50">
        <v>81</v>
      </c>
      <c r="CD176" s="51">
        <v>198</v>
      </c>
      <c r="CE176" s="49">
        <v>248</v>
      </c>
      <c r="CF176" s="50">
        <v>50</v>
      </c>
      <c r="CG176" s="51">
        <v>198</v>
      </c>
      <c r="CH176" s="49">
        <v>328</v>
      </c>
      <c r="CI176" s="50">
        <v>133</v>
      </c>
      <c r="CJ176" s="51">
        <v>195</v>
      </c>
      <c r="CK176" s="49">
        <v>332</v>
      </c>
      <c r="CL176" s="50">
        <v>119</v>
      </c>
      <c r="CM176" s="51">
        <v>213</v>
      </c>
      <c r="CN176" s="49">
        <v>355</v>
      </c>
      <c r="CO176" s="50">
        <v>136</v>
      </c>
      <c r="CP176" s="51">
        <v>219</v>
      </c>
    </row>
    <row r="178" spans="2:2" ht="17.25" customHeight="1" x14ac:dyDescent="0.2">
      <c r="B178" s="6"/>
    </row>
  </sheetData>
  <mergeCells count="32">
    <mergeCell ref="CK3:CM3"/>
    <mergeCell ref="CN3:CP3"/>
    <mergeCell ref="CH3:CJ3"/>
    <mergeCell ref="AC3:AE3"/>
    <mergeCell ref="BS3:BU3"/>
    <mergeCell ref="BY3:CA3"/>
    <mergeCell ref="BV3:BX3"/>
    <mergeCell ref="AO3:AQ3"/>
    <mergeCell ref="CE3:CG3"/>
    <mergeCell ref="BP3:BR3"/>
    <mergeCell ref="CB3:CD3"/>
    <mergeCell ref="B1:D1"/>
    <mergeCell ref="BG3:BI3"/>
    <mergeCell ref="BJ3:BL3"/>
    <mergeCell ref="BM3:BO3"/>
    <mergeCell ref="AR3:AT3"/>
    <mergeCell ref="AL3:AN3"/>
    <mergeCell ref="AU3:AW3"/>
    <mergeCell ref="Q3:S3"/>
    <mergeCell ref="T3:V3"/>
    <mergeCell ref="BD3:BF3"/>
    <mergeCell ref="W3:Y3"/>
    <mergeCell ref="Z3:AB3"/>
    <mergeCell ref="BA3:BC3"/>
    <mergeCell ref="AX3:AZ3"/>
    <mergeCell ref="AF3:AH3"/>
    <mergeCell ref="AI3:AK3"/>
    <mergeCell ref="B4:D4"/>
    <mergeCell ref="E3:G3"/>
    <mergeCell ref="H3:J3"/>
    <mergeCell ref="K3:M3"/>
    <mergeCell ref="N3:P3"/>
  </mergeCells>
  <phoneticPr fontId="25" type="noConversion"/>
  <conditionalFormatting sqref="B178">
    <cfRule type="expression" dxfId="10" priority="15">
      <formula>#REF!=1</formula>
    </cfRule>
  </conditionalFormatting>
  <conditionalFormatting sqref="C59:D176">
    <cfRule type="expression" dxfId="9" priority="16">
      <formula>$C59=1</formula>
    </cfRule>
  </conditionalFormatting>
  <conditionalFormatting sqref="CE59:CP176">
    <cfRule type="cellIs" dxfId="8" priority="1" operator="lessThan">
      <formula>0</formula>
    </cfRule>
  </conditionalFormatting>
  <hyperlinks>
    <hyperlink ref="B2" location="Contents!A1" display="Contents" xr:uid="{9B228AAC-78D2-4235-9D2E-7855C522BE31}"/>
  </hyperlinks>
  <pageMargins left="0.7" right="0.7" top="0.75" bottom="0.75" header="0.3" footer="0.3"/>
  <pageSetup paperSize="9"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6942D-2B12-46CA-8068-E7E588A34FD8}">
  <sheetPr codeName="Sheet24"/>
  <dimension ref="B1:S179"/>
  <sheetViews>
    <sheetView showGridLines="0" zoomScale="80" zoomScaleNormal="80" workbookViewId="0">
      <pane ySplit="4" topLeftCell="A5" activePane="bottomLeft" state="frozen"/>
      <selection activeCell="J27" sqref="J27"/>
      <selection pane="bottomLeft"/>
    </sheetView>
  </sheetViews>
  <sheetFormatPr defaultColWidth="7.09765625" defaultRowHeight="17.25" customHeight="1" x14ac:dyDescent="0.2"/>
  <cols>
    <col min="1" max="1" width="3" style="19" customWidth="1"/>
    <col min="2" max="2" width="31.19921875" style="19" customWidth="1"/>
    <col min="3" max="3" width="10.796875" style="19" customWidth="1"/>
    <col min="4" max="4" width="74.796875" style="19" customWidth="1"/>
    <col min="5" max="6" width="15.09765625" style="19" customWidth="1"/>
    <col min="7" max="7" width="15.09765625" style="20" customWidth="1"/>
    <col min="8" max="9" width="15.09765625" style="19" customWidth="1"/>
    <col min="10" max="10" width="15.09765625" style="20" customWidth="1"/>
    <col min="11" max="12" width="15.09765625" style="19" customWidth="1"/>
    <col min="13" max="13" width="15.09765625" style="20" customWidth="1"/>
    <col min="14" max="15" width="15.09765625" style="19" customWidth="1"/>
    <col min="16" max="16" width="15.09765625" style="20" customWidth="1"/>
    <col min="17" max="18" width="15.09765625" style="19" customWidth="1"/>
    <col min="19" max="19" width="15.09765625" style="20" customWidth="1"/>
    <col min="20" max="16384" width="7.09765625" style="19"/>
  </cols>
  <sheetData>
    <row r="1" spans="2:19" ht="46.15" customHeight="1" x14ac:dyDescent="0.2">
      <c r="B1" s="327" t="s">
        <v>408</v>
      </c>
      <c r="C1" s="327"/>
      <c r="D1" s="327"/>
      <c r="E1" s="188"/>
      <c r="F1" s="188"/>
      <c r="H1" s="187"/>
      <c r="K1" s="187"/>
      <c r="N1" s="187"/>
      <c r="Q1" s="187"/>
    </row>
    <row r="2" spans="2:19" ht="15" x14ac:dyDescent="0.2">
      <c r="B2" s="9" t="s">
        <v>403</v>
      </c>
      <c r="C2" s="21"/>
      <c r="D2" s="21"/>
    </row>
    <row r="3" spans="2:19" ht="25.5" customHeight="1" x14ac:dyDescent="0.2">
      <c r="B3" s="10"/>
      <c r="C3" s="10"/>
      <c r="D3" s="10"/>
      <c r="E3" s="317" t="s">
        <v>526</v>
      </c>
      <c r="F3" s="318"/>
      <c r="G3" s="319"/>
      <c r="H3" s="317" t="s">
        <v>527</v>
      </c>
      <c r="I3" s="318"/>
      <c r="J3" s="319"/>
      <c r="K3" s="317" t="s">
        <v>528</v>
      </c>
      <c r="L3" s="318"/>
      <c r="M3" s="319"/>
      <c r="N3" s="317" t="s">
        <v>529</v>
      </c>
      <c r="O3" s="318"/>
      <c r="P3" s="319"/>
      <c r="Q3" s="317" t="s">
        <v>530</v>
      </c>
      <c r="R3" s="318"/>
      <c r="S3" s="319"/>
    </row>
    <row r="4" spans="2:19" ht="94.15" customHeight="1" x14ac:dyDescent="0.2">
      <c r="B4" s="326" t="s">
        <v>466</v>
      </c>
      <c r="C4" s="326"/>
      <c r="D4" s="326"/>
      <c r="E4" s="82" t="s">
        <v>410</v>
      </c>
      <c r="F4" s="76" t="s">
        <v>411</v>
      </c>
      <c r="G4" s="83" t="s">
        <v>412</v>
      </c>
      <c r="H4" s="82" t="s">
        <v>410</v>
      </c>
      <c r="I4" s="76" t="s">
        <v>411</v>
      </c>
      <c r="J4" s="83" t="s">
        <v>412</v>
      </c>
      <c r="K4" s="82" t="s">
        <v>410</v>
      </c>
      <c r="L4" s="76" t="s">
        <v>411</v>
      </c>
      <c r="M4" s="83" t="s">
        <v>412</v>
      </c>
      <c r="N4" s="82" t="s">
        <v>410</v>
      </c>
      <c r="O4" s="76" t="s">
        <v>411</v>
      </c>
      <c r="P4" s="83" t="s">
        <v>412</v>
      </c>
      <c r="Q4" s="82" t="s">
        <v>410</v>
      </c>
      <c r="R4" s="76" t="s">
        <v>411</v>
      </c>
      <c r="S4" s="83" t="s">
        <v>412</v>
      </c>
    </row>
    <row r="5" spans="2:19" ht="17.25" customHeight="1" x14ac:dyDescent="0.2">
      <c r="B5" s="22"/>
      <c r="C5" s="22"/>
      <c r="D5" s="59" t="s">
        <v>271</v>
      </c>
      <c r="E5" s="105">
        <v>126525</v>
      </c>
      <c r="F5" s="109">
        <v>117158</v>
      </c>
      <c r="G5" s="107">
        <v>104339</v>
      </c>
      <c r="H5" s="105">
        <v>122650</v>
      </c>
      <c r="I5" s="109">
        <v>113157</v>
      </c>
      <c r="J5" s="107">
        <v>98957</v>
      </c>
      <c r="K5" s="105">
        <v>119444</v>
      </c>
      <c r="L5" s="109">
        <v>109870</v>
      </c>
      <c r="M5" s="107">
        <v>97137</v>
      </c>
      <c r="N5" s="105">
        <v>130965</v>
      </c>
      <c r="O5" s="109">
        <v>122151</v>
      </c>
      <c r="P5" s="107">
        <v>108645</v>
      </c>
      <c r="Q5" s="105">
        <v>127732</v>
      </c>
      <c r="R5" s="109">
        <v>118404</v>
      </c>
      <c r="S5" s="107">
        <v>104536</v>
      </c>
    </row>
    <row r="6" spans="2:19" ht="17.25" customHeight="1" x14ac:dyDescent="0.2">
      <c r="B6" s="10"/>
      <c r="C6" s="10"/>
      <c r="D6" s="110" t="s">
        <v>272</v>
      </c>
      <c r="E6" s="45">
        <v>9050</v>
      </c>
      <c r="F6" s="44">
        <v>7784</v>
      </c>
      <c r="G6" s="46">
        <v>6261</v>
      </c>
      <c r="H6" s="45">
        <v>8267</v>
      </c>
      <c r="I6" s="44">
        <v>6938</v>
      </c>
      <c r="J6" s="46">
        <v>5730</v>
      </c>
      <c r="K6" s="45">
        <v>9393</v>
      </c>
      <c r="L6" s="44">
        <v>7970</v>
      </c>
      <c r="M6" s="46">
        <v>6434</v>
      </c>
      <c r="N6" s="45">
        <v>9300</v>
      </c>
      <c r="O6" s="44">
        <v>7968</v>
      </c>
      <c r="P6" s="46">
        <v>6628</v>
      </c>
      <c r="Q6" s="45">
        <v>9428</v>
      </c>
      <c r="R6" s="44">
        <v>8174</v>
      </c>
      <c r="S6" s="46">
        <v>6893</v>
      </c>
    </row>
    <row r="7" spans="2:19" ht="17.25" customHeight="1" x14ac:dyDescent="0.2">
      <c r="B7" s="10"/>
      <c r="C7" s="10"/>
      <c r="D7" s="111" t="s">
        <v>273</v>
      </c>
      <c r="E7" s="47">
        <v>20391</v>
      </c>
      <c r="F7" s="43">
        <v>19605</v>
      </c>
      <c r="G7" s="48">
        <v>18396</v>
      </c>
      <c r="H7" s="47">
        <v>18276</v>
      </c>
      <c r="I7" s="43">
        <v>17477</v>
      </c>
      <c r="J7" s="48">
        <v>16074</v>
      </c>
      <c r="K7" s="47">
        <v>18023</v>
      </c>
      <c r="L7" s="43">
        <v>17211</v>
      </c>
      <c r="M7" s="48">
        <v>15990</v>
      </c>
      <c r="N7" s="47">
        <v>19923</v>
      </c>
      <c r="O7" s="43">
        <v>19239</v>
      </c>
      <c r="P7" s="48">
        <v>17732</v>
      </c>
      <c r="Q7" s="47">
        <v>20529</v>
      </c>
      <c r="R7" s="43">
        <v>19595</v>
      </c>
      <c r="S7" s="48">
        <v>18019</v>
      </c>
    </row>
    <row r="8" spans="2:19" ht="17.25" customHeight="1" x14ac:dyDescent="0.2">
      <c r="B8" s="10"/>
      <c r="C8" s="10"/>
      <c r="D8" s="111" t="s">
        <v>274</v>
      </c>
      <c r="E8" s="47">
        <v>12602</v>
      </c>
      <c r="F8" s="43">
        <v>10947</v>
      </c>
      <c r="G8" s="48">
        <v>8975</v>
      </c>
      <c r="H8" s="47">
        <v>12620</v>
      </c>
      <c r="I8" s="43">
        <v>10638</v>
      </c>
      <c r="J8" s="48">
        <v>8733</v>
      </c>
      <c r="K8" s="47">
        <v>12070</v>
      </c>
      <c r="L8" s="43">
        <v>10209</v>
      </c>
      <c r="M8" s="48">
        <v>8238</v>
      </c>
      <c r="N8" s="47">
        <v>13838</v>
      </c>
      <c r="O8" s="43">
        <v>12035</v>
      </c>
      <c r="P8" s="48">
        <v>9862</v>
      </c>
      <c r="Q8" s="47">
        <v>14441</v>
      </c>
      <c r="R8" s="43">
        <v>12650</v>
      </c>
      <c r="S8" s="48">
        <v>10592</v>
      </c>
    </row>
    <row r="9" spans="2:19" ht="17.25" customHeight="1" x14ac:dyDescent="0.2">
      <c r="B9" s="10"/>
      <c r="C9" s="10"/>
      <c r="D9" s="112" t="s">
        <v>275</v>
      </c>
      <c r="E9" s="47">
        <v>17080</v>
      </c>
      <c r="F9" s="43">
        <v>15633</v>
      </c>
      <c r="G9" s="48">
        <v>13515</v>
      </c>
      <c r="H9" s="47">
        <v>17212</v>
      </c>
      <c r="I9" s="43">
        <v>15837</v>
      </c>
      <c r="J9" s="48">
        <v>12616</v>
      </c>
      <c r="K9" s="47">
        <v>16212</v>
      </c>
      <c r="L9" s="43">
        <v>14697</v>
      </c>
      <c r="M9" s="48">
        <v>12883</v>
      </c>
      <c r="N9" s="47">
        <v>17060</v>
      </c>
      <c r="O9" s="43">
        <v>15793</v>
      </c>
      <c r="P9" s="48">
        <v>13733</v>
      </c>
      <c r="Q9" s="47">
        <v>15324</v>
      </c>
      <c r="R9" s="43">
        <v>14200</v>
      </c>
      <c r="S9" s="48">
        <v>12282</v>
      </c>
    </row>
    <row r="10" spans="2:19" ht="17.25" customHeight="1" x14ac:dyDescent="0.2">
      <c r="B10" s="10"/>
      <c r="C10" s="10"/>
      <c r="D10" s="112" t="s">
        <v>276</v>
      </c>
      <c r="E10" s="47">
        <v>27618</v>
      </c>
      <c r="F10" s="43">
        <v>26360</v>
      </c>
      <c r="G10" s="48">
        <v>24581</v>
      </c>
      <c r="H10" s="47">
        <v>27040</v>
      </c>
      <c r="I10" s="43">
        <v>25787</v>
      </c>
      <c r="J10" s="48">
        <v>23722</v>
      </c>
      <c r="K10" s="47">
        <v>26676</v>
      </c>
      <c r="L10" s="43">
        <v>25272</v>
      </c>
      <c r="M10" s="48">
        <v>23041</v>
      </c>
      <c r="N10" s="47">
        <v>28536</v>
      </c>
      <c r="O10" s="43">
        <v>27354</v>
      </c>
      <c r="P10" s="48">
        <v>25120</v>
      </c>
      <c r="Q10" s="47">
        <v>25805</v>
      </c>
      <c r="R10" s="43">
        <v>24579</v>
      </c>
      <c r="S10" s="48">
        <v>22253</v>
      </c>
    </row>
    <row r="11" spans="2:19" ht="17.25" customHeight="1" x14ac:dyDescent="0.2">
      <c r="B11" s="10"/>
      <c r="C11" s="10"/>
      <c r="D11" s="112" t="s">
        <v>277</v>
      </c>
      <c r="E11" s="47">
        <v>23389</v>
      </c>
      <c r="F11" s="43">
        <v>21992</v>
      </c>
      <c r="G11" s="48">
        <v>19611</v>
      </c>
      <c r="H11" s="47">
        <v>23389</v>
      </c>
      <c r="I11" s="43">
        <v>21920</v>
      </c>
      <c r="J11" s="48">
        <v>19554</v>
      </c>
      <c r="K11" s="47">
        <v>21442</v>
      </c>
      <c r="L11" s="43">
        <v>20131</v>
      </c>
      <c r="M11" s="48">
        <v>18026</v>
      </c>
      <c r="N11" s="47">
        <v>24950</v>
      </c>
      <c r="O11" s="43">
        <v>23482</v>
      </c>
      <c r="P11" s="48">
        <v>21200</v>
      </c>
      <c r="Q11" s="47">
        <v>24451</v>
      </c>
      <c r="R11" s="43">
        <v>22948</v>
      </c>
      <c r="S11" s="48">
        <v>20106</v>
      </c>
    </row>
    <row r="12" spans="2:19" ht="17.25" customHeight="1" x14ac:dyDescent="0.2">
      <c r="B12" s="10"/>
      <c r="C12" s="10"/>
      <c r="D12" s="113" t="s">
        <v>278</v>
      </c>
      <c r="E12" s="49">
        <v>16395</v>
      </c>
      <c r="F12" s="50">
        <v>14837</v>
      </c>
      <c r="G12" s="51">
        <v>13000</v>
      </c>
      <c r="H12" s="49">
        <v>15846</v>
      </c>
      <c r="I12" s="50">
        <v>14560</v>
      </c>
      <c r="J12" s="51">
        <v>12528</v>
      </c>
      <c r="K12" s="49">
        <v>15628</v>
      </c>
      <c r="L12" s="50">
        <v>14380</v>
      </c>
      <c r="M12" s="51">
        <v>12525</v>
      </c>
      <c r="N12" s="49">
        <v>17358</v>
      </c>
      <c r="O12" s="50">
        <v>16280</v>
      </c>
      <c r="P12" s="51">
        <v>14370</v>
      </c>
      <c r="Q12" s="49">
        <v>17754</v>
      </c>
      <c r="R12" s="50">
        <v>16258</v>
      </c>
      <c r="S12" s="51">
        <v>14391</v>
      </c>
    </row>
    <row r="13" spans="2:19" ht="17.25" customHeight="1" x14ac:dyDescent="0.2">
      <c r="B13" s="10"/>
      <c r="C13" s="10"/>
      <c r="D13" s="10"/>
      <c r="E13" s="117"/>
      <c r="F13" s="10"/>
      <c r="G13" s="118"/>
      <c r="H13" s="117"/>
      <c r="I13" s="10"/>
      <c r="J13" s="118"/>
      <c r="K13" s="117"/>
      <c r="L13" s="10"/>
      <c r="M13" s="118"/>
      <c r="N13" s="117"/>
      <c r="O13" s="10"/>
      <c r="P13" s="118"/>
      <c r="Q13" s="117"/>
      <c r="R13" s="10"/>
      <c r="S13" s="118"/>
    </row>
    <row r="14" spans="2:19" s="23" customFormat="1" ht="17.25" customHeight="1" x14ac:dyDescent="0.2">
      <c r="B14" s="91" t="s">
        <v>1</v>
      </c>
      <c r="C14" s="92" t="s">
        <v>2</v>
      </c>
      <c r="D14" s="93" t="s">
        <v>407</v>
      </c>
      <c r="E14" s="91"/>
      <c r="F14" s="92"/>
      <c r="G14" s="99"/>
      <c r="H14" s="91"/>
      <c r="I14" s="92"/>
      <c r="J14" s="99"/>
      <c r="K14" s="91"/>
      <c r="L14" s="92"/>
      <c r="M14" s="99"/>
      <c r="N14" s="91"/>
      <c r="O14" s="92"/>
      <c r="P14" s="99"/>
      <c r="Q14" s="91"/>
      <c r="R14" s="92"/>
      <c r="S14" s="99"/>
    </row>
    <row r="15" spans="2:19" ht="17.25" customHeight="1" x14ac:dyDescent="0.2">
      <c r="B15" s="100" t="s">
        <v>272</v>
      </c>
      <c r="C15" s="72" t="s">
        <v>7</v>
      </c>
      <c r="D15" s="114" t="s">
        <v>8</v>
      </c>
      <c r="E15" s="138">
        <v>2053</v>
      </c>
      <c r="F15" s="43">
        <v>1804</v>
      </c>
      <c r="G15" s="48">
        <v>1405</v>
      </c>
      <c r="H15" s="47">
        <v>1658</v>
      </c>
      <c r="I15" s="43">
        <v>1399</v>
      </c>
      <c r="J15" s="48">
        <v>1139</v>
      </c>
      <c r="K15" s="47">
        <v>1637</v>
      </c>
      <c r="L15" s="43">
        <v>1419</v>
      </c>
      <c r="M15" s="48">
        <v>1032</v>
      </c>
      <c r="N15" s="47">
        <v>1278</v>
      </c>
      <c r="O15" s="43">
        <v>1053</v>
      </c>
      <c r="P15" s="48">
        <v>840</v>
      </c>
      <c r="Q15" s="47">
        <v>1386</v>
      </c>
      <c r="R15" s="43">
        <v>1239</v>
      </c>
      <c r="S15" s="48">
        <v>926</v>
      </c>
    </row>
    <row r="16" spans="2:19" ht="17.25" customHeight="1" x14ac:dyDescent="0.2">
      <c r="B16" s="100" t="s">
        <v>272</v>
      </c>
      <c r="C16" s="72" t="s">
        <v>10</v>
      </c>
      <c r="D16" s="114" t="s">
        <v>11</v>
      </c>
      <c r="E16" s="47">
        <v>2778</v>
      </c>
      <c r="F16" s="43">
        <v>2454</v>
      </c>
      <c r="G16" s="48">
        <v>2113</v>
      </c>
      <c r="H16" s="47">
        <v>2711</v>
      </c>
      <c r="I16" s="43">
        <v>2456</v>
      </c>
      <c r="J16" s="48">
        <v>2160</v>
      </c>
      <c r="K16" s="47">
        <v>3920</v>
      </c>
      <c r="L16" s="43">
        <v>3580</v>
      </c>
      <c r="M16" s="48">
        <v>3114</v>
      </c>
      <c r="N16" s="47">
        <v>4126</v>
      </c>
      <c r="O16" s="43">
        <v>3776</v>
      </c>
      <c r="P16" s="48">
        <v>3266</v>
      </c>
      <c r="Q16" s="47">
        <v>3773</v>
      </c>
      <c r="R16" s="43">
        <v>3526</v>
      </c>
      <c r="S16" s="48">
        <v>3171</v>
      </c>
    </row>
    <row r="17" spans="2:19" ht="17.25" customHeight="1" x14ac:dyDescent="0.2">
      <c r="B17" s="100" t="s">
        <v>272</v>
      </c>
      <c r="C17" s="72" t="s">
        <v>12</v>
      </c>
      <c r="D17" s="114" t="s">
        <v>13</v>
      </c>
      <c r="E17" s="47">
        <v>525</v>
      </c>
      <c r="F17" s="43">
        <v>412</v>
      </c>
      <c r="G17" s="48">
        <v>288</v>
      </c>
      <c r="H17" s="47">
        <v>547</v>
      </c>
      <c r="I17" s="43">
        <v>365</v>
      </c>
      <c r="J17" s="48">
        <v>233</v>
      </c>
      <c r="K17" s="47">
        <v>674</v>
      </c>
      <c r="L17" s="43">
        <v>425</v>
      </c>
      <c r="M17" s="48">
        <v>243</v>
      </c>
      <c r="N17" s="47">
        <v>562</v>
      </c>
      <c r="O17" s="43">
        <v>429</v>
      </c>
      <c r="P17" s="48">
        <v>369</v>
      </c>
      <c r="Q17" s="47">
        <v>616</v>
      </c>
      <c r="R17" s="43">
        <v>449</v>
      </c>
      <c r="S17" s="48">
        <v>399</v>
      </c>
    </row>
    <row r="18" spans="2:19" ht="17.25" customHeight="1" x14ac:dyDescent="0.2">
      <c r="B18" s="100" t="s">
        <v>272</v>
      </c>
      <c r="C18" s="72" t="s">
        <v>3</v>
      </c>
      <c r="D18" s="114" t="s">
        <v>5</v>
      </c>
      <c r="E18" s="47">
        <v>2412</v>
      </c>
      <c r="F18" s="43">
        <v>2215</v>
      </c>
      <c r="G18" s="48">
        <v>1832</v>
      </c>
      <c r="H18" s="47">
        <v>2212</v>
      </c>
      <c r="I18" s="43">
        <v>1994</v>
      </c>
      <c r="J18" s="48">
        <v>1665</v>
      </c>
      <c r="K18" s="47">
        <v>1998</v>
      </c>
      <c r="L18" s="43">
        <v>1790</v>
      </c>
      <c r="M18" s="48">
        <v>1535</v>
      </c>
      <c r="N18" s="47">
        <v>2176</v>
      </c>
      <c r="O18" s="43">
        <v>1971</v>
      </c>
      <c r="P18" s="48">
        <v>1670</v>
      </c>
      <c r="Q18" s="47">
        <v>2425</v>
      </c>
      <c r="R18" s="43">
        <v>2143</v>
      </c>
      <c r="S18" s="48">
        <v>1788</v>
      </c>
    </row>
    <row r="19" spans="2:19" ht="17.25" customHeight="1" x14ac:dyDescent="0.2">
      <c r="B19" s="100" t="s">
        <v>272</v>
      </c>
      <c r="C19" s="72" t="s">
        <v>16</v>
      </c>
      <c r="D19" s="114" t="s">
        <v>18</v>
      </c>
      <c r="E19" s="47">
        <v>531</v>
      </c>
      <c r="F19" s="43">
        <v>482</v>
      </c>
      <c r="G19" s="48">
        <v>375</v>
      </c>
      <c r="H19" s="47">
        <v>404</v>
      </c>
      <c r="I19" s="43">
        <v>320</v>
      </c>
      <c r="J19" s="48">
        <v>291</v>
      </c>
      <c r="K19" s="47">
        <v>395</v>
      </c>
      <c r="L19" s="43">
        <v>344</v>
      </c>
      <c r="M19" s="48">
        <v>264</v>
      </c>
      <c r="N19" s="47">
        <v>377</v>
      </c>
      <c r="O19" s="43">
        <v>333</v>
      </c>
      <c r="P19" s="48">
        <v>231</v>
      </c>
      <c r="Q19" s="47">
        <v>462</v>
      </c>
      <c r="R19" s="43">
        <v>386</v>
      </c>
      <c r="S19" s="48">
        <v>346</v>
      </c>
    </row>
    <row r="20" spans="2:19" ht="17.25" customHeight="1" x14ac:dyDescent="0.2">
      <c r="B20" s="100" t="s">
        <v>272</v>
      </c>
      <c r="C20" s="72" t="s">
        <v>21</v>
      </c>
      <c r="D20" s="114" t="s">
        <v>22</v>
      </c>
      <c r="E20" s="47">
        <v>751</v>
      </c>
      <c r="F20" s="43">
        <v>417</v>
      </c>
      <c r="G20" s="48">
        <v>248</v>
      </c>
      <c r="H20" s="47">
        <v>735</v>
      </c>
      <c r="I20" s="43">
        <v>404</v>
      </c>
      <c r="J20" s="48">
        <v>242</v>
      </c>
      <c r="K20" s="47">
        <v>769</v>
      </c>
      <c r="L20" s="43">
        <v>412</v>
      </c>
      <c r="M20" s="48">
        <v>246</v>
      </c>
      <c r="N20" s="47">
        <v>781</v>
      </c>
      <c r="O20" s="43">
        <v>406</v>
      </c>
      <c r="P20" s="48">
        <v>252</v>
      </c>
      <c r="Q20" s="47">
        <v>766</v>
      </c>
      <c r="R20" s="43">
        <v>431</v>
      </c>
      <c r="S20" s="48">
        <v>263</v>
      </c>
    </row>
    <row r="21" spans="2:19" ht="17.25" customHeight="1" x14ac:dyDescent="0.2">
      <c r="B21" s="100" t="s">
        <v>273</v>
      </c>
      <c r="C21" s="72" t="s">
        <v>24</v>
      </c>
      <c r="D21" s="114" t="s">
        <v>25</v>
      </c>
      <c r="E21" s="47">
        <v>4628</v>
      </c>
      <c r="F21" s="43">
        <v>4440</v>
      </c>
      <c r="G21" s="48">
        <v>4240</v>
      </c>
      <c r="H21" s="47">
        <v>3897</v>
      </c>
      <c r="I21" s="43">
        <v>3712</v>
      </c>
      <c r="J21" s="48">
        <v>3380</v>
      </c>
      <c r="K21" s="47">
        <v>3461</v>
      </c>
      <c r="L21" s="43">
        <v>3265</v>
      </c>
      <c r="M21" s="48">
        <v>2980</v>
      </c>
      <c r="N21" s="47">
        <v>3857</v>
      </c>
      <c r="O21" s="43">
        <v>3725</v>
      </c>
      <c r="P21" s="48">
        <v>3409</v>
      </c>
      <c r="Q21" s="47">
        <v>3894</v>
      </c>
      <c r="R21" s="43">
        <v>3721</v>
      </c>
      <c r="S21" s="48">
        <v>3448</v>
      </c>
    </row>
    <row r="22" spans="2:19" ht="17.25" customHeight="1" x14ac:dyDescent="0.2">
      <c r="B22" s="100" t="s">
        <v>273</v>
      </c>
      <c r="C22" s="72" t="s">
        <v>27</v>
      </c>
      <c r="D22" s="114" t="s">
        <v>28</v>
      </c>
      <c r="E22" s="47">
        <v>3771</v>
      </c>
      <c r="F22" s="43">
        <v>3625</v>
      </c>
      <c r="G22" s="48">
        <v>3369</v>
      </c>
      <c r="H22" s="47">
        <v>3294</v>
      </c>
      <c r="I22" s="43">
        <v>3113</v>
      </c>
      <c r="J22" s="48">
        <v>2909</v>
      </c>
      <c r="K22" s="47">
        <v>3481</v>
      </c>
      <c r="L22" s="43">
        <v>3327</v>
      </c>
      <c r="M22" s="48">
        <v>3089</v>
      </c>
      <c r="N22" s="47">
        <v>3554</v>
      </c>
      <c r="O22" s="43">
        <v>3460</v>
      </c>
      <c r="P22" s="48">
        <v>3187</v>
      </c>
      <c r="Q22" s="47">
        <v>3566</v>
      </c>
      <c r="R22" s="43">
        <v>3397</v>
      </c>
      <c r="S22" s="48">
        <v>3137</v>
      </c>
    </row>
    <row r="23" spans="2:19" ht="17.25" customHeight="1" x14ac:dyDescent="0.2">
      <c r="B23" s="100" t="s">
        <v>273</v>
      </c>
      <c r="C23" s="72" t="s">
        <v>31</v>
      </c>
      <c r="D23" s="114" t="s">
        <v>32</v>
      </c>
      <c r="E23" s="47">
        <v>3383</v>
      </c>
      <c r="F23" s="43">
        <v>3241</v>
      </c>
      <c r="G23" s="48">
        <v>2938</v>
      </c>
      <c r="H23" s="47">
        <v>3045</v>
      </c>
      <c r="I23" s="43">
        <v>2928</v>
      </c>
      <c r="J23" s="48">
        <v>2666</v>
      </c>
      <c r="K23" s="47">
        <v>2867</v>
      </c>
      <c r="L23" s="43">
        <v>2708</v>
      </c>
      <c r="M23" s="48">
        <v>2546</v>
      </c>
      <c r="N23" s="47">
        <v>3391</v>
      </c>
      <c r="O23" s="43">
        <v>3185</v>
      </c>
      <c r="P23" s="48">
        <v>2845</v>
      </c>
      <c r="Q23" s="47">
        <v>3785</v>
      </c>
      <c r="R23" s="43">
        <v>3487</v>
      </c>
      <c r="S23" s="48">
        <v>2959</v>
      </c>
    </row>
    <row r="24" spans="2:19" ht="17.25" customHeight="1" x14ac:dyDescent="0.2">
      <c r="B24" s="100" t="s">
        <v>273</v>
      </c>
      <c r="C24" s="72" t="s">
        <v>34</v>
      </c>
      <c r="D24" s="114" t="s">
        <v>35</v>
      </c>
      <c r="E24" s="47">
        <v>4816</v>
      </c>
      <c r="F24" s="43">
        <v>4677</v>
      </c>
      <c r="G24" s="48">
        <v>4422</v>
      </c>
      <c r="H24" s="47">
        <v>4778</v>
      </c>
      <c r="I24" s="43">
        <v>4631</v>
      </c>
      <c r="J24" s="48">
        <v>4365</v>
      </c>
      <c r="K24" s="47">
        <v>4921</v>
      </c>
      <c r="L24" s="43">
        <v>4809</v>
      </c>
      <c r="M24" s="48">
        <v>4547</v>
      </c>
      <c r="N24" s="47">
        <v>5599</v>
      </c>
      <c r="O24" s="43">
        <v>5511</v>
      </c>
      <c r="P24" s="48">
        <v>5276</v>
      </c>
      <c r="Q24" s="47">
        <v>5573</v>
      </c>
      <c r="R24" s="43">
        <v>5440</v>
      </c>
      <c r="S24" s="48">
        <v>5228</v>
      </c>
    </row>
    <row r="25" spans="2:19" ht="17.25" customHeight="1" x14ac:dyDescent="0.2">
      <c r="B25" s="100" t="s">
        <v>273</v>
      </c>
      <c r="C25" s="72" t="s">
        <v>37</v>
      </c>
      <c r="D25" s="114" t="s">
        <v>38</v>
      </c>
      <c r="E25" s="47">
        <v>3793</v>
      </c>
      <c r="F25" s="43">
        <v>3622</v>
      </c>
      <c r="G25" s="48">
        <v>3427</v>
      </c>
      <c r="H25" s="47">
        <v>3262</v>
      </c>
      <c r="I25" s="43">
        <v>3093</v>
      </c>
      <c r="J25" s="48">
        <v>2754</v>
      </c>
      <c r="K25" s="47">
        <v>3293</v>
      </c>
      <c r="L25" s="43">
        <v>3102</v>
      </c>
      <c r="M25" s="48">
        <v>2828</v>
      </c>
      <c r="N25" s="47">
        <v>3522</v>
      </c>
      <c r="O25" s="43">
        <v>3358</v>
      </c>
      <c r="P25" s="48">
        <v>3015</v>
      </c>
      <c r="Q25" s="47">
        <v>3711</v>
      </c>
      <c r="R25" s="43">
        <v>3550</v>
      </c>
      <c r="S25" s="48">
        <v>3247</v>
      </c>
    </row>
    <row r="26" spans="2:19" ht="17.25" customHeight="1" x14ac:dyDescent="0.2">
      <c r="B26" s="100" t="s">
        <v>274</v>
      </c>
      <c r="C26" s="72" t="s">
        <v>40</v>
      </c>
      <c r="D26" s="114" t="s">
        <v>41</v>
      </c>
      <c r="E26" s="47">
        <v>137</v>
      </c>
      <c r="F26" s="43">
        <v>124</v>
      </c>
      <c r="G26" s="48">
        <v>97</v>
      </c>
      <c r="H26" s="47">
        <v>132</v>
      </c>
      <c r="I26" s="43">
        <v>94</v>
      </c>
      <c r="J26" s="48">
        <v>65</v>
      </c>
      <c r="K26" s="47">
        <v>274</v>
      </c>
      <c r="L26" s="43">
        <v>245</v>
      </c>
      <c r="M26" s="48">
        <v>142</v>
      </c>
      <c r="N26" s="47">
        <v>242</v>
      </c>
      <c r="O26" s="43">
        <v>214</v>
      </c>
      <c r="P26" s="48">
        <v>152</v>
      </c>
      <c r="Q26" s="47">
        <v>154</v>
      </c>
      <c r="R26" s="43">
        <v>120</v>
      </c>
      <c r="S26" s="48">
        <v>97</v>
      </c>
    </row>
    <row r="27" spans="2:19" ht="17.25" customHeight="1" x14ac:dyDescent="0.2">
      <c r="B27" s="100" t="s">
        <v>274</v>
      </c>
      <c r="C27" s="72" t="s">
        <v>43</v>
      </c>
      <c r="D27" s="114" t="s">
        <v>44</v>
      </c>
      <c r="E27" s="47">
        <v>276</v>
      </c>
      <c r="F27" s="43">
        <v>209</v>
      </c>
      <c r="G27" s="48">
        <v>128</v>
      </c>
      <c r="H27" s="47">
        <v>352</v>
      </c>
      <c r="I27" s="43">
        <v>223</v>
      </c>
      <c r="J27" s="48">
        <v>168</v>
      </c>
      <c r="K27" s="47">
        <v>396</v>
      </c>
      <c r="L27" s="43">
        <v>319</v>
      </c>
      <c r="M27" s="48">
        <v>198</v>
      </c>
      <c r="N27" s="47">
        <v>416</v>
      </c>
      <c r="O27" s="43">
        <v>348</v>
      </c>
      <c r="P27" s="48">
        <v>288</v>
      </c>
      <c r="Q27" s="47">
        <v>375</v>
      </c>
      <c r="R27" s="43">
        <v>324</v>
      </c>
      <c r="S27" s="48">
        <v>269</v>
      </c>
    </row>
    <row r="28" spans="2:19" ht="17.25" customHeight="1" x14ac:dyDescent="0.2">
      <c r="B28" s="100" t="s">
        <v>274</v>
      </c>
      <c r="C28" s="72" t="s">
        <v>46</v>
      </c>
      <c r="D28" s="114" t="s">
        <v>47</v>
      </c>
      <c r="E28" s="47">
        <v>320</v>
      </c>
      <c r="F28" s="43">
        <v>264</v>
      </c>
      <c r="G28" s="48">
        <v>196</v>
      </c>
      <c r="H28" s="47">
        <v>598</v>
      </c>
      <c r="I28" s="43">
        <v>455</v>
      </c>
      <c r="J28" s="48">
        <v>345</v>
      </c>
      <c r="K28" s="47">
        <v>782</v>
      </c>
      <c r="L28" s="43">
        <v>545</v>
      </c>
      <c r="M28" s="48">
        <v>415</v>
      </c>
      <c r="N28" s="47">
        <v>837</v>
      </c>
      <c r="O28" s="43">
        <v>651</v>
      </c>
      <c r="P28" s="48">
        <v>460</v>
      </c>
      <c r="Q28" s="47">
        <v>963</v>
      </c>
      <c r="R28" s="43">
        <v>726</v>
      </c>
      <c r="S28" s="48">
        <v>553</v>
      </c>
    </row>
    <row r="29" spans="2:19" ht="17.25" customHeight="1" x14ac:dyDescent="0.2">
      <c r="B29" s="100" t="s">
        <v>274</v>
      </c>
      <c r="C29" s="72" t="s">
        <v>49</v>
      </c>
      <c r="D29" s="114" t="s">
        <v>50</v>
      </c>
      <c r="E29" s="47">
        <v>803</v>
      </c>
      <c r="F29" s="43">
        <v>652</v>
      </c>
      <c r="G29" s="48">
        <v>531</v>
      </c>
      <c r="H29" s="47">
        <v>609</v>
      </c>
      <c r="I29" s="43">
        <v>502</v>
      </c>
      <c r="J29" s="48">
        <v>379</v>
      </c>
      <c r="K29" s="47">
        <v>636</v>
      </c>
      <c r="L29" s="43">
        <v>540</v>
      </c>
      <c r="M29" s="48">
        <v>431</v>
      </c>
      <c r="N29" s="47">
        <v>811</v>
      </c>
      <c r="O29" s="43">
        <v>698</v>
      </c>
      <c r="P29" s="48">
        <v>558</v>
      </c>
      <c r="Q29" s="47">
        <v>872</v>
      </c>
      <c r="R29" s="43">
        <v>744</v>
      </c>
      <c r="S29" s="48">
        <v>590</v>
      </c>
    </row>
    <row r="30" spans="2:19" ht="17.25" customHeight="1" x14ac:dyDescent="0.2">
      <c r="B30" s="100" t="s">
        <v>274</v>
      </c>
      <c r="C30" s="72" t="s">
        <v>52</v>
      </c>
      <c r="D30" s="114" t="s">
        <v>53</v>
      </c>
      <c r="E30" s="47">
        <v>933</v>
      </c>
      <c r="F30" s="43">
        <v>788</v>
      </c>
      <c r="G30" s="48">
        <v>609</v>
      </c>
      <c r="H30" s="47">
        <v>899</v>
      </c>
      <c r="I30" s="43">
        <v>769</v>
      </c>
      <c r="J30" s="48">
        <v>643</v>
      </c>
      <c r="K30" s="47">
        <v>764</v>
      </c>
      <c r="L30" s="43">
        <v>633</v>
      </c>
      <c r="M30" s="48">
        <v>494</v>
      </c>
      <c r="N30" s="47">
        <v>813</v>
      </c>
      <c r="O30" s="43">
        <v>687</v>
      </c>
      <c r="P30" s="48">
        <v>469</v>
      </c>
      <c r="Q30" s="47">
        <v>880</v>
      </c>
      <c r="R30" s="43">
        <v>775</v>
      </c>
      <c r="S30" s="48">
        <v>621</v>
      </c>
    </row>
    <row r="31" spans="2:19" ht="17.25" customHeight="1" x14ac:dyDescent="0.2">
      <c r="B31" s="100" t="s">
        <v>274</v>
      </c>
      <c r="C31" s="72" t="s">
        <v>55</v>
      </c>
      <c r="D31" s="114" t="s">
        <v>56</v>
      </c>
      <c r="E31" s="47">
        <v>1497</v>
      </c>
      <c r="F31" s="43">
        <v>1276</v>
      </c>
      <c r="G31" s="48">
        <v>1056</v>
      </c>
      <c r="H31" s="47">
        <v>1224</v>
      </c>
      <c r="I31" s="43">
        <v>1051</v>
      </c>
      <c r="J31" s="48">
        <v>899</v>
      </c>
      <c r="K31" s="47">
        <v>1305</v>
      </c>
      <c r="L31" s="43">
        <v>1109</v>
      </c>
      <c r="M31" s="48">
        <v>911</v>
      </c>
      <c r="N31" s="47">
        <v>1419</v>
      </c>
      <c r="O31" s="43">
        <v>1245</v>
      </c>
      <c r="P31" s="48">
        <v>1066</v>
      </c>
      <c r="Q31" s="47">
        <v>1387</v>
      </c>
      <c r="R31" s="43">
        <v>1229</v>
      </c>
      <c r="S31" s="48">
        <v>1060</v>
      </c>
    </row>
    <row r="32" spans="2:19" ht="17.25" customHeight="1" x14ac:dyDescent="0.2">
      <c r="B32" s="100" t="s">
        <v>274</v>
      </c>
      <c r="C32" s="72" t="s">
        <v>58</v>
      </c>
      <c r="D32" s="114" t="s">
        <v>59</v>
      </c>
      <c r="E32" s="47">
        <v>1497</v>
      </c>
      <c r="F32" s="43">
        <v>1288</v>
      </c>
      <c r="G32" s="48">
        <v>1056</v>
      </c>
      <c r="H32" s="47">
        <v>1324</v>
      </c>
      <c r="I32" s="43">
        <v>1098</v>
      </c>
      <c r="J32" s="48">
        <v>810</v>
      </c>
      <c r="K32" s="47">
        <v>1080</v>
      </c>
      <c r="L32" s="43">
        <v>905</v>
      </c>
      <c r="M32" s="48">
        <v>720</v>
      </c>
      <c r="N32" s="47">
        <v>1358</v>
      </c>
      <c r="O32" s="43">
        <v>1177</v>
      </c>
      <c r="P32" s="48">
        <v>816</v>
      </c>
      <c r="Q32" s="47">
        <v>1353</v>
      </c>
      <c r="R32" s="43">
        <v>1166</v>
      </c>
      <c r="S32" s="48">
        <v>920</v>
      </c>
    </row>
    <row r="33" spans="2:19" ht="17.25" customHeight="1" x14ac:dyDescent="0.2">
      <c r="B33" s="100" t="s">
        <v>274</v>
      </c>
      <c r="C33" s="72" t="s">
        <v>60</v>
      </c>
      <c r="D33" s="114" t="s">
        <v>61</v>
      </c>
      <c r="E33" s="47">
        <v>1873</v>
      </c>
      <c r="F33" s="43">
        <v>1618</v>
      </c>
      <c r="G33" s="48">
        <v>1150</v>
      </c>
      <c r="H33" s="47">
        <v>2253</v>
      </c>
      <c r="I33" s="43">
        <v>1818</v>
      </c>
      <c r="J33" s="48">
        <v>1449</v>
      </c>
      <c r="K33" s="47">
        <v>2048</v>
      </c>
      <c r="L33" s="43">
        <v>1681</v>
      </c>
      <c r="M33" s="48">
        <v>1317</v>
      </c>
      <c r="N33" s="47">
        <v>2631</v>
      </c>
      <c r="O33" s="43">
        <v>2235</v>
      </c>
      <c r="P33" s="48">
        <v>1778</v>
      </c>
      <c r="Q33" s="47">
        <v>2713</v>
      </c>
      <c r="R33" s="43">
        <v>2420</v>
      </c>
      <c r="S33" s="48">
        <v>1973</v>
      </c>
    </row>
    <row r="34" spans="2:19" ht="17.25" customHeight="1" x14ac:dyDescent="0.2">
      <c r="B34" s="100" t="s">
        <v>274</v>
      </c>
      <c r="C34" s="72" t="s">
        <v>62</v>
      </c>
      <c r="D34" s="114" t="s">
        <v>63</v>
      </c>
      <c r="E34" s="47">
        <v>1240</v>
      </c>
      <c r="F34" s="43">
        <v>1059</v>
      </c>
      <c r="G34" s="48">
        <v>889</v>
      </c>
      <c r="H34" s="47">
        <v>1383</v>
      </c>
      <c r="I34" s="43">
        <v>1173</v>
      </c>
      <c r="J34" s="48">
        <v>915</v>
      </c>
      <c r="K34" s="47">
        <v>1601</v>
      </c>
      <c r="L34" s="43">
        <v>1453</v>
      </c>
      <c r="M34" s="48">
        <v>1226</v>
      </c>
      <c r="N34" s="47">
        <v>1806</v>
      </c>
      <c r="O34" s="43">
        <v>1660</v>
      </c>
      <c r="P34" s="48">
        <v>1497</v>
      </c>
      <c r="Q34" s="47">
        <v>1974</v>
      </c>
      <c r="R34" s="43">
        <v>1857</v>
      </c>
      <c r="S34" s="48">
        <v>1714</v>
      </c>
    </row>
    <row r="35" spans="2:19" ht="17.25" customHeight="1" x14ac:dyDescent="0.2">
      <c r="B35" s="100" t="s">
        <v>274</v>
      </c>
      <c r="C35" s="72" t="s">
        <v>65</v>
      </c>
      <c r="D35" s="114" t="s">
        <v>66</v>
      </c>
      <c r="E35" s="47">
        <v>1613</v>
      </c>
      <c r="F35" s="43">
        <v>1333</v>
      </c>
      <c r="G35" s="48">
        <v>1080</v>
      </c>
      <c r="H35" s="47">
        <v>1369</v>
      </c>
      <c r="I35" s="43">
        <v>1132</v>
      </c>
      <c r="J35" s="48">
        <v>867</v>
      </c>
      <c r="K35" s="47">
        <v>1012</v>
      </c>
      <c r="L35" s="43">
        <v>750</v>
      </c>
      <c r="M35" s="48">
        <v>585</v>
      </c>
      <c r="N35" s="47">
        <v>1129</v>
      </c>
      <c r="O35" s="43">
        <v>918</v>
      </c>
      <c r="P35" s="48">
        <v>731</v>
      </c>
      <c r="Q35" s="47">
        <v>1174</v>
      </c>
      <c r="R35" s="43">
        <v>863</v>
      </c>
      <c r="S35" s="48">
        <v>652</v>
      </c>
    </row>
    <row r="36" spans="2:19" ht="17.25" customHeight="1" x14ac:dyDescent="0.2">
      <c r="B36" s="100" t="s">
        <v>274</v>
      </c>
      <c r="C36" s="72" t="s">
        <v>68</v>
      </c>
      <c r="D36" s="114" t="s">
        <v>69</v>
      </c>
      <c r="E36" s="47">
        <v>2413</v>
      </c>
      <c r="F36" s="43">
        <v>2336</v>
      </c>
      <c r="G36" s="48">
        <v>2183</v>
      </c>
      <c r="H36" s="47">
        <v>2477</v>
      </c>
      <c r="I36" s="43">
        <v>2323</v>
      </c>
      <c r="J36" s="48">
        <v>2193</v>
      </c>
      <c r="K36" s="47">
        <v>2172</v>
      </c>
      <c r="L36" s="43">
        <v>2029</v>
      </c>
      <c r="M36" s="48">
        <v>1799</v>
      </c>
      <c r="N36" s="47">
        <v>2376</v>
      </c>
      <c r="O36" s="43">
        <v>2202</v>
      </c>
      <c r="P36" s="48">
        <v>2047</v>
      </c>
      <c r="Q36" s="47">
        <v>2596</v>
      </c>
      <c r="R36" s="43">
        <v>2426</v>
      </c>
      <c r="S36" s="48">
        <v>2143</v>
      </c>
    </row>
    <row r="37" spans="2:19" ht="17.25" customHeight="1" x14ac:dyDescent="0.2">
      <c r="B37" s="100" t="s">
        <v>275</v>
      </c>
      <c r="C37" s="72" t="s">
        <v>54</v>
      </c>
      <c r="D37" s="114" t="s">
        <v>82</v>
      </c>
      <c r="E37" s="47">
        <v>3239</v>
      </c>
      <c r="F37" s="43">
        <v>2866</v>
      </c>
      <c r="G37" s="48">
        <v>2373</v>
      </c>
      <c r="H37" s="47">
        <v>2984</v>
      </c>
      <c r="I37" s="43">
        <v>2607</v>
      </c>
      <c r="J37" s="48">
        <v>2149</v>
      </c>
      <c r="K37" s="47">
        <v>3028</v>
      </c>
      <c r="L37" s="43">
        <v>2674</v>
      </c>
      <c r="M37" s="48">
        <v>2183</v>
      </c>
      <c r="N37" s="47">
        <v>3038</v>
      </c>
      <c r="O37" s="43">
        <v>2798</v>
      </c>
      <c r="P37" s="48">
        <v>2357</v>
      </c>
      <c r="Q37" s="47">
        <v>2870</v>
      </c>
      <c r="R37" s="43">
        <v>2537</v>
      </c>
      <c r="S37" s="48">
        <v>2138</v>
      </c>
    </row>
    <row r="38" spans="2:19" ht="17.25" customHeight="1" x14ac:dyDescent="0.2">
      <c r="B38" s="100" t="s">
        <v>275</v>
      </c>
      <c r="C38" s="72" t="s">
        <v>71</v>
      </c>
      <c r="D38" s="114" t="s">
        <v>72</v>
      </c>
      <c r="E38" s="47">
        <v>4585</v>
      </c>
      <c r="F38" s="43">
        <v>4271</v>
      </c>
      <c r="G38" s="48">
        <v>3621</v>
      </c>
      <c r="H38" s="47">
        <v>4358</v>
      </c>
      <c r="I38" s="43">
        <v>4009</v>
      </c>
      <c r="J38" s="48">
        <v>3471</v>
      </c>
      <c r="K38" s="47">
        <v>3690</v>
      </c>
      <c r="L38" s="43">
        <v>3376</v>
      </c>
      <c r="M38" s="48">
        <v>2903</v>
      </c>
      <c r="N38" s="47">
        <v>3908</v>
      </c>
      <c r="O38" s="43">
        <v>3660</v>
      </c>
      <c r="P38" s="48">
        <v>3133</v>
      </c>
      <c r="Q38" s="47">
        <v>3469</v>
      </c>
      <c r="R38" s="43">
        <v>3172</v>
      </c>
      <c r="S38" s="48">
        <v>2674</v>
      </c>
    </row>
    <row r="39" spans="2:19" ht="17.25" customHeight="1" x14ac:dyDescent="0.2">
      <c r="B39" s="100" t="s">
        <v>275</v>
      </c>
      <c r="C39" s="72" t="s">
        <v>78</v>
      </c>
      <c r="D39" s="114" t="s">
        <v>79</v>
      </c>
      <c r="E39" s="47">
        <v>1255</v>
      </c>
      <c r="F39" s="43">
        <v>978</v>
      </c>
      <c r="G39" s="48">
        <v>769</v>
      </c>
      <c r="H39" s="47">
        <v>1418</v>
      </c>
      <c r="I39" s="43">
        <v>1134</v>
      </c>
      <c r="J39" s="48">
        <v>819</v>
      </c>
      <c r="K39" s="47">
        <v>1308</v>
      </c>
      <c r="L39" s="43">
        <v>1012</v>
      </c>
      <c r="M39" s="48">
        <v>785</v>
      </c>
      <c r="N39" s="47">
        <v>1152</v>
      </c>
      <c r="O39" s="43">
        <v>916</v>
      </c>
      <c r="P39" s="48">
        <v>710</v>
      </c>
      <c r="Q39" s="47">
        <v>1126</v>
      </c>
      <c r="R39" s="43">
        <v>964</v>
      </c>
      <c r="S39" s="48">
        <v>683</v>
      </c>
    </row>
    <row r="40" spans="2:19" ht="17.25" customHeight="1" x14ac:dyDescent="0.2">
      <c r="B40" s="100" t="s">
        <v>275</v>
      </c>
      <c r="C40" s="72" t="s">
        <v>75</v>
      </c>
      <c r="D40" s="114" t="s">
        <v>76</v>
      </c>
      <c r="E40" s="47">
        <v>8001</v>
      </c>
      <c r="F40" s="43">
        <v>7518</v>
      </c>
      <c r="G40" s="48">
        <v>6752</v>
      </c>
      <c r="H40" s="47">
        <v>8452</v>
      </c>
      <c r="I40" s="43">
        <v>8087</v>
      </c>
      <c r="J40" s="48">
        <v>6177</v>
      </c>
      <c r="K40" s="47">
        <v>8186</v>
      </c>
      <c r="L40" s="43">
        <v>7635</v>
      </c>
      <c r="M40" s="48">
        <v>7012</v>
      </c>
      <c r="N40" s="47">
        <v>8962</v>
      </c>
      <c r="O40" s="43">
        <v>8419</v>
      </c>
      <c r="P40" s="48">
        <v>7533</v>
      </c>
      <c r="Q40" s="47">
        <v>7859</v>
      </c>
      <c r="R40" s="43">
        <v>7527</v>
      </c>
      <c r="S40" s="48">
        <v>6787</v>
      </c>
    </row>
    <row r="41" spans="2:19" ht="17.25" customHeight="1" x14ac:dyDescent="0.2">
      <c r="B41" s="100" t="s">
        <v>276</v>
      </c>
      <c r="C41" s="72" t="s">
        <v>6</v>
      </c>
      <c r="D41" s="114" t="s">
        <v>87</v>
      </c>
      <c r="E41" s="47">
        <v>11892</v>
      </c>
      <c r="F41" s="43">
        <v>11415</v>
      </c>
      <c r="G41" s="48">
        <v>10632</v>
      </c>
      <c r="H41" s="47">
        <v>11671</v>
      </c>
      <c r="I41" s="43">
        <v>11262</v>
      </c>
      <c r="J41" s="48">
        <v>10419</v>
      </c>
      <c r="K41" s="47">
        <v>11564</v>
      </c>
      <c r="L41" s="43">
        <v>11038</v>
      </c>
      <c r="M41" s="48">
        <v>10208</v>
      </c>
      <c r="N41" s="47">
        <v>13724</v>
      </c>
      <c r="O41" s="43">
        <v>13185</v>
      </c>
      <c r="P41" s="48">
        <v>12345</v>
      </c>
      <c r="Q41" s="47">
        <v>11249</v>
      </c>
      <c r="R41" s="43">
        <v>10840</v>
      </c>
      <c r="S41" s="48">
        <v>10073</v>
      </c>
    </row>
    <row r="42" spans="2:19" ht="17.25" customHeight="1" x14ac:dyDescent="0.2">
      <c r="B42" s="100" t="s">
        <v>276</v>
      </c>
      <c r="C42" s="72" t="s">
        <v>30</v>
      </c>
      <c r="D42" s="114" t="s">
        <v>89</v>
      </c>
      <c r="E42" s="47">
        <v>13420</v>
      </c>
      <c r="F42" s="43">
        <v>12884</v>
      </c>
      <c r="G42" s="48">
        <v>12159</v>
      </c>
      <c r="H42" s="47">
        <v>13100</v>
      </c>
      <c r="I42" s="43">
        <v>12516</v>
      </c>
      <c r="J42" s="48">
        <v>11579</v>
      </c>
      <c r="K42" s="47">
        <v>13255</v>
      </c>
      <c r="L42" s="43">
        <v>12575</v>
      </c>
      <c r="M42" s="48">
        <v>11415</v>
      </c>
      <c r="N42" s="47">
        <v>12897</v>
      </c>
      <c r="O42" s="43">
        <v>12462</v>
      </c>
      <c r="P42" s="48">
        <v>11361</v>
      </c>
      <c r="Q42" s="47">
        <v>12325</v>
      </c>
      <c r="R42" s="43">
        <v>11799</v>
      </c>
      <c r="S42" s="48">
        <v>10535</v>
      </c>
    </row>
    <row r="43" spans="2:19" ht="17.25" customHeight="1" x14ac:dyDescent="0.2">
      <c r="B43" s="100" t="s">
        <v>276</v>
      </c>
      <c r="C43" s="72" t="s">
        <v>84</v>
      </c>
      <c r="D43" s="114" t="s">
        <v>85</v>
      </c>
      <c r="E43" s="47">
        <v>2306</v>
      </c>
      <c r="F43" s="43">
        <v>2061</v>
      </c>
      <c r="G43" s="48">
        <v>1790</v>
      </c>
      <c r="H43" s="47">
        <v>2269</v>
      </c>
      <c r="I43" s="43">
        <v>2009</v>
      </c>
      <c r="J43" s="48">
        <v>1724</v>
      </c>
      <c r="K43" s="47">
        <v>1857</v>
      </c>
      <c r="L43" s="43">
        <v>1659</v>
      </c>
      <c r="M43" s="48">
        <v>1418</v>
      </c>
      <c r="N43" s="47">
        <v>1915</v>
      </c>
      <c r="O43" s="43">
        <v>1707</v>
      </c>
      <c r="P43" s="48">
        <v>1414</v>
      </c>
      <c r="Q43" s="47">
        <v>2231</v>
      </c>
      <c r="R43" s="43">
        <v>1940</v>
      </c>
      <c r="S43" s="48">
        <v>1645</v>
      </c>
    </row>
    <row r="44" spans="2:19" ht="17.25" customHeight="1" x14ac:dyDescent="0.2">
      <c r="B44" s="100" t="s">
        <v>277</v>
      </c>
      <c r="C44" s="72" t="s">
        <v>90</v>
      </c>
      <c r="D44" s="114" t="s">
        <v>91</v>
      </c>
      <c r="E44" s="47">
        <v>3706</v>
      </c>
      <c r="F44" s="43">
        <v>3433</v>
      </c>
      <c r="G44" s="48">
        <v>2935</v>
      </c>
      <c r="H44" s="47">
        <v>3589</v>
      </c>
      <c r="I44" s="43">
        <v>3213</v>
      </c>
      <c r="J44" s="48">
        <v>2781</v>
      </c>
      <c r="K44" s="47">
        <v>3108</v>
      </c>
      <c r="L44" s="43">
        <v>2856</v>
      </c>
      <c r="M44" s="48">
        <v>2380</v>
      </c>
      <c r="N44" s="47">
        <v>4084</v>
      </c>
      <c r="O44" s="43">
        <v>3837</v>
      </c>
      <c r="P44" s="48">
        <v>3341</v>
      </c>
      <c r="Q44" s="47">
        <v>4194</v>
      </c>
      <c r="R44" s="43">
        <v>3950</v>
      </c>
      <c r="S44" s="48">
        <v>3429</v>
      </c>
    </row>
    <row r="45" spans="2:19" ht="17.25" customHeight="1" x14ac:dyDescent="0.2">
      <c r="B45" s="100" t="s">
        <v>277</v>
      </c>
      <c r="C45" s="72" t="s">
        <v>95</v>
      </c>
      <c r="D45" s="114" t="s">
        <v>96</v>
      </c>
      <c r="E45" s="47">
        <v>3769</v>
      </c>
      <c r="F45" s="43">
        <v>3671</v>
      </c>
      <c r="G45" s="48">
        <v>3508</v>
      </c>
      <c r="H45" s="47">
        <v>3463</v>
      </c>
      <c r="I45" s="43">
        <v>3297</v>
      </c>
      <c r="J45" s="48">
        <v>3116</v>
      </c>
      <c r="K45" s="47">
        <v>2928</v>
      </c>
      <c r="L45" s="43">
        <v>2810</v>
      </c>
      <c r="M45" s="48">
        <v>2618</v>
      </c>
      <c r="N45" s="47">
        <v>2703</v>
      </c>
      <c r="O45" s="43">
        <v>2575</v>
      </c>
      <c r="P45" s="48">
        <v>2391</v>
      </c>
      <c r="Q45" s="47">
        <v>2442</v>
      </c>
      <c r="R45" s="43">
        <v>2356</v>
      </c>
      <c r="S45" s="48">
        <v>2193</v>
      </c>
    </row>
    <row r="46" spans="2:19" ht="17.25" customHeight="1" x14ac:dyDescent="0.2">
      <c r="B46" s="100" t="s">
        <v>277</v>
      </c>
      <c r="C46" s="72" t="s">
        <v>101</v>
      </c>
      <c r="D46" s="114" t="s">
        <v>102</v>
      </c>
      <c r="E46" s="47">
        <v>5044</v>
      </c>
      <c r="F46" s="43">
        <v>4624</v>
      </c>
      <c r="G46" s="48">
        <v>3855</v>
      </c>
      <c r="H46" s="47">
        <v>5110</v>
      </c>
      <c r="I46" s="43">
        <v>4687</v>
      </c>
      <c r="J46" s="48">
        <v>3912</v>
      </c>
      <c r="K46" s="47">
        <v>5078</v>
      </c>
      <c r="L46" s="43">
        <v>4646</v>
      </c>
      <c r="M46" s="48">
        <v>4122</v>
      </c>
      <c r="N46" s="47">
        <v>6081</v>
      </c>
      <c r="O46" s="43">
        <v>5564</v>
      </c>
      <c r="P46" s="48">
        <v>5036</v>
      </c>
      <c r="Q46" s="47">
        <v>5721</v>
      </c>
      <c r="R46" s="43">
        <v>5215</v>
      </c>
      <c r="S46" s="48">
        <v>4238</v>
      </c>
    </row>
    <row r="47" spans="2:19" ht="17.25" customHeight="1" x14ac:dyDescent="0.2">
      <c r="B47" s="100" t="s">
        <v>277</v>
      </c>
      <c r="C47" s="72" t="s">
        <v>105</v>
      </c>
      <c r="D47" s="114" t="s">
        <v>106</v>
      </c>
      <c r="E47" s="47">
        <v>973</v>
      </c>
      <c r="F47" s="43">
        <v>850</v>
      </c>
      <c r="G47" s="48">
        <v>683</v>
      </c>
      <c r="H47" s="47">
        <v>723</v>
      </c>
      <c r="I47" s="43">
        <v>646</v>
      </c>
      <c r="J47" s="48">
        <v>497</v>
      </c>
      <c r="K47" s="47">
        <v>439</v>
      </c>
      <c r="L47" s="43">
        <v>362</v>
      </c>
      <c r="M47" s="48">
        <v>308</v>
      </c>
      <c r="N47" s="47">
        <v>1027</v>
      </c>
      <c r="O47" s="43">
        <v>963</v>
      </c>
      <c r="P47" s="48">
        <v>804</v>
      </c>
      <c r="Q47" s="47">
        <v>1033</v>
      </c>
      <c r="R47" s="43">
        <v>919</v>
      </c>
      <c r="S47" s="48">
        <v>686</v>
      </c>
    </row>
    <row r="48" spans="2:19" ht="17.25" customHeight="1" x14ac:dyDescent="0.2">
      <c r="B48" s="100" t="s">
        <v>277</v>
      </c>
      <c r="C48" s="72" t="s">
        <v>98</v>
      </c>
      <c r="D48" s="114" t="s">
        <v>99</v>
      </c>
      <c r="E48" s="47">
        <v>1644</v>
      </c>
      <c r="F48" s="43">
        <v>1564</v>
      </c>
      <c r="G48" s="48">
        <v>1423</v>
      </c>
      <c r="H48" s="47">
        <v>1542</v>
      </c>
      <c r="I48" s="43">
        <v>1478</v>
      </c>
      <c r="J48" s="48">
        <v>1327</v>
      </c>
      <c r="K48" s="47">
        <v>1634</v>
      </c>
      <c r="L48" s="43">
        <v>1542</v>
      </c>
      <c r="M48" s="48">
        <v>1396</v>
      </c>
      <c r="N48" s="47">
        <v>1662</v>
      </c>
      <c r="O48" s="43">
        <v>1535</v>
      </c>
      <c r="P48" s="48">
        <v>1410</v>
      </c>
      <c r="Q48" s="47">
        <v>1937</v>
      </c>
      <c r="R48" s="43">
        <v>1740</v>
      </c>
      <c r="S48" s="48">
        <v>1543</v>
      </c>
    </row>
    <row r="49" spans="2:19" ht="17.25" customHeight="1" x14ac:dyDescent="0.2">
      <c r="B49" s="100" t="s">
        <v>277</v>
      </c>
      <c r="C49" s="72" t="s">
        <v>93</v>
      </c>
      <c r="D49" s="114" t="s">
        <v>94</v>
      </c>
      <c r="E49" s="47">
        <v>8253</v>
      </c>
      <c r="F49" s="43">
        <v>7850</v>
      </c>
      <c r="G49" s="48">
        <v>7207</v>
      </c>
      <c r="H49" s="47">
        <v>8962</v>
      </c>
      <c r="I49" s="43">
        <v>8599</v>
      </c>
      <c r="J49" s="48">
        <v>7921</v>
      </c>
      <c r="K49" s="47">
        <v>8255</v>
      </c>
      <c r="L49" s="43">
        <v>7915</v>
      </c>
      <c r="M49" s="48">
        <v>7202</v>
      </c>
      <c r="N49" s="47">
        <v>9393</v>
      </c>
      <c r="O49" s="43">
        <v>9008</v>
      </c>
      <c r="P49" s="48">
        <v>8218</v>
      </c>
      <c r="Q49" s="47">
        <v>9124</v>
      </c>
      <c r="R49" s="43">
        <v>8768</v>
      </c>
      <c r="S49" s="48">
        <v>8017</v>
      </c>
    </row>
    <row r="50" spans="2:19" ht="17.25" customHeight="1" x14ac:dyDescent="0.2">
      <c r="B50" s="100" t="s">
        <v>278</v>
      </c>
      <c r="C50" s="72" t="s">
        <v>108</v>
      </c>
      <c r="D50" s="114" t="s">
        <v>109</v>
      </c>
      <c r="E50" s="47">
        <v>610</v>
      </c>
      <c r="F50" s="43">
        <v>545</v>
      </c>
      <c r="G50" s="48">
        <v>516</v>
      </c>
      <c r="H50" s="47">
        <v>572</v>
      </c>
      <c r="I50" s="43">
        <v>507</v>
      </c>
      <c r="J50" s="48">
        <v>408</v>
      </c>
      <c r="K50" s="47">
        <v>486</v>
      </c>
      <c r="L50" s="43">
        <v>454</v>
      </c>
      <c r="M50" s="48">
        <v>371</v>
      </c>
      <c r="N50" s="47">
        <v>571</v>
      </c>
      <c r="O50" s="43">
        <v>504</v>
      </c>
      <c r="P50" s="48">
        <v>460</v>
      </c>
      <c r="Q50" s="47">
        <v>652</v>
      </c>
      <c r="R50" s="43">
        <v>588</v>
      </c>
      <c r="S50" s="48">
        <v>518</v>
      </c>
    </row>
    <row r="51" spans="2:19" ht="17.25" customHeight="1" x14ac:dyDescent="0.2">
      <c r="B51" s="100" t="s">
        <v>278</v>
      </c>
      <c r="C51" s="72" t="s">
        <v>111</v>
      </c>
      <c r="D51" s="114" t="s">
        <v>112</v>
      </c>
      <c r="E51" s="47">
        <v>1234</v>
      </c>
      <c r="F51" s="43">
        <v>974</v>
      </c>
      <c r="G51" s="48">
        <v>742</v>
      </c>
      <c r="H51" s="47">
        <v>1218</v>
      </c>
      <c r="I51" s="43">
        <v>1069</v>
      </c>
      <c r="J51" s="48">
        <v>777</v>
      </c>
      <c r="K51" s="47">
        <v>1203</v>
      </c>
      <c r="L51" s="43">
        <v>1035</v>
      </c>
      <c r="M51" s="48">
        <v>735</v>
      </c>
      <c r="N51" s="47">
        <v>1191</v>
      </c>
      <c r="O51" s="43">
        <v>1063</v>
      </c>
      <c r="P51" s="48">
        <v>833</v>
      </c>
      <c r="Q51" s="47">
        <v>971</v>
      </c>
      <c r="R51" s="43">
        <v>823</v>
      </c>
      <c r="S51" s="48">
        <v>657</v>
      </c>
    </row>
    <row r="52" spans="2:19" ht="17.25" customHeight="1" x14ac:dyDescent="0.2">
      <c r="B52" s="100" t="s">
        <v>278</v>
      </c>
      <c r="C52" s="72" t="s">
        <v>114</v>
      </c>
      <c r="D52" s="114" t="s">
        <v>115</v>
      </c>
      <c r="E52" s="47">
        <v>2055</v>
      </c>
      <c r="F52" s="43">
        <v>1835</v>
      </c>
      <c r="G52" s="48">
        <v>1500</v>
      </c>
      <c r="H52" s="47">
        <v>1785</v>
      </c>
      <c r="I52" s="43">
        <v>1578</v>
      </c>
      <c r="J52" s="48">
        <v>1320</v>
      </c>
      <c r="K52" s="47">
        <v>1736</v>
      </c>
      <c r="L52" s="43">
        <v>1544</v>
      </c>
      <c r="M52" s="48">
        <v>1193</v>
      </c>
      <c r="N52" s="47">
        <v>1962</v>
      </c>
      <c r="O52" s="43">
        <v>1792</v>
      </c>
      <c r="P52" s="48">
        <v>1469</v>
      </c>
      <c r="Q52" s="47">
        <v>1873</v>
      </c>
      <c r="R52" s="43">
        <v>1713</v>
      </c>
      <c r="S52" s="48">
        <v>1446</v>
      </c>
    </row>
    <row r="53" spans="2:19" ht="17.25" customHeight="1" x14ac:dyDescent="0.2">
      <c r="B53" s="100" t="s">
        <v>278</v>
      </c>
      <c r="C53" s="72" t="s">
        <v>117</v>
      </c>
      <c r="D53" s="114" t="s">
        <v>118</v>
      </c>
      <c r="E53" s="47">
        <v>4998</v>
      </c>
      <c r="F53" s="43">
        <v>4542</v>
      </c>
      <c r="G53" s="48">
        <v>4014</v>
      </c>
      <c r="H53" s="47">
        <v>5201</v>
      </c>
      <c r="I53" s="43">
        <v>4700</v>
      </c>
      <c r="J53" s="48">
        <v>3927</v>
      </c>
      <c r="K53" s="47">
        <v>5131</v>
      </c>
      <c r="L53" s="43">
        <v>4643</v>
      </c>
      <c r="M53" s="48">
        <v>4032</v>
      </c>
      <c r="N53" s="47">
        <v>5426</v>
      </c>
      <c r="O53" s="43">
        <v>5117</v>
      </c>
      <c r="P53" s="48">
        <v>4562</v>
      </c>
      <c r="Q53" s="47">
        <v>5569</v>
      </c>
      <c r="R53" s="43">
        <v>4992</v>
      </c>
      <c r="S53" s="48">
        <v>4527</v>
      </c>
    </row>
    <row r="54" spans="2:19" ht="17.25" customHeight="1" x14ac:dyDescent="0.2">
      <c r="B54" s="100" t="s">
        <v>278</v>
      </c>
      <c r="C54" s="72" t="s">
        <v>120</v>
      </c>
      <c r="D54" s="114" t="s">
        <v>121</v>
      </c>
      <c r="E54" s="47">
        <v>2585</v>
      </c>
      <c r="F54" s="43">
        <v>2316</v>
      </c>
      <c r="G54" s="48">
        <v>2030</v>
      </c>
      <c r="H54" s="47">
        <v>1993</v>
      </c>
      <c r="I54" s="43">
        <v>1864</v>
      </c>
      <c r="J54" s="48">
        <v>1653</v>
      </c>
      <c r="K54" s="47">
        <v>1946</v>
      </c>
      <c r="L54" s="43">
        <v>1814</v>
      </c>
      <c r="M54" s="48">
        <v>1677</v>
      </c>
      <c r="N54" s="47">
        <v>2636</v>
      </c>
      <c r="O54" s="43">
        <v>2432</v>
      </c>
      <c r="P54" s="48">
        <v>2140</v>
      </c>
      <c r="Q54" s="47">
        <v>2966</v>
      </c>
      <c r="R54" s="43">
        <v>2725</v>
      </c>
      <c r="S54" s="48">
        <v>2357</v>
      </c>
    </row>
    <row r="55" spans="2:19" ht="17.25" customHeight="1" x14ac:dyDescent="0.2">
      <c r="B55" s="100" t="s">
        <v>278</v>
      </c>
      <c r="C55" s="72" t="s">
        <v>123</v>
      </c>
      <c r="D55" s="114" t="s">
        <v>124</v>
      </c>
      <c r="E55" s="47">
        <v>3682</v>
      </c>
      <c r="F55" s="43">
        <v>3494</v>
      </c>
      <c r="G55" s="48">
        <v>3263</v>
      </c>
      <c r="H55" s="47">
        <v>3926</v>
      </c>
      <c r="I55" s="43">
        <v>3757</v>
      </c>
      <c r="J55" s="48">
        <v>3484</v>
      </c>
      <c r="K55" s="47">
        <v>4002</v>
      </c>
      <c r="L55" s="43">
        <v>3866</v>
      </c>
      <c r="M55" s="48">
        <v>3654</v>
      </c>
      <c r="N55" s="47">
        <v>4381</v>
      </c>
      <c r="O55" s="43">
        <v>4237</v>
      </c>
      <c r="P55" s="48">
        <v>3957</v>
      </c>
      <c r="Q55" s="47">
        <v>4425</v>
      </c>
      <c r="R55" s="43">
        <v>4250</v>
      </c>
      <c r="S55" s="48">
        <v>3919</v>
      </c>
    </row>
    <row r="56" spans="2:19" ht="17.25" customHeight="1" x14ac:dyDescent="0.2">
      <c r="B56" s="101" t="s">
        <v>278</v>
      </c>
      <c r="C56" s="102" t="s">
        <v>126</v>
      </c>
      <c r="D56" s="115" t="s">
        <v>127</v>
      </c>
      <c r="E56" s="49">
        <v>1231</v>
      </c>
      <c r="F56" s="50">
        <v>1131</v>
      </c>
      <c r="G56" s="51">
        <v>935</v>
      </c>
      <c r="H56" s="49">
        <v>1151</v>
      </c>
      <c r="I56" s="50">
        <v>1085</v>
      </c>
      <c r="J56" s="51">
        <v>959</v>
      </c>
      <c r="K56" s="49">
        <v>1124</v>
      </c>
      <c r="L56" s="50">
        <v>1024</v>
      </c>
      <c r="M56" s="51">
        <v>863</v>
      </c>
      <c r="N56" s="49">
        <v>1191</v>
      </c>
      <c r="O56" s="50">
        <v>1135</v>
      </c>
      <c r="P56" s="51">
        <v>949</v>
      </c>
      <c r="Q56" s="49">
        <v>1298</v>
      </c>
      <c r="R56" s="50">
        <v>1167</v>
      </c>
      <c r="S56" s="51">
        <v>967</v>
      </c>
    </row>
    <row r="57" spans="2:19" ht="17.25" customHeight="1" x14ac:dyDescent="0.2">
      <c r="B57" s="10"/>
      <c r="C57" s="10"/>
      <c r="D57" s="10"/>
      <c r="E57" s="63"/>
      <c r="F57" s="62"/>
      <c r="G57" s="64"/>
      <c r="H57" s="63"/>
      <c r="I57" s="62"/>
      <c r="J57" s="64"/>
      <c r="K57" s="63"/>
      <c r="L57" s="62"/>
      <c r="M57" s="64"/>
      <c r="N57" s="63"/>
      <c r="O57" s="62"/>
      <c r="P57" s="64"/>
      <c r="Q57" s="63"/>
      <c r="R57" s="62"/>
      <c r="S57" s="64"/>
    </row>
    <row r="58" spans="2:19" s="23" customFormat="1" ht="17.25" customHeight="1" x14ac:dyDescent="0.2">
      <c r="B58" s="91" t="s">
        <v>1</v>
      </c>
      <c r="C58" s="92" t="s">
        <v>394</v>
      </c>
      <c r="D58" s="93" t="s">
        <v>395</v>
      </c>
      <c r="E58" s="91"/>
      <c r="F58" s="92"/>
      <c r="G58" s="99"/>
      <c r="H58" s="91"/>
      <c r="I58" s="92"/>
      <c r="J58" s="99"/>
      <c r="K58" s="91"/>
      <c r="L58" s="92"/>
      <c r="M58" s="99"/>
      <c r="N58" s="91"/>
      <c r="O58" s="92"/>
      <c r="P58" s="99"/>
      <c r="Q58" s="91"/>
      <c r="R58" s="92"/>
      <c r="S58" s="99"/>
    </row>
    <row r="59" spans="2:19" ht="17.25" customHeight="1" x14ac:dyDescent="0.2">
      <c r="B59" s="100" t="s">
        <v>272</v>
      </c>
      <c r="C59" s="72" t="s">
        <v>23</v>
      </c>
      <c r="D59" s="114" t="s">
        <v>290</v>
      </c>
      <c r="E59" s="47">
        <v>751</v>
      </c>
      <c r="F59" s="43">
        <v>417</v>
      </c>
      <c r="G59" s="48">
        <v>248</v>
      </c>
      <c r="H59" s="47">
        <v>735</v>
      </c>
      <c r="I59" s="43">
        <v>404</v>
      </c>
      <c r="J59" s="48">
        <v>242</v>
      </c>
      <c r="K59" s="47">
        <v>769</v>
      </c>
      <c r="L59" s="43">
        <v>412</v>
      </c>
      <c r="M59" s="48">
        <v>246</v>
      </c>
      <c r="N59" s="47">
        <v>781</v>
      </c>
      <c r="O59" s="43">
        <v>406</v>
      </c>
      <c r="P59" s="48">
        <v>252</v>
      </c>
      <c r="Q59" s="47">
        <v>766</v>
      </c>
      <c r="R59" s="43">
        <v>431</v>
      </c>
      <c r="S59" s="48">
        <v>263</v>
      </c>
    </row>
    <row r="60" spans="2:19" ht="17.25" customHeight="1" x14ac:dyDescent="0.2">
      <c r="B60" s="100" t="s">
        <v>272</v>
      </c>
      <c r="C60" s="72" t="s">
        <v>4</v>
      </c>
      <c r="D60" s="114" t="s">
        <v>300</v>
      </c>
      <c r="E60" s="47">
        <v>1138</v>
      </c>
      <c r="F60" s="43">
        <v>949</v>
      </c>
      <c r="G60" s="48">
        <v>745</v>
      </c>
      <c r="H60" s="47">
        <v>1010</v>
      </c>
      <c r="I60" s="43">
        <v>864</v>
      </c>
      <c r="J60" s="48">
        <v>661</v>
      </c>
      <c r="K60" s="47">
        <v>965</v>
      </c>
      <c r="L60" s="43">
        <v>834</v>
      </c>
      <c r="M60" s="48">
        <v>697</v>
      </c>
      <c r="N60" s="47">
        <v>1099</v>
      </c>
      <c r="O60" s="43">
        <v>927</v>
      </c>
      <c r="P60" s="48">
        <v>695</v>
      </c>
      <c r="Q60" s="47">
        <v>1271</v>
      </c>
      <c r="R60" s="43">
        <v>1053</v>
      </c>
      <c r="S60" s="48">
        <v>802</v>
      </c>
    </row>
    <row r="61" spans="2:19" ht="17.25" customHeight="1" x14ac:dyDescent="0.2">
      <c r="B61" s="100" t="s">
        <v>272</v>
      </c>
      <c r="C61" s="72" t="s">
        <v>26</v>
      </c>
      <c r="D61" s="114" t="s">
        <v>304</v>
      </c>
      <c r="E61" s="47">
        <v>742</v>
      </c>
      <c r="F61" s="43">
        <v>569</v>
      </c>
      <c r="G61" s="48">
        <v>569</v>
      </c>
      <c r="H61" s="47">
        <v>532</v>
      </c>
      <c r="I61" s="43">
        <v>475</v>
      </c>
      <c r="J61" s="48">
        <v>396</v>
      </c>
      <c r="K61" s="47">
        <v>1815</v>
      </c>
      <c r="L61" s="43">
        <v>1720</v>
      </c>
      <c r="M61" s="48">
        <v>1484</v>
      </c>
      <c r="N61" s="47">
        <v>1822</v>
      </c>
      <c r="O61" s="43">
        <v>1706</v>
      </c>
      <c r="P61" s="48">
        <v>1532</v>
      </c>
      <c r="Q61" s="47">
        <v>1589</v>
      </c>
      <c r="R61" s="43">
        <v>1475</v>
      </c>
      <c r="S61" s="48">
        <v>1424</v>
      </c>
    </row>
    <row r="62" spans="2:19" ht="17.25" customHeight="1" x14ac:dyDescent="0.2">
      <c r="B62" s="100" t="s">
        <v>272</v>
      </c>
      <c r="C62" s="72" t="s">
        <v>9</v>
      </c>
      <c r="D62" s="114" t="s">
        <v>306</v>
      </c>
      <c r="E62" s="47">
        <v>1274</v>
      </c>
      <c r="F62" s="43">
        <v>1266</v>
      </c>
      <c r="G62" s="48">
        <v>1087</v>
      </c>
      <c r="H62" s="47">
        <v>1202</v>
      </c>
      <c r="I62" s="43">
        <v>1130</v>
      </c>
      <c r="J62" s="48">
        <v>1004</v>
      </c>
      <c r="K62" s="47">
        <v>1033</v>
      </c>
      <c r="L62" s="43">
        <v>956</v>
      </c>
      <c r="M62" s="48">
        <v>838</v>
      </c>
      <c r="N62" s="47">
        <v>1077</v>
      </c>
      <c r="O62" s="43">
        <v>1044</v>
      </c>
      <c r="P62" s="48">
        <v>975</v>
      </c>
      <c r="Q62" s="47">
        <v>1154</v>
      </c>
      <c r="R62" s="43">
        <v>1090</v>
      </c>
      <c r="S62" s="48">
        <v>986</v>
      </c>
    </row>
    <row r="63" spans="2:19" ht="17.25" customHeight="1" x14ac:dyDescent="0.2">
      <c r="B63" s="100" t="s">
        <v>272</v>
      </c>
      <c r="C63" s="72" t="s">
        <v>36</v>
      </c>
      <c r="D63" s="114" t="s">
        <v>307</v>
      </c>
      <c r="E63" s="47">
        <v>393</v>
      </c>
      <c r="F63" s="43">
        <v>323</v>
      </c>
      <c r="G63" s="48">
        <v>228</v>
      </c>
      <c r="H63" s="47">
        <v>445</v>
      </c>
      <c r="I63" s="43">
        <v>288</v>
      </c>
      <c r="J63" s="48">
        <v>178</v>
      </c>
      <c r="K63" s="47">
        <v>439</v>
      </c>
      <c r="L63" s="43">
        <v>353</v>
      </c>
      <c r="M63" s="48">
        <v>216</v>
      </c>
      <c r="N63" s="47">
        <v>428</v>
      </c>
      <c r="O63" s="43">
        <v>347</v>
      </c>
      <c r="P63" s="48">
        <v>318</v>
      </c>
      <c r="Q63" s="47">
        <v>545</v>
      </c>
      <c r="R63" s="43">
        <v>394</v>
      </c>
      <c r="S63" s="48">
        <v>365</v>
      </c>
    </row>
    <row r="64" spans="2:19" ht="17.25" customHeight="1" x14ac:dyDescent="0.2">
      <c r="B64" s="100" t="s">
        <v>272</v>
      </c>
      <c r="C64" s="72" t="s">
        <v>14</v>
      </c>
      <c r="D64" s="114" t="s">
        <v>315</v>
      </c>
      <c r="E64" s="47">
        <v>850</v>
      </c>
      <c r="F64" s="43">
        <v>740</v>
      </c>
      <c r="G64" s="48">
        <v>623</v>
      </c>
      <c r="H64" s="47">
        <v>707</v>
      </c>
      <c r="I64" s="43">
        <v>603</v>
      </c>
      <c r="J64" s="48">
        <v>461</v>
      </c>
      <c r="K64" s="47">
        <v>831</v>
      </c>
      <c r="L64" s="43">
        <v>716</v>
      </c>
      <c r="M64" s="48">
        <v>494</v>
      </c>
      <c r="N64" s="47">
        <v>542</v>
      </c>
      <c r="O64" s="43">
        <v>457</v>
      </c>
      <c r="P64" s="48">
        <v>387</v>
      </c>
      <c r="Q64" s="47">
        <v>653</v>
      </c>
      <c r="R64" s="43">
        <v>578</v>
      </c>
      <c r="S64" s="48">
        <v>457</v>
      </c>
    </row>
    <row r="65" spans="2:19" ht="17.25" customHeight="1" x14ac:dyDescent="0.2">
      <c r="B65" s="100" t="s">
        <v>272</v>
      </c>
      <c r="C65" s="72" t="s">
        <v>29</v>
      </c>
      <c r="D65" s="114" t="s">
        <v>316</v>
      </c>
      <c r="E65" s="47">
        <v>820</v>
      </c>
      <c r="F65" s="43">
        <v>775</v>
      </c>
      <c r="G65" s="48">
        <v>691</v>
      </c>
      <c r="H65" s="47">
        <v>844</v>
      </c>
      <c r="I65" s="43">
        <v>794</v>
      </c>
      <c r="J65" s="48">
        <v>710</v>
      </c>
      <c r="K65" s="47">
        <v>907</v>
      </c>
      <c r="L65" s="43">
        <v>817</v>
      </c>
      <c r="M65" s="48">
        <v>734</v>
      </c>
      <c r="N65" s="47">
        <v>1062</v>
      </c>
      <c r="O65" s="43">
        <v>964</v>
      </c>
      <c r="P65" s="48">
        <v>832</v>
      </c>
      <c r="Q65" s="47">
        <v>1042</v>
      </c>
      <c r="R65" s="43">
        <v>950</v>
      </c>
      <c r="S65" s="48">
        <v>816</v>
      </c>
    </row>
    <row r="66" spans="2:19" ht="17.25" customHeight="1" x14ac:dyDescent="0.2">
      <c r="B66" s="100" t="s">
        <v>272</v>
      </c>
      <c r="C66" s="72" t="s">
        <v>39</v>
      </c>
      <c r="D66" s="114" t="s">
        <v>317</v>
      </c>
      <c r="E66" s="47">
        <v>132</v>
      </c>
      <c r="F66" s="43">
        <v>89</v>
      </c>
      <c r="G66" s="48">
        <v>60</v>
      </c>
      <c r="H66" s="47">
        <v>102</v>
      </c>
      <c r="I66" s="43">
        <v>77</v>
      </c>
      <c r="J66" s="48">
        <v>55</v>
      </c>
      <c r="K66" s="47">
        <v>235</v>
      </c>
      <c r="L66" s="43">
        <v>72</v>
      </c>
      <c r="M66" s="48">
        <v>27</v>
      </c>
      <c r="N66" s="47">
        <v>134</v>
      </c>
      <c r="O66" s="43">
        <v>82</v>
      </c>
      <c r="P66" s="48">
        <v>51</v>
      </c>
      <c r="Q66" s="47">
        <v>71</v>
      </c>
      <c r="R66" s="43">
        <v>55</v>
      </c>
      <c r="S66" s="48">
        <v>34</v>
      </c>
    </row>
    <row r="67" spans="2:19" ht="17.25" customHeight="1" x14ac:dyDescent="0.2">
      <c r="B67" s="100" t="s">
        <v>272</v>
      </c>
      <c r="C67" s="72" t="s">
        <v>15</v>
      </c>
      <c r="D67" s="114" t="s">
        <v>318</v>
      </c>
      <c r="E67" s="47">
        <v>1203</v>
      </c>
      <c r="F67" s="43">
        <v>1064</v>
      </c>
      <c r="G67" s="48">
        <v>782</v>
      </c>
      <c r="H67" s="47">
        <v>951</v>
      </c>
      <c r="I67" s="43">
        <v>796</v>
      </c>
      <c r="J67" s="48">
        <v>678</v>
      </c>
      <c r="K67" s="47">
        <v>806</v>
      </c>
      <c r="L67" s="43">
        <v>703</v>
      </c>
      <c r="M67" s="48">
        <v>538</v>
      </c>
      <c r="N67" s="47">
        <v>736</v>
      </c>
      <c r="O67" s="43">
        <v>596</v>
      </c>
      <c r="P67" s="48">
        <v>453</v>
      </c>
      <c r="Q67" s="47">
        <v>733</v>
      </c>
      <c r="R67" s="43">
        <v>661</v>
      </c>
      <c r="S67" s="48">
        <v>469</v>
      </c>
    </row>
    <row r="68" spans="2:19" ht="17.25" customHeight="1" x14ac:dyDescent="0.2">
      <c r="B68" s="100" t="s">
        <v>272</v>
      </c>
      <c r="C68" s="72" t="s">
        <v>33</v>
      </c>
      <c r="D68" s="114" t="s">
        <v>340</v>
      </c>
      <c r="E68" s="47">
        <v>1216</v>
      </c>
      <c r="F68" s="43">
        <v>1110</v>
      </c>
      <c r="G68" s="48">
        <v>853</v>
      </c>
      <c r="H68" s="47">
        <v>1335</v>
      </c>
      <c r="I68" s="43">
        <v>1187</v>
      </c>
      <c r="J68" s="48">
        <v>1054</v>
      </c>
      <c r="K68" s="47">
        <v>1198</v>
      </c>
      <c r="L68" s="43">
        <v>1043</v>
      </c>
      <c r="M68" s="48">
        <v>896</v>
      </c>
      <c r="N68" s="47">
        <v>1242</v>
      </c>
      <c r="O68" s="43">
        <v>1106</v>
      </c>
      <c r="P68" s="48">
        <v>902</v>
      </c>
      <c r="Q68" s="47">
        <v>1142</v>
      </c>
      <c r="R68" s="43">
        <v>1101</v>
      </c>
      <c r="S68" s="48">
        <v>931</v>
      </c>
    </row>
    <row r="69" spans="2:19" ht="17.25" customHeight="1" x14ac:dyDescent="0.2">
      <c r="B69" s="100" t="s">
        <v>272</v>
      </c>
      <c r="C69" s="72" t="s">
        <v>17</v>
      </c>
      <c r="D69" s="114" t="s">
        <v>355</v>
      </c>
      <c r="E69" s="47">
        <v>162</v>
      </c>
      <c r="F69" s="43">
        <v>154</v>
      </c>
      <c r="G69" s="48">
        <v>108</v>
      </c>
      <c r="H69" s="47">
        <v>103</v>
      </c>
      <c r="I69" s="43">
        <v>88</v>
      </c>
      <c r="J69" s="48">
        <v>73</v>
      </c>
      <c r="K69" s="47">
        <v>105</v>
      </c>
      <c r="L69" s="43">
        <v>90</v>
      </c>
      <c r="M69" s="48">
        <v>73</v>
      </c>
      <c r="N69" s="47">
        <v>72</v>
      </c>
      <c r="O69" s="43">
        <v>63</v>
      </c>
      <c r="P69" s="48">
        <v>41</v>
      </c>
      <c r="Q69" s="47">
        <v>61</v>
      </c>
      <c r="R69" s="43">
        <v>37</v>
      </c>
      <c r="S69" s="48">
        <v>32</v>
      </c>
    </row>
    <row r="70" spans="2:19" ht="17.25" customHeight="1" x14ac:dyDescent="0.2">
      <c r="B70" s="100" t="s">
        <v>272</v>
      </c>
      <c r="C70" s="72" t="s">
        <v>19</v>
      </c>
      <c r="D70" s="114" t="s">
        <v>378</v>
      </c>
      <c r="E70" s="47">
        <v>243</v>
      </c>
      <c r="F70" s="43">
        <v>236</v>
      </c>
      <c r="G70" s="48">
        <v>208</v>
      </c>
      <c r="H70" s="47">
        <v>192</v>
      </c>
      <c r="I70" s="43">
        <v>164</v>
      </c>
      <c r="J70" s="48">
        <v>150</v>
      </c>
      <c r="K70" s="47">
        <v>130</v>
      </c>
      <c r="L70" s="43">
        <v>117</v>
      </c>
      <c r="M70" s="48">
        <v>89</v>
      </c>
      <c r="N70" s="47">
        <v>182</v>
      </c>
      <c r="O70" s="43">
        <v>163</v>
      </c>
      <c r="P70" s="48">
        <v>118</v>
      </c>
      <c r="Q70" s="47">
        <v>231</v>
      </c>
      <c r="R70" s="43">
        <v>211</v>
      </c>
      <c r="S70" s="48">
        <v>191</v>
      </c>
    </row>
    <row r="71" spans="2:19" ht="17.25" customHeight="1" x14ac:dyDescent="0.2">
      <c r="B71" s="100" t="s">
        <v>272</v>
      </c>
      <c r="C71" s="72" t="s">
        <v>20</v>
      </c>
      <c r="D71" s="114" t="s">
        <v>379</v>
      </c>
      <c r="E71" s="47">
        <v>126</v>
      </c>
      <c r="F71" s="43">
        <v>92</v>
      </c>
      <c r="G71" s="48">
        <v>59</v>
      </c>
      <c r="H71" s="47">
        <v>109</v>
      </c>
      <c r="I71" s="43">
        <v>68</v>
      </c>
      <c r="J71" s="48">
        <v>68</v>
      </c>
      <c r="K71" s="47">
        <v>160</v>
      </c>
      <c r="L71" s="43">
        <v>137</v>
      </c>
      <c r="M71" s="48">
        <v>102</v>
      </c>
      <c r="N71" s="47">
        <v>123</v>
      </c>
      <c r="O71" s="43">
        <v>107</v>
      </c>
      <c r="P71" s="48">
        <v>72</v>
      </c>
      <c r="Q71" s="47">
        <v>170</v>
      </c>
      <c r="R71" s="43">
        <v>138</v>
      </c>
      <c r="S71" s="48">
        <v>123</v>
      </c>
    </row>
    <row r="72" spans="2:19" ht="17.25" customHeight="1" x14ac:dyDescent="0.2">
      <c r="B72" s="100" t="s">
        <v>273</v>
      </c>
      <c r="C72" s="72" t="s">
        <v>42</v>
      </c>
      <c r="D72" s="114" t="s">
        <v>284</v>
      </c>
      <c r="E72" s="47">
        <v>2139</v>
      </c>
      <c r="F72" s="43">
        <v>2090</v>
      </c>
      <c r="G72" s="48">
        <v>1895</v>
      </c>
      <c r="H72" s="47">
        <v>1726</v>
      </c>
      <c r="I72" s="43">
        <v>1661</v>
      </c>
      <c r="J72" s="48">
        <v>1543</v>
      </c>
      <c r="K72" s="47">
        <v>1813</v>
      </c>
      <c r="L72" s="43">
        <v>1712</v>
      </c>
      <c r="M72" s="48">
        <v>1636</v>
      </c>
      <c r="N72" s="47">
        <v>2226</v>
      </c>
      <c r="O72" s="43">
        <v>2077</v>
      </c>
      <c r="P72" s="48">
        <v>1880</v>
      </c>
      <c r="Q72" s="47">
        <v>2651</v>
      </c>
      <c r="R72" s="43">
        <v>2402</v>
      </c>
      <c r="S72" s="48">
        <v>2027</v>
      </c>
    </row>
    <row r="73" spans="2:19" ht="17.25" customHeight="1" x14ac:dyDescent="0.2">
      <c r="B73" s="100" t="s">
        <v>273</v>
      </c>
      <c r="C73" s="73" t="s">
        <v>67</v>
      </c>
      <c r="D73" s="116" t="s">
        <v>285</v>
      </c>
      <c r="E73" s="47">
        <v>1367</v>
      </c>
      <c r="F73" s="43">
        <v>1285</v>
      </c>
      <c r="G73" s="48">
        <v>1216</v>
      </c>
      <c r="H73" s="47">
        <v>1170</v>
      </c>
      <c r="I73" s="43">
        <v>1100</v>
      </c>
      <c r="J73" s="48">
        <v>938</v>
      </c>
      <c r="K73" s="47">
        <v>928</v>
      </c>
      <c r="L73" s="43">
        <v>846</v>
      </c>
      <c r="M73" s="48">
        <v>712</v>
      </c>
      <c r="N73" s="47">
        <v>911</v>
      </c>
      <c r="O73" s="43">
        <v>862</v>
      </c>
      <c r="P73" s="48">
        <v>733</v>
      </c>
      <c r="Q73" s="47">
        <v>826</v>
      </c>
      <c r="R73" s="43">
        <v>764</v>
      </c>
      <c r="S73" s="48">
        <v>668</v>
      </c>
    </row>
    <row r="74" spans="2:19" ht="17.25" customHeight="1" x14ac:dyDescent="0.2">
      <c r="B74" s="100" t="s">
        <v>273</v>
      </c>
      <c r="C74" s="72" t="s">
        <v>51</v>
      </c>
      <c r="D74" s="114" t="s">
        <v>291</v>
      </c>
      <c r="E74" s="47">
        <v>2939</v>
      </c>
      <c r="F74" s="43">
        <v>2826</v>
      </c>
      <c r="G74" s="48">
        <v>2615</v>
      </c>
      <c r="H74" s="47">
        <v>2480</v>
      </c>
      <c r="I74" s="43">
        <v>2350</v>
      </c>
      <c r="J74" s="48">
        <v>2168</v>
      </c>
      <c r="K74" s="47">
        <v>2792</v>
      </c>
      <c r="L74" s="43">
        <v>2678</v>
      </c>
      <c r="M74" s="48">
        <v>2502</v>
      </c>
      <c r="N74" s="47">
        <v>2743</v>
      </c>
      <c r="O74" s="43">
        <v>2681</v>
      </c>
      <c r="P74" s="48">
        <v>2488</v>
      </c>
      <c r="Q74" s="47">
        <v>2731</v>
      </c>
      <c r="R74" s="43">
        <v>2583</v>
      </c>
      <c r="S74" s="48">
        <v>2414</v>
      </c>
    </row>
    <row r="75" spans="2:19" ht="17.25" customHeight="1" x14ac:dyDescent="0.2">
      <c r="B75" s="100" t="s">
        <v>273</v>
      </c>
      <c r="C75" s="72" t="s">
        <v>70</v>
      </c>
      <c r="D75" s="114" t="s">
        <v>293</v>
      </c>
      <c r="E75" s="47">
        <v>164</v>
      </c>
      <c r="F75" s="43">
        <v>160</v>
      </c>
      <c r="G75" s="48">
        <v>160</v>
      </c>
      <c r="H75" s="47">
        <v>43</v>
      </c>
      <c r="I75" s="43">
        <v>35</v>
      </c>
      <c r="J75" s="48">
        <v>28</v>
      </c>
      <c r="K75" s="47">
        <v>226</v>
      </c>
      <c r="L75" s="43">
        <v>207</v>
      </c>
      <c r="M75" s="48">
        <v>183</v>
      </c>
      <c r="N75" s="47">
        <v>273</v>
      </c>
      <c r="O75" s="43">
        <v>273</v>
      </c>
      <c r="P75" s="48">
        <v>262</v>
      </c>
      <c r="Q75" s="47">
        <v>246</v>
      </c>
      <c r="R75" s="43">
        <v>232</v>
      </c>
      <c r="S75" s="48">
        <v>232</v>
      </c>
    </row>
    <row r="76" spans="2:19" ht="17.25" customHeight="1" x14ac:dyDescent="0.2">
      <c r="B76" s="100" t="s">
        <v>273</v>
      </c>
      <c r="C76" s="72" t="s">
        <v>83</v>
      </c>
      <c r="D76" s="114" t="s">
        <v>294</v>
      </c>
      <c r="E76" s="47">
        <v>124</v>
      </c>
      <c r="F76" s="43">
        <v>91</v>
      </c>
      <c r="G76" s="48">
        <v>47</v>
      </c>
      <c r="H76" s="47">
        <v>278</v>
      </c>
      <c r="I76" s="43">
        <v>245</v>
      </c>
      <c r="J76" s="48">
        <v>176</v>
      </c>
      <c r="K76" s="47">
        <v>209</v>
      </c>
      <c r="L76" s="43">
        <v>175</v>
      </c>
      <c r="M76" s="48">
        <v>102</v>
      </c>
      <c r="N76" s="47">
        <v>211</v>
      </c>
      <c r="O76" s="43">
        <v>186</v>
      </c>
      <c r="P76" s="48">
        <v>121</v>
      </c>
      <c r="Q76" s="47">
        <v>188</v>
      </c>
      <c r="R76" s="43">
        <v>166</v>
      </c>
      <c r="S76" s="48">
        <v>115</v>
      </c>
    </row>
    <row r="77" spans="2:19" ht="17.25" customHeight="1" x14ac:dyDescent="0.2">
      <c r="B77" s="100" t="s">
        <v>273</v>
      </c>
      <c r="C77" s="72" t="s">
        <v>45</v>
      </c>
      <c r="D77" s="114" t="s">
        <v>311</v>
      </c>
      <c r="E77" s="47">
        <v>990</v>
      </c>
      <c r="F77" s="43">
        <v>911</v>
      </c>
      <c r="G77" s="48">
        <v>812</v>
      </c>
      <c r="H77" s="47">
        <v>963</v>
      </c>
      <c r="I77" s="43">
        <v>929</v>
      </c>
      <c r="J77" s="48">
        <v>827</v>
      </c>
      <c r="K77" s="47">
        <v>714</v>
      </c>
      <c r="L77" s="43">
        <v>675</v>
      </c>
      <c r="M77" s="48">
        <v>600</v>
      </c>
      <c r="N77" s="47">
        <v>861</v>
      </c>
      <c r="O77" s="43">
        <v>807</v>
      </c>
      <c r="P77" s="48">
        <v>695</v>
      </c>
      <c r="Q77" s="47">
        <v>828</v>
      </c>
      <c r="R77" s="43">
        <v>790</v>
      </c>
      <c r="S77" s="48">
        <v>649</v>
      </c>
    </row>
    <row r="78" spans="2:19" ht="17.25" customHeight="1" x14ac:dyDescent="0.2">
      <c r="B78" s="100" t="s">
        <v>273</v>
      </c>
      <c r="C78" s="72" t="s">
        <v>77</v>
      </c>
      <c r="D78" s="114" t="s">
        <v>325</v>
      </c>
      <c r="E78" s="47">
        <v>1404</v>
      </c>
      <c r="F78" s="43">
        <v>1371</v>
      </c>
      <c r="G78" s="48">
        <v>1273</v>
      </c>
      <c r="H78" s="47">
        <v>1313</v>
      </c>
      <c r="I78" s="43">
        <v>1269</v>
      </c>
      <c r="J78" s="48">
        <v>1194</v>
      </c>
      <c r="K78" s="47">
        <v>1241</v>
      </c>
      <c r="L78" s="43">
        <v>1218</v>
      </c>
      <c r="M78" s="48">
        <v>1120</v>
      </c>
      <c r="N78" s="47">
        <v>1300</v>
      </c>
      <c r="O78" s="43">
        <v>1279</v>
      </c>
      <c r="P78" s="48">
        <v>1190</v>
      </c>
      <c r="Q78" s="47">
        <v>1099</v>
      </c>
      <c r="R78" s="43">
        <v>1047</v>
      </c>
      <c r="S78" s="48">
        <v>997</v>
      </c>
    </row>
    <row r="79" spans="2:19" ht="17.25" customHeight="1" x14ac:dyDescent="0.2">
      <c r="B79" s="100" t="s">
        <v>273</v>
      </c>
      <c r="C79" s="72" t="s">
        <v>80</v>
      </c>
      <c r="D79" s="114" t="s">
        <v>326</v>
      </c>
      <c r="E79" s="47">
        <v>2900</v>
      </c>
      <c r="F79" s="43">
        <v>2837</v>
      </c>
      <c r="G79" s="48">
        <v>2718</v>
      </c>
      <c r="H79" s="47">
        <v>2936</v>
      </c>
      <c r="I79" s="43">
        <v>2873</v>
      </c>
      <c r="J79" s="48">
        <v>2740</v>
      </c>
      <c r="K79" s="47">
        <v>3149</v>
      </c>
      <c r="L79" s="43">
        <v>3101</v>
      </c>
      <c r="M79" s="48">
        <v>2977</v>
      </c>
      <c r="N79" s="47">
        <v>3788</v>
      </c>
      <c r="O79" s="43">
        <v>3763</v>
      </c>
      <c r="P79" s="48">
        <v>3659</v>
      </c>
      <c r="Q79" s="47">
        <v>3942</v>
      </c>
      <c r="R79" s="43">
        <v>3896</v>
      </c>
      <c r="S79" s="48">
        <v>3774</v>
      </c>
    </row>
    <row r="80" spans="2:19" ht="17.25" customHeight="1" x14ac:dyDescent="0.2">
      <c r="B80" s="100" t="s">
        <v>273</v>
      </c>
      <c r="C80" s="72" t="s">
        <v>86</v>
      </c>
      <c r="D80" s="114" t="s">
        <v>327</v>
      </c>
      <c r="E80" s="47">
        <v>686</v>
      </c>
      <c r="F80" s="43">
        <v>660</v>
      </c>
      <c r="G80" s="48">
        <v>637</v>
      </c>
      <c r="H80" s="47">
        <v>543</v>
      </c>
      <c r="I80" s="43">
        <v>518</v>
      </c>
      <c r="J80" s="48">
        <v>484</v>
      </c>
      <c r="K80" s="47">
        <v>481</v>
      </c>
      <c r="L80" s="43">
        <v>438</v>
      </c>
      <c r="M80" s="48">
        <v>394</v>
      </c>
      <c r="N80" s="47">
        <v>514</v>
      </c>
      <c r="O80" s="43">
        <v>498</v>
      </c>
      <c r="P80" s="48">
        <v>434</v>
      </c>
      <c r="Q80" s="47">
        <v>510</v>
      </c>
      <c r="R80" s="43">
        <v>463</v>
      </c>
      <c r="S80" s="48">
        <v>422</v>
      </c>
    </row>
    <row r="81" spans="2:19" ht="17.25" customHeight="1" x14ac:dyDescent="0.2">
      <c r="B81" s="100" t="s">
        <v>273</v>
      </c>
      <c r="C81" s="72" t="s">
        <v>88</v>
      </c>
      <c r="D81" s="114" t="s">
        <v>328</v>
      </c>
      <c r="E81" s="47">
        <v>1102</v>
      </c>
      <c r="F81" s="43">
        <v>1075</v>
      </c>
      <c r="G81" s="48">
        <v>1011</v>
      </c>
      <c r="H81" s="47">
        <v>526</v>
      </c>
      <c r="I81" s="43">
        <v>491</v>
      </c>
      <c r="J81" s="48">
        <v>432</v>
      </c>
      <c r="K81" s="47">
        <v>776</v>
      </c>
      <c r="L81" s="43">
        <v>750</v>
      </c>
      <c r="M81" s="48">
        <v>729</v>
      </c>
      <c r="N81" s="47">
        <v>626</v>
      </c>
      <c r="O81" s="43">
        <v>594</v>
      </c>
      <c r="P81" s="48">
        <v>537</v>
      </c>
      <c r="Q81" s="47">
        <v>758</v>
      </c>
      <c r="R81" s="43">
        <v>728</v>
      </c>
      <c r="S81" s="48">
        <v>677</v>
      </c>
    </row>
    <row r="82" spans="2:19" ht="17.25" customHeight="1" x14ac:dyDescent="0.2">
      <c r="B82" s="100" t="s">
        <v>273</v>
      </c>
      <c r="C82" s="72" t="s">
        <v>81</v>
      </c>
      <c r="D82" s="114" t="s">
        <v>332</v>
      </c>
      <c r="E82" s="47">
        <v>512</v>
      </c>
      <c r="F82" s="43">
        <v>469</v>
      </c>
      <c r="G82" s="48">
        <v>431</v>
      </c>
      <c r="H82" s="47">
        <v>529</v>
      </c>
      <c r="I82" s="43">
        <v>489</v>
      </c>
      <c r="J82" s="48">
        <v>431</v>
      </c>
      <c r="K82" s="47">
        <v>531</v>
      </c>
      <c r="L82" s="43">
        <v>490</v>
      </c>
      <c r="M82" s="48">
        <v>450</v>
      </c>
      <c r="N82" s="47">
        <v>511</v>
      </c>
      <c r="O82" s="43">
        <v>469</v>
      </c>
      <c r="P82" s="48">
        <v>427</v>
      </c>
      <c r="Q82" s="47">
        <v>532</v>
      </c>
      <c r="R82" s="43">
        <v>497</v>
      </c>
      <c r="S82" s="48">
        <v>457</v>
      </c>
    </row>
    <row r="83" spans="2:19" ht="17.25" customHeight="1" x14ac:dyDescent="0.2">
      <c r="B83" s="100" t="s">
        <v>273</v>
      </c>
      <c r="C83" s="72" t="s">
        <v>57</v>
      </c>
      <c r="D83" s="114" t="s">
        <v>336</v>
      </c>
      <c r="E83" s="47">
        <v>675</v>
      </c>
      <c r="F83" s="43">
        <v>647</v>
      </c>
      <c r="G83" s="48">
        <v>617</v>
      </c>
      <c r="H83" s="47">
        <v>725</v>
      </c>
      <c r="I83" s="43">
        <v>680</v>
      </c>
      <c r="J83" s="48">
        <v>658</v>
      </c>
      <c r="K83" s="47">
        <v>582</v>
      </c>
      <c r="L83" s="43">
        <v>550</v>
      </c>
      <c r="M83" s="48">
        <v>488</v>
      </c>
      <c r="N83" s="47">
        <v>624</v>
      </c>
      <c r="O83" s="43">
        <v>596</v>
      </c>
      <c r="P83" s="48">
        <v>528</v>
      </c>
      <c r="Q83" s="47">
        <v>613</v>
      </c>
      <c r="R83" s="43">
        <v>593</v>
      </c>
      <c r="S83" s="48">
        <v>526</v>
      </c>
    </row>
    <row r="84" spans="2:19" ht="17.25" customHeight="1" x14ac:dyDescent="0.2">
      <c r="B84" s="100" t="s">
        <v>273</v>
      </c>
      <c r="C84" s="72" t="s">
        <v>73</v>
      </c>
      <c r="D84" s="114" t="s">
        <v>354</v>
      </c>
      <c r="E84" s="47">
        <v>506</v>
      </c>
      <c r="F84" s="43">
        <v>485</v>
      </c>
      <c r="G84" s="48">
        <v>478</v>
      </c>
      <c r="H84" s="47">
        <v>416</v>
      </c>
      <c r="I84" s="43">
        <v>380</v>
      </c>
      <c r="J84" s="48">
        <v>350</v>
      </c>
      <c r="K84" s="47">
        <v>413</v>
      </c>
      <c r="L84" s="43">
        <v>408</v>
      </c>
      <c r="M84" s="48">
        <v>369</v>
      </c>
      <c r="N84" s="47">
        <v>622</v>
      </c>
      <c r="O84" s="43">
        <v>602</v>
      </c>
      <c r="P84" s="48">
        <v>576</v>
      </c>
      <c r="Q84" s="47">
        <v>532</v>
      </c>
      <c r="R84" s="43">
        <v>504</v>
      </c>
      <c r="S84" s="48">
        <v>466</v>
      </c>
    </row>
    <row r="85" spans="2:19" ht="17.25" customHeight="1" x14ac:dyDescent="0.2">
      <c r="B85" s="100" t="s">
        <v>273</v>
      </c>
      <c r="C85" s="73" t="s">
        <v>48</v>
      </c>
      <c r="D85" s="116" t="s">
        <v>396</v>
      </c>
      <c r="E85" s="47">
        <v>254</v>
      </c>
      <c r="F85" s="43">
        <v>240</v>
      </c>
      <c r="G85" s="48">
        <v>231</v>
      </c>
      <c r="H85" s="47">
        <v>356</v>
      </c>
      <c r="I85" s="43">
        <v>338</v>
      </c>
      <c r="J85" s="48">
        <v>296</v>
      </c>
      <c r="K85" s="47">
        <v>340</v>
      </c>
      <c r="L85" s="43">
        <v>321</v>
      </c>
      <c r="M85" s="48">
        <v>310</v>
      </c>
      <c r="N85" s="47">
        <v>304</v>
      </c>
      <c r="O85" s="43">
        <v>301</v>
      </c>
      <c r="P85" s="48">
        <v>270</v>
      </c>
      <c r="Q85" s="47">
        <v>306</v>
      </c>
      <c r="R85" s="43">
        <v>295</v>
      </c>
      <c r="S85" s="48">
        <v>283</v>
      </c>
    </row>
    <row r="86" spans="2:19" ht="17.25" customHeight="1" x14ac:dyDescent="0.2">
      <c r="B86" s="100" t="s">
        <v>273</v>
      </c>
      <c r="C86" s="72" t="s">
        <v>64</v>
      </c>
      <c r="D86" s="114" t="s">
        <v>360</v>
      </c>
      <c r="E86" s="47">
        <v>157</v>
      </c>
      <c r="F86" s="43">
        <v>152</v>
      </c>
      <c r="G86" s="48">
        <v>137</v>
      </c>
      <c r="H86" s="47">
        <v>89</v>
      </c>
      <c r="I86" s="43">
        <v>83</v>
      </c>
      <c r="J86" s="48">
        <v>83</v>
      </c>
      <c r="K86" s="47">
        <v>107</v>
      </c>
      <c r="L86" s="43">
        <v>99</v>
      </c>
      <c r="M86" s="48">
        <v>99</v>
      </c>
      <c r="N86" s="47">
        <v>187</v>
      </c>
      <c r="O86" s="43">
        <v>183</v>
      </c>
      <c r="P86" s="48">
        <v>171</v>
      </c>
      <c r="Q86" s="47">
        <v>222</v>
      </c>
      <c r="R86" s="43">
        <v>221</v>
      </c>
      <c r="S86" s="48">
        <v>197</v>
      </c>
    </row>
    <row r="87" spans="2:19" ht="17.25" customHeight="1" x14ac:dyDescent="0.2">
      <c r="B87" s="100" t="s">
        <v>273</v>
      </c>
      <c r="C87" s="72" t="s">
        <v>92</v>
      </c>
      <c r="D87" s="114" t="s">
        <v>371</v>
      </c>
      <c r="E87" s="47">
        <v>1881</v>
      </c>
      <c r="F87" s="43">
        <v>1796</v>
      </c>
      <c r="G87" s="48">
        <v>1732</v>
      </c>
      <c r="H87" s="47">
        <v>1915</v>
      </c>
      <c r="I87" s="43">
        <v>1839</v>
      </c>
      <c r="J87" s="48">
        <v>1662</v>
      </c>
      <c r="K87" s="47">
        <v>1827</v>
      </c>
      <c r="L87" s="43">
        <v>1739</v>
      </c>
      <c r="M87" s="48">
        <v>1603</v>
      </c>
      <c r="N87" s="47">
        <v>2171</v>
      </c>
      <c r="O87" s="43">
        <v>2080</v>
      </c>
      <c r="P87" s="48">
        <v>1923</v>
      </c>
      <c r="Q87" s="47">
        <v>2255</v>
      </c>
      <c r="R87" s="43">
        <v>2193</v>
      </c>
      <c r="S87" s="48">
        <v>2033</v>
      </c>
    </row>
    <row r="88" spans="2:19" ht="17.25" customHeight="1" x14ac:dyDescent="0.2">
      <c r="B88" s="100" t="s">
        <v>273</v>
      </c>
      <c r="C88" s="72" t="s">
        <v>74</v>
      </c>
      <c r="D88" s="114" t="s">
        <v>392</v>
      </c>
      <c r="E88" s="47">
        <v>2591</v>
      </c>
      <c r="F88" s="43">
        <v>2510</v>
      </c>
      <c r="G88" s="48">
        <v>2386</v>
      </c>
      <c r="H88" s="47">
        <v>2268</v>
      </c>
      <c r="I88" s="43">
        <v>2197</v>
      </c>
      <c r="J88" s="48">
        <v>2064</v>
      </c>
      <c r="K88" s="47">
        <v>1894</v>
      </c>
      <c r="L88" s="43">
        <v>1804</v>
      </c>
      <c r="M88" s="48">
        <v>1716</v>
      </c>
      <c r="N88" s="47">
        <v>2051</v>
      </c>
      <c r="O88" s="43">
        <v>1988</v>
      </c>
      <c r="P88" s="48">
        <v>1838</v>
      </c>
      <c r="Q88" s="47">
        <v>2290</v>
      </c>
      <c r="R88" s="43">
        <v>2221</v>
      </c>
      <c r="S88" s="48">
        <v>2082</v>
      </c>
    </row>
    <row r="89" spans="2:19" ht="17.25" customHeight="1" x14ac:dyDescent="0.2">
      <c r="B89" s="100" t="s">
        <v>274</v>
      </c>
      <c r="C89" s="72" t="s">
        <v>133</v>
      </c>
      <c r="D89" s="114" t="s">
        <v>296</v>
      </c>
      <c r="E89" s="47">
        <v>344</v>
      </c>
      <c r="F89" s="43">
        <v>286</v>
      </c>
      <c r="G89" s="48">
        <v>227</v>
      </c>
      <c r="H89" s="47">
        <v>276</v>
      </c>
      <c r="I89" s="43">
        <v>196</v>
      </c>
      <c r="J89" s="48">
        <v>114</v>
      </c>
      <c r="K89" s="47">
        <v>299</v>
      </c>
      <c r="L89" s="43">
        <v>252</v>
      </c>
      <c r="M89" s="48">
        <v>162</v>
      </c>
      <c r="N89" s="47">
        <v>246</v>
      </c>
      <c r="O89" s="43">
        <v>213</v>
      </c>
      <c r="P89" s="48">
        <v>163</v>
      </c>
      <c r="Q89" s="47">
        <v>333</v>
      </c>
      <c r="R89" s="43">
        <v>283</v>
      </c>
      <c r="S89" s="48">
        <v>188</v>
      </c>
    </row>
    <row r="90" spans="2:19" ht="17.25" customHeight="1" x14ac:dyDescent="0.2">
      <c r="B90" s="100" t="s">
        <v>274</v>
      </c>
      <c r="C90" s="72" t="s">
        <v>113</v>
      </c>
      <c r="D90" s="114" t="s">
        <v>314</v>
      </c>
      <c r="E90" s="47">
        <v>0</v>
      </c>
      <c r="F90" s="43">
        <v>0</v>
      </c>
      <c r="G90" s="48">
        <v>0</v>
      </c>
      <c r="H90" s="47">
        <v>301</v>
      </c>
      <c r="I90" s="43">
        <v>217</v>
      </c>
      <c r="J90" s="48">
        <v>184</v>
      </c>
      <c r="K90" s="47">
        <v>386</v>
      </c>
      <c r="L90" s="43">
        <v>239</v>
      </c>
      <c r="M90" s="48">
        <v>181</v>
      </c>
      <c r="N90" s="47">
        <v>405</v>
      </c>
      <c r="O90" s="43">
        <v>295</v>
      </c>
      <c r="P90" s="48">
        <v>226</v>
      </c>
      <c r="Q90" s="47">
        <v>491</v>
      </c>
      <c r="R90" s="43">
        <v>360</v>
      </c>
      <c r="S90" s="48">
        <v>270</v>
      </c>
    </row>
    <row r="91" spans="2:19" ht="17.25" customHeight="1" x14ac:dyDescent="0.2">
      <c r="B91" s="100" t="s">
        <v>274</v>
      </c>
      <c r="C91" s="72" t="s">
        <v>100</v>
      </c>
      <c r="D91" s="114" t="s">
        <v>397</v>
      </c>
      <c r="E91" s="47">
        <v>38</v>
      </c>
      <c r="F91" s="43">
        <v>24</v>
      </c>
      <c r="G91" s="48">
        <v>19</v>
      </c>
      <c r="H91" s="47">
        <v>25</v>
      </c>
      <c r="I91" s="43">
        <v>15</v>
      </c>
      <c r="J91" s="48">
        <v>10</v>
      </c>
      <c r="K91" s="47">
        <v>31</v>
      </c>
      <c r="L91" s="43">
        <v>22</v>
      </c>
      <c r="M91" s="48">
        <v>15</v>
      </c>
      <c r="N91" s="47">
        <v>74</v>
      </c>
      <c r="O91" s="43">
        <v>54</v>
      </c>
      <c r="P91" s="48">
        <v>49</v>
      </c>
      <c r="Q91" s="47">
        <v>87</v>
      </c>
      <c r="R91" s="43">
        <v>76</v>
      </c>
      <c r="S91" s="48">
        <v>71</v>
      </c>
    </row>
    <row r="92" spans="2:19" ht="17.25" customHeight="1" x14ac:dyDescent="0.2">
      <c r="B92" s="100" t="s">
        <v>274</v>
      </c>
      <c r="C92" s="72" t="s">
        <v>132</v>
      </c>
      <c r="D92" s="114" t="s">
        <v>329</v>
      </c>
      <c r="E92" s="47">
        <v>137</v>
      </c>
      <c r="F92" s="43">
        <v>124</v>
      </c>
      <c r="G92" s="48">
        <v>97</v>
      </c>
      <c r="H92" s="47">
        <v>132</v>
      </c>
      <c r="I92" s="43">
        <v>94</v>
      </c>
      <c r="J92" s="48">
        <v>65</v>
      </c>
      <c r="K92" s="47">
        <v>274</v>
      </c>
      <c r="L92" s="43">
        <v>245</v>
      </c>
      <c r="M92" s="48">
        <v>142</v>
      </c>
      <c r="N92" s="47">
        <v>242</v>
      </c>
      <c r="O92" s="43">
        <v>214</v>
      </c>
      <c r="P92" s="48">
        <v>152</v>
      </c>
      <c r="Q92" s="47">
        <v>154</v>
      </c>
      <c r="R92" s="43">
        <v>120</v>
      </c>
      <c r="S92" s="48">
        <v>97</v>
      </c>
    </row>
    <row r="93" spans="2:19" ht="17.25" customHeight="1" x14ac:dyDescent="0.2">
      <c r="B93" s="100" t="s">
        <v>274</v>
      </c>
      <c r="C93" s="72" t="s">
        <v>129</v>
      </c>
      <c r="D93" s="114" t="s">
        <v>333</v>
      </c>
      <c r="E93" s="47">
        <v>245</v>
      </c>
      <c r="F93" s="43">
        <v>207</v>
      </c>
      <c r="G93" s="48">
        <v>158</v>
      </c>
      <c r="H93" s="47">
        <v>257</v>
      </c>
      <c r="I93" s="43">
        <v>237</v>
      </c>
      <c r="J93" s="48">
        <v>214</v>
      </c>
      <c r="K93" s="47">
        <v>269</v>
      </c>
      <c r="L93" s="43">
        <v>219</v>
      </c>
      <c r="M93" s="48">
        <v>189</v>
      </c>
      <c r="N93" s="47">
        <v>286</v>
      </c>
      <c r="O93" s="43">
        <v>234</v>
      </c>
      <c r="P93" s="48">
        <v>135</v>
      </c>
      <c r="Q93" s="47">
        <v>342</v>
      </c>
      <c r="R93" s="43">
        <v>300</v>
      </c>
      <c r="S93" s="48">
        <v>255</v>
      </c>
    </row>
    <row r="94" spans="2:19" ht="17.25" customHeight="1" x14ac:dyDescent="0.2">
      <c r="B94" s="100" t="s">
        <v>274</v>
      </c>
      <c r="C94" s="72" t="s">
        <v>103</v>
      </c>
      <c r="D94" s="114" t="s">
        <v>335</v>
      </c>
      <c r="E94" s="47">
        <v>820</v>
      </c>
      <c r="F94" s="43">
        <v>698</v>
      </c>
      <c r="G94" s="48">
        <v>606</v>
      </c>
      <c r="H94" s="47">
        <v>916</v>
      </c>
      <c r="I94" s="43">
        <v>803</v>
      </c>
      <c r="J94" s="48">
        <v>604</v>
      </c>
      <c r="K94" s="47">
        <v>1057</v>
      </c>
      <c r="L94" s="43">
        <v>945</v>
      </c>
      <c r="M94" s="48">
        <v>807</v>
      </c>
      <c r="N94" s="47">
        <v>1078</v>
      </c>
      <c r="O94" s="43">
        <v>1022</v>
      </c>
      <c r="P94" s="48">
        <v>912</v>
      </c>
      <c r="Q94" s="47">
        <v>995</v>
      </c>
      <c r="R94" s="43">
        <v>925</v>
      </c>
      <c r="S94" s="48">
        <v>841</v>
      </c>
    </row>
    <row r="95" spans="2:19" ht="17.25" customHeight="1" x14ac:dyDescent="0.2">
      <c r="B95" s="100" t="s">
        <v>274</v>
      </c>
      <c r="C95" s="72" t="s">
        <v>134</v>
      </c>
      <c r="D95" s="114" t="s">
        <v>337</v>
      </c>
      <c r="E95" s="47">
        <v>368</v>
      </c>
      <c r="F95" s="43">
        <v>334</v>
      </c>
      <c r="G95" s="48">
        <v>299</v>
      </c>
      <c r="H95" s="47">
        <v>306</v>
      </c>
      <c r="I95" s="43">
        <v>246</v>
      </c>
      <c r="J95" s="48">
        <v>213</v>
      </c>
      <c r="K95" s="47">
        <v>109</v>
      </c>
      <c r="L95" s="43">
        <v>89</v>
      </c>
      <c r="M95" s="48">
        <v>62</v>
      </c>
      <c r="N95" s="47">
        <v>294</v>
      </c>
      <c r="O95" s="43">
        <v>243</v>
      </c>
      <c r="P95" s="48">
        <v>92</v>
      </c>
      <c r="Q95" s="47">
        <v>267</v>
      </c>
      <c r="R95" s="43">
        <v>198</v>
      </c>
      <c r="S95" s="48">
        <v>143</v>
      </c>
    </row>
    <row r="96" spans="2:19" ht="17.25" customHeight="1" x14ac:dyDescent="0.2">
      <c r="B96" s="100" t="s">
        <v>274</v>
      </c>
      <c r="C96" s="72" t="s">
        <v>107</v>
      </c>
      <c r="D96" s="114" t="s">
        <v>338</v>
      </c>
      <c r="E96" s="47">
        <v>704</v>
      </c>
      <c r="F96" s="43">
        <v>497</v>
      </c>
      <c r="G96" s="48">
        <v>357</v>
      </c>
      <c r="H96" s="47">
        <v>546</v>
      </c>
      <c r="I96" s="43">
        <v>350</v>
      </c>
      <c r="J96" s="48">
        <v>222</v>
      </c>
      <c r="K96" s="47">
        <v>452</v>
      </c>
      <c r="L96" s="43">
        <v>288</v>
      </c>
      <c r="M96" s="48">
        <v>177</v>
      </c>
      <c r="N96" s="47">
        <v>573</v>
      </c>
      <c r="O96" s="43">
        <v>400</v>
      </c>
      <c r="P96" s="48">
        <v>290</v>
      </c>
      <c r="Q96" s="47">
        <v>643</v>
      </c>
      <c r="R96" s="43">
        <v>411</v>
      </c>
      <c r="S96" s="48">
        <v>267</v>
      </c>
    </row>
    <row r="97" spans="2:19" ht="17.25" customHeight="1" x14ac:dyDescent="0.2">
      <c r="B97" s="100" t="s">
        <v>274</v>
      </c>
      <c r="C97" s="72" t="s">
        <v>104</v>
      </c>
      <c r="D97" s="114" t="s">
        <v>339</v>
      </c>
      <c r="E97" s="47">
        <v>382</v>
      </c>
      <c r="F97" s="43">
        <v>337</v>
      </c>
      <c r="G97" s="48">
        <v>264</v>
      </c>
      <c r="H97" s="47">
        <v>442</v>
      </c>
      <c r="I97" s="43">
        <v>355</v>
      </c>
      <c r="J97" s="48">
        <v>301</v>
      </c>
      <c r="K97" s="47">
        <v>513</v>
      </c>
      <c r="L97" s="43">
        <v>486</v>
      </c>
      <c r="M97" s="48">
        <v>404</v>
      </c>
      <c r="N97" s="47">
        <v>654</v>
      </c>
      <c r="O97" s="43">
        <v>584</v>
      </c>
      <c r="P97" s="48">
        <v>536</v>
      </c>
      <c r="Q97" s="47">
        <v>892</v>
      </c>
      <c r="R97" s="43">
        <v>856</v>
      </c>
      <c r="S97" s="48">
        <v>802</v>
      </c>
    </row>
    <row r="98" spans="2:19" ht="17.25" customHeight="1" x14ac:dyDescent="0.2">
      <c r="B98" s="100" t="s">
        <v>274</v>
      </c>
      <c r="C98" s="72" t="s">
        <v>135</v>
      </c>
      <c r="D98" s="114" t="s">
        <v>347</v>
      </c>
      <c r="E98" s="47">
        <v>456</v>
      </c>
      <c r="F98" s="43">
        <v>389</v>
      </c>
      <c r="G98" s="48">
        <v>320</v>
      </c>
      <c r="H98" s="47">
        <v>484</v>
      </c>
      <c r="I98" s="43">
        <v>434</v>
      </c>
      <c r="J98" s="48">
        <v>334</v>
      </c>
      <c r="K98" s="47">
        <v>378</v>
      </c>
      <c r="L98" s="43">
        <v>321</v>
      </c>
      <c r="M98" s="48">
        <v>298</v>
      </c>
      <c r="N98" s="47">
        <v>417</v>
      </c>
      <c r="O98" s="43">
        <v>402</v>
      </c>
      <c r="P98" s="48">
        <v>318</v>
      </c>
      <c r="Q98" s="47">
        <v>369</v>
      </c>
      <c r="R98" s="43">
        <v>356</v>
      </c>
      <c r="S98" s="48">
        <v>321</v>
      </c>
    </row>
    <row r="99" spans="2:19" ht="17.25" customHeight="1" x14ac:dyDescent="0.2">
      <c r="B99" s="100" t="s">
        <v>274</v>
      </c>
      <c r="C99" s="72" t="s">
        <v>125</v>
      </c>
      <c r="D99" s="114" t="s">
        <v>349</v>
      </c>
      <c r="E99" s="47">
        <v>315</v>
      </c>
      <c r="F99" s="43">
        <v>294</v>
      </c>
      <c r="G99" s="48">
        <v>262</v>
      </c>
      <c r="H99" s="47">
        <v>338</v>
      </c>
      <c r="I99" s="43">
        <v>286</v>
      </c>
      <c r="J99" s="48">
        <v>267</v>
      </c>
      <c r="K99" s="47">
        <v>480</v>
      </c>
      <c r="L99" s="43">
        <v>449</v>
      </c>
      <c r="M99" s="48">
        <v>373</v>
      </c>
      <c r="N99" s="47">
        <v>434</v>
      </c>
      <c r="O99" s="43">
        <v>381</v>
      </c>
      <c r="P99" s="48">
        <v>363</v>
      </c>
      <c r="Q99" s="47">
        <v>363</v>
      </c>
      <c r="R99" s="43">
        <v>330</v>
      </c>
      <c r="S99" s="48">
        <v>285</v>
      </c>
    </row>
    <row r="100" spans="2:19" ht="17.25" customHeight="1" x14ac:dyDescent="0.2">
      <c r="B100" s="100" t="s">
        <v>274</v>
      </c>
      <c r="C100" s="72" t="s">
        <v>128</v>
      </c>
      <c r="D100" s="114" t="s">
        <v>350</v>
      </c>
      <c r="E100" s="47">
        <v>2098</v>
      </c>
      <c r="F100" s="43">
        <v>2042</v>
      </c>
      <c r="G100" s="48">
        <v>1921</v>
      </c>
      <c r="H100" s="47">
        <v>2139</v>
      </c>
      <c r="I100" s="43">
        <v>2037</v>
      </c>
      <c r="J100" s="48">
        <v>1926</v>
      </c>
      <c r="K100" s="47">
        <v>1692</v>
      </c>
      <c r="L100" s="43">
        <v>1580</v>
      </c>
      <c r="M100" s="48">
        <v>1426</v>
      </c>
      <c r="N100" s="47">
        <v>1942</v>
      </c>
      <c r="O100" s="43">
        <v>1821</v>
      </c>
      <c r="P100" s="48">
        <v>1684</v>
      </c>
      <c r="Q100" s="47">
        <v>2233</v>
      </c>
      <c r="R100" s="43">
        <v>2096</v>
      </c>
      <c r="S100" s="48">
        <v>1858</v>
      </c>
    </row>
    <row r="101" spans="2:19" ht="17.25" customHeight="1" x14ac:dyDescent="0.2">
      <c r="B101" s="100" t="s">
        <v>274</v>
      </c>
      <c r="C101" s="72" t="s">
        <v>97</v>
      </c>
      <c r="D101" s="114" t="s">
        <v>359</v>
      </c>
      <c r="E101" s="47">
        <v>1873</v>
      </c>
      <c r="F101" s="43">
        <v>1618</v>
      </c>
      <c r="G101" s="48">
        <v>1150</v>
      </c>
      <c r="H101" s="47">
        <v>2253</v>
      </c>
      <c r="I101" s="43">
        <v>1818</v>
      </c>
      <c r="J101" s="48">
        <v>1449</v>
      </c>
      <c r="K101" s="47">
        <v>2048</v>
      </c>
      <c r="L101" s="43">
        <v>1681</v>
      </c>
      <c r="M101" s="48">
        <v>1317</v>
      </c>
      <c r="N101" s="47">
        <v>2631</v>
      </c>
      <c r="O101" s="43">
        <v>2235</v>
      </c>
      <c r="P101" s="48">
        <v>1778</v>
      </c>
      <c r="Q101" s="47">
        <v>2713</v>
      </c>
      <c r="R101" s="43">
        <v>2420</v>
      </c>
      <c r="S101" s="48">
        <v>1973</v>
      </c>
    </row>
    <row r="102" spans="2:19" ht="17.25" customHeight="1" x14ac:dyDescent="0.2">
      <c r="B102" s="100" t="s">
        <v>274</v>
      </c>
      <c r="C102" s="72" t="s">
        <v>116</v>
      </c>
      <c r="D102" s="114" t="s">
        <v>364</v>
      </c>
      <c r="E102" s="47">
        <v>320</v>
      </c>
      <c r="F102" s="43">
        <v>264</v>
      </c>
      <c r="G102" s="48">
        <v>196</v>
      </c>
      <c r="H102" s="47">
        <v>297</v>
      </c>
      <c r="I102" s="43">
        <v>238</v>
      </c>
      <c r="J102" s="48">
        <v>161</v>
      </c>
      <c r="K102" s="47">
        <v>396</v>
      </c>
      <c r="L102" s="43">
        <v>306</v>
      </c>
      <c r="M102" s="48">
        <v>234</v>
      </c>
      <c r="N102" s="47">
        <v>432</v>
      </c>
      <c r="O102" s="43">
        <v>356</v>
      </c>
      <c r="P102" s="48">
        <v>234</v>
      </c>
      <c r="Q102" s="47">
        <v>472</v>
      </c>
      <c r="R102" s="43">
        <v>366</v>
      </c>
      <c r="S102" s="48">
        <v>283</v>
      </c>
    </row>
    <row r="103" spans="2:19" ht="17.25" customHeight="1" x14ac:dyDescent="0.2">
      <c r="B103" s="100" t="s">
        <v>274</v>
      </c>
      <c r="C103" s="72" t="s">
        <v>122</v>
      </c>
      <c r="D103" s="114" t="s">
        <v>375</v>
      </c>
      <c r="E103" s="47">
        <v>803</v>
      </c>
      <c r="F103" s="43">
        <v>652</v>
      </c>
      <c r="G103" s="48">
        <v>531</v>
      </c>
      <c r="H103" s="47">
        <v>609</v>
      </c>
      <c r="I103" s="43">
        <v>502</v>
      </c>
      <c r="J103" s="48">
        <v>379</v>
      </c>
      <c r="K103" s="47">
        <v>636</v>
      </c>
      <c r="L103" s="43">
        <v>540</v>
      </c>
      <c r="M103" s="48">
        <v>431</v>
      </c>
      <c r="N103" s="47">
        <v>811</v>
      </c>
      <c r="O103" s="43">
        <v>698</v>
      </c>
      <c r="P103" s="48">
        <v>558</v>
      </c>
      <c r="Q103" s="47">
        <v>872</v>
      </c>
      <c r="R103" s="43">
        <v>744</v>
      </c>
      <c r="S103" s="48">
        <v>590</v>
      </c>
    </row>
    <row r="104" spans="2:19" ht="17.25" customHeight="1" x14ac:dyDescent="0.2">
      <c r="B104" s="100" t="s">
        <v>274</v>
      </c>
      <c r="C104" s="72" t="s">
        <v>119</v>
      </c>
      <c r="D104" s="114" t="s">
        <v>376</v>
      </c>
      <c r="E104" s="47">
        <v>1497</v>
      </c>
      <c r="F104" s="43">
        <v>1276</v>
      </c>
      <c r="G104" s="48">
        <v>1056</v>
      </c>
      <c r="H104" s="47">
        <v>1224</v>
      </c>
      <c r="I104" s="43">
        <v>1051</v>
      </c>
      <c r="J104" s="48">
        <v>899</v>
      </c>
      <c r="K104" s="47">
        <v>1305</v>
      </c>
      <c r="L104" s="43">
        <v>1109</v>
      </c>
      <c r="M104" s="48">
        <v>911</v>
      </c>
      <c r="N104" s="47">
        <v>1419</v>
      </c>
      <c r="O104" s="43">
        <v>1245</v>
      </c>
      <c r="P104" s="48">
        <v>1066</v>
      </c>
      <c r="Q104" s="47">
        <v>1387</v>
      </c>
      <c r="R104" s="43">
        <v>1229</v>
      </c>
      <c r="S104" s="48">
        <v>1060</v>
      </c>
    </row>
    <row r="105" spans="2:19" ht="17.25" customHeight="1" x14ac:dyDescent="0.2">
      <c r="B105" s="100" t="s">
        <v>274</v>
      </c>
      <c r="C105" s="72" t="s">
        <v>110</v>
      </c>
      <c r="D105" s="114" t="s">
        <v>381</v>
      </c>
      <c r="E105" s="47">
        <v>909</v>
      </c>
      <c r="F105" s="43">
        <v>836</v>
      </c>
      <c r="G105" s="48">
        <v>723</v>
      </c>
      <c r="H105" s="47">
        <v>823</v>
      </c>
      <c r="I105" s="43">
        <v>782</v>
      </c>
      <c r="J105" s="48">
        <v>645</v>
      </c>
      <c r="K105" s="47">
        <v>560</v>
      </c>
      <c r="L105" s="43">
        <v>462</v>
      </c>
      <c r="M105" s="48">
        <v>408</v>
      </c>
      <c r="N105" s="47">
        <v>556</v>
      </c>
      <c r="O105" s="43">
        <v>518</v>
      </c>
      <c r="P105" s="48">
        <v>441</v>
      </c>
      <c r="Q105" s="47">
        <v>531</v>
      </c>
      <c r="R105" s="43">
        <v>452</v>
      </c>
      <c r="S105" s="48">
        <v>385</v>
      </c>
    </row>
    <row r="106" spans="2:19" ht="17.25" customHeight="1" x14ac:dyDescent="0.2">
      <c r="B106" s="100" t="s">
        <v>274</v>
      </c>
      <c r="C106" s="72" t="s">
        <v>130</v>
      </c>
      <c r="D106" s="114" t="s">
        <v>384</v>
      </c>
      <c r="E106" s="47">
        <v>688</v>
      </c>
      <c r="F106" s="43">
        <v>581</v>
      </c>
      <c r="G106" s="48">
        <v>451</v>
      </c>
      <c r="H106" s="47">
        <v>642</v>
      </c>
      <c r="I106" s="43">
        <v>532</v>
      </c>
      <c r="J106" s="48">
        <v>429</v>
      </c>
      <c r="K106" s="47">
        <v>495</v>
      </c>
      <c r="L106" s="43">
        <v>414</v>
      </c>
      <c r="M106" s="48">
        <v>305</v>
      </c>
      <c r="N106" s="47">
        <v>527</v>
      </c>
      <c r="O106" s="43">
        <v>453</v>
      </c>
      <c r="P106" s="48">
        <v>334</v>
      </c>
      <c r="Q106" s="47">
        <v>538</v>
      </c>
      <c r="R106" s="43">
        <v>475</v>
      </c>
      <c r="S106" s="48">
        <v>366</v>
      </c>
    </row>
    <row r="107" spans="2:19" ht="17.25" customHeight="1" x14ac:dyDescent="0.2">
      <c r="B107" s="100" t="s">
        <v>274</v>
      </c>
      <c r="C107" s="72" t="s">
        <v>136</v>
      </c>
      <c r="D107" s="114" t="s">
        <v>386</v>
      </c>
      <c r="E107" s="47">
        <v>329</v>
      </c>
      <c r="F107" s="43">
        <v>279</v>
      </c>
      <c r="G107" s="48">
        <v>210</v>
      </c>
      <c r="H107" s="47">
        <v>258</v>
      </c>
      <c r="I107" s="43">
        <v>222</v>
      </c>
      <c r="J107" s="48">
        <v>149</v>
      </c>
      <c r="K107" s="47">
        <v>294</v>
      </c>
      <c r="L107" s="43">
        <v>243</v>
      </c>
      <c r="M107" s="48">
        <v>198</v>
      </c>
      <c r="N107" s="47">
        <v>401</v>
      </c>
      <c r="O107" s="43">
        <v>319</v>
      </c>
      <c r="P107" s="48">
        <v>243</v>
      </c>
      <c r="Q107" s="47">
        <v>384</v>
      </c>
      <c r="R107" s="43">
        <v>329</v>
      </c>
      <c r="S107" s="48">
        <v>268</v>
      </c>
    </row>
    <row r="108" spans="2:19" ht="17.25" customHeight="1" x14ac:dyDescent="0.2">
      <c r="B108" s="100" t="s">
        <v>274</v>
      </c>
      <c r="C108" s="72" t="s">
        <v>131</v>
      </c>
      <c r="D108" s="114" t="s">
        <v>398</v>
      </c>
      <c r="E108" s="47">
        <v>276</v>
      </c>
      <c r="F108" s="43">
        <v>209</v>
      </c>
      <c r="G108" s="48">
        <v>128</v>
      </c>
      <c r="H108" s="47">
        <v>352</v>
      </c>
      <c r="I108" s="43">
        <v>223</v>
      </c>
      <c r="J108" s="48">
        <v>168</v>
      </c>
      <c r="K108" s="47">
        <v>396</v>
      </c>
      <c r="L108" s="43">
        <v>319</v>
      </c>
      <c r="M108" s="48">
        <v>198</v>
      </c>
      <c r="N108" s="47">
        <v>416</v>
      </c>
      <c r="O108" s="43">
        <v>348</v>
      </c>
      <c r="P108" s="48">
        <v>288</v>
      </c>
      <c r="Q108" s="47">
        <v>375</v>
      </c>
      <c r="R108" s="43">
        <v>324</v>
      </c>
      <c r="S108" s="48">
        <v>269</v>
      </c>
    </row>
    <row r="109" spans="2:19" ht="17.25" customHeight="1" x14ac:dyDescent="0.2">
      <c r="B109" s="100" t="s">
        <v>275</v>
      </c>
      <c r="C109" s="72" t="s">
        <v>137</v>
      </c>
      <c r="D109" s="114" t="s">
        <v>281</v>
      </c>
      <c r="E109" s="47">
        <v>1673</v>
      </c>
      <c r="F109" s="43">
        <v>1562</v>
      </c>
      <c r="G109" s="48">
        <v>1335</v>
      </c>
      <c r="H109" s="47">
        <v>1712</v>
      </c>
      <c r="I109" s="43">
        <v>1567</v>
      </c>
      <c r="J109" s="48">
        <v>1401</v>
      </c>
      <c r="K109" s="47">
        <v>1218</v>
      </c>
      <c r="L109" s="43">
        <v>1174</v>
      </c>
      <c r="M109" s="48">
        <v>1016</v>
      </c>
      <c r="N109" s="47">
        <v>1363</v>
      </c>
      <c r="O109" s="43">
        <v>1256</v>
      </c>
      <c r="P109" s="48">
        <v>1126</v>
      </c>
      <c r="Q109" s="47">
        <v>1069</v>
      </c>
      <c r="R109" s="43">
        <v>988</v>
      </c>
      <c r="S109" s="48">
        <v>859</v>
      </c>
    </row>
    <row r="110" spans="2:19" ht="17.25" customHeight="1" x14ac:dyDescent="0.2">
      <c r="B110" s="100" t="s">
        <v>275</v>
      </c>
      <c r="C110" s="72" t="s">
        <v>153</v>
      </c>
      <c r="D110" s="114" t="s">
        <v>289</v>
      </c>
      <c r="E110" s="47">
        <v>307</v>
      </c>
      <c r="F110" s="43">
        <v>286</v>
      </c>
      <c r="G110" s="48">
        <v>259</v>
      </c>
      <c r="H110" s="47">
        <v>386</v>
      </c>
      <c r="I110" s="43">
        <v>362</v>
      </c>
      <c r="J110" s="48">
        <v>326</v>
      </c>
      <c r="K110" s="47">
        <v>362</v>
      </c>
      <c r="L110" s="43">
        <v>337</v>
      </c>
      <c r="M110" s="48">
        <v>284</v>
      </c>
      <c r="N110" s="47">
        <v>719</v>
      </c>
      <c r="O110" s="43">
        <v>668</v>
      </c>
      <c r="P110" s="48">
        <v>528</v>
      </c>
      <c r="Q110" s="47">
        <v>453</v>
      </c>
      <c r="R110" s="43">
        <v>425</v>
      </c>
      <c r="S110" s="48">
        <v>419</v>
      </c>
    </row>
    <row r="111" spans="2:19" ht="17.25" customHeight="1" x14ac:dyDescent="0.2">
      <c r="B111" s="100" t="s">
        <v>275</v>
      </c>
      <c r="C111" s="72" t="s">
        <v>145</v>
      </c>
      <c r="D111" s="114" t="s">
        <v>301</v>
      </c>
      <c r="E111" s="47">
        <v>427</v>
      </c>
      <c r="F111" s="43">
        <v>346</v>
      </c>
      <c r="G111" s="48">
        <v>260</v>
      </c>
      <c r="H111" s="47">
        <v>570</v>
      </c>
      <c r="I111" s="43">
        <v>465</v>
      </c>
      <c r="J111" s="48">
        <v>291</v>
      </c>
      <c r="K111" s="47">
        <v>505</v>
      </c>
      <c r="L111" s="43">
        <v>432</v>
      </c>
      <c r="M111" s="48">
        <v>322</v>
      </c>
      <c r="N111" s="47">
        <v>680</v>
      </c>
      <c r="O111" s="43">
        <v>528</v>
      </c>
      <c r="P111" s="48">
        <v>452</v>
      </c>
      <c r="Q111" s="47">
        <v>693</v>
      </c>
      <c r="R111" s="43">
        <v>600</v>
      </c>
      <c r="S111" s="48">
        <v>407</v>
      </c>
    </row>
    <row r="112" spans="2:19" ht="17.25" customHeight="1" x14ac:dyDescent="0.2">
      <c r="B112" s="100" t="s">
        <v>275</v>
      </c>
      <c r="C112" s="72" t="s">
        <v>146</v>
      </c>
      <c r="D112" s="114" t="s">
        <v>302</v>
      </c>
      <c r="E112" s="47">
        <v>191</v>
      </c>
      <c r="F112" s="43">
        <v>174</v>
      </c>
      <c r="G112" s="48">
        <v>101</v>
      </c>
      <c r="H112" s="47">
        <v>181</v>
      </c>
      <c r="I112" s="43">
        <v>150</v>
      </c>
      <c r="J112" s="48">
        <v>134</v>
      </c>
      <c r="K112" s="47">
        <v>203</v>
      </c>
      <c r="L112" s="43">
        <v>195</v>
      </c>
      <c r="M112" s="48">
        <v>165</v>
      </c>
      <c r="N112" s="47">
        <v>189</v>
      </c>
      <c r="O112" s="43">
        <v>168</v>
      </c>
      <c r="P112" s="48">
        <v>168</v>
      </c>
      <c r="Q112" s="47">
        <v>185</v>
      </c>
      <c r="R112" s="43">
        <v>178</v>
      </c>
      <c r="S112" s="48">
        <v>167</v>
      </c>
    </row>
    <row r="113" spans="2:19" ht="17.25" customHeight="1" x14ac:dyDescent="0.2">
      <c r="B113" s="100" t="s">
        <v>275</v>
      </c>
      <c r="C113" s="72" t="s">
        <v>154</v>
      </c>
      <c r="D113" s="114" t="s">
        <v>303</v>
      </c>
      <c r="E113" s="47">
        <v>1244</v>
      </c>
      <c r="F113" s="43">
        <v>1189</v>
      </c>
      <c r="G113" s="48">
        <v>1057</v>
      </c>
      <c r="H113" s="47">
        <v>1198</v>
      </c>
      <c r="I113" s="43">
        <v>1174</v>
      </c>
      <c r="J113" s="48">
        <v>0</v>
      </c>
      <c r="K113" s="47">
        <v>1123</v>
      </c>
      <c r="L113" s="43">
        <v>1088</v>
      </c>
      <c r="M113" s="48">
        <v>1038</v>
      </c>
      <c r="N113" s="47">
        <v>1290</v>
      </c>
      <c r="O113" s="43">
        <v>1232</v>
      </c>
      <c r="P113" s="48">
        <v>1154</v>
      </c>
      <c r="Q113" s="47">
        <v>1067</v>
      </c>
      <c r="R113" s="43">
        <v>1032</v>
      </c>
      <c r="S113" s="48">
        <v>969</v>
      </c>
    </row>
    <row r="114" spans="2:19" ht="17.25" customHeight="1" x14ac:dyDescent="0.2">
      <c r="B114" s="100" t="s">
        <v>275</v>
      </c>
      <c r="C114" s="72" t="s">
        <v>149</v>
      </c>
      <c r="D114" s="114" t="s">
        <v>312</v>
      </c>
      <c r="E114" s="47">
        <v>80</v>
      </c>
      <c r="F114" s="43">
        <v>75</v>
      </c>
      <c r="G114" s="48">
        <v>59</v>
      </c>
      <c r="H114" s="47">
        <v>117</v>
      </c>
      <c r="I114" s="43">
        <v>106</v>
      </c>
      <c r="J114" s="48">
        <v>95</v>
      </c>
      <c r="K114" s="47">
        <v>51</v>
      </c>
      <c r="L114" s="43">
        <v>50</v>
      </c>
      <c r="M114" s="48">
        <v>43</v>
      </c>
      <c r="N114" s="47">
        <v>51</v>
      </c>
      <c r="O114" s="43">
        <v>50</v>
      </c>
      <c r="P114" s="48">
        <v>45</v>
      </c>
      <c r="Q114" s="47">
        <v>36</v>
      </c>
      <c r="R114" s="43">
        <v>36</v>
      </c>
      <c r="S114" s="48">
        <v>34</v>
      </c>
    </row>
    <row r="115" spans="2:19" ht="17.25" customHeight="1" x14ac:dyDescent="0.2">
      <c r="B115" s="100" t="s">
        <v>275</v>
      </c>
      <c r="C115" s="72" t="s">
        <v>150</v>
      </c>
      <c r="D115" s="114" t="s">
        <v>313</v>
      </c>
      <c r="E115" s="47">
        <v>384</v>
      </c>
      <c r="F115" s="43">
        <v>310</v>
      </c>
      <c r="G115" s="48">
        <v>219</v>
      </c>
      <c r="H115" s="47">
        <v>521</v>
      </c>
      <c r="I115" s="43">
        <v>436</v>
      </c>
      <c r="J115" s="48">
        <v>308</v>
      </c>
      <c r="K115" s="47">
        <v>400</v>
      </c>
      <c r="L115" s="43">
        <v>318</v>
      </c>
      <c r="M115" s="48">
        <v>256</v>
      </c>
      <c r="N115" s="47">
        <v>343</v>
      </c>
      <c r="O115" s="43">
        <v>269</v>
      </c>
      <c r="P115" s="48">
        <v>173</v>
      </c>
      <c r="Q115" s="47">
        <v>343</v>
      </c>
      <c r="R115" s="43">
        <v>269</v>
      </c>
      <c r="S115" s="48">
        <v>173</v>
      </c>
    </row>
    <row r="116" spans="2:19" ht="17.25" customHeight="1" x14ac:dyDescent="0.2">
      <c r="B116" s="100" t="s">
        <v>275</v>
      </c>
      <c r="C116" s="72" t="s">
        <v>151</v>
      </c>
      <c r="D116" s="114" t="s">
        <v>322</v>
      </c>
      <c r="E116" s="47">
        <v>2554</v>
      </c>
      <c r="F116" s="43">
        <v>2317</v>
      </c>
      <c r="G116" s="48">
        <v>1961</v>
      </c>
      <c r="H116" s="47">
        <v>2164</v>
      </c>
      <c r="I116" s="43">
        <v>1945</v>
      </c>
      <c r="J116" s="48">
        <v>1680</v>
      </c>
      <c r="K116" s="47">
        <v>2336</v>
      </c>
      <c r="L116" s="43">
        <v>2132</v>
      </c>
      <c r="M116" s="48">
        <v>1780</v>
      </c>
      <c r="N116" s="47">
        <v>2366</v>
      </c>
      <c r="O116" s="43">
        <v>2244</v>
      </c>
      <c r="P116" s="48">
        <v>2019</v>
      </c>
      <c r="Q116" s="47">
        <v>2197</v>
      </c>
      <c r="R116" s="43">
        <v>2027</v>
      </c>
      <c r="S116" s="48">
        <v>1814</v>
      </c>
    </row>
    <row r="117" spans="2:19" ht="17.25" customHeight="1" x14ac:dyDescent="0.2">
      <c r="B117" s="100" t="s">
        <v>275</v>
      </c>
      <c r="C117" s="72" t="s">
        <v>147</v>
      </c>
      <c r="D117" s="114" t="s">
        <v>330</v>
      </c>
      <c r="E117" s="47">
        <v>153</v>
      </c>
      <c r="F117" s="43">
        <v>46</v>
      </c>
      <c r="G117" s="48">
        <v>23</v>
      </c>
      <c r="H117" s="47">
        <v>153</v>
      </c>
      <c r="I117" s="43">
        <v>46</v>
      </c>
      <c r="J117" s="48">
        <v>21</v>
      </c>
      <c r="K117" s="47">
        <v>153</v>
      </c>
      <c r="L117" s="43">
        <v>46</v>
      </c>
      <c r="M117" s="48">
        <v>43</v>
      </c>
      <c r="N117" s="47">
        <v>70</v>
      </c>
      <c r="O117" s="43">
        <v>43</v>
      </c>
      <c r="P117" s="48">
        <v>25</v>
      </c>
      <c r="Q117" s="47">
        <v>69</v>
      </c>
      <c r="R117" s="43">
        <v>41</v>
      </c>
      <c r="S117" s="48">
        <v>22</v>
      </c>
    </row>
    <row r="118" spans="2:19" ht="17.25" customHeight="1" x14ac:dyDescent="0.2">
      <c r="B118" s="100" t="s">
        <v>275</v>
      </c>
      <c r="C118" s="72" t="s">
        <v>138</v>
      </c>
      <c r="D118" s="114" t="s">
        <v>348</v>
      </c>
      <c r="E118" s="47">
        <v>741</v>
      </c>
      <c r="F118" s="43">
        <v>691</v>
      </c>
      <c r="G118" s="48">
        <v>600</v>
      </c>
      <c r="H118" s="47">
        <v>516</v>
      </c>
      <c r="I118" s="43">
        <v>480</v>
      </c>
      <c r="J118" s="48">
        <v>415</v>
      </c>
      <c r="K118" s="47">
        <v>449</v>
      </c>
      <c r="L118" s="43">
        <v>431</v>
      </c>
      <c r="M118" s="48">
        <v>402</v>
      </c>
      <c r="N118" s="47">
        <v>449</v>
      </c>
      <c r="O118" s="43">
        <v>431</v>
      </c>
      <c r="P118" s="48">
        <v>402</v>
      </c>
      <c r="Q118" s="47">
        <v>381</v>
      </c>
      <c r="R118" s="43">
        <v>315</v>
      </c>
      <c r="S118" s="48">
        <v>251</v>
      </c>
    </row>
    <row r="119" spans="2:19" ht="17.25" customHeight="1" x14ac:dyDescent="0.2">
      <c r="B119" s="100" t="s">
        <v>275</v>
      </c>
      <c r="C119" s="72" t="s">
        <v>152</v>
      </c>
      <c r="D119" s="114" t="s">
        <v>352</v>
      </c>
      <c r="E119" s="47">
        <v>221</v>
      </c>
      <c r="F119" s="43">
        <v>164</v>
      </c>
      <c r="G119" s="48">
        <v>134</v>
      </c>
      <c r="H119" s="47">
        <v>182</v>
      </c>
      <c r="I119" s="43">
        <v>120</v>
      </c>
      <c r="J119" s="48">
        <v>66</v>
      </c>
      <c r="K119" s="47">
        <v>241</v>
      </c>
      <c r="L119" s="43">
        <v>174</v>
      </c>
      <c r="M119" s="48">
        <v>104</v>
      </c>
      <c r="N119" s="47">
        <v>278</v>
      </c>
      <c r="O119" s="43">
        <v>235</v>
      </c>
      <c r="P119" s="48">
        <v>120</v>
      </c>
      <c r="Q119" s="47">
        <v>294</v>
      </c>
      <c r="R119" s="43">
        <v>205</v>
      </c>
      <c r="S119" s="48">
        <v>117</v>
      </c>
    </row>
    <row r="120" spans="2:19" ht="17.25" customHeight="1" x14ac:dyDescent="0.2">
      <c r="B120" s="100" t="s">
        <v>275</v>
      </c>
      <c r="C120" s="72" t="s">
        <v>139</v>
      </c>
      <c r="D120" s="114" t="s">
        <v>356</v>
      </c>
      <c r="E120" s="47">
        <v>209</v>
      </c>
      <c r="F120" s="43">
        <v>207</v>
      </c>
      <c r="G120" s="48">
        <v>156</v>
      </c>
      <c r="H120" s="47">
        <v>289</v>
      </c>
      <c r="I120" s="43">
        <v>267</v>
      </c>
      <c r="J120" s="48">
        <v>231</v>
      </c>
      <c r="K120" s="47">
        <v>233</v>
      </c>
      <c r="L120" s="43">
        <v>221</v>
      </c>
      <c r="M120" s="48">
        <v>185</v>
      </c>
      <c r="N120" s="47">
        <v>222</v>
      </c>
      <c r="O120" s="43">
        <v>213</v>
      </c>
      <c r="P120" s="48">
        <v>201</v>
      </c>
      <c r="Q120" s="47">
        <v>95</v>
      </c>
      <c r="R120" s="43">
        <v>79</v>
      </c>
      <c r="S120" s="48">
        <v>47</v>
      </c>
    </row>
    <row r="121" spans="2:19" ht="17.25" customHeight="1" x14ac:dyDescent="0.2">
      <c r="B121" s="100" t="s">
        <v>275</v>
      </c>
      <c r="C121" s="72" t="s">
        <v>155</v>
      </c>
      <c r="D121" s="114" t="s">
        <v>357</v>
      </c>
      <c r="E121" s="47">
        <v>4070</v>
      </c>
      <c r="F121" s="43">
        <v>3845</v>
      </c>
      <c r="G121" s="48">
        <v>3624</v>
      </c>
      <c r="H121" s="47">
        <v>4114</v>
      </c>
      <c r="I121" s="43">
        <v>3994</v>
      </c>
      <c r="J121" s="48">
        <v>3670</v>
      </c>
      <c r="K121" s="47">
        <v>3684</v>
      </c>
      <c r="L121" s="43">
        <v>3449</v>
      </c>
      <c r="M121" s="48">
        <v>3230</v>
      </c>
      <c r="N121" s="47">
        <v>3722</v>
      </c>
      <c r="O121" s="43">
        <v>3489</v>
      </c>
      <c r="P121" s="48">
        <v>3153</v>
      </c>
      <c r="Q121" s="47">
        <v>3551</v>
      </c>
      <c r="R121" s="43">
        <v>3418</v>
      </c>
      <c r="S121" s="48">
        <v>3049</v>
      </c>
    </row>
    <row r="122" spans="2:19" ht="17.25" customHeight="1" x14ac:dyDescent="0.2">
      <c r="B122" s="100" t="s">
        <v>275</v>
      </c>
      <c r="C122" s="72" t="s">
        <v>140</v>
      </c>
      <c r="D122" s="114" t="s">
        <v>361</v>
      </c>
      <c r="E122" s="47">
        <v>433</v>
      </c>
      <c r="F122" s="43">
        <v>417</v>
      </c>
      <c r="G122" s="48">
        <v>346</v>
      </c>
      <c r="H122" s="47">
        <v>361</v>
      </c>
      <c r="I122" s="43">
        <v>340</v>
      </c>
      <c r="J122" s="48">
        <v>308</v>
      </c>
      <c r="K122" s="47">
        <v>305</v>
      </c>
      <c r="L122" s="43">
        <v>267</v>
      </c>
      <c r="M122" s="48">
        <v>228</v>
      </c>
      <c r="N122" s="47">
        <v>274</v>
      </c>
      <c r="O122" s="43">
        <v>261</v>
      </c>
      <c r="P122" s="48">
        <v>208</v>
      </c>
      <c r="Q122" s="47">
        <v>231</v>
      </c>
      <c r="R122" s="43">
        <v>219</v>
      </c>
      <c r="S122" s="48">
        <v>201</v>
      </c>
    </row>
    <row r="123" spans="2:19" ht="17.25" customHeight="1" x14ac:dyDescent="0.2">
      <c r="B123" s="100" t="s">
        <v>275</v>
      </c>
      <c r="C123" s="72" t="s">
        <v>141</v>
      </c>
      <c r="D123" s="114" t="s">
        <v>363</v>
      </c>
      <c r="E123" s="47">
        <v>449</v>
      </c>
      <c r="F123" s="43">
        <v>440</v>
      </c>
      <c r="G123" s="48">
        <v>345</v>
      </c>
      <c r="H123" s="47">
        <v>412</v>
      </c>
      <c r="I123" s="43">
        <v>400</v>
      </c>
      <c r="J123" s="48">
        <v>372</v>
      </c>
      <c r="K123" s="47">
        <v>449</v>
      </c>
      <c r="L123" s="43">
        <v>415</v>
      </c>
      <c r="M123" s="48">
        <v>357</v>
      </c>
      <c r="N123" s="47">
        <v>461</v>
      </c>
      <c r="O123" s="43">
        <v>434</v>
      </c>
      <c r="P123" s="48">
        <v>388</v>
      </c>
      <c r="Q123" s="47">
        <v>584</v>
      </c>
      <c r="R123" s="43">
        <v>565</v>
      </c>
      <c r="S123" s="48">
        <v>452</v>
      </c>
    </row>
    <row r="124" spans="2:19" ht="17.25" customHeight="1" x14ac:dyDescent="0.2">
      <c r="B124" s="100" t="s">
        <v>275</v>
      </c>
      <c r="C124" s="72" t="s">
        <v>142</v>
      </c>
      <c r="D124" s="114" t="s">
        <v>368</v>
      </c>
      <c r="E124" s="47">
        <v>681</v>
      </c>
      <c r="F124" s="43">
        <v>620</v>
      </c>
      <c r="G124" s="48">
        <v>587</v>
      </c>
      <c r="H124" s="47">
        <v>704</v>
      </c>
      <c r="I124" s="43">
        <v>670</v>
      </c>
      <c r="J124" s="48">
        <v>571</v>
      </c>
      <c r="K124" s="47">
        <v>637</v>
      </c>
      <c r="L124" s="43">
        <v>567</v>
      </c>
      <c r="M124" s="48">
        <v>520</v>
      </c>
      <c r="N124" s="47">
        <v>749</v>
      </c>
      <c r="O124" s="43">
        <v>720</v>
      </c>
      <c r="P124" s="48">
        <v>608</v>
      </c>
      <c r="Q124" s="47">
        <v>787</v>
      </c>
      <c r="R124" s="43">
        <v>744</v>
      </c>
      <c r="S124" s="48">
        <v>683</v>
      </c>
    </row>
    <row r="125" spans="2:19" ht="17.25" customHeight="1" x14ac:dyDescent="0.2">
      <c r="B125" s="100" t="s">
        <v>275</v>
      </c>
      <c r="C125" s="72" t="s">
        <v>143</v>
      </c>
      <c r="D125" s="114" t="s">
        <v>373</v>
      </c>
      <c r="E125" s="47">
        <v>229</v>
      </c>
      <c r="F125" s="43">
        <v>188</v>
      </c>
      <c r="G125" s="48">
        <v>144</v>
      </c>
      <c r="H125" s="47">
        <v>220</v>
      </c>
      <c r="I125" s="43">
        <v>177</v>
      </c>
      <c r="J125" s="48">
        <v>108</v>
      </c>
      <c r="K125" s="47">
        <v>255</v>
      </c>
      <c r="L125" s="43">
        <v>193</v>
      </c>
      <c r="M125" s="48">
        <v>150</v>
      </c>
      <c r="N125" s="47">
        <v>258</v>
      </c>
      <c r="O125" s="43">
        <v>230</v>
      </c>
      <c r="P125" s="48">
        <v>179</v>
      </c>
      <c r="Q125" s="47">
        <v>143</v>
      </c>
      <c r="R125" s="43">
        <v>104</v>
      </c>
      <c r="S125" s="48">
        <v>69</v>
      </c>
    </row>
    <row r="126" spans="2:19" ht="17.25" customHeight="1" x14ac:dyDescent="0.2">
      <c r="B126" s="100" t="s">
        <v>275</v>
      </c>
      <c r="C126" s="72" t="s">
        <v>148</v>
      </c>
      <c r="D126" s="114" t="s">
        <v>374</v>
      </c>
      <c r="E126" s="47">
        <v>675</v>
      </c>
      <c r="F126" s="43">
        <v>586</v>
      </c>
      <c r="G126" s="48">
        <v>486</v>
      </c>
      <c r="H126" s="47">
        <v>695</v>
      </c>
      <c r="I126" s="43">
        <v>623</v>
      </c>
      <c r="J126" s="48">
        <v>507</v>
      </c>
      <c r="K126" s="47">
        <v>650</v>
      </c>
      <c r="L126" s="43">
        <v>534</v>
      </c>
      <c r="M126" s="48">
        <v>420</v>
      </c>
      <c r="N126" s="47">
        <v>402</v>
      </c>
      <c r="O126" s="43">
        <v>345</v>
      </c>
      <c r="P126" s="48">
        <v>233</v>
      </c>
      <c r="Q126" s="47">
        <v>364</v>
      </c>
      <c r="R126" s="43">
        <v>323</v>
      </c>
      <c r="S126" s="48">
        <v>254</v>
      </c>
    </row>
    <row r="127" spans="2:19" ht="17.25" customHeight="1" x14ac:dyDescent="0.2">
      <c r="B127" s="100" t="s">
        <v>275</v>
      </c>
      <c r="C127" s="72" t="s">
        <v>156</v>
      </c>
      <c r="D127" s="114" t="s">
        <v>383</v>
      </c>
      <c r="E127" s="47">
        <v>1150</v>
      </c>
      <c r="F127" s="43">
        <v>1110</v>
      </c>
      <c r="G127" s="48">
        <v>951</v>
      </c>
      <c r="H127" s="47">
        <v>1496</v>
      </c>
      <c r="I127" s="43">
        <v>1462</v>
      </c>
      <c r="J127" s="48">
        <v>1310</v>
      </c>
      <c r="K127" s="47">
        <v>1874</v>
      </c>
      <c r="L127" s="43">
        <v>1726</v>
      </c>
      <c r="M127" s="48">
        <v>1588</v>
      </c>
      <c r="N127" s="47">
        <v>2049</v>
      </c>
      <c r="O127" s="43">
        <v>2009</v>
      </c>
      <c r="P127" s="48">
        <v>1839</v>
      </c>
      <c r="Q127" s="47">
        <v>1726</v>
      </c>
      <c r="R127" s="43">
        <v>1695</v>
      </c>
      <c r="S127" s="48">
        <v>1593</v>
      </c>
    </row>
    <row r="128" spans="2:19" ht="17.25" customHeight="1" x14ac:dyDescent="0.2">
      <c r="B128" s="100" t="s">
        <v>275</v>
      </c>
      <c r="C128" s="72" t="s">
        <v>157</v>
      </c>
      <c r="D128" s="114" t="s">
        <v>399</v>
      </c>
      <c r="E128" s="47">
        <v>1039</v>
      </c>
      <c r="F128" s="43">
        <v>914</v>
      </c>
      <c r="G128" s="48">
        <v>760</v>
      </c>
      <c r="H128" s="47">
        <v>1077</v>
      </c>
      <c r="I128" s="43">
        <v>945</v>
      </c>
      <c r="J128" s="48">
        <v>737</v>
      </c>
      <c r="K128" s="47">
        <v>940</v>
      </c>
      <c r="L128" s="43">
        <v>840</v>
      </c>
      <c r="M128" s="48">
        <v>707</v>
      </c>
      <c r="N128" s="47">
        <v>993</v>
      </c>
      <c r="O128" s="43">
        <v>853</v>
      </c>
      <c r="P128" s="48">
        <v>691</v>
      </c>
      <c r="Q128" s="47">
        <v>877</v>
      </c>
      <c r="R128" s="43">
        <v>779</v>
      </c>
      <c r="S128" s="48">
        <v>590</v>
      </c>
    </row>
    <row r="129" spans="2:19" ht="17.25" customHeight="1" x14ac:dyDescent="0.2">
      <c r="B129" s="100" t="s">
        <v>275</v>
      </c>
      <c r="C129" s="72" t="s">
        <v>144</v>
      </c>
      <c r="D129" s="114" t="s">
        <v>389</v>
      </c>
      <c r="E129" s="47">
        <v>170</v>
      </c>
      <c r="F129" s="43">
        <v>146</v>
      </c>
      <c r="G129" s="48">
        <v>108</v>
      </c>
      <c r="H129" s="47">
        <v>144</v>
      </c>
      <c r="I129" s="43">
        <v>108</v>
      </c>
      <c r="J129" s="48">
        <v>65</v>
      </c>
      <c r="K129" s="47">
        <v>144</v>
      </c>
      <c r="L129" s="43">
        <v>108</v>
      </c>
      <c r="M129" s="48">
        <v>45</v>
      </c>
      <c r="N129" s="47">
        <v>132</v>
      </c>
      <c r="O129" s="43">
        <v>115</v>
      </c>
      <c r="P129" s="48">
        <v>21</v>
      </c>
      <c r="Q129" s="47">
        <v>179</v>
      </c>
      <c r="R129" s="43">
        <v>158</v>
      </c>
      <c r="S129" s="48">
        <v>112</v>
      </c>
    </row>
    <row r="130" spans="2:19" ht="17.25" customHeight="1" x14ac:dyDescent="0.2">
      <c r="B130" s="100" t="s">
        <v>276</v>
      </c>
      <c r="C130" s="72" t="s">
        <v>165</v>
      </c>
      <c r="D130" s="114" t="s">
        <v>279</v>
      </c>
      <c r="E130" s="47">
        <v>4942</v>
      </c>
      <c r="F130" s="43">
        <v>4756</v>
      </c>
      <c r="G130" s="48">
        <v>4498</v>
      </c>
      <c r="H130" s="47">
        <v>4726</v>
      </c>
      <c r="I130" s="43">
        <v>4558</v>
      </c>
      <c r="J130" s="48">
        <v>4187</v>
      </c>
      <c r="K130" s="47">
        <v>4987</v>
      </c>
      <c r="L130" s="43">
        <v>4836</v>
      </c>
      <c r="M130" s="48">
        <v>4464</v>
      </c>
      <c r="N130" s="47">
        <v>5656</v>
      </c>
      <c r="O130" s="43">
        <v>5469</v>
      </c>
      <c r="P130" s="48">
        <v>5235</v>
      </c>
      <c r="Q130" s="47">
        <v>5379</v>
      </c>
      <c r="R130" s="43">
        <v>5209</v>
      </c>
      <c r="S130" s="48">
        <v>4875</v>
      </c>
    </row>
    <row r="131" spans="2:19" ht="17.25" customHeight="1" x14ac:dyDescent="0.2">
      <c r="B131" s="100" t="s">
        <v>276</v>
      </c>
      <c r="C131" s="72" t="s">
        <v>158</v>
      </c>
      <c r="D131" s="114" t="s">
        <v>297</v>
      </c>
      <c r="E131" s="47">
        <v>138</v>
      </c>
      <c r="F131" s="43">
        <v>135</v>
      </c>
      <c r="G131" s="48">
        <v>126</v>
      </c>
      <c r="H131" s="47">
        <v>136</v>
      </c>
      <c r="I131" s="43">
        <v>127</v>
      </c>
      <c r="J131" s="48">
        <v>110</v>
      </c>
      <c r="K131" s="47">
        <v>163</v>
      </c>
      <c r="L131" s="43">
        <v>152</v>
      </c>
      <c r="M131" s="48">
        <v>119</v>
      </c>
      <c r="N131" s="47">
        <v>84</v>
      </c>
      <c r="O131" s="43">
        <v>79</v>
      </c>
      <c r="P131" s="48">
        <v>62</v>
      </c>
      <c r="Q131" s="47">
        <v>82</v>
      </c>
      <c r="R131" s="43">
        <v>71</v>
      </c>
      <c r="S131" s="48">
        <v>62</v>
      </c>
    </row>
    <row r="132" spans="2:19" ht="17.25" customHeight="1" x14ac:dyDescent="0.2">
      <c r="B132" s="100" t="s">
        <v>276</v>
      </c>
      <c r="C132" s="72" t="s">
        <v>159</v>
      </c>
      <c r="D132" s="114" t="s">
        <v>298</v>
      </c>
      <c r="E132" s="47">
        <v>3191</v>
      </c>
      <c r="F132" s="43">
        <v>3016</v>
      </c>
      <c r="G132" s="48">
        <v>2798</v>
      </c>
      <c r="H132" s="47">
        <v>2914</v>
      </c>
      <c r="I132" s="43">
        <v>2749</v>
      </c>
      <c r="J132" s="48">
        <v>2537</v>
      </c>
      <c r="K132" s="47">
        <v>2935</v>
      </c>
      <c r="L132" s="43">
        <v>2701</v>
      </c>
      <c r="M132" s="48">
        <v>2419</v>
      </c>
      <c r="N132" s="47">
        <v>3240</v>
      </c>
      <c r="O132" s="43">
        <v>3126</v>
      </c>
      <c r="P132" s="48">
        <v>2786</v>
      </c>
      <c r="Q132" s="47">
        <v>2976</v>
      </c>
      <c r="R132" s="43">
        <v>2784</v>
      </c>
      <c r="S132" s="48">
        <v>2569</v>
      </c>
    </row>
    <row r="133" spans="2:19" ht="17.25" customHeight="1" x14ac:dyDescent="0.2">
      <c r="B133" s="100" t="s">
        <v>276</v>
      </c>
      <c r="C133" s="72" t="s">
        <v>160</v>
      </c>
      <c r="D133" s="114" t="s">
        <v>299</v>
      </c>
      <c r="E133" s="47">
        <v>1019</v>
      </c>
      <c r="F133" s="43">
        <v>961</v>
      </c>
      <c r="G133" s="48">
        <v>885</v>
      </c>
      <c r="H133" s="47">
        <v>723</v>
      </c>
      <c r="I133" s="43">
        <v>693</v>
      </c>
      <c r="J133" s="48">
        <v>633</v>
      </c>
      <c r="K133" s="47">
        <v>681</v>
      </c>
      <c r="L133" s="43">
        <v>602</v>
      </c>
      <c r="M133" s="48">
        <v>542</v>
      </c>
      <c r="N133" s="47">
        <v>786</v>
      </c>
      <c r="O133" s="43">
        <v>770</v>
      </c>
      <c r="P133" s="48">
        <v>651</v>
      </c>
      <c r="Q133" s="47">
        <v>733</v>
      </c>
      <c r="R133" s="43">
        <v>679</v>
      </c>
      <c r="S133" s="48">
        <v>616</v>
      </c>
    </row>
    <row r="134" spans="2:19" ht="17.25" customHeight="1" x14ac:dyDescent="0.2">
      <c r="B134" s="100" t="s">
        <v>276</v>
      </c>
      <c r="C134" s="72" t="s">
        <v>161</v>
      </c>
      <c r="D134" s="114" t="s">
        <v>310</v>
      </c>
      <c r="E134" s="47">
        <v>4952</v>
      </c>
      <c r="F134" s="43">
        <v>4804</v>
      </c>
      <c r="G134" s="48">
        <v>4675</v>
      </c>
      <c r="H134" s="47">
        <v>5179</v>
      </c>
      <c r="I134" s="43">
        <v>4978</v>
      </c>
      <c r="J134" s="48">
        <v>4716</v>
      </c>
      <c r="K134" s="47">
        <v>5564</v>
      </c>
      <c r="L134" s="43">
        <v>5356</v>
      </c>
      <c r="M134" s="48">
        <v>4972</v>
      </c>
      <c r="N134" s="47">
        <v>4740</v>
      </c>
      <c r="O134" s="43">
        <v>4626</v>
      </c>
      <c r="P134" s="48">
        <v>4380</v>
      </c>
      <c r="Q134" s="47">
        <v>4226</v>
      </c>
      <c r="R134" s="43">
        <v>4072</v>
      </c>
      <c r="S134" s="48">
        <v>3811</v>
      </c>
    </row>
    <row r="135" spans="2:19" ht="17.25" customHeight="1" x14ac:dyDescent="0.2">
      <c r="B135" s="100" t="s">
        <v>276</v>
      </c>
      <c r="C135" s="72" t="s">
        <v>162</v>
      </c>
      <c r="D135" s="114" t="s">
        <v>401</v>
      </c>
      <c r="E135" s="47">
        <v>619</v>
      </c>
      <c r="F135" s="43">
        <v>598</v>
      </c>
      <c r="G135" s="48">
        <v>517</v>
      </c>
      <c r="H135" s="47">
        <v>673</v>
      </c>
      <c r="I135" s="43">
        <v>623</v>
      </c>
      <c r="J135" s="48">
        <v>571</v>
      </c>
      <c r="K135" s="47">
        <v>352</v>
      </c>
      <c r="L135" s="43">
        <v>305</v>
      </c>
      <c r="M135" s="48">
        <v>229</v>
      </c>
      <c r="N135" s="47">
        <v>459</v>
      </c>
      <c r="O135" s="43">
        <v>383</v>
      </c>
      <c r="P135" s="48">
        <v>275</v>
      </c>
      <c r="Q135" s="47">
        <v>631</v>
      </c>
      <c r="R135" s="43">
        <v>574</v>
      </c>
      <c r="S135" s="48">
        <v>457</v>
      </c>
    </row>
    <row r="136" spans="2:19" ht="17.25" customHeight="1" x14ac:dyDescent="0.2">
      <c r="B136" s="100" t="s">
        <v>276</v>
      </c>
      <c r="C136" s="72" t="s">
        <v>163</v>
      </c>
      <c r="D136" s="114" t="s">
        <v>331</v>
      </c>
      <c r="E136" s="47">
        <v>2328</v>
      </c>
      <c r="F136" s="43">
        <v>2245</v>
      </c>
      <c r="G136" s="48">
        <v>2175</v>
      </c>
      <c r="H136" s="47">
        <v>2383</v>
      </c>
      <c r="I136" s="43">
        <v>2305</v>
      </c>
      <c r="J136" s="48">
        <v>2088</v>
      </c>
      <c r="K136" s="47">
        <v>2078</v>
      </c>
      <c r="L136" s="43">
        <v>2045</v>
      </c>
      <c r="M136" s="48">
        <v>1881</v>
      </c>
      <c r="N136" s="47">
        <v>2106</v>
      </c>
      <c r="O136" s="43">
        <v>2064</v>
      </c>
      <c r="P136" s="48">
        <v>1954</v>
      </c>
      <c r="Q136" s="47">
        <v>2312</v>
      </c>
      <c r="R136" s="43">
        <v>2299</v>
      </c>
      <c r="S136" s="48">
        <v>1857</v>
      </c>
    </row>
    <row r="137" spans="2:19" ht="17.25" customHeight="1" x14ac:dyDescent="0.2">
      <c r="B137" s="100" t="s">
        <v>276</v>
      </c>
      <c r="C137" s="72" t="s">
        <v>166</v>
      </c>
      <c r="D137" s="114" t="s">
        <v>341</v>
      </c>
      <c r="E137" s="47">
        <v>3627</v>
      </c>
      <c r="F137" s="43">
        <v>3541</v>
      </c>
      <c r="G137" s="48">
        <v>3354</v>
      </c>
      <c r="H137" s="47">
        <v>3856</v>
      </c>
      <c r="I137" s="43">
        <v>3763</v>
      </c>
      <c r="J137" s="48">
        <v>3565</v>
      </c>
      <c r="K137" s="47">
        <v>3331</v>
      </c>
      <c r="L137" s="43">
        <v>3223</v>
      </c>
      <c r="M137" s="48">
        <v>3046</v>
      </c>
      <c r="N137" s="47">
        <v>4493</v>
      </c>
      <c r="O137" s="43">
        <v>4335</v>
      </c>
      <c r="P137" s="48">
        <v>4115</v>
      </c>
      <c r="Q137" s="47">
        <v>2633</v>
      </c>
      <c r="R137" s="43">
        <v>2548</v>
      </c>
      <c r="S137" s="48">
        <v>2343</v>
      </c>
    </row>
    <row r="138" spans="2:19" ht="17.25" customHeight="1" x14ac:dyDescent="0.2">
      <c r="B138" s="100" t="s">
        <v>276</v>
      </c>
      <c r="C138" s="72" t="s">
        <v>167</v>
      </c>
      <c r="D138" s="114" t="s">
        <v>342</v>
      </c>
      <c r="E138" s="47">
        <v>674</v>
      </c>
      <c r="F138" s="43">
        <v>592</v>
      </c>
      <c r="G138" s="48">
        <v>455</v>
      </c>
      <c r="H138" s="47">
        <v>510</v>
      </c>
      <c r="I138" s="43">
        <v>467</v>
      </c>
      <c r="J138" s="48">
        <v>379</v>
      </c>
      <c r="K138" s="47">
        <v>525</v>
      </c>
      <c r="L138" s="43">
        <v>453</v>
      </c>
      <c r="M138" s="48">
        <v>360</v>
      </c>
      <c r="N138" s="47">
        <v>644</v>
      </c>
      <c r="O138" s="43">
        <v>586</v>
      </c>
      <c r="P138" s="48">
        <v>496</v>
      </c>
      <c r="Q138" s="47">
        <v>616</v>
      </c>
      <c r="R138" s="43">
        <v>567</v>
      </c>
      <c r="S138" s="48">
        <v>513</v>
      </c>
    </row>
    <row r="139" spans="2:19" ht="17.25" customHeight="1" x14ac:dyDescent="0.2">
      <c r="B139" s="100" t="s">
        <v>276</v>
      </c>
      <c r="C139" s="72" t="s">
        <v>168</v>
      </c>
      <c r="D139" s="114" t="s">
        <v>343</v>
      </c>
      <c r="E139" s="47">
        <v>1723</v>
      </c>
      <c r="F139" s="43">
        <v>1707</v>
      </c>
      <c r="G139" s="48">
        <v>1646</v>
      </c>
      <c r="H139" s="47">
        <v>1723</v>
      </c>
      <c r="I139" s="43">
        <v>1719</v>
      </c>
      <c r="J139" s="48">
        <v>1677</v>
      </c>
      <c r="K139" s="47">
        <v>1694</v>
      </c>
      <c r="L139" s="43">
        <v>1685</v>
      </c>
      <c r="M139" s="48">
        <v>1654</v>
      </c>
      <c r="N139" s="47">
        <v>1784</v>
      </c>
      <c r="O139" s="43">
        <v>1756</v>
      </c>
      <c r="P139" s="48">
        <v>1735</v>
      </c>
      <c r="Q139" s="47">
        <v>1736</v>
      </c>
      <c r="R139" s="43">
        <v>1724</v>
      </c>
      <c r="S139" s="48">
        <v>1695</v>
      </c>
    </row>
    <row r="140" spans="2:19" ht="17.25" customHeight="1" x14ac:dyDescent="0.2">
      <c r="B140" s="100" t="s">
        <v>276</v>
      </c>
      <c r="C140" s="72" t="s">
        <v>169</v>
      </c>
      <c r="D140" s="114" t="s">
        <v>358</v>
      </c>
      <c r="E140" s="47">
        <v>584</v>
      </c>
      <c r="F140" s="43">
        <v>523</v>
      </c>
      <c r="G140" s="48">
        <v>458</v>
      </c>
      <c r="H140" s="47">
        <v>557</v>
      </c>
      <c r="I140" s="43">
        <v>486</v>
      </c>
      <c r="J140" s="48">
        <v>382</v>
      </c>
      <c r="K140" s="47">
        <v>728</v>
      </c>
      <c r="L140" s="43">
        <v>594</v>
      </c>
      <c r="M140" s="48">
        <v>509</v>
      </c>
      <c r="N140" s="47">
        <v>775</v>
      </c>
      <c r="O140" s="43">
        <v>693</v>
      </c>
      <c r="P140" s="48">
        <v>505</v>
      </c>
      <c r="Q140" s="47">
        <v>634</v>
      </c>
      <c r="R140" s="43">
        <v>597</v>
      </c>
      <c r="S140" s="48">
        <v>467</v>
      </c>
    </row>
    <row r="141" spans="2:19" ht="17.25" customHeight="1" x14ac:dyDescent="0.2">
      <c r="B141" s="100" t="s">
        <v>276</v>
      </c>
      <c r="C141" s="72" t="s">
        <v>171</v>
      </c>
      <c r="D141" s="114" t="s">
        <v>369</v>
      </c>
      <c r="E141" s="47">
        <v>846</v>
      </c>
      <c r="F141" s="43">
        <v>765</v>
      </c>
      <c r="G141" s="48">
        <v>673</v>
      </c>
      <c r="H141" s="47">
        <v>865</v>
      </c>
      <c r="I141" s="43">
        <v>756</v>
      </c>
      <c r="J141" s="48">
        <v>669</v>
      </c>
      <c r="K141" s="47">
        <v>742</v>
      </c>
      <c r="L141" s="43">
        <v>666</v>
      </c>
      <c r="M141" s="48">
        <v>556</v>
      </c>
      <c r="N141" s="47">
        <v>699</v>
      </c>
      <c r="O141" s="43">
        <v>623</v>
      </c>
      <c r="P141" s="48">
        <v>493</v>
      </c>
      <c r="Q141" s="47">
        <v>841</v>
      </c>
      <c r="R141" s="43">
        <v>733</v>
      </c>
      <c r="S141" s="48">
        <v>645</v>
      </c>
    </row>
    <row r="142" spans="2:19" ht="17.25" customHeight="1" x14ac:dyDescent="0.2">
      <c r="B142" s="100" t="s">
        <v>276</v>
      </c>
      <c r="C142" s="72" t="s">
        <v>170</v>
      </c>
      <c r="D142" s="114" t="s">
        <v>380</v>
      </c>
      <c r="E142" s="47">
        <v>342</v>
      </c>
      <c r="F142" s="43">
        <v>296</v>
      </c>
      <c r="G142" s="48">
        <v>221</v>
      </c>
      <c r="H142" s="47">
        <v>299</v>
      </c>
      <c r="I142" s="43">
        <v>269</v>
      </c>
      <c r="J142" s="48">
        <v>229</v>
      </c>
      <c r="K142" s="47">
        <v>299</v>
      </c>
      <c r="L142" s="43">
        <v>247</v>
      </c>
      <c r="M142" s="48">
        <v>175</v>
      </c>
      <c r="N142" s="47">
        <v>372</v>
      </c>
      <c r="O142" s="43">
        <v>346</v>
      </c>
      <c r="P142" s="48">
        <v>259</v>
      </c>
      <c r="Q142" s="47">
        <v>251</v>
      </c>
      <c r="R142" s="43">
        <v>195</v>
      </c>
      <c r="S142" s="48">
        <v>180</v>
      </c>
    </row>
    <row r="143" spans="2:19" ht="17.25" customHeight="1" x14ac:dyDescent="0.2">
      <c r="B143" s="100" t="s">
        <v>276</v>
      </c>
      <c r="C143" s="72" t="s">
        <v>164</v>
      </c>
      <c r="D143" s="114" t="s">
        <v>382</v>
      </c>
      <c r="E143" s="47">
        <v>1173</v>
      </c>
      <c r="F143" s="43">
        <v>1125</v>
      </c>
      <c r="G143" s="48">
        <v>983</v>
      </c>
      <c r="H143" s="47">
        <v>1092</v>
      </c>
      <c r="I143" s="43">
        <v>1041</v>
      </c>
      <c r="J143" s="48">
        <v>924</v>
      </c>
      <c r="K143" s="47">
        <v>1482</v>
      </c>
      <c r="L143" s="43">
        <v>1414</v>
      </c>
      <c r="M143" s="48">
        <v>1253</v>
      </c>
      <c r="N143" s="47">
        <v>1482</v>
      </c>
      <c r="O143" s="43">
        <v>1414</v>
      </c>
      <c r="P143" s="48">
        <v>1253</v>
      </c>
      <c r="Q143" s="47">
        <v>1365</v>
      </c>
      <c r="R143" s="43">
        <v>1320</v>
      </c>
      <c r="S143" s="48">
        <v>1163</v>
      </c>
    </row>
    <row r="144" spans="2:19" ht="17.25" customHeight="1" x14ac:dyDescent="0.2">
      <c r="B144" s="100" t="s">
        <v>276</v>
      </c>
      <c r="C144" s="72" t="s">
        <v>172</v>
      </c>
      <c r="D144" s="114" t="s">
        <v>387</v>
      </c>
      <c r="E144" s="47">
        <v>702</v>
      </c>
      <c r="F144" s="43">
        <v>641</v>
      </c>
      <c r="G144" s="48">
        <v>586</v>
      </c>
      <c r="H144" s="47">
        <v>598</v>
      </c>
      <c r="I144" s="43">
        <v>560</v>
      </c>
      <c r="J144" s="48">
        <v>476</v>
      </c>
      <c r="K144" s="47">
        <v>436</v>
      </c>
      <c r="L144" s="43">
        <v>402</v>
      </c>
      <c r="M144" s="48">
        <v>360</v>
      </c>
      <c r="N144" s="47">
        <v>336</v>
      </c>
      <c r="O144" s="43">
        <v>321</v>
      </c>
      <c r="P144" s="48">
        <v>294</v>
      </c>
      <c r="Q144" s="47">
        <v>431</v>
      </c>
      <c r="R144" s="43">
        <v>418</v>
      </c>
      <c r="S144" s="48">
        <v>334</v>
      </c>
    </row>
    <row r="145" spans="2:19" ht="17.25" customHeight="1" x14ac:dyDescent="0.2">
      <c r="B145" s="100" t="s">
        <v>276</v>
      </c>
      <c r="C145" s="72" t="s">
        <v>173</v>
      </c>
      <c r="D145" s="114" t="s">
        <v>388</v>
      </c>
      <c r="E145" s="47">
        <v>400</v>
      </c>
      <c r="F145" s="43">
        <v>345</v>
      </c>
      <c r="G145" s="48">
        <v>286</v>
      </c>
      <c r="H145" s="47">
        <v>508</v>
      </c>
      <c r="I145" s="43">
        <v>435</v>
      </c>
      <c r="J145" s="48">
        <v>387</v>
      </c>
      <c r="K145" s="47">
        <v>584</v>
      </c>
      <c r="L145" s="43">
        <v>509</v>
      </c>
      <c r="M145" s="48">
        <v>451</v>
      </c>
      <c r="N145" s="47">
        <v>774</v>
      </c>
      <c r="O145" s="43">
        <v>689</v>
      </c>
      <c r="P145" s="48">
        <v>558</v>
      </c>
      <c r="Q145" s="47">
        <v>796</v>
      </c>
      <c r="R145" s="43">
        <v>642</v>
      </c>
      <c r="S145" s="48">
        <v>568</v>
      </c>
    </row>
    <row r="146" spans="2:19" ht="17.25" customHeight="1" x14ac:dyDescent="0.2">
      <c r="B146" s="100" t="s">
        <v>276</v>
      </c>
      <c r="C146" s="72" t="s">
        <v>174</v>
      </c>
      <c r="D146" s="114" t="s">
        <v>391</v>
      </c>
      <c r="E146" s="47">
        <v>358</v>
      </c>
      <c r="F146" s="43">
        <v>310</v>
      </c>
      <c r="G146" s="48">
        <v>245</v>
      </c>
      <c r="H146" s="47">
        <v>298</v>
      </c>
      <c r="I146" s="43">
        <v>258</v>
      </c>
      <c r="J146" s="48">
        <v>192</v>
      </c>
      <c r="K146" s="47">
        <v>95</v>
      </c>
      <c r="L146" s="43">
        <v>82</v>
      </c>
      <c r="M146" s="48">
        <v>51</v>
      </c>
      <c r="N146" s="47">
        <v>106</v>
      </c>
      <c r="O146" s="43">
        <v>74</v>
      </c>
      <c r="P146" s="48">
        <v>69</v>
      </c>
      <c r="Q146" s="47">
        <v>163</v>
      </c>
      <c r="R146" s="43">
        <v>147</v>
      </c>
      <c r="S146" s="48">
        <v>98</v>
      </c>
    </row>
    <row r="147" spans="2:19" ht="17.25" customHeight="1" x14ac:dyDescent="0.2">
      <c r="B147" s="100" t="s">
        <v>277</v>
      </c>
      <c r="C147" s="72" t="s">
        <v>179</v>
      </c>
      <c r="D147" s="114" t="s">
        <v>283</v>
      </c>
      <c r="E147" s="47">
        <v>439</v>
      </c>
      <c r="F147" s="43">
        <v>364</v>
      </c>
      <c r="G147" s="48">
        <v>270</v>
      </c>
      <c r="H147" s="47">
        <v>551</v>
      </c>
      <c r="I147" s="43">
        <v>483</v>
      </c>
      <c r="J147" s="48">
        <v>402</v>
      </c>
      <c r="K147" s="47">
        <v>451</v>
      </c>
      <c r="L147" s="43">
        <v>425</v>
      </c>
      <c r="M147" s="48">
        <v>357</v>
      </c>
      <c r="N147" s="47">
        <v>586</v>
      </c>
      <c r="O147" s="43">
        <v>504</v>
      </c>
      <c r="P147" s="48">
        <v>456</v>
      </c>
      <c r="Q147" s="47">
        <v>503</v>
      </c>
      <c r="R147" s="43">
        <v>448</v>
      </c>
      <c r="S147" s="48">
        <v>369</v>
      </c>
    </row>
    <row r="148" spans="2:19" ht="17.25" customHeight="1" x14ac:dyDescent="0.2">
      <c r="B148" s="100" t="s">
        <v>277</v>
      </c>
      <c r="C148" s="72" t="s">
        <v>187</v>
      </c>
      <c r="D148" s="114" t="s">
        <v>286</v>
      </c>
      <c r="E148" s="47">
        <v>601</v>
      </c>
      <c r="F148" s="43">
        <v>564</v>
      </c>
      <c r="G148" s="48">
        <v>504</v>
      </c>
      <c r="H148" s="47">
        <v>583</v>
      </c>
      <c r="I148" s="43">
        <v>546</v>
      </c>
      <c r="J148" s="48">
        <v>469</v>
      </c>
      <c r="K148" s="47">
        <v>723</v>
      </c>
      <c r="L148" s="43">
        <v>698</v>
      </c>
      <c r="M148" s="48">
        <v>628</v>
      </c>
      <c r="N148" s="47">
        <v>776</v>
      </c>
      <c r="O148" s="43">
        <v>745</v>
      </c>
      <c r="P148" s="48">
        <v>699</v>
      </c>
      <c r="Q148" s="47">
        <v>847</v>
      </c>
      <c r="R148" s="43">
        <v>806</v>
      </c>
      <c r="S148" s="48">
        <v>740</v>
      </c>
    </row>
    <row r="149" spans="2:19" ht="17.25" customHeight="1" x14ac:dyDescent="0.2">
      <c r="B149" s="100" t="s">
        <v>277</v>
      </c>
      <c r="C149" s="72" t="s">
        <v>178</v>
      </c>
      <c r="D149" s="114" t="s">
        <v>308</v>
      </c>
      <c r="E149" s="47">
        <v>3769</v>
      </c>
      <c r="F149" s="43">
        <v>3671</v>
      </c>
      <c r="G149" s="48">
        <v>3508</v>
      </c>
      <c r="H149" s="47">
        <v>3463</v>
      </c>
      <c r="I149" s="43">
        <v>3297</v>
      </c>
      <c r="J149" s="48">
        <v>3116</v>
      </c>
      <c r="K149" s="47">
        <v>2928</v>
      </c>
      <c r="L149" s="43">
        <v>2810</v>
      </c>
      <c r="M149" s="48">
        <v>2618</v>
      </c>
      <c r="N149" s="47">
        <v>2703</v>
      </c>
      <c r="O149" s="43">
        <v>2575</v>
      </c>
      <c r="P149" s="48">
        <v>2391</v>
      </c>
      <c r="Q149" s="47">
        <v>2442</v>
      </c>
      <c r="R149" s="43">
        <v>2356</v>
      </c>
      <c r="S149" s="48">
        <v>2193</v>
      </c>
    </row>
    <row r="150" spans="2:19" ht="17.25" customHeight="1" x14ac:dyDescent="0.2">
      <c r="B150" s="100" t="s">
        <v>277</v>
      </c>
      <c r="C150" s="72" t="s">
        <v>180</v>
      </c>
      <c r="D150" s="114" t="s">
        <v>321</v>
      </c>
      <c r="E150" s="47">
        <v>2144</v>
      </c>
      <c r="F150" s="43">
        <v>2010</v>
      </c>
      <c r="G150" s="48">
        <v>1749</v>
      </c>
      <c r="H150" s="47">
        <v>1994</v>
      </c>
      <c r="I150" s="43">
        <v>1870</v>
      </c>
      <c r="J150" s="48">
        <v>1677</v>
      </c>
      <c r="K150" s="47">
        <v>2147</v>
      </c>
      <c r="L150" s="43">
        <v>1966</v>
      </c>
      <c r="M150" s="48">
        <v>1746</v>
      </c>
      <c r="N150" s="47">
        <v>2465</v>
      </c>
      <c r="O150" s="43">
        <v>2311</v>
      </c>
      <c r="P150" s="48">
        <v>2066</v>
      </c>
      <c r="Q150" s="47">
        <v>2671</v>
      </c>
      <c r="R150" s="43">
        <v>2456</v>
      </c>
      <c r="S150" s="48">
        <v>2130</v>
      </c>
    </row>
    <row r="151" spans="2:19" ht="17.25" customHeight="1" x14ac:dyDescent="0.2">
      <c r="B151" s="100" t="s">
        <v>277</v>
      </c>
      <c r="C151" s="72" t="s">
        <v>181</v>
      </c>
      <c r="D151" s="114" t="s">
        <v>323</v>
      </c>
      <c r="E151" s="47">
        <v>1465</v>
      </c>
      <c r="F151" s="43">
        <v>1310</v>
      </c>
      <c r="G151" s="48">
        <v>1027</v>
      </c>
      <c r="H151" s="47">
        <v>1543</v>
      </c>
      <c r="I151" s="43">
        <v>1377</v>
      </c>
      <c r="J151" s="48">
        <v>1132</v>
      </c>
      <c r="K151" s="47">
        <v>1551</v>
      </c>
      <c r="L151" s="43">
        <v>1414</v>
      </c>
      <c r="M151" s="48">
        <v>1258</v>
      </c>
      <c r="N151" s="47">
        <v>1707</v>
      </c>
      <c r="O151" s="43">
        <v>1495</v>
      </c>
      <c r="P151" s="48">
        <v>1361</v>
      </c>
      <c r="Q151" s="47">
        <v>1525</v>
      </c>
      <c r="R151" s="43">
        <v>1354</v>
      </c>
      <c r="S151" s="48">
        <v>1038</v>
      </c>
    </row>
    <row r="152" spans="2:19" ht="17.25" customHeight="1" x14ac:dyDescent="0.2">
      <c r="B152" s="100" t="s">
        <v>277</v>
      </c>
      <c r="C152" s="72" t="s">
        <v>175</v>
      </c>
      <c r="D152" s="114" t="s">
        <v>324</v>
      </c>
      <c r="E152" s="47">
        <v>130</v>
      </c>
      <c r="F152" s="43">
        <v>116</v>
      </c>
      <c r="G152" s="48">
        <v>105</v>
      </c>
      <c r="H152" s="47" t="s">
        <v>0</v>
      </c>
      <c r="I152" s="43" t="s">
        <v>0</v>
      </c>
      <c r="J152" s="48" t="s">
        <v>0</v>
      </c>
      <c r="K152" s="47">
        <v>136</v>
      </c>
      <c r="L152" s="43">
        <v>131</v>
      </c>
      <c r="M152" s="48">
        <v>123</v>
      </c>
      <c r="N152" s="47">
        <v>133</v>
      </c>
      <c r="O152" s="43">
        <v>131</v>
      </c>
      <c r="P152" s="48">
        <v>130</v>
      </c>
      <c r="Q152" s="47">
        <v>133</v>
      </c>
      <c r="R152" s="43">
        <v>131</v>
      </c>
      <c r="S152" s="48">
        <v>130</v>
      </c>
    </row>
    <row r="153" spans="2:19" ht="17.25" customHeight="1" x14ac:dyDescent="0.2">
      <c r="B153" s="100" t="s">
        <v>277</v>
      </c>
      <c r="C153" s="72" t="s">
        <v>182</v>
      </c>
      <c r="D153" s="114" t="s">
        <v>345</v>
      </c>
      <c r="E153" s="47">
        <v>996</v>
      </c>
      <c r="F153" s="43">
        <v>940</v>
      </c>
      <c r="G153" s="48">
        <v>809</v>
      </c>
      <c r="H153" s="47">
        <v>1022</v>
      </c>
      <c r="I153" s="43">
        <v>957</v>
      </c>
      <c r="J153" s="48">
        <v>701</v>
      </c>
      <c r="K153" s="47">
        <v>929</v>
      </c>
      <c r="L153" s="43">
        <v>841</v>
      </c>
      <c r="M153" s="48">
        <v>761</v>
      </c>
      <c r="N153" s="47">
        <v>1323</v>
      </c>
      <c r="O153" s="43">
        <v>1254</v>
      </c>
      <c r="P153" s="48">
        <v>1153</v>
      </c>
      <c r="Q153" s="47">
        <v>1022</v>
      </c>
      <c r="R153" s="43">
        <v>957</v>
      </c>
      <c r="S153" s="48">
        <v>701</v>
      </c>
    </row>
    <row r="154" spans="2:19" ht="17.25" customHeight="1" x14ac:dyDescent="0.2">
      <c r="B154" s="100" t="s">
        <v>277</v>
      </c>
      <c r="C154" s="72" t="s">
        <v>183</v>
      </c>
      <c r="D154" s="114" t="s">
        <v>346</v>
      </c>
      <c r="E154" s="47">
        <v>618</v>
      </c>
      <c r="F154" s="43">
        <v>610</v>
      </c>
      <c r="G154" s="48">
        <v>561</v>
      </c>
      <c r="H154" s="47">
        <v>320</v>
      </c>
      <c r="I154" s="43">
        <v>298</v>
      </c>
      <c r="J154" s="48">
        <v>275</v>
      </c>
      <c r="K154" s="47">
        <v>331</v>
      </c>
      <c r="L154" s="43">
        <v>305</v>
      </c>
      <c r="M154" s="48">
        <v>258</v>
      </c>
      <c r="N154" s="47">
        <v>564</v>
      </c>
      <c r="O154" s="43">
        <v>517</v>
      </c>
      <c r="P154" s="48">
        <v>429</v>
      </c>
      <c r="Q154" s="47">
        <v>555</v>
      </c>
      <c r="R154" s="43">
        <v>549</v>
      </c>
      <c r="S154" s="48">
        <v>508</v>
      </c>
    </row>
    <row r="155" spans="2:19" ht="17.25" customHeight="1" x14ac:dyDescent="0.2">
      <c r="B155" s="100" t="s">
        <v>277</v>
      </c>
      <c r="C155" s="72" t="s">
        <v>184</v>
      </c>
      <c r="D155" s="114" t="s">
        <v>353</v>
      </c>
      <c r="E155" s="47">
        <v>1218</v>
      </c>
      <c r="F155" s="43">
        <v>1136</v>
      </c>
      <c r="G155" s="48">
        <v>959</v>
      </c>
      <c r="H155" s="47">
        <v>1185</v>
      </c>
      <c r="I155" s="43">
        <v>1083</v>
      </c>
      <c r="J155" s="48">
        <v>926</v>
      </c>
      <c r="K155" s="47">
        <v>565</v>
      </c>
      <c r="L155" s="43">
        <v>518</v>
      </c>
      <c r="M155" s="48">
        <v>432</v>
      </c>
      <c r="N155" s="47">
        <v>1176</v>
      </c>
      <c r="O155" s="43">
        <v>1111</v>
      </c>
      <c r="P155" s="48">
        <v>977</v>
      </c>
      <c r="Q155" s="47">
        <v>1057</v>
      </c>
      <c r="R155" s="43">
        <v>959</v>
      </c>
      <c r="S155" s="48">
        <v>843</v>
      </c>
    </row>
    <row r="156" spans="2:19" ht="17.25" customHeight="1" x14ac:dyDescent="0.2">
      <c r="B156" s="100" t="s">
        <v>277</v>
      </c>
      <c r="C156" s="72" t="s">
        <v>176</v>
      </c>
      <c r="D156" s="114" t="s">
        <v>365</v>
      </c>
      <c r="E156" s="47">
        <v>366</v>
      </c>
      <c r="F156" s="43">
        <v>312</v>
      </c>
      <c r="G156" s="48">
        <v>238</v>
      </c>
      <c r="H156" s="47">
        <v>331</v>
      </c>
      <c r="I156" s="43">
        <v>275</v>
      </c>
      <c r="J156" s="48">
        <v>193</v>
      </c>
      <c r="K156" s="47">
        <v>303</v>
      </c>
      <c r="L156" s="43">
        <v>231</v>
      </c>
      <c r="M156" s="48">
        <v>185</v>
      </c>
      <c r="N156" s="47">
        <v>367</v>
      </c>
      <c r="O156" s="43">
        <v>336</v>
      </c>
      <c r="P156" s="48">
        <v>219</v>
      </c>
      <c r="Q156" s="47">
        <v>375</v>
      </c>
      <c r="R156" s="43">
        <v>317</v>
      </c>
      <c r="S156" s="48">
        <v>181</v>
      </c>
    </row>
    <row r="157" spans="2:19" ht="17.25" customHeight="1" x14ac:dyDescent="0.2">
      <c r="B157" s="100" t="s">
        <v>277</v>
      </c>
      <c r="C157" s="72" t="s">
        <v>188</v>
      </c>
      <c r="D157" s="114" t="s">
        <v>366</v>
      </c>
      <c r="E157" s="47">
        <v>474</v>
      </c>
      <c r="F157" s="43">
        <v>431</v>
      </c>
      <c r="G157" s="48">
        <v>350</v>
      </c>
      <c r="H157" s="47">
        <v>500</v>
      </c>
      <c r="I157" s="43">
        <v>473</v>
      </c>
      <c r="J157" s="48">
        <v>399</v>
      </c>
      <c r="K157" s="47">
        <v>598</v>
      </c>
      <c r="L157" s="43">
        <v>531</v>
      </c>
      <c r="M157" s="48">
        <v>455</v>
      </c>
      <c r="N157" s="47">
        <v>669</v>
      </c>
      <c r="O157" s="43">
        <v>573</v>
      </c>
      <c r="P157" s="48">
        <v>494</v>
      </c>
      <c r="Q157" s="47">
        <v>859</v>
      </c>
      <c r="R157" s="43">
        <v>703</v>
      </c>
      <c r="S157" s="48">
        <v>572</v>
      </c>
    </row>
    <row r="158" spans="2:19" ht="17.25" customHeight="1" x14ac:dyDescent="0.2">
      <c r="B158" s="100" t="s">
        <v>277</v>
      </c>
      <c r="C158" s="72" t="s">
        <v>189</v>
      </c>
      <c r="D158" s="114" t="s">
        <v>367</v>
      </c>
      <c r="E158" s="47">
        <v>569</v>
      </c>
      <c r="F158" s="43">
        <v>569</v>
      </c>
      <c r="G158" s="48">
        <v>569</v>
      </c>
      <c r="H158" s="47">
        <v>459</v>
      </c>
      <c r="I158" s="43">
        <v>459</v>
      </c>
      <c r="J158" s="48">
        <v>459</v>
      </c>
      <c r="K158" s="47">
        <v>313</v>
      </c>
      <c r="L158" s="43">
        <v>313</v>
      </c>
      <c r="M158" s="48">
        <v>313</v>
      </c>
      <c r="N158" s="47">
        <v>217</v>
      </c>
      <c r="O158" s="43">
        <v>217</v>
      </c>
      <c r="P158" s="48">
        <v>217</v>
      </c>
      <c r="Q158" s="47">
        <v>231</v>
      </c>
      <c r="R158" s="43">
        <v>231</v>
      </c>
      <c r="S158" s="48">
        <v>231</v>
      </c>
    </row>
    <row r="159" spans="2:19" ht="17.25" customHeight="1" x14ac:dyDescent="0.2">
      <c r="B159" s="100" t="s">
        <v>277</v>
      </c>
      <c r="C159" s="72" t="s">
        <v>185</v>
      </c>
      <c r="D159" s="114" t="s">
        <v>372</v>
      </c>
      <c r="E159" s="47">
        <v>1277</v>
      </c>
      <c r="F159" s="43">
        <v>1123</v>
      </c>
      <c r="G159" s="48">
        <v>979</v>
      </c>
      <c r="H159" s="47">
        <v>1350</v>
      </c>
      <c r="I159" s="43">
        <v>1180</v>
      </c>
      <c r="J159" s="48">
        <v>1030</v>
      </c>
      <c r="K159" s="47">
        <v>1360</v>
      </c>
      <c r="L159" s="43">
        <v>1235</v>
      </c>
      <c r="M159" s="48">
        <v>1001</v>
      </c>
      <c r="N159" s="47">
        <v>1721</v>
      </c>
      <c r="O159" s="43">
        <v>1610</v>
      </c>
      <c r="P159" s="48">
        <v>1432</v>
      </c>
      <c r="Q159" s="47">
        <v>1772</v>
      </c>
      <c r="R159" s="43">
        <v>1667</v>
      </c>
      <c r="S159" s="48">
        <v>1394</v>
      </c>
    </row>
    <row r="160" spans="2:19" ht="17.25" customHeight="1" x14ac:dyDescent="0.2">
      <c r="B160" s="100" t="s">
        <v>277</v>
      </c>
      <c r="C160" s="72" t="s">
        <v>186</v>
      </c>
      <c r="D160" s="114" t="s">
        <v>377</v>
      </c>
      <c r="E160" s="47">
        <v>593</v>
      </c>
      <c r="F160" s="43">
        <v>564</v>
      </c>
      <c r="G160" s="48">
        <v>436</v>
      </c>
      <c r="H160" s="47">
        <v>734</v>
      </c>
      <c r="I160" s="43">
        <v>652</v>
      </c>
      <c r="J160" s="48">
        <v>550</v>
      </c>
      <c r="K160" s="47">
        <v>852</v>
      </c>
      <c r="L160" s="43">
        <v>798</v>
      </c>
      <c r="M160" s="48">
        <v>689</v>
      </c>
      <c r="N160" s="47">
        <v>623</v>
      </c>
      <c r="O160" s="43">
        <v>599</v>
      </c>
      <c r="P160" s="48">
        <v>503</v>
      </c>
      <c r="Q160" s="47">
        <v>810</v>
      </c>
      <c r="R160" s="43">
        <v>775</v>
      </c>
      <c r="S160" s="48">
        <v>684</v>
      </c>
    </row>
    <row r="161" spans="2:19" ht="17.25" customHeight="1" x14ac:dyDescent="0.2">
      <c r="B161" s="100" t="s">
        <v>277</v>
      </c>
      <c r="C161" s="72" t="s">
        <v>190</v>
      </c>
      <c r="D161" s="114" t="s">
        <v>385</v>
      </c>
      <c r="E161" s="47">
        <v>3141</v>
      </c>
      <c r="F161" s="43">
        <v>2933</v>
      </c>
      <c r="G161" s="48">
        <v>2696</v>
      </c>
      <c r="H161" s="47">
        <v>3510</v>
      </c>
      <c r="I161" s="43">
        <v>3354</v>
      </c>
      <c r="J161" s="48">
        <v>3067</v>
      </c>
      <c r="K161" s="47">
        <v>2984</v>
      </c>
      <c r="L161" s="43">
        <v>2839</v>
      </c>
      <c r="M161" s="48">
        <v>2603</v>
      </c>
      <c r="N161" s="47">
        <v>3184</v>
      </c>
      <c r="O161" s="43">
        <v>2970</v>
      </c>
      <c r="P161" s="48">
        <v>2763</v>
      </c>
      <c r="Q161" s="47">
        <v>3112</v>
      </c>
      <c r="R161" s="43">
        <v>2939</v>
      </c>
      <c r="S161" s="48">
        <v>2636</v>
      </c>
    </row>
    <row r="162" spans="2:19" ht="17.25" customHeight="1" x14ac:dyDescent="0.2">
      <c r="B162" s="100" t="s">
        <v>277</v>
      </c>
      <c r="C162" s="72" t="s">
        <v>177</v>
      </c>
      <c r="D162" s="114" t="s">
        <v>390</v>
      </c>
      <c r="E162" s="47">
        <v>477</v>
      </c>
      <c r="F162" s="43">
        <v>422</v>
      </c>
      <c r="G162" s="48">
        <v>340</v>
      </c>
      <c r="H162" s="47">
        <v>392</v>
      </c>
      <c r="I162" s="43">
        <v>371</v>
      </c>
      <c r="J162" s="48">
        <v>304</v>
      </c>
      <c r="K162" s="47" t="s">
        <v>0</v>
      </c>
      <c r="L162" s="43" t="s">
        <v>0</v>
      </c>
      <c r="M162" s="48" t="s">
        <v>0</v>
      </c>
      <c r="N162" s="47">
        <v>527</v>
      </c>
      <c r="O162" s="43">
        <v>496</v>
      </c>
      <c r="P162" s="48">
        <v>455</v>
      </c>
      <c r="Q162" s="47">
        <v>525</v>
      </c>
      <c r="R162" s="43">
        <v>471</v>
      </c>
      <c r="S162" s="48">
        <v>375</v>
      </c>
    </row>
    <row r="163" spans="2:19" ht="17.25" customHeight="1" x14ac:dyDescent="0.2">
      <c r="B163" s="100" t="s">
        <v>277</v>
      </c>
      <c r="C163" s="72" t="s">
        <v>191</v>
      </c>
      <c r="D163" s="114" t="s">
        <v>393</v>
      </c>
      <c r="E163" s="47">
        <v>5112</v>
      </c>
      <c r="F163" s="43">
        <v>4917</v>
      </c>
      <c r="G163" s="48">
        <v>4511</v>
      </c>
      <c r="H163" s="47">
        <v>5452</v>
      </c>
      <c r="I163" s="43">
        <v>5245</v>
      </c>
      <c r="J163" s="48">
        <v>4854</v>
      </c>
      <c r="K163" s="47">
        <v>5271</v>
      </c>
      <c r="L163" s="43">
        <v>5076</v>
      </c>
      <c r="M163" s="48">
        <v>4599</v>
      </c>
      <c r="N163" s="47">
        <v>6209</v>
      </c>
      <c r="O163" s="43">
        <v>6038</v>
      </c>
      <c r="P163" s="48">
        <v>5455</v>
      </c>
      <c r="Q163" s="47">
        <v>6012</v>
      </c>
      <c r="R163" s="43">
        <v>5829</v>
      </c>
      <c r="S163" s="48">
        <v>5381</v>
      </c>
    </row>
    <row r="164" spans="2:19" ht="17.25" customHeight="1" x14ac:dyDescent="0.2">
      <c r="B164" s="100" t="s">
        <v>278</v>
      </c>
      <c r="C164" s="72" t="s">
        <v>195</v>
      </c>
      <c r="D164" s="114" t="s">
        <v>287</v>
      </c>
      <c r="E164" s="47">
        <v>3023</v>
      </c>
      <c r="F164" s="43">
        <v>2761</v>
      </c>
      <c r="G164" s="48">
        <v>2516</v>
      </c>
      <c r="H164" s="47">
        <v>3229</v>
      </c>
      <c r="I164" s="43">
        <v>2980</v>
      </c>
      <c r="J164" s="48">
        <v>2543</v>
      </c>
      <c r="K164" s="47">
        <v>3181</v>
      </c>
      <c r="L164" s="43">
        <v>3013</v>
      </c>
      <c r="M164" s="48">
        <v>2654</v>
      </c>
      <c r="N164" s="47">
        <v>3209</v>
      </c>
      <c r="O164" s="43">
        <v>3059</v>
      </c>
      <c r="P164" s="48">
        <v>2875</v>
      </c>
      <c r="Q164" s="47">
        <v>3177</v>
      </c>
      <c r="R164" s="43">
        <v>2959</v>
      </c>
      <c r="S164" s="48">
        <v>2743</v>
      </c>
    </row>
    <row r="165" spans="2:19" ht="17.25" customHeight="1" x14ac:dyDescent="0.2">
      <c r="B165" s="100" t="s">
        <v>278</v>
      </c>
      <c r="C165" s="72" t="s">
        <v>198</v>
      </c>
      <c r="D165" s="114" t="s">
        <v>288</v>
      </c>
      <c r="E165" s="47">
        <v>187</v>
      </c>
      <c r="F165" s="43">
        <v>156</v>
      </c>
      <c r="G165" s="48">
        <v>123</v>
      </c>
      <c r="H165" s="47">
        <v>158</v>
      </c>
      <c r="I165" s="43">
        <v>158</v>
      </c>
      <c r="J165" s="48">
        <v>123</v>
      </c>
      <c r="K165" s="47">
        <v>158</v>
      </c>
      <c r="L165" s="43">
        <v>158</v>
      </c>
      <c r="M165" s="48">
        <v>123</v>
      </c>
      <c r="N165" s="47">
        <v>152</v>
      </c>
      <c r="O165" s="43">
        <v>128</v>
      </c>
      <c r="P165" s="48">
        <v>103</v>
      </c>
      <c r="Q165" s="47">
        <v>27</v>
      </c>
      <c r="R165" s="43">
        <v>25</v>
      </c>
      <c r="S165" s="48">
        <v>25</v>
      </c>
    </row>
    <row r="166" spans="2:19" ht="17.25" customHeight="1" x14ac:dyDescent="0.2">
      <c r="B166" s="100" t="s">
        <v>278</v>
      </c>
      <c r="C166" s="72" t="s">
        <v>204</v>
      </c>
      <c r="D166" s="114" t="s">
        <v>319</v>
      </c>
      <c r="E166" s="47">
        <v>2055</v>
      </c>
      <c r="F166" s="43">
        <v>1835</v>
      </c>
      <c r="G166" s="48">
        <v>1500</v>
      </c>
      <c r="H166" s="47">
        <v>1785</v>
      </c>
      <c r="I166" s="43">
        <v>1578</v>
      </c>
      <c r="J166" s="48">
        <v>1320</v>
      </c>
      <c r="K166" s="47">
        <v>1736</v>
      </c>
      <c r="L166" s="43">
        <v>1544</v>
      </c>
      <c r="M166" s="48">
        <v>1193</v>
      </c>
      <c r="N166" s="47">
        <v>1962</v>
      </c>
      <c r="O166" s="43">
        <v>1792</v>
      </c>
      <c r="P166" s="48">
        <v>1469</v>
      </c>
      <c r="Q166" s="47">
        <v>1873</v>
      </c>
      <c r="R166" s="43">
        <v>1713</v>
      </c>
      <c r="S166" s="48">
        <v>1446</v>
      </c>
    </row>
    <row r="167" spans="2:19" ht="17.25" customHeight="1" x14ac:dyDescent="0.2">
      <c r="B167" s="100" t="s">
        <v>278</v>
      </c>
      <c r="C167" s="72" t="s">
        <v>202</v>
      </c>
      <c r="D167" s="114" t="s">
        <v>295</v>
      </c>
      <c r="E167" s="47">
        <v>577</v>
      </c>
      <c r="F167" s="43">
        <v>538</v>
      </c>
      <c r="G167" s="48">
        <v>517</v>
      </c>
      <c r="H167" s="47">
        <v>821</v>
      </c>
      <c r="I167" s="43">
        <v>801</v>
      </c>
      <c r="J167" s="48">
        <v>738</v>
      </c>
      <c r="K167" s="47">
        <v>701</v>
      </c>
      <c r="L167" s="43">
        <v>694</v>
      </c>
      <c r="M167" s="48">
        <v>626</v>
      </c>
      <c r="N167" s="47">
        <v>782</v>
      </c>
      <c r="O167" s="43">
        <v>757</v>
      </c>
      <c r="P167" s="48">
        <v>730</v>
      </c>
      <c r="Q167" s="47">
        <v>868</v>
      </c>
      <c r="R167" s="43">
        <v>857</v>
      </c>
      <c r="S167" s="48">
        <v>796</v>
      </c>
    </row>
    <row r="168" spans="2:19" ht="17.25" customHeight="1" x14ac:dyDescent="0.2">
      <c r="B168" s="100" t="s">
        <v>278</v>
      </c>
      <c r="C168" s="72" t="s">
        <v>192</v>
      </c>
      <c r="D168" s="114" t="s">
        <v>305</v>
      </c>
      <c r="E168" s="47">
        <v>594</v>
      </c>
      <c r="F168" s="43">
        <v>484</v>
      </c>
      <c r="G168" s="48">
        <v>395</v>
      </c>
      <c r="H168" s="47" t="s">
        <v>0</v>
      </c>
      <c r="I168" s="43" t="s">
        <v>0</v>
      </c>
      <c r="J168" s="48" t="s">
        <v>0</v>
      </c>
      <c r="K168" s="47" t="s">
        <v>0</v>
      </c>
      <c r="L168" s="43" t="s">
        <v>0</v>
      </c>
      <c r="M168" s="48" t="s">
        <v>0</v>
      </c>
      <c r="N168" s="47">
        <v>680</v>
      </c>
      <c r="O168" s="43">
        <v>605</v>
      </c>
      <c r="P168" s="48">
        <v>482</v>
      </c>
      <c r="Q168" s="47">
        <v>778</v>
      </c>
      <c r="R168" s="43">
        <v>676</v>
      </c>
      <c r="S168" s="48">
        <v>549</v>
      </c>
    </row>
    <row r="169" spans="2:19" ht="17.25" customHeight="1" x14ac:dyDescent="0.2">
      <c r="B169" s="100" t="s">
        <v>278</v>
      </c>
      <c r="C169" s="72" t="s">
        <v>201</v>
      </c>
      <c r="D169" s="114" t="s">
        <v>282</v>
      </c>
      <c r="E169" s="47">
        <v>3105</v>
      </c>
      <c r="F169" s="43">
        <v>2956</v>
      </c>
      <c r="G169" s="48">
        <v>2746</v>
      </c>
      <c r="H169" s="47">
        <v>3105</v>
      </c>
      <c r="I169" s="43">
        <v>2956</v>
      </c>
      <c r="J169" s="48">
        <v>2746</v>
      </c>
      <c r="K169" s="47">
        <v>3301</v>
      </c>
      <c r="L169" s="43">
        <v>3172</v>
      </c>
      <c r="M169" s="48">
        <v>3028</v>
      </c>
      <c r="N169" s="47">
        <v>3599</v>
      </c>
      <c r="O169" s="43">
        <v>3480</v>
      </c>
      <c r="P169" s="48">
        <v>3227</v>
      </c>
      <c r="Q169" s="47">
        <v>3557</v>
      </c>
      <c r="R169" s="43">
        <v>3393</v>
      </c>
      <c r="S169" s="48">
        <v>3123</v>
      </c>
    </row>
    <row r="170" spans="2:19" ht="17.25" customHeight="1" x14ac:dyDescent="0.2">
      <c r="B170" s="100" t="s">
        <v>278</v>
      </c>
      <c r="C170" s="72" t="s">
        <v>197</v>
      </c>
      <c r="D170" s="114" t="s">
        <v>309</v>
      </c>
      <c r="E170" s="47">
        <v>610</v>
      </c>
      <c r="F170" s="43">
        <v>545</v>
      </c>
      <c r="G170" s="48">
        <v>516</v>
      </c>
      <c r="H170" s="47">
        <v>572</v>
      </c>
      <c r="I170" s="43">
        <v>507</v>
      </c>
      <c r="J170" s="48">
        <v>408</v>
      </c>
      <c r="K170" s="47">
        <v>486</v>
      </c>
      <c r="L170" s="43">
        <v>454</v>
      </c>
      <c r="M170" s="48">
        <v>371</v>
      </c>
      <c r="N170" s="47">
        <v>571</v>
      </c>
      <c r="O170" s="43">
        <v>504</v>
      </c>
      <c r="P170" s="48">
        <v>460</v>
      </c>
      <c r="Q170" s="47">
        <v>652</v>
      </c>
      <c r="R170" s="43">
        <v>588</v>
      </c>
      <c r="S170" s="48">
        <v>518</v>
      </c>
    </row>
    <row r="171" spans="2:19" ht="17.25" customHeight="1" x14ac:dyDescent="0.2">
      <c r="B171" s="100" t="s">
        <v>278</v>
      </c>
      <c r="C171" s="72" t="s">
        <v>199</v>
      </c>
      <c r="D171" s="114" t="s">
        <v>320</v>
      </c>
      <c r="E171" s="47">
        <v>751</v>
      </c>
      <c r="F171" s="43">
        <v>554</v>
      </c>
      <c r="G171" s="48">
        <v>419</v>
      </c>
      <c r="H171" s="47">
        <v>715</v>
      </c>
      <c r="I171" s="43">
        <v>603</v>
      </c>
      <c r="J171" s="48">
        <v>386</v>
      </c>
      <c r="K171" s="47">
        <v>735</v>
      </c>
      <c r="L171" s="43">
        <v>594</v>
      </c>
      <c r="M171" s="48">
        <v>398</v>
      </c>
      <c r="N171" s="47">
        <v>722</v>
      </c>
      <c r="O171" s="43">
        <v>643</v>
      </c>
      <c r="P171" s="48">
        <v>494</v>
      </c>
      <c r="Q171" s="47">
        <v>648</v>
      </c>
      <c r="R171" s="43">
        <v>526</v>
      </c>
      <c r="S171" s="48">
        <v>391</v>
      </c>
    </row>
    <row r="172" spans="2:19" ht="17.25" customHeight="1" x14ac:dyDescent="0.2">
      <c r="B172" s="100" t="s">
        <v>278</v>
      </c>
      <c r="C172" s="72" t="s">
        <v>200</v>
      </c>
      <c r="D172" s="114" t="s">
        <v>334</v>
      </c>
      <c r="E172" s="47">
        <v>296</v>
      </c>
      <c r="F172" s="43">
        <v>264</v>
      </c>
      <c r="G172" s="48">
        <v>200</v>
      </c>
      <c r="H172" s="47">
        <v>345</v>
      </c>
      <c r="I172" s="43">
        <v>308</v>
      </c>
      <c r="J172" s="48">
        <v>268</v>
      </c>
      <c r="K172" s="47">
        <v>310</v>
      </c>
      <c r="L172" s="43">
        <v>283</v>
      </c>
      <c r="M172" s="48">
        <v>214</v>
      </c>
      <c r="N172" s="47">
        <v>317</v>
      </c>
      <c r="O172" s="43">
        <v>292</v>
      </c>
      <c r="P172" s="48">
        <v>236</v>
      </c>
      <c r="Q172" s="47">
        <v>296</v>
      </c>
      <c r="R172" s="43">
        <v>272</v>
      </c>
      <c r="S172" s="48">
        <v>241</v>
      </c>
    </row>
    <row r="173" spans="2:19" ht="17.25" customHeight="1" x14ac:dyDescent="0.2">
      <c r="B173" s="100" t="s">
        <v>278</v>
      </c>
      <c r="C173" s="72" t="s">
        <v>193</v>
      </c>
      <c r="D173" s="114" t="s">
        <v>344</v>
      </c>
      <c r="E173" s="47">
        <v>521</v>
      </c>
      <c r="F173" s="43">
        <v>407</v>
      </c>
      <c r="G173" s="48">
        <v>305</v>
      </c>
      <c r="H173" s="47">
        <v>551</v>
      </c>
      <c r="I173" s="43">
        <v>486</v>
      </c>
      <c r="J173" s="48">
        <v>363</v>
      </c>
      <c r="K173" s="47">
        <v>552</v>
      </c>
      <c r="L173" s="43">
        <v>453</v>
      </c>
      <c r="M173" s="48">
        <v>383</v>
      </c>
      <c r="N173" s="47">
        <v>571</v>
      </c>
      <c r="O173" s="43">
        <v>488</v>
      </c>
      <c r="P173" s="48">
        <v>390</v>
      </c>
      <c r="Q173" s="47">
        <v>588</v>
      </c>
      <c r="R173" s="43">
        <v>507</v>
      </c>
      <c r="S173" s="48">
        <v>327</v>
      </c>
    </row>
    <row r="174" spans="2:19" ht="17.25" customHeight="1" x14ac:dyDescent="0.2">
      <c r="B174" s="100" t="s">
        <v>278</v>
      </c>
      <c r="C174" s="72" t="s">
        <v>194</v>
      </c>
      <c r="D174" s="114" t="s">
        <v>351</v>
      </c>
      <c r="E174" s="47">
        <v>1470</v>
      </c>
      <c r="F174" s="43">
        <v>1425</v>
      </c>
      <c r="G174" s="48">
        <v>1330</v>
      </c>
      <c r="H174" s="47">
        <v>1442</v>
      </c>
      <c r="I174" s="43">
        <v>1378</v>
      </c>
      <c r="J174" s="48">
        <v>1290</v>
      </c>
      <c r="K174" s="47">
        <v>1394</v>
      </c>
      <c r="L174" s="43">
        <v>1361</v>
      </c>
      <c r="M174" s="48">
        <v>1294</v>
      </c>
      <c r="N174" s="47">
        <v>1385</v>
      </c>
      <c r="O174" s="43">
        <v>1339</v>
      </c>
      <c r="P174" s="48">
        <v>1268</v>
      </c>
      <c r="Q174" s="47">
        <v>1600</v>
      </c>
      <c r="R174" s="43">
        <v>1542</v>
      </c>
      <c r="S174" s="48">
        <v>1481</v>
      </c>
    </row>
    <row r="175" spans="2:19" ht="17.25" customHeight="1" x14ac:dyDescent="0.2">
      <c r="B175" s="100" t="s">
        <v>278</v>
      </c>
      <c r="C175" s="72" t="s">
        <v>203</v>
      </c>
      <c r="D175" s="114" t="s">
        <v>362</v>
      </c>
      <c r="E175" s="47">
        <v>1231</v>
      </c>
      <c r="F175" s="43">
        <v>1131</v>
      </c>
      <c r="G175" s="48">
        <v>935</v>
      </c>
      <c r="H175" s="47">
        <v>1151</v>
      </c>
      <c r="I175" s="43">
        <v>1085</v>
      </c>
      <c r="J175" s="48">
        <v>959</v>
      </c>
      <c r="K175" s="47">
        <v>1124</v>
      </c>
      <c r="L175" s="43">
        <v>1024</v>
      </c>
      <c r="M175" s="48">
        <v>863</v>
      </c>
      <c r="N175" s="47">
        <v>1191</v>
      </c>
      <c r="O175" s="43">
        <v>1135</v>
      </c>
      <c r="P175" s="48">
        <v>949</v>
      </c>
      <c r="Q175" s="47">
        <v>1298</v>
      </c>
      <c r="R175" s="43">
        <v>1167</v>
      </c>
      <c r="S175" s="48">
        <v>967</v>
      </c>
    </row>
    <row r="176" spans="2:19" ht="17.25" customHeight="1" x14ac:dyDescent="0.2">
      <c r="B176" s="101" t="s">
        <v>278</v>
      </c>
      <c r="C176" s="102" t="s">
        <v>196</v>
      </c>
      <c r="D176" s="115" t="s">
        <v>370</v>
      </c>
      <c r="E176" s="49">
        <v>1975</v>
      </c>
      <c r="F176" s="50">
        <v>1781</v>
      </c>
      <c r="G176" s="51">
        <v>1498</v>
      </c>
      <c r="H176" s="49">
        <v>1972</v>
      </c>
      <c r="I176" s="50">
        <v>1720</v>
      </c>
      <c r="J176" s="51">
        <v>1384</v>
      </c>
      <c r="K176" s="49">
        <v>1950</v>
      </c>
      <c r="L176" s="50">
        <v>1630</v>
      </c>
      <c r="M176" s="51">
        <v>1378</v>
      </c>
      <c r="N176" s="49">
        <v>2217</v>
      </c>
      <c r="O176" s="50">
        <v>2058</v>
      </c>
      <c r="P176" s="51">
        <v>1687</v>
      </c>
      <c r="Q176" s="49">
        <v>2392</v>
      </c>
      <c r="R176" s="50">
        <v>2033</v>
      </c>
      <c r="S176" s="51">
        <v>1784</v>
      </c>
    </row>
    <row r="179" spans="2:2" ht="17.25" customHeight="1" x14ac:dyDescent="0.2">
      <c r="B179" s="6"/>
    </row>
  </sheetData>
  <mergeCells count="7">
    <mergeCell ref="Q3:S3"/>
    <mergeCell ref="B4:D4"/>
    <mergeCell ref="B1:D1"/>
    <mergeCell ref="K3:M3"/>
    <mergeCell ref="N3:P3"/>
    <mergeCell ref="E3:G3"/>
    <mergeCell ref="H3:J3"/>
  </mergeCells>
  <conditionalFormatting sqref="B179">
    <cfRule type="expression" dxfId="7" priority="10">
      <formula>#REF!=1</formula>
    </cfRule>
  </conditionalFormatting>
  <conditionalFormatting sqref="C59:D176">
    <cfRule type="expression" dxfId="6" priority="17">
      <formula>$C59=1</formula>
    </cfRule>
  </conditionalFormatting>
  <hyperlinks>
    <hyperlink ref="B2" location="Contents!A1" display="Contents" xr:uid="{F1B749AE-A923-44D2-B061-90F6BA403165}"/>
  </hyperlinks>
  <pageMargins left="0.7" right="0.7" top="0.75" bottom="0.75" header="0.3" footer="0.3"/>
  <pageSetup paperSize="9"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628FF-430E-419B-BE30-14E036FC5E72}">
  <sheetPr codeName="Sheet18"/>
  <dimension ref="A1:Q179"/>
  <sheetViews>
    <sheetView showGridLines="0" zoomScale="80" zoomScaleNormal="80" workbookViewId="0">
      <pane ySplit="5" topLeftCell="A6" activePane="bottomLeft" state="frozen"/>
      <selection activeCell="J27" sqref="J27"/>
      <selection pane="bottomLeft"/>
    </sheetView>
  </sheetViews>
  <sheetFormatPr defaultColWidth="8.5" defaultRowHeight="17.25" customHeight="1" x14ac:dyDescent="0.2"/>
  <cols>
    <col min="1" max="1" width="3" style="8" customWidth="1"/>
    <col min="2" max="2" width="31.19921875" style="8" customWidth="1"/>
    <col min="3" max="3" width="10.796875" style="8" customWidth="1"/>
    <col min="4" max="4" width="75" style="8" customWidth="1"/>
    <col min="5" max="5" width="16.3984375" style="8" customWidth="1"/>
    <col min="6" max="8" width="16.3984375" style="28" customWidth="1"/>
    <col min="9" max="9" width="16.3984375" style="8" customWidth="1"/>
    <col min="10" max="12" width="16.3984375" style="28" customWidth="1"/>
    <col min="13" max="16384" width="8.5" style="8"/>
  </cols>
  <sheetData>
    <row r="1" spans="1:17" ht="20.25" customHeight="1" x14ac:dyDescent="0.2">
      <c r="B1" s="314" t="s">
        <v>413</v>
      </c>
      <c r="C1" s="314"/>
      <c r="D1" s="314"/>
      <c r="E1" s="24"/>
      <c r="F1" s="24"/>
      <c r="G1" s="25"/>
      <c r="H1" s="25"/>
      <c r="I1" s="24"/>
      <c r="J1" s="24"/>
      <c r="K1" s="25"/>
      <c r="L1" s="25"/>
    </row>
    <row r="2" spans="1:17" s="17" customFormat="1" ht="21.6" customHeight="1" x14ac:dyDescent="0.2">
      <c r="A2" s="8"/>
      <c r="B2" s="26" t="s">
        <v>403</v>
      </c>
      <c r="C2" s="8"/>
      <c r="D2" s="8"/>
      <c r="E2" s="24"/>
    </row>
    <row r="3" spans="1:17" s="17" customFormat="1" ht="21.6" customHeight="1" x14ac:dyDescent="0.2">
      <c r="A3" s="8"/>
      <c r="B3" s="26"/>
      <c r="C3" s="8"/>
      <c r="D3" s="8"/>
    </row>
    <row r="4" spans="1:17" s="16" customFormat="1" ht="20.25" customHeight="1" x14ac:dyDescent="0.2">
      <c r="B4" s="328" t="s">
        <v>467</v>
      </c>
      <c r="C4" s="328"/>
      <c r="D4" s="328"/>
      <c r="E4" s="351" t="s">
        <v>531</v>
      </c>
      <c r="F4" s="352"/>
      <c r="G4" s="352"/>
      <c r="H4" s="352"/>
      <c r="I4" s="352"/>
      <c r="J4" s="352"/>
      <c r="K4" s="352"/>
      <c r="L4" s="353"/>
    </row>
    <row r="5" spans="1:17" s="23" customFormat="1" ht="120" customHeight="1" x14ac:dyDescent="0.2">
      <c r="B5" s="328"/>
      <c r="C5" s="328"/>
      <c r="D5" s="328"/>
      <c r="E5" s="193" t="s">
        <v>220</v>
      </c>
      <c r="F5" s="194" t="s">
        <v>222</v>
      </c>
      <c r="G5" s="193" t="s">
        <v>224</v>
      </c>
      <c r="H5" s="195" t="s">
        <v>226</v>
      </c>
      <c r="I5" s="194" t="s">
        <v>227</v>
      </c>
      <c r="J5" s="196" t="s">
        <v>228</v>
      </c>
      <c r="K5" s="197" t="s">
        <v>230</v>
      </c>
      <c r="L5" s="194" t="s">
        <v>231</v>
      </c>
      <c r="N5" s="208" t="s">
        <v>415</v>
      </c>
      <c r="O5" s="208" t="s">
        <v>416</v>
      </c>
      <c r="P5" s="208" t="s">
        <v>417</v>
      </c>
      <c r="Q5" s="209" t="s">
        <v>418</v>
      </c>
    </row>
    <row r="6" spans="1:17" s="23" customFormat="1" ht="17.25" customHeight="1" x14ac:dyDescent="0.2">
      <c r="B6" s="27"/>
      <c r="C6" s="27"/>
      <c r="D6" s="59" t="s">
        <v>271</v>
      </c>
      <c r="E6" s="127">
        <v>244247</v>
      </c>
      <c r="F6" s="129">
        <v>5835</v>
      </c>
      <c r="G6" s="127">
        <v>21028</v>
      </c>
      <c r="H6" s="128">
        <v>6327</v>
      </c>
      <c r="I6" s="189">
        <v>2177</v>
      </c>
      <c r="J6" s="198">
        <v>9560</v>
      </c>
      <c r="K6" s="127">
        <v>3584</v>
      </c>
      <c r="L6" s="129">
        <v>1285</v>
      </c>
      <c r="N6" s="257">
        <v>250082</v>
      </c>
      <c r="O6" s="257">
        <v>29532</v>
      </c>
      <c r="P6" s="257">
        <v>9560</v>
      </c>
      <c r="Q6" s="257">
        <v>4869</v>
      </c>
    </row>
    <row r="7" spans="1:17" s="23" customFormat="1" ht="17.25" customHeight="1" x14ac:dyDescent="0.2">
      <c r="D7" s="103" t="s">
        <v>272</v>
      </c>
      <c r="E7" s="124">
        <v>30659</v>
      </c>
      <c r="F7" s="126">
        <v>1251</v>
      </c>
      <c r="G7" s="124">
        <v>2876</v>
      </c>
      <c r="H7" s="125">
        <v>701</v>
      </c>
      <c r="I7" s="190">
        <v>115</v>
      </c>
      <c r="J7" s="199">
        <v>1468</v>
      </c>
      <c r="K7" s="124">
        <v>336</v>
      </c>
      <c r="L7" s="126">
        <v>200</v>
      </c>
      <c r="N7" s="204">
        <v>31910</v>
      </c>
      <c r="O7" s="204">
        <v>3692</v>
      </c>
      <c r="P7" s="204">
        <v>1468</v>
      </c>
      <c r="Q7" s="204">
        <v>536</v>
      </c>
    </row>
    <row r="8" spans="1:17" s="23" customFormat="1" ht="17.25" customHeight="1" x14ac:dyDescent="0.2">
      <c r="D8" s="79" t="s">
        <v>273</v>
      </c>
      <c r="E8" s="119">
        <v>33639</v>
      </c>
      <c r="F8" s="120">
        <v>631</v>
      </c>
      <c r="G8" s="119">
        <v>3122</v>
      </c>
      <c r="H8" s="74">
        <v>1032</v>
      </c>
      <c r="I8" s="191">
        <v>270</v>
      </c>
      <c r="J8" s="200">
        <v>781</v>
      </c>
      <c r="K8" s="119">
        <v>466</v>
      </c>
      <c r="L8" s="120">
        <v>91</v>
      </c>
      <c r="N8" s="205">
        <v>34270</v>
      </c>
      <c r="O8" s="205">
        <v>4424</v>
      </c>
      <c r="P8" s="205">
        <v>781</v>
      </c>
      <c r="Q8" s="205">
        <v>557</v>
      </c>
    </row>
    <row r="9" spans="1:17" s="23" customFormat="1" ht="17.25" customHeight="1" x14ac:dyDescent="0.2">
      <c r="D9" s="79" t="s">
        <v>274</v>
      </c>
      <c r="E9" s="119">
        <v>43872</v>
      </c>
      <c r="F9" s="120">
        <v>971</v>
      </c>
      <c r="G9" s="119">
        <v>4745</v>
      </c>
      <c r="H9" s="74">
        <v>1043</v>
      </c>
      <c r="I9" s="191">
        <v>331</v>
      </c>
      <c r="J9" s="200">
        <v>1918</v>
      </c>
      <c r="K9" s="119">
        <v>553</v>
      </c>
      <c r="L9" s="120">
        <v>596</v>
      </c>
      <c r="N9" s="205">
        <v>44843</v>
      </c>
      <c r="O9" s="205">
        <v>6119</v>
      </c>
      <c r="P9" s="205">
        <v>1918</v>
      </c>
      <c r="Q9" s="205">
        <v>1149</v>
      </c>
    </row>
    <row r="10" spans="1:17" s="23" customFormat="1" ht="17.25" customHeight="1" x14ac:dyDescent="0.2">
      <c r="D10" s="80" t="s">
        <v>275</v>
      </c>
      <c r="E10" s="119">
        <v>42721</v>
      </c>
      <c r="F10" s="120">
        <v>884</v>
      </c>
      <c r="G10" s="119">
        <v>2981</v>
      </c>
      <c r="H10" s="74">
        <v>730</v>
      </c>
      <c r="I10" s="191">
        <v>908</v>
      </c>
      <c r="J10" s="200">
        <v>1505</v>
      </c>
      <c r="K10" s="119">
        <v>618</v>
      </c>
      <c r="L10" s="120">
        <v>85</v>
      </c>
      <c r="N10" s="205">
        <v>43605</v>
      </c>
      <c r="O10" s="205">
        <v>4619</v>
      </c>
      <c r="P10" s="205">
        <v>1505</v>
      </c>
      <c r="Q10" s="205">
        <v>703</v>
      </c>
    </row>
    <row r="11" spans="1:17" s="23" customFormat="1" ht="17.25" customHeight="1" x14ac:dyDescent="0.2">
      <c r="D11" s="80" t="s">
        <v>276</v>
      </c>
      <c r="E11" s="119">
        <v>31231</v>
      </c>
      <c r="F11" s="120">
        <v>506</v>
      </c>
      <c r="G11" s="119">
        <v>2303</v>
      </c>
      <c r="H11" s="74">
        <v>1491</v>
      </c>
      <c r="I11" s="191">
        <v>191</v>
      </c>
      <c r="J11" s="200">
        <v>1156</v>
      </c>
      <c r="K11" s="119">
        <v>632</v>
      </c>
      <c r="L11" s="120">
        <v>116</v>
      </c>
      <c r="N11" s="205">
        <v>31737</v>
      </c>
      <c r="O11" s="205">
        <v>3985</v>
      </c>
      <c r="P11" s="205">
        <v>1156</v>
      </c>
      <c r="Q11" s="205">
        <v>748</v>
      </c>
    </row>
    <row r="12" spans="1:17" s="23" customFormat="1" ht="17.25" customHeight="1" x14ac:dyDescent="0.2">
      <c r="D12" s="80" t="s">
        <v>277</v>
      </c>
      <c r="E12" s="119">
        <v>33442</v>
      </c>
      <c r="F12" s="120">
        <v>1167</v>
      </c>
      <c r="G12" s="119">
        <v>2220</v>
      </c>
      <c r="H12" s="74">
        <v>979</v>
      </c>
      <c r="I12" s="191">
        <v>349</v>
      </c>
      <c r="J12" s="200">
        <v>1460</v>
      </c>
      <c r="K12" s="119">
        <v>560</v>
      </c>
      <c r="L12" s="120">
        <v>111</v>
      </c>
      <c r="N12" s="205">
        <v>34609</v>
      </c>
      <c r="O12" s="205">
        <v>3548</v>
      </c>
      <c r="P12" s="205">
        <v>1460</v>
      </c>
      <c r="Q12" s="205">
        <v>671</v>
      </c>
    </row>
    <row r="13" spans="1:17" s="23" customFormat="1" ht="17.25" customHeight="1" x14ac:dyDescent="0.2">
      <c r="D13" s="81" t="s">
        <v>278</v>
      </c>
      <c r="E13" s="121">
        <v>28683</v>
      </c>
      <c r="F13" s="123">
        <v>425</v>
      </c>
      <c r="G13" s="121">
        <v>2781</v>
      </c>
      <c r="H13" s="122">
        <v>351</v>
      </c>
      <c r="I13" s="192">
        <v>13</v>
      </c>
      <c r="J13" s="201">
        <v>1272</v>
      </c>
      <c r="K13" s="121">
        <v>419</v>
      </c>
      <c r="L13" s="123">
        <v>86</v>
      </c>
      <c r="N13" s="206">
        <v>29108</v>
      </c>
      <c r="O13" s="206">
        <v>3145</v>
      </c>
      <c r="P13" s="206">
        <v>1272</v>
      </c>
      <c r="Q13" s="206">
        <v>505</v>
      </c>
    </row>
    <row r="14" spans="1:17" s="23" customFormat="1" ht="17.25" customHeight="1" x14ac:dyDescent="0.2">
      <c r="E14" s="87"/>
      <c r="F14" s="89"/>
      <c r="G14" s="130"/>
      <c r="H14" s="88"/>
      <c r="I14" s="90"/>
      <c r="J14" s="130"/>
      <c r="K14" s="130"/>
      <c r="L14" s="89"/>
      <c r="N14" s="258"/>
      <c r="O14" s="259"/>
      <c r="P14" s="259"/>
      <c r="Q14" s="259"/>
    </row>
    <row r="15" spans="1:17" s="23" customFormat="1" ht="17.25" customHeight="1" x14ac:dyDescent="0.2">
      <c r="B15" s="91" t="s">
        <v>1</v>
      </c>
      <c r="C15" s="92" t="s">
        <v>2</v>
      </c>
      <c r="D15" s="93" t="s">
        <v>407</v>
      </c>
      <c r="E15" s="91"/>
      <c r="F15" s="99"/>
      <c r="G15" s="91"/>
      <c r="H15" s="92"/>
      <c r="I15" s="99"/>
      <c r="J15" s="202"/>
      <c r="K15" s="91"/>
      <c r="L15" s="99"/>
      <c r="N15" s="256"/>
      <c r="O15" s="99"/>
      <c r="P15" s="99"/>
      <c r="Q15" s="99"/>
    </row>
    <row r="16" spans="1:17" s="23" customFormat="1" ht="17.25" customHeight="1" x14ac:dyDescent="0.2">
      <c r="B16" s="77" t="s">
        <v>272</v>
      </c>
      <c r="C16" s="71" t="s">
        <v>7</v>
      </c>
      <c r="D16" s="84" t="s">
        <v>8</v>
      </c>
      <c r="E16" s="119">
        <v>5164</v>
      </c>
      <c r="F16" s="120">
        <v>236</v>
      </c>
      <c r="G16" s="119">
        <v>545</v>
      </c>
      <c r="H16" s="74">
        <v>77</v>
      </c>
      <c r="I16" s="120">
        <v>53</v>
      </c>
      <c r="J16" s="200">
        <v>128</v>
      </c>
      <c r="K16" s="119">
        <v>112</v>
      </c>
      <c r="L16" s="203">
        <v>54</v>
      </c>
      <c r="M16" s="53"/>
      <c r="N16" s="205">
        <v>5400</v>
      </c>
      <c r="O16" s="205">
        <v>675</v>
      </c>
      <c r="P16" s="205">
        <v>128</v>
      </c>
      <c r="Q16" s="205">
        <v>166</v>
      </c>
    </row>
    <row r="17" spans="2:17" s="23" customFormat="1" ht="17.25" customHeight="1" x14ac:dyDescent="0.2">
      <c r="B17" s="77" t="s">
        <v>272</v>
      </c>
      <c r="C17" s="71" t="s">
        <v>10</v>
      </c>
      <c r="D17" s="84" t="s">
        <v>11</v>
      </c>
      <c r="E17" s="119">
        <v>4693</v>
      </c>
      <c r="F17" s="120">
        <v>147</v>
      </c>
      <c r="G17" s="119">
        <v>665</v>
      </c>
      <c r="H17" s="74">
        <v>57</v>
      </c>
      <c r="I17" s="120">
        <v>33</v>
      </c>
      <c r="J17" s="200">
        <v>340</v>
      </c>
      <c r="K17" s="119">
        <v>73</v>
      </c>
      <c r="L17" s="120">
        <v>33</v>
      </c>
      <c r="M17" s="53"/>
      <c r="N17" s="205">
        <v>4840</v>
      </c>
      <c r="O17" s="205">
        <v>755</v>
      </c>
      <c r="P17" s="205">
        <v>340</v>
      </c>
      <c r="Q17" s="205">
        <v>106</v>
      </c>
    </row>
    <row r="18" spans="2:17" s="23" customFormat="1" ht="17.25" customHeight="1" x14ac:dyDescent="0.2">
      <c r="B18" s="77" t="s">
        <v>272</v>
      </c>
      <c r="C18" s="71" t="s">
        <v>12</v>
      </c>
      <c r="D18" s="84" t="s">
        <v>13</v>
      </c>
      <c r="E18" s="119">
        <v>5897</v>
      </c>
      <c r="F18" s="120">
        <v>142</v>
      </c>
      <c r="G18" s="119">
        <v>362</v>
      </c>
      <c r="H18" s="74">
        <v>6</v>
      </c>
      <c r="I18" s="120">
        <v>5</v>
      </c>
      <c r="J18" s="200">
        <v>237</v>
      </c>
      <c r="K18" s="119">
        <v>60</v>
      </c>
      <c r="L18" s="120">
        <v>5</v>
      </c>
      <c r="M18" s="53"/>
      <c r="N18" s="205">
        <v>6039</v>
      </c>
      <c r="O18" s="205">
        <v>373</v>
      </c>
      <c r="P18" s="205">
        <v>237</v>
      </c>
      <c r="Q18" s="205">
        <v>65</v>
      </c>
    </row>
    <row r="19" spans="2:17" s="23" customFormat="1" ht="17.25" customHeight="1" x14ac:dyDescent="0.2">
      <c r="B19" s="77" t="s">
        <v>272</v>
      </c>
      <c r="C19" s="71" t="s">
        <v>3</v>
      </c>
      <c r="D19" s="84" t="s">
        <v>5</v>
      </c>
      <c r="E19" s="119">
        <v>4183</v>
      </c>
      <c r="F19" s="120">
        <v>239</v>
      </c>
      <c r="G19" s="119">
        <v>366</v>
      </c>
      <c r="H19" s="74">
        <v>161</v>
      </c>
      <c r="I19" s="120">
        <v>10</v>
      </c>
      <c r="J19" s="200">
        <v>165</v>
      </c>
      <c r="K19" s="119">
        <v>20</v>
      </c>
      <c r="L19" s="120">
        <v>49</v>
      </c>
      <c r="M19" s="53"/>
      <c r="N19" s="205">
        <v>4422</v>
      </c>
      <c r="O19" s="205">
        <v>537</v>
      </c>
      <c r="P19" s="205">
        <v>165</v>
      </c>
      <c r="Q19" s="205">
        <v>69</v>
      </c>
    </row>
    <row r="20" spans="2:17" s="23" customFormat="1" ht="17.25" customHeight="1" x14ac:dyDescent="0.2">
      <c r="B20" s="77" t="s">
        <v>272</v>
      </c>
      <c r="C20" s="71" t="s">
        <v>16</v>
      </c>
      <c r="D20" s="84" t="s">
        <v>18</v>
      </c>
      <c r="E20" s="119">
        <v>5195</v>
      </c>
      <c r="F20" s="120">
        <v>292</v>
      </c>
      <c r="G20" s="119">
        <v>219</v>
      </c>
      <c r="H20" s="74">
        <v>261</v>
      </c>
      <c r="I20" s="120">
        <v>14</v>
      </c>
      <c r="J20" s="200">
        <v>221</v>
      </c>
      <c r="K20" s="119">
        <v>69</v>
      </c>
      <c r="L20" s="120">
        <v>40</v>
      </c>
      <c r="M20" s="53"/>
      <c r="N20" s="205">
        <v>5487</v>
      </c>
      <c r="O20" s="205">
        <v>494</v>
      </c>
      <c r="P20" s="205">
        <v>221</v>
      </c>
      <c r="Q20" s="205">
        <v>109</v>
      </c>
    </row>
    <row r="21" spans="2:17" s="23" customFormat="1" ht="17.25" customHeight="1" x14ac:dyDescent="0.2">
      <c r="B21" s="77" t="s">
        <v>272</v>
      </c>
      <c r="C21" s="71" t="s">
        <v>21</v>
      </c>
      <c r="D21" s="84" t="s">
        <v>22</v>
      </c>
      <c r="E21" s="119">
        <v>5527</v>
      </c>
      <c r="F21" s="120">
        <v>195</v>
      </c>
      <c r="G21" s="119">
        <v>719</v>
      </c>
      <c r="H21" s="74">
        <v>139</v>
      </c>
      <c r="I21" s="120">
        <v>0</v>
      </c>
      <c r="J21" s="200">
        <v>377</v>
      </c>
      <c r="K21" s="119">
        <v>2</v>
      </c>
      <c r="L21" s="120">
        <v>19</v>
      </c>
      <c r="M21" s="53"/>
      <c r="N21" s="205">
        <v>5722</v>
      </c>
      <c r="O21" s="205">
        <v>858</v>
      </c>
      <c r="P21" s="205">
        <v>377</v>
      </c>
      <c r="Q21" s="205">
        <v>21</v>
      </c>
    </row>
    <row r="22" spans="2:17" s="23" customFormat="1" ht="17.25" customHeight="1" x14ac:dyDescent="0.2">
      <c r="B22" s="77" t="s">
        <v>273</v>
      </c>
      <c r="C22" s="71" t="s">
        <v>24</v>
      </c>
      <c r="D22" s="84" t="s">
        <v>25</v>
      </c>
      <c r="E22" s="119">
        <v>7814</v>
      </c>
      <c r="F22" s="120">
        <v>98</v>
      </c>
      <c r="G22" s="119">
        <v>1601</v>
      </c>
      <c r="H22" s="74">
        <v>48</v>
      </c>
      <c r="I22" s="120">
        <v>67</v>
      </c>
      <c r="J22" s="200">
        <v>277</v>
      </c>
      <c r="K22" s="119">
        <v>137</v>
      </c>
      <c r="L22" s="120">
        <v>13</v>
      </c>
      <c r="M22" s="53"/>
      <c r="N22" s="205">
        <v>7912</v>
      </c>
      <c r="O22" s="205">
        <v>1716</v>
      </c>
      <c r="P22" s="205">
        <v>277</v>
      </c>
      <c r="Q22" s="205">
        <v>150</v>
      </c>
    </row>
    <row r="23" spans="2:17" s="23" customFormat="1" ht="17.25" customHeight="1" x14ac:dyDescent="0.2">
      <c r="B23" s="77" t="s">
        <v>273</v>
      </c>
      <c r="C23" s="71" t="s">
        <v>27</v>
      </c>
      <c r="D23" s="84" t="s">
        <v>28</v>
      </c>
      <c r="E23" s="119">
        <v>6242</v>
      </c>
      <c r="F23" s="120">
        <v>78</v>
      </c>
      <c r="G23" s="119">
        <v>541</v>
      </c>
      <c r="H23" s="74">
        <v>215</v>
      </c>
      <c r="I23" s="120">
        <v>68</v>
      </c>
      <c r="J23" s="200">
        <v>214</v>
      </c>
      <c r="K23" s="119">
        <v>74</v>
      </c>
      <c r="L23" s="120">
        <v>20</v>
      </c>
      <c r="M23" s="53"/>
      <c r="N23" s="205">
        <v>6320</v>
      </c>
      <c r="O23" s="205">
        <v>824</v>
      </c>
      <c r="P23" s="205">
        <v>214</v>
      </c>
      <c r="Q23" s="205">
        <v>94</v>
      </c>
    </row>
    <row r="24" spans="2:17" s="23" customFormat="1" ht="17.25" customHeight="1" x14ac:dyDescent="0.2">
      <c r="B24" s="77" t="s">
        <v>273</v>
      </c>
      <c r="C24" s="71" t="s">
        <v>31</v>
      </c>
      <c r="D24" s="84" t="s">
        <v>32</v>
      </c>
      <c r="E24" s="119">
        <v>7405</v>
      </c>
      <c r="F24" s="120">
        <v>157</v>
      </c>
      <c r="G24" s="119">
        <v>254</v>
      </c>
      <c r="H24" s="74">
        <v>371</v>
      </c>
      <c r="I24" s="120">
        <v>61</v>
      </c>
      <c r="J24" s="200">
        <v>107</v>
      </c>
      <c r="K24" s="119">
        <v>96</v>
      </c>
      <c r="L24" s="120">
        <v>38</v>
      </c>
      <c r="M24" s="53"/>
      <c r="N24" s="205">
        <v>7562</v>
      </c>
      <c r="O24" s="205">
        <v>686</v>
      </c>
      <c r="P24" s="205">
        <v>107</v>
      </c>
      <c r="Q24" s="205">
        <v>134</v>
      </c>
    </row>
    <row r="25" spans="2:17" s="23" customFormat="1" ht="17.25" customHeight="1" x14ac:dyDescent="0.2">
      <c r="B25" s="77" t="s">
        <v>273</v>
      </c>
      <c r="C25" s="71" t="s">
        <v>34</v>
      </c>
      <c r="D25" s="84" t="s">
        <v>35</v>
      </c>
      <c r="E25" s="119">
        <v>8367</v>
      </c>
      <c r="F25" s="120">
        <v>217</v>
      </c>
      <c r="G25" s="119">
        <v>383</v>
      </c>
      <c r="H25" s="74">
        <v>247</v>
      </c>
      <c r="I25" s="120">
        <v>5</v>
      </c>
      <c r="J25" s="200">
        <v>117</v>
      </c>
      <c r="K25" s="119">
        <v>84</v>
      </c>
      <c r="L25" s="120">
        <v>8</v>
      </c>
      <c r="M25" s="53"/>
      <c r="N25" s="205">
        <v>8584</v>
      </c>
      <c r="O25" s="205">
        <v>635</v>
      </c>
      <c r="P25" s="205">
        <v>117</v>
      </c>
      <c r="Q25" s="205">
        <v>92</v>
      </c>
    </row>
    <row r="26" spans="2:17" s="23" customFormat="1" ht="17.25" customHeight="1" x14ac:dyDescent="0.2">
      <c r="B26" s="77" t="s">
        <v>273</v>
      </c>
      <c r="C26" s="71" t="s">
        <v>37</v>
      </c>
      <c r="D26" s="84" t="s">
        <v>38</v>
      </c>
      <c r="E26" s="119">
        <v>3811</v>
      </c>
      <c r="F26" s="120">
        <v>81</v>
      </c>
      <c r="G26" s="119">
        <v>343</v>
      </c>
      <c r="H26" s="74">
        <v>151</v>
      </c>
      <c r="I26" s="120">
        <v>69</v>
      </c>
      <c r="J26" s="200">
        <v>66</v>
      </c>
      <c r="K26" s="119">
        <v>75</v>
      </c>
      <c r="L26" s="120">
        <v>12</v>
      </c>
      <c r="M26" s="53"/>
      <c r="N26" s="205">
        <v>3892</v>
      </c>
      <c r="O26" s="205">
        <v>563</v>
      </c>
      <c r="P26" s="205">
        <v>66</v>
      </c>
      <c r="Q26" s="205">
        <v>87</v>
      </c>
    </row>
    <row r="27" spans="2:17" s="23" customFormat="1" ht="17.25" customHeight="1" x14ac:dyDescent="0.2">
      <c r="B27" s="77" t="s">
        <v>274</v>
      </c>
      <c r="C27" s="71" t="s">
        <v>40</v>
      </c>
      <c r="D27" s="84" t="s">
        <v>41</v>
      </c>
      <c r="E27" s="119">
        <v>3113</v>
      </c>
      <c r="F27" s="120">
        <v>0</v>
      </c>
      <c r="G27" s="119">
        <v>996</v>
      </c>
      <c r="H27" s="74">
        <v>6</v>
      </c>
      <c r="I27" s="120">
        <v>0</v>
      </c>
      <c r="J27" s="200">
        <v>164</v>
      </c>
      <c r="K27" s="119">
        <v>3</v>
      </c>
      <c r="L27" s="120">
        <v>253</v>
      </c>
      <c r="M27" s="53"/>
      <c r="N27" s="205">
        <v>3113</v>
      </c>
      <c r="O27" s="205">
        <v>1002</v>
      </c>
      <c r="P27" s="205">
        <v>164</v>
      </c>
      <c r="Q27" s="205">
        <v>256</v>
      </c>
    </row>
    <row r="28" spans="2:17" s="23" customFormat="1" ht="17.25" customHeight="1" x14ac:dyDescent="0.2">
      <c r="B28" s="77" t="s">
        <v>274</v>
      </c>
      <c r="C28" s="71" t="s">
        <v>43</v>
      </c>
      <c r="D28" s="84" t="s">
        <v>44</v>
      </c>
      <c r="E28" s="119">
        <v>2075</v>
      </c>
      <c r="F28" s="120">
        <v>133</v>
      </c>
      <c r="G28" s="119">
        <v>12</v>
      </c>
      <c r="H28" s="74">
        <v>217</v>
      </c>
      <c r="I28" s="120">
        <v>3</v>
      </c>
      <c r="J28" s="200">
        <v>224</v>
      </c>
      <c r="K28" s="119">
        <v>36</v>
      </c>
      <c r="L28" s="120">
        <v>22</v>
      </c>
      <c r="M28" s="53"/>
      <c r="N28" s="205">
        <v>2208</v>
      </c>
      <c r="O28" s="205">
        <v>232</v>
      </c>
      <c r="P28" s="205">
        <v>224</v>
      </c>
      <c r="Q28" s="205">
        <v>58</v>
      </c>
    </row>
    <row r="29" spans="2:17" s="23" customFormat="1" ht="17.25" customHeight="1" x14ac:dyDescent="0.2">
      <c r="B29" s="77" t="s">
        <v>274</v>
      </c>
      <c r="C29" s="71" t="s">
        <v>46</v>
      </c>
      <c r="D29" s="84" t="s">
        <v>47</v>
      </c>
      <c r="E29" s="119">
        <v>5875</v>
      </c>
      <c r="F29" s="120">
        <v>265</v>
      </c>
      <c r="G29" s="119">
        <v>396</v>
      </c>
      <c r="H29" s="74">
        <v>0</v>
      </c>
      <c r="I29" s="120">
        <v>189</v>
      </c>
      <c r="J29" s="200">
        <v>253</v>
      </c>
      <c r="K29" s="119">
        <v>41</v>
      </c>
      <c r="L29" s="120">
        <v>42</v>
      </c>
      <c r="M29" s="53"/>
      <c r="N29" s="205">
        <v>6140</v>
      </c>
      <c r="O29" s="205">
        <v>585</v>
      </c>
      <c r="P29" s="205">
        <v>253</v>
      </c>
      <c r="Q29" s="205">
        <v>83</v>
      </c>
    </row>
    <row r="30" spans="2:17" s="23" customFormat="1" ht="17.25" customHeight="1" x14ac:dyDescent="0.2">
      <c r="B30" s="77" t="s">
        <v>274</v>
      </c>
      <c r="C30" s="71" t="s">
        <v>49</v>
      </c>
      <c r="D30" s="84" t="s">
        <v>50</v>
      </c>
      <c r="E30" s="119">
        <v>1875</v>
      </c>
      <c r="F30" s="120">
        <v>93</v>
      </c>
      <c r="G30" s="119">
        <v>196</v>
      </c>
      <c r="H30" s="74">
        <v>53</v>
      </c>
      <c r="I30" s="120">
        <v>20</v>
      </c>
      <c r="J30" s="200">
        <v>37</v>
      </c>
      <c r="K30" s="119">
        <v>45</v>
      </c>
      <c r="L30" s="120">
        <v>32</v>
      </c>
      <c r="M30" s="53"/>
      <c r="N30" s="205">
        <v>1968</v>
      </c>
      <c r="O30" s="205">
        <v>269</v>
      </c>
      <c r="P30" s="205">
        <v>37</v>
      </c>
      <c r="Q30" s="205">
        <v>77</v>
      </c>
    </row>
    <row r="31" spans="2:17" s="23" customFormat="1" ht="17.25" customHeight="1" x14ac:dyDescent="0.2">
      <c r="B31" s="77" t="s">
        <v>274</v>
      </c>
      <c r="C31" s="71" t="s">
        <v>52</v>
      </c>
      <c r="D31" s="84" t="s">
        <v>53</v>
      </c>
      <c r="E31" s="119">
        <v>6219</v>
      </c>
      <c r="F31" s="120">
        <v>139</v>
      </c>
      <c r="G31" s="119">
        <v>592</v>
      </c>
      <c r="H31" s="74">
        <v>260</v>
      </c>
      <c r="I31" s="120">
        <v>7</v>
      </c>
      <c r="J31" s="200">
        <v>156</v>
      </c>
      <c r="K31" s="119">
        <v>36</v>
      </c>
      <c r="L31" s="120">
        <v>63</v>
      </c>
      <c r="M31" s="53"/>
      <c r="N31" s="205">
        <v>6358</v>
      </c>
      <c r="O31" s="205">
        <v>859</v>
      </c>
      <c r="P31" s="205">
        <v>156</v>
      </c>
      <c r="Q31" s="205">
        <v>99</v>
      </c>
    </row>
    <row r="32" spans="2:17" s="23" customFormat="1" ht="17.25" customHeight="1" x14ac:dyDescent="0.2">
      <c r="B32" s="77" t="s">
        <v>274</v>
      </c>
      <c r="C32" s="71" t="s">
        <v>55</v>
      </c>
      <c r="D32" s="84" t="s">
        <v>56</v>
      </c>
      <c r="E32" s="119">
        <v>7086</v>
      </c>
      <c r="F32" s="120">
        <v>114</v>
      </c>
      <c r="G32" s="119">
        <v>342</v>
      </c>
      <c r="H32" s="74">
        <v>61</v>
      </c>
      <c r="I32" s="120">
        <v>45</v>
      </c>
      <c r="J32" s="200">
        <v>292</v>
      </c>
      <c r="K32" s="119">
        <v>33</v>
      </c>
      <c r="L32" s="120">
        <v>14</v>
      </c>
      <c r="M32" s="53"/>
      <c r="N32" s="205">
        <v>7200</v>
      </c>
      <c r="O32" s="205">
        <v>448</v>
      </c>
      <c r="P32" s="205">
        <v>292</v>
      </c>
      <c r="Q32" s="205">
        <v>47</v>
      </c>
    </row>
    <row r="33" spans="2:17" s="23" customFormat="1" ht="17.25" customHeight="1" x14ac:dyDescent="0.2">
      <c r="B33" s="77" t="s">
        <v>274</v>
      </c>
      <c r="C33" s="71" t="s">
        <v>58</v>
      </c>
      <c r="D33" s="84" t="s">
        <v>59</v>
      </c>
      <c r="E33" s="119">
        <v>5438</v>
      </c>
      <c r="F33" s="120">
        <v>56</v>
      </c>
      <c r="G33" s="119">
        <v>760</v>
      </c>
      <c r="H33" s="74">
        <v>95</v>
      </c>
      <c r="I33" s="120">
        <v>14</v>
      </c>
      <c r="J33" s="200">
        <v>193</v>
      </c>
      <c r="K33" s="119">
        <v>177</v>
      </c>
      <c r="L33" s="120">
        <v>99</v>
      </c>
      <c r="M33" s="53"/>
      <c r="N33" s="205">
        <v>5494</v>
      </c>
      <c r="O33" s="205">
        <v>869</v>
      </c>
      <c r="P33" s="205">
        <v>193</v>
      </c>
      <c r="Q33" s="205">
        <v>276</v>
      </c>
    </row>
    <row r="34" spans="2:17" s="23" customFormat="1" ht="17.25" customHeight="1" x14ac:dyDescent="0.2">
      <c r="B34" s="77" t="s">
        <v>274</v>
      </c>
      <c r="C34" s="71" t="s">
        <v>60</v>
      </c>
      <c r="D34" s="84" t="s">
        <v>61</v>
      </c>
      <c r="E34" s="119">
        <v>2218</v>
      </c>
      <c r="F34" s="120">
        <v>0</v>
      </c>
      <c r="G34" s="119">
        <v>503</v>
      </c>
      <c r="H34" s="74">
        <v>5</v>
      </c>
      <c r="I34" s="120">
        <v>2</v>
      </c>
      <c r="J34" s="200">
        <v>265</v>
      </c>
      <c r="K34" s="119">
        <v>2</v>
      </c>
      <c r="L34" s="120">
        <v>8</v>
      </c>
      <c r="M34" s="53"/>
      <c r="N34" s="205">
        <v>2218</v>
      </c>
      <c r="O34" s="205">
        <v>510</v>
      </c>
      <c r="P34" s="205">
        <v>265</v>
      </c>
      <c r="Q34" s="205">
        <v>10</v>
      </c>
    </row>
    <row r="35" spans="2:17" s="23" customFormat="1" ht="17.25" customHeight="1" x14ac:dyDescent="0.2">
      <c r="B35" s="77" t="s">
        <v>274</v>
      </c>
      <c r="C35" s="71" t="s">
        <v>62</v>
      </c>
      <c r="D35" s="84" t="s">
        <v>63</v>
      </c>
      <c r="E35" s="119">
        <v>3049</v>
      </c>
      <c r="F35" s="120">
        <v>70</v>
      </c>
      <c r="G35" s="119">
        <v>422</v>
      </c>
      <c r="H35" s="74">
        <v>130</v>
      </c>
      <c r="I35" s="120">
        <v>47</v>
      </c>
      <c r="J35" s="200">
        <v>169</v>
      </c>
      <c r="K35" s="119">
        <v>38</v>
      </c>
      <c r="L35" s="120">
        <v>26</v>
      </c>
      <c r="M35" s="53"/>
      <c r="N35" s="205">
        <v>3119</v>
      </c>
      <c r="O35" s="205">
        <v>599</v>
      </c>
      <c r="P35" s="205">
        <v>169</v>
      </c>
      <c r="Q35" s="205">
        <v>64</v>
      </c>
    </row>
    <row r="36" spans="2:17" s="23" customFormat="1" ht="17.25" customHeight="1" x14ac:dyDescent="0.2">
      <c r="B36" s="77" t="s">
        <v>274</v>
      </c>
      <c r="C36" s="71" t="s">
        <v>65</v>
      </c>
      <c r="D36" s="84" t="s">
        <v>66</v>
      </c>
      <c r="E36" s="119">
        <v>3602</v>
      </c>
      <c r="F36" s="120">
        <v>63</v>
      </c>
      <c r="G36" s="119">
        <v>443</v>
      </c>
      <c r="H36" s="74">
        <v>23</v>
      </c>
      <c r="I36" s="120">
        <v>0</v>
      </c>
      <c r="J36" s="200">
        <v>52</v>
      </c>
      <c r="K36" s="119">
        <v>60</v>
      </c>
      <c r="L36" s="120">
        <v>20</v>
      </c>
      <c r="M36" s="53"/>
      <c r="N36" s="205">
        <v>3665</v>
      </c>
      <c r="O36" s="205">
        <v>466</v>
      </c>
      <c r="P36" s="205">
        <v>52</v>
      </c>
      <c r="Q36" s="205">
        <v>80</v>
      </c>
    </row>
    <row r="37" spans="2:17" s="23" customFormat="1" ht="17.25" customHeight="1" x14ac:dyDescent="0.2">
      <c r="B37" s="77" t="s">
        <v>274</v>
      </c>
      <c r="C37" s="71" t="s">
        <v>68</v>
      </c>
      <c r="D37" s="84" t="s">
        <v>69</v>
      </c>
      <c r="E37" s="119">
        <v>3322</v>
      </c>
      <c r="F37" s="120">
        <v>38</v>
      </c>
      <c r="G37" s="119">
        <v>83</v>
      </c>
      <c r="H37" s="74">
        <v>193</v>
      </c>
      <c r="I37" s="120">
        <v>4</v>
      </c>
      <c r="J37" s="200">
        <v>113</v>
      </c>
      <c r="K37" s="119">
        <v>82</v>
      </c>
      <c r="L37" s="120">
        <v>17</v>
      </c>
      <c r="M37" s="53"/>
      <c r="N37" s="205">
        <v>3360</v>
      </c>
      <c r="O37" s="205">
        <v>280</v>
      </c>
      <c r="P37" s="205">
        <v>113</v>
      </c>
      <c r="Q37" s="205">
        <v>99</v>
      </c>
    </row>
    <row r="38" spans="2:17" s="23" customFormat="1" ht="17.25" customHeight="1" x14ac:dyDescent="0.2">
      <c r="B38" s="77" t="s">
        <v>275</v>
      </c>
      <c r="C38" s="71" t="s">
        <v>54</v>
      </c>
      <c r="D38" s="84" t="s">
        <v>82</v>
      </c>
      <c r="E38" s="119">
        <v>9546</v>
      </c>
      <c r="F38" s="120">
        <v>108</v>
      </c>
      <c r="G38" s="119">
        <v>559</v>
      </c>
      <c r="H38" s="74">
        <v>219</v>
      </c>
      <c r="I38" s="120">
        <v>9</v>
      </c>
      <c r="J38" s="200">
        <v>253</v>
      </c>
      <c r="K38" s="119">
        <v>78</v>
      </c>
      <c r="L38" s="120">
        <v>27</v>
      </c>
      <c r="M38" s="53"/>
      <c r="N38" s="205">
        <v>9654</v>
      </c>
      <c r="O38" s="205">
        <v>787</v>
      </c>
      <c r="P38" s="205">
        <v>253</v>
      </c>
      <c r="Q38" s="205">
        <v>105</v>
      </c>
    </row>
    <row r="39" spans="2:17" s="23" customFormat="1" ht="17.25" customHeight="1" x14ac:dyDescent="0.2">
      <c r="B39" s="77" t="s">
        <v>275</v>
      </c>
      <c r="C39" s="71" t="s">
        <v>71</v>
      </c>
      <c r="D39" s="84" t="s">
        <v>72</v>
      </c>
      <c r="E39" s="119">
        <v>14678</v>
      </c>
      <c r="F39" s="120">
        <v>369</v>
      </c>
      <c r="G39" s="119">
        <v>1072</v>
      </c>
      <c r="H39" s="74">
        <v>331</v>
      </c>
      <c r="I39" s="120">
        <v>697</v>
      </c>
      <c r="J39" s="200">
        <v>543</v>
      </c>
      <c r="K39" s="119">
        <v>273</v>
      </c>
      <c r="L39" s="120">
        <v>15</v>
      </c>
      <c r="M39" s="53"/>
      <c r="N39" s="205">
        <v>15047</v>
      </c>
      <c r="O39" s="205">
        <v>2100</v>
      </c>
      <c r="P39" s="205">
        <v>543</v>
      </c>
      <c r="Q39" s="205">
        <v>288</v>
      </c>
    </row>
    <row r="40" spans="2:17" s="23" customFormat="1" ht="17.25" customHeight="1" x14ac:dyDescent="0.2">
      <c r="B40" s="77" t="s">
        <v>275</v>
      </c>
      <c r="C40" s="71" t="s">
        <v>78</v>
      </c>
      <c r="D40" s="84" t="s">
        <v>79</v>
      </c>
      <c r="E40" s="119">
        <v>6028</v>
      </c>
      <c r="F40" s="120">
        <v>213</v>
      </c>
      <c r="G40" s="119">
        <v>386</v>
      </c>
      <c r="H40" s="74">
        <v>93</v>
      </c>
      <c r="I40" s="120">
        <v>27</v>
      </c>
      <c r="J40" s="200">
        <v>387</v>
      </c>
      <c r="K40" s="119">
        <v>102</v>
      </c>
      <c r="L40" s="120">
        <v>32</v>
      </c>
      <c r="M40" s="53"/>
      <c r="N40" s="205">
        <v>6241</v>
      </c>
      <c r="O40" s="205">
        <v>506</v>
      </c>
      <c r="P40" s="205">
        <v>387</v>
      </c>
      <c r="Q40" s="205">
        <v>134</v>
      </c>
    </row>
    <row r="41" spans="2:17" s="23" customFormat="1" ht="17.25" customHeight="1" x14ac:dyDescent="0.2">
      <c r="B41" s="77" t="s">
        <v>275</v>
      </c>
      <c r="C41" s="71" t="s">
        <v>75</v>
      </c>
      <c r="D41" s="84" t="s">
        <v>76</v>
      </c>
      <c r="E41" s="119">
        <v>12469</v>
      </c>
      <c r="F41" s="120">
        <v>194</v>
      </c>
      <c r="G41" s="119">
        <v>964</v>
      </c>
      <c r="H41" s="74">
        <v>87</v>
      </c>
      <c r="I41" s="120">
        <v>175</v>
      </c>
      <c r="J41" s="200">
        <v>322</v>
      </c>
      <c r="K41" s="119">
        <v>165</v>
      </c>
      <c r="L41" s="120">
        <v>11</v>
      </c>
      <c r="M41" s="53"/>
      <c r="N41" s="205">
        <v>12663</v>
      </c>
      <c r="O41" s="205">
        <v>1226</v>
      </c>
      <c r="P41" s="205">
        <v>322</v>
      </c>
      <c r="Q41" s="205">
        <v>176</v>
      </c>
    </row>
    <row r="42" spans="2:17" s="23" customFormat="1" ht="17.25" customHeight="1" x14ac:dyDescent="0.2">
      <c r="B42" s="77" t="s">
        <v>276</v>
      </c>
      <c r="C42" s="71" t="s">
        <v>6</v>
      </c>
      <c r="D42" s="84" t="s">
        <v>87</v>
      </c>
      <c r="E42" s="119">
        <v>11076</v>
      </c>
      <c r="F42" s="120">
        <v>168</v>
      </c>
      <c r="G42" s="119">
        <v>1087</v>
      </c>
      <c r="H42" s="74">
        <v>314</v>
      </c>
      <c r="I42" s="120">
        <v>148</v>
      </c>
      <c r="J42" s="200">
        <v>451</v>
      </c>
      <c r="K42" s="119">
        <v>176</v>
      </c>
      <c r="L42" s="120">
        <v>38</v>
      </c>
      <c r="M42" s="53"/>
      <c r="N42" s="205">
        <v>11244</v>
      </c>
      <c r="O42" s="205">
        <v>1549</v>
      </c>
      <c r="P42" s="205">
        <v>451</v>
      </c>
      <c r="Q42" s="205">
        <v>214</v>
      </c>
    </row>
    <row r="43" spans="2:17" s="23" customFormat="1" ht="17.25" customHeight="1" x14ac:dyDescent="0.2">
      <c r="B43" s="77" t="s">
        <v>276</v>
      </c>
      <c r="C43" s="71" t="s">
        <v>30</v>
      </c>
      <c r="D43" s="84" t="s">
        <v>89</v>
      </c>
      <c r="E43" s="119">
        <v>12240</v>
      </c>
      <c r="F43" s="120">
        <v>221</v>
      </c>
      <c r="G43" s="119">
        <v>584</v>
      </c>
      <c r="H43" s="74">
        <v>1071</v>
      </c>
      <c r="I43" s="120">
        <v>4</v>
      </c>
      <c r="J43" s="200">
        <v>467</v>
      </c>
      <c r="K43" s="119">
        <v>340</v>
      </c>
      <c r="L43" s="120">
        <v>14</v>
      </c>
      <c r="M43" s="53"/>
      <c r="N43" s="205">
        <v>12461</v>
      </c>
      <c r="O43" s="205">
        <v>1659</v>
      </c>
      <c r="P43" s="205">
        <v>467</v>
      </c>
      <c r="Q43" s="205">
        <v>354</v>
      </c>
    </row>
    <row r="44" spans="2:17" s="23" customFormat="1" ht="17.25" customHeight="1" x14ac:dyDescent="0.2">
      <c r="B44" s="77" t="s">
        <v>276</v>
      </c>
      <c r="C44" s="71" t="s">
        <v>84</v>
      </c>
      <c r="D44" s="84" t="s">
        <v>85</v>
      </c>
      <c r="E44" s="119">
        <v>7915</v>
      </c>
      <c r="F44" s="120">
        <v>117</v>
      </c>
      <c r="G44" s="119">
        <v>632</v>
      </c>
      <c r="H44" s="74">
        <v>106</v>
      </c>
      <c r="I44" s="120">
        <v>39</v>
      </c>
      <c r="J44" s="200">
        <v>238</v>
      </c>
      <c r="K44" s="119">
        <v>116</v>
      </c>
      <c r="L44" s="120">
        <v>64</v>
      </c>
      <c r="M44" s="53"/>
      <c r="N44" s="205">
        <v>8032</v>
      </c>
      <c r="O44" s="205">
        <v>777</v>
      </c>
      <c r="P44" s="205">
        <v>238</v>
      </c>
      <c r="Q44" s="205">
        <v>180</v>
      </c>
    </row>
    <row r="45" spans="2:17" s="23" customFormat="1" ht="17.25" customHeight="1" x14ac:dyDescent="0.2">
      <c r="B45" s="77" t="s">
        <v>277</v>
      </c>
      <c r="C45" s="71" t="s">
        <v>90</v>
      </c>
      <c r="D45" s="84" t="s">
        <v>91</v>
      </c>
      <c r="E45" s="119">
        <v>5647</v>
      </c>
      <c r="F45" s="120">
        <v>284</v>
      </c>
      <c r="G45" s="119">
        <v>537</v>
      </c>
      <c r="H45" s="74">
        <v>42</v>
      </c>
      <c r="I45" s="120">
        <v>23</v>
      </c>
      <c r="J45" s="200">
        <v>361</v>
      </c>
      <c r="K45" s="119">
        <v>147</v>
      </c>
      <c r="L45" s="120">
        <v>22</v>
      </c>
      <c r="M45" s="53"/>
      <c r="N45" s="205">
        <v>5931</v>
      </c>
      <c r="O45" s="205">
        <v>602</v>
      </c>
      <c r="P45" s="205">
        <v>361</v>
      </c>
      <c r="Q45" s="205">
        <v>169</v>
      </c>
    </row>
    <row r="46" spans="2:17" s="23" customFormat="1" ht="17.25" customHeight="1" x14ac:dyDescent="0.2">
      <c r="B46" s="77" t="s">
        <v>277</v>
      </c>
      <c r="C46" s="71" t="s">
        <v>95</v>
      </c>
      <c r="D46" s="84" t="s">
        <v>96</v>
      </c>
      <c r="E46" s="119">
        <v>3035</v>
      </c>
      <c r="F46" s="120">
        <v>162</v>
      </c>
      <c r="G46" s="119">
        <v>48</v>
      </c>
      <c r="H46" s="74">
        <v>540</v>
      </c>
      <c r="I46" s="120">
        <v>0</v>
      </c>
      <c r="J46" s="200">
        <v>51</v>
      </c>
      <c r="K46" s="119">
        <v>44</v>
      </c>
      <c r="L46" s="120">
        <v>0</v>
      </c>
      <c r="M46" s="53"/>
      <c r="N46" s="205">
        <v>3197</v>
      </c>
      <c r="O46" s="205">
        <v>588</v>
      </c>
      <c r="P46" s="205">
        <v>51</v>
      </c>
      <c r="Q46" s="205">
        <v>44</v>
      </c>
    </row>
    <row r="47" spans="2:17" s="23" customFormat="1" ht="17.25" customHeight="1" x14ac:dyDescent="0.2">
      <c r="B47" s="77" t="s">
        <v>277</v>
      </c>
      <c r="C47" s="71" t="s">
        <v>101</v>
      </c>
      <c r="D47" s="84" t="s">
        <v>102</v>
      </c>
      <c r="E47" s="119">
        <v>9113</v>
      </c>
      <c r="F47" s="120">
        <v>401</v>
      </c>
      <c r="G47" s="119">
        <v>524</v>
      </c>
      <c r="H47" s="74">
        <v>276</v>
      </c>
      <c r="I47" s="120">
        <v>306</v>
      </c>
      <c r="J47" s="200">
        <v>476</v>
      </c>
      <c r="K47" s="119">
        <v>129</v>
      </c>
      <c r="L47" s="120">
        <v>46</v>
      </c>
      <c r="M47" s="53"/>
      <c r="N47" s="205">
        <v>9514</v>
      </c>
      <c r="O47" s="205">
        <v>1106</v>
      </c>
      <c r="P47" s="205">
        <v>476</v>
      </c>
      <c r="Q47" s="205">
        <v>175</v>
      </c>
    </row>
    <row r="48" spans="2:17" s="23" customFormat="1" ht="17.25" customHeight="1" x14ac:dyDescent="0.2">
      <c r="B48" s="77" t="s">
        <v>277</v>
      </c>
      <c r="C48" s="71" t="s">
        <v>105</v>
      </c>
      <c r="D48" s="84" t="s">
        <v>106</v>
      </c>
      <c r="E48" s="119">
        <v>5467</v>
      </c>
      <c r="F48" s="120">
        <v>128</v>
      </c>
      <c r="G48" s="119">
        <v>417</v>
      </c>
      <c r="H48" s="74">
        <v>6</v>
      </c>
      <c r="I48" s="120">
        <v>1</v>
      </c>
      <c r="J48" s="200">
        <v>180</v>
      </c>
      <c r="K48" s="119">
        <v>60</v>
      </c>
      <c r="L48" s="120">
        <v>9</v>
      </c>
      <c r="M48" s="53"/>
      <c r="N48" s="205">
        <v>5595</v>
      </c>
      <c r="O48" s="205">
        <v>424</v>
      </c>
      <c r="P48" s="205">
        <v>180</v>
      </c>
      <c r="Q48" s="205">
        <v>69</v>
      </c>
    </row>
    <row r="49" spans="2:17" s="23" customFormat="1" ht="17.25" customHeight="1" x14ac:dyDescent="0.2">
      <c r="B49" s="77" t="s">
        <v>277</v>
      </c>
      <c r="C49" s="71" t="s">
        <v>98</v>
      </c>
      <c r="D49" s="84" t="s">
        <v>99</v>
      </c>
      <c r="E49" s="119">
        <v>4581</v>
      </c>
      <c r="F49" s="120">
        <v>113</v>
      </c>
      <c r="G49" s="119">
        <v>238</v>
      </c>
      <c r="H49" s="74">
        <v>48</v>
      </c>
      <c r="I49" s="120">
        <v>7</v>
      </c>
      <c r="J49" s="200">
        <v>126</v>
      </c>
      <c r="K49" s="119">
        <v>88</v>
      </c>
      <c r="L49" s="120">
        <v>22</v>
      </c>
      <c r="M49" s="53"/>
      <c r="N49" s="205">
        <v>4694</v>
      </c>
      <c r="O49" s="205">
        <v>293</v>
      </c>
      <c r="P49" s="205">
        <v>126</v>
      </c>
      <c r="Q49" s="205">
        <v>110</v>
      </c>
    </row>
    <row r="50" spans="2:17" s="23" customFormat="1" ht="17.25" customHeight="1" x14ac:dyDescent="0.2">
      <c r="B50" s="77" t="s">
        <v>277</v>
      </c>
      <c r="C50" s="71" t="s">
        <v>93</v>
      </c>
      <c r="D50" s="84" t="s">
        <v>94</v>
      </c>
      <c r="E50" s="119">
        <v>5599</v>
      </c>
      <c r="F50" s="120">
        <v>79</v>
      </c>
      <c r="G50" s="119">
        <v>456</v>
      </c>
      <c r="H50" s="74">
        <v>67</v>
      </c>
      <c r="I50" s="120">
        <v>12</v>
      </c>
      <c r="J50" s="200">
        <v>266</v>
      </c>
      <c r="K50" s="119">
        <v>92</v>
      </c>
      <c r="L50" s="120">
        <v>12</v>
      </c>
      <c r="M50" s="53"/>
      <c r="N50" s="205">
        <v>5678</v>
      </c>
      <c r="O50" s="205">
        <v>535</v>
      </c>
      <c r="P50" s="205">
        <v>266</v>
      </c>
      <c r="Q50" s="205">
        <v>104</v>
      </c>
    </row>
    <row r="51" spans="2:17" s="23" customFormat="1" ht="17.25" customHeight="1" x14ac:dyDescent="0.2">
      <c r="B51" s="77" t="s">
        <v>278</v>
      </c>
      <c r="C51" s="71" t="s">
        <v>108</v>
      </c>
      <c r="D51" s="84" t="s">
        <v>109</v>
      </c>
      <c r="E51" s="119">
        <v>1773</v>
      </c>
      <c r="F51" s="120">
        <v>55</v>
      </c>
      <c r="G51" s="119">
        <v>168</v>
      </c>
      <c r="H51" s="74">
        <v>125</v>
      </c>
      <c r="I51" s="120">
        <v>8</v>
      </c>
      <c r="J51" s="200">
        <v>165</v>
      </c>
      <c r="K51" s="119">
        <v>27</v>
      </c>
      <c r="L51" s="120">
        <v>6</v>
      </c>
      <c r="M51" s="53"/>
      <c r="N51" s="205">
        <v>1828</v>
      </c>
      <c r="O51" s="205">
        <v>301</v>
      </c>
      <c r="P51" s="205">
        <v>165</v>
      </c>
      <c r="Q51" s="205">
        <v>33</v>
      </c>
    </row>
    <row r="52" spans="2:17" s="23" customFormat="1" ht="17.25" customHeight="1" x14ac:dyDescent="0.2">
      <c r="B52" s="77" t="s">
        <v>278</v>
      </c>
      <c r="C52" s="71" t="s">
        <v>111</v>
      </c>
      <c r="D52" s="84" t="s">
        <v>112</v>
      </c>
      <c r="E52" s="119">
        <v>8321</v>
      </c>
      <c r="F52" s="120">
        <v>71</v>
      </c>
      <c r="G52" s="119">
        <v>704</v>
      </c>
      <c r="H52" s="74">
        <v>58</v>
      </c>
      <c r="I52" s="120">
        <v>2</v>
      </c>
      <c r="J52" s="200">
        <v>425</v>
      </c>
      <c r="K52" s="119">
        <v>115</v>
      </c>
      <c r="L52" s="120">
        <v>35</v>
      </c>
      <c r="M52" s="53"/>
      <c r="N52" s="205">
        <v>8392</v>
      </c>
      <c r="O52" s="205">
        <v>764</v>
      </c>
      <c r="P52" s="205">
        <v>425</v>
      </c>
      <c r="Q52" s="205">
        <v>150</v>
      </c>
    </row>
    <row r="53" spans="2:17" s="23" customFormat="1" ht="17.25" customHeight="1" x14ac:dyDescent="0.2">
      <c r="B53" s="77" t="s">
        <v>278</v>
      </c>
      <c r="C53" s="71" t="s">
        <v>114</v>
      </c>
      <c r="D53" s="84" t="s">
        <v>115</v>
      </c>
      <c r="E53" s="119">
        <v>2716</v>
      </c>
      <c r="F53" s="120">
        <v>108</v>
      </c>
      <c r="G53" s="119">
        <v>218</v>
      </c>
      <c r="H53" s="74">
        <v>17</v>
      </c>
      <c r="I53" s="120">
        <v>0</v>
      </c>
      <c r="J53" s="200">
        <v>96</v>
      </c>
      <c r="K53" s="119">
        <v>58</v>
      </c>
      <c r="L53" s="120">
        <v>19</v>
      </c>
      <c r="M53" s="53"/>
      <c r="N53" s="205">
        <v>2824</v>
      </c>
      <c r="O53" s="205">
        <v>235</v>
      </c>
      <c r="P53" s="205">
        <v>96</v>
      </c>
      <c r="Q53" s="205">
        <v>77</v>
      </c>
    </row>
    <row r="54" spans="2:17" s="23" customFormat="1" ht="17.25" customHeight="1" x14ac:dyDescent="0.2">
      <c r="B54" s="77" t="s">
        <v>278</v>
      </c>
      <c r="C54" s="71" t="s">
        <v>117</v>
      </c>
      <c r="D54" s="84" t="s">
        <v>118</v>
      </c>
      <c r="E54" s="119">
        <v>5535</v>
      </c>
      <c r="F54" s="120">
        <v>5</v>
      </c>
      <c r="G54" s="119">
        <v>696</v>
      </c>
      <c r="H54" s="74">
        <v>58</v>
      </c>
      <c r="I54" s="120">
        <v>0</v>
      </c>
      <c r="J54" s="200">
        <v>166</v>
      </c>
      <c r="K54" s="119">
        <v>134</v>
      </c>
      <c r="L54" s="120">
        <v>13</v>
      </c>
      <c r="M54" s="53"/>
      <c r="N54" s="205">
        <v>5540</v>
      </c>
      <c r="O54" s="205">
        <v>754</v>
      </c>
      <c r="P54" s="205">
        <v>166</v>
      </c>
      <c r="Q54" s="205">
        <v>147</v>
      </c>
    </row>
    <row r="55" spans="2:17" s="23" customFormat="1" ht="17.25" customHeight="1" x14ac:dyDescent="0.2">
      <c r="B55" s="77" t="s">
        <v>278</v>
      </c>
      <c r="C55" s="71" t="s">
        <v>120</v>
      </c>
      <c r="D55" s="84" t="s">
        <v>121</v>
      </c>
      <c r="E55" s="119">
        <v>4087</v>
      </c>
      <c r="F55" s="120">
        <v>70</v>
      </c>
      <c r="G55" s="119">
        <v>473</v>
      </c>
      <c r="H55" s="74">
        <v>52</v>
      </c>
      <c r="I55" s="120">
        <v>0</v>
      </c>
      <c r="J55" s="200">
        <v>137</v>
      </c>
      <c r="K55" s="119">
        <v>42</v>
      </c>
      <c r="L55" s="120">
        <v>12</v>
      </c>
      <c r="M55" s="53"/>
      <c r="N55" s="205">
        <v>4157</v>
      </c>
      <c r="O55" s="205">
        <v>525</v>
      </c>
      <c r="P55" s="205">
        <v>137</v>
      </c>
      <c r="Q55" s="205">
        <v>54</v>
      </c>
    </row>
    <row r="56" spans="2:17" s="23" customFormat="1" ht="17.25" customHeight="1" x14ac:dyDescent="0.2">
      <c r="B56" s="77" t="s">
        <v>278</v>
      </c>
      <c r="C56" s="71" t="s">
        <v>123</v>
      </c>
      <c r="D56" s="84" t="s">
        <v>124</v>
      </c>
      <c r="E56" s="119">
        <v>4325</v>
      </c>
      <c r="F56" s="120">
        <v>42</v>
      </c>
      <c r="G56" s="119">
        <v>358</v>
      </c>
      <c r="H56" s="74">
        <v>0</v>
      </c>
      <c r="I56" s="120">
        <v>3</v>
      </c>
      <c r="J56" s="200">
        <v>152</v>
      </c>
      <c r="K56" s="119">
        <v>43</v>
      </c>
      <c r="L56" s="120">
        <v>1</v>
      </c>
      <c r="M56" s="53"/>
      <c r="N56" s="205">
        <v>4367</v>
      </c>
      <c r="O56" s="205">
        <v>361</v>
      </c>
      <c r="P56" s="205">
        <v>152</v>
      </c>
      <c r="Q56" s="205">
        <v>44</v>
      </c>
    </row>
    <row r="57" spans="2:17" s="23" customFormat="1" ht="17.25" customHeight="1" x14ac:dyDescent="0.2">
      <c r="B57" s="78" t="s">
        <v>278</v>
      </c>
      <c r="C57" s="97" t="s">
        <v>126</v>
      </c>
      <c r="D57" s="98" t="s">
        <v>127</v>
      </c>
      <c r="E57" s="121">
        <v>1926</v>
      </c>
      <c r="F57" s="123">
        <v>74</v>
      </c>
      <c r="G57" s="121">
        <v>164</v>
      </c>
      <c r="H57" s="122">
        <v>41</v>
      </c>
      <c r="I57" s="123">
        <v>0</v>
      </c>
      <c r="J57" s="201">
        <v>131</v>
      </c>
      <c r="K57" s="121">
        <v>0</v>
      </c>
      <c r="L57" s="123">
        <v>0</v>
      </c>
      <c r="M57" s="53"/>
      <c r="N57" s="206">
        <v>2000</v>
      </c>
      <c r="O57" s="206">
        <v>205</v>
      </c>
      <c r="P57" s="206">
        <v>131</v>
      </c>
      <c r="Q57" s="206">
        <v>0</v>
      </c>
    </row>
    <row r="58" spans="2:17" s="23" customFormat="1" ht="17.25" customHeight="1" x14ac:dyDescent="0.2">
      <c r="E58" s="87"/>
      <c r="F58" s="90"/>
      <c r="G58" s="87"/>
      <c r="I58" s="90"/>
      <c r="J58" s="87"/>
      <c r="K58" s="87"/>
      <c r="L58" s="90"/>
      <c r="N58" s="260"/>
      <c r="O58" s="261"/>
      <c r="P58" s="261"/>
      <c r="Q58" s="261"/>
    </row>
    <row r="59" spans="2:17" s="23" customFormat="1" ht="17.25" customHeight="1" x14ac:dyDescent="0.2">
      <c r="B59" s="91" t="s">
        <v>1</v>
      </c>
      <c r="C59" s="92" t="s">
        <v>394</v>
      </c>
      <c r="D59" s="99" t="s">
        <v>395</v>
      </c>
      <c r="E59" s="91"/>
      <c r="F59" s="99"/>
      <c r="G59" s="91"/>
      <c r="H59" s="92"/>
      <c r="I59" s="99"/>
      <c r="J59" s="202"/>
      <c r="K59" s="91"/>
      <c r="L59" s="99"/>
      <c r="N59" s="256"/>
      <c r="O59" s="99"/>
      <c r="P59" s="99"/>
      <c r="Q59" s="99"/>
    </row>
    <row r="60" spans="2:17" s="23" customFormat="1" ht="17.25" customHeight="1" x14ac:dyDescent="0.2">
      <c r="B60" s="77" t="s">
        <v>272</v>
      </c>
      <c r="C60" s="71" t="s">
        <v>23</v>
      </c>
      <c r="D60" s="131" t="s">
        <v>290</v>
      </c>
      <c r="E60" s="119">
        <v>5527</v>
      </c>
      <c r="F60" s="120">
        <v>195</v>
      </c>
      <c r="G60" s="119">
        <v>719</v>
      </c>
      <c r="H60" s="74">
        <v>139</v>
      </c>
      <c r="I60" s="120">
        <v>0</v>
      </c>
      <c r="J60" s="200">
        <v>377</v>
      </c>
      <c r="K60" s="119">
        <v>2</v>
      </c>
      <c r="L60" s="120">
        <v>19</v>
      </c>
      <c r="N60" s="205">
        <v>5722</v>
      </c>
      <c r="O60" s="205">
        <v>858</v>
      </c>
      <c r="P60" s="205">
        <v>377</v>
      </c>
      <c r="Q60" s="205">
        <v>21</v>
      </c>
    </row>
    <row r="61" spans="2:17" s="23" customFormat="1" ht="17.25" customHeight="1" x14ac:dyDescent="0.2">
      <c r="B61" s="77" t="s">
        <v>272</v>
      </c>
      <c r="C61" s="71" t="s">
        <v>4</v>
      </c>
      <c r="D61" s="131" t="s">
        <v>300</v>
      </c>
      <c r="E61" s="119">
        <v>2502</v>
      </c>
      <c r="F61" s="120">
        <v>140</v>
      </c>
      <c r="G61" s="119">
        <v>185</v>
      </c>
      <c r="H61" s="74">
        <v>154</v>
      </c>
      <c r="I61" s="120">
        <v>9</v>
      </c>
      <c r="J61" s="200">
        <v>122</v>
      </c>
      <c r="K61" s="119">
        <v>5</v>
      </c>
      <c r="L61" s="120">
        <v>40</v>
      </c>
      <c r="N61" s="205">
        <v>2642</v>
      </c>
      <c r="O61" s="205">
        <v>348</v>
      </c>
      <c r="P61" s="205">
        <v>122</v>
      </c>
      <c r="Q61" s="205">
        <v>45</v>
      </c>
    </row>
    <row r="62" spans="2:17" s="23" customFormat="1" ht="17.25" customHeight="1" x14ac:dyDescent="0.2">
      <c r="B62" s="77" t="s">
        <v>272</v>
      </c>
      <c r="C62" s="71" t="s">
        <v>26</v>
      </c>
      <c r="D62" s="131" t="s">
        <v>304</v>
      </c>
      <c r="E62" s="119">
        <v>139</v>
      </c>
      <c r="F62" s="120">
        <v>0</v>
      </c>
      <c r="G62" s="119">
        <v>164</v>
      </c>
      <c r="H62" s="74">
        <v>0</v>
      </c>
      <c r="I62" s="120">
        <v>0</v>
      </c>
      <c r="J62" s="200">
        <v>96</v>
      </c>
      <c r="K62" s="119">
        <v>38</v>
      </c>
      <c r="L62" s="120">
        <v>0</v>
      </c>
      <c r="N62" s="205">
        <v>139</v>
      </c>
      <c r="O62" s="205">
        <v>164</v>
      </c>
      <c r="P62" s="205">
        <v>96</v>
      </c>
      <c r="Q62" s="205">
        <v>38</v>
      </c>
    </row>
    <row r="63" spans="2:17" s="23" customFormat="1" ht="17.25" customHeight="1" x14ac:dyDescent="0.2">
      <c r="B63" s="77" t="s">
        <v>272</v>
      </c>
      <c r="C63" s="71" t="s">
        <v>9</v>
      </c>
      <c r="D63" s="131" t="s">
        <v>306</v>
      </c>
      <c r="E63" s="119">
        <v>1681</v>
      </c>
      <c r="F63" s="120">
        <v>99</v>
      </c>
      <c r="G63" s="119">
        <v>181</v>
      </c>
      <c r="H63" s="74">
        <v>7</v>
      </c>
      <c r="I63" s="120">
        <v>1</v>
      </c>
      <c r="J63" s="200">
        <v>43</v>
      </c>
      <c r="K63" s="119">
        <v>15</v>
      </c>
      <c r="L63" s="120">
        <v>9</v>
      </c>
      <c r="N63" s="205">
        <v>1780</v>
      </c>
      <c r="O63" s="205">
        <v>189</v>
      </c>
      <c r="P63" s="205">
        <v>43</v>
      </c>
      <c r="Q63" s="205">
        <v>24</v>
      </c>
    </row>
    <row r="64" spans="2:17" s="23" customFormat="1" ht="17.25" customHeight="1" x14ac:dyDescent="0.2">
      <c r="B64" s="77" t="s">
        <v>272</v>
      </c>
      <c r="C64" s="71" t="s">
        <v>36</v>
      </c>
      <c r="D64" s="131" t="s">
        <v>307</v>
      </c>
      <c r="E64" s="119">
        <v>4417</v>
      </c>
      <c r="F64" s="120">
        <v>63</v>
      </c>
      <c r="G64" s="119">
        <v>253</v>
      </c>
      <c r="H64" s="74">
        <v>0</v>
      </c>
      <c r="I64" s="120">
        <v>5</v>
      </c>
      <c r="J64" s="200">
        <v>99</v>
      </c>
      <c r="K64" s="119">
        <v>36</v>
      </c>
      <c r="L64" s="120">
        <v>1</v>
      </c>
      <c r="N64" s="205">
        <v>4480</v>
      </c>
      <c r="O64" s="205">
        <v>258</v>
      </c>
      <c r="P64" s="205">
        <v>99</v>
      </c>
      <c r="Q64" s="205">
        <v>37</v>
      </c>
    </row>
    <row r="65" spans="2:17" s="23" customFormat="1" ht="17.25" customHeight="1" x14ac:dyDescent="0.2">
      <c r="B65" s="77" t="s">
        <v>272</v>
      </c>
      <c r="C65" s="71" t="s">
        <v>14</v>
      </c>
      <c r="D65" s="131" t="s">
        <v>315</v>
      </c>
      <c r="E65" s="119">
        <v>2633</v>
      </c>
      <c r="F65" s="120">
        <v>147</v>
      </c>
      <c r="G65" s="119">
        <v>257</v>
      </c>
      <c r="H65" s="74">
        <v>60</v>
      </c>
      <c r="I65" s="120">
        <v>53</v>
      </c>
      <c r="J65" s="200">
        <v>67</v>
      </c>
      <c r="K65" s="119">
        <v>62</v>
      </c>
      <c r="L65" s="120">
        <v>27</v>
      </c>
      <c r="N65" s="205">
        <v>2780</v>
      </c>
      <c r="O65" s="205">
        <v>370</v>
      </c>
      <c r="P65" s="205">
        <v>67</v>
      </c>
      <c r="Q65" s="205">
        <v>89</v>
      </c>
    </row>
    <row r="66" spans="2:17" s="23" customFormat="1" ht="17.25" customHeight="1" x14ac:dyDescent="0.2">
      <c r="B66" s="77" t="s">
        <v>272</v>
      </c>
      <c r="C66" s="71" t="s">
        <v>29</v>
      </c>
      <c r="D66" s="131" t="s">
        <v>316</v>
      </c>
      <c r="E66" s="119">
        <v>1244</v>
      </c>
      <c r="F66" s="120">
        <v>7</v>
      </c>
      <c r="G66" s="119">
        <v>76</v>
      </c>
      <c r="H66" s="74">
        <v>43</v>
      </c>
      <c r="I66" s="120">
        <v>5</v>
      </c>
      <c r="J66" s="200">
        <v>32</v>
      </c>
      <c r="K66" s="119">
        <v>16</v>
      </c>
      <c r="L66" s="120">
        <v>7</v>
      </c>
      <c r="N66" s="205">
        <v>1251</v>
      </c>
      <c r="O66" s="205">
        <v>124</v>
      </c>
      <c r="P66" s="205">
        <v>32</v>
      </c>
      <c r="Q66" s="205">
        <v>23</v>
      </c>
    </row>
    <row r="67" spans="2:17" s="23" customFormat="1" ht="17.25" customHeight="1" x14ac:dyDescent="0.2">
      <c r="B67" s="77" t="s">
        <v>272</v>
      </c>
      <c r="C67" s="71" t="s">
        <v>39</v>
      </c>
      <c r="D67" s="131" t="s">
        <v>317</v>
      </c>
      <c r="E67" s="119">
        <v>1480</v>
      </c>
      <c r="F67" s="120">
        <v>79</v>
      </c>
      <c r="G67" s="119">
        <v>109</v>
      </c>
      <c r="H67" s="74">
        <v>6</v>
      </c>
      <c r="I67" s="120">
        <v>0</v>
      </c>
      <c r="J67" s="200">
        <v>138</v>
      </c>
      <c r="K67" s="119">
        <v>24</v>
      </c>
      <c r="L67" s="120">
        <v>4</v>
      </c>
      <c r="N67" s="205">
        <v>1559</v>
      </c>
      <c r="O67" s="205">
        <v>115</v>
      </c>
      <c r="P67" s="205">
        <v>138</v>
      </c>
      <c r="Q67" s="205">
        <v>28</v>
      </c>
    </row>
    <row r="68" spans="2:17" s="23" customFormat="1" ht="17.25" customHeight="1" x14ac:dyDescent="0.2">
      <c r="B68" s="77" t="s">
        <v>272</v>
      </c>
      <c r="C68" s="71" t="s">
        <v>15</v>
      </c>
      <c r="D68" s="131" t="s">
        <v>318</v>
      </c>
      <c r="E68" s="119">
        <v>2531</v>
      </c>
      <c r="F68" s="120">
        <v>89</v>
      </c>
      <c r="G68" s="119">
        <v>288</v>
      </c>
      <c r="H68" s="74">
        <v>17</v>
      </c>
      <c r="I68" s="120">
        <v>0</v>
      </c>
      <c r="J68" s="200">
        <v>61</v>
      </c>
      <c r="K68" s="119">
        <v>50</v>
      </c>
      <c r="L68" s="120">
        <v>27</v>
      </c>
      <c r="N68" s="205">
        <v>2620</v>
      </c>
      <c r="O68" s="205">
        <v>305</v>
      </c>
      <c r="P68" s="205">
        <v>61</v>
      </c>
      <c r="Q68" s="205">
        <v>77</v>
      </c>
    </row>
    <row r="69" spans="2:17" s="23" customFormat="1" ht="17.25" customHeight="1" x14ac:dyDescent="0.2">
      <c r="B69" s="77" t="s">
        <v>272</v>
      </c>
      <c r="C69" s="71" t="s">
        <v>33</v>
      </c>
      <c r="D69" s="131" t="s">
        <v>340</v>
      </c>
      <c r="E69" s="119">
        <v>3310</v>
      </c>
      <c r="F69" s="120">
        <v>140</v>
      </c>
      <c r="G69" s="119">
        <v>425</v>
      </c>
      <c r="H69" s="74">
        <v>14</v>
      </c>
      <c r="I69" s="120">
        <v>28</v>
      </c>
      <c r="J69" s="200">
        <v>212</v>
      </c>
      <c r="K69" s="119">
        <v>19</v>
      </c>
      <c r="L69" s="120">
        <v>26</v>
      </c>
      <c r="N69" s="205">
        <v>3450</v>
      </c>
      <c r="O69" s="205">
        <v>467</v>
      </c>
      <c r="P69" s="205">
        <v>212</v>
      </c>
      <c r="Q69" s="205">
        <v>45</v>
      </c>
    </row>
    <row r="70" spans="2:17" s="23" customFormat="1" ht="17.25" customHeight="1" x14ac:dyDescent="0.2">
      <c r="B70" s="77" t="s">
        <v>272</v>
      </c>
      <c r="C70" s="71" t="s">
        <v>17</v>
      </c>
      <c r="D70" s="131" t="s">
        <v>355</v>
      </c>
      <c r="E70" s="119">
        <v>1260</v>
      </c>
      <c r="F70" s="120">
        <v>89</v>
      </c>
      <c r="G70" s="119">
        <v>82</v>
      </c>
      <c r="H70" s="74">
        <v>24</v>
      </c>
      <c r="I70" s="120">
        <v>10</v>
      </c>
      <c r="J70" s="200">
        <v>13</v>
      </c>
      <c r="K70" s="119">
        <v>35</v>
      </c>
      <c r="L70" s="120">
        <v>7</v>
      </c>
      <c r="N70" s="205">
        <v>1349</v>
      </c>
      <c r="O70" s="205">
        <v>116</v>
      </c>
      <c r="P70" s="205">
        <v>13</v>
      </c>
      <c r="Q70" s="205">
        <v>42</v>
      </c>
    </row>
    <row r="71" spans="2:17" s="23" customFormat="1" ht="17.25" customHeight="1" x14ac:dyDescent="0.2">
      <c r="B71" s="77" t="s">
        <v>272</v>
      </c>
      <c r="C71" s="71" t="s">
        <v>19</v>
      </c>
      <c r="D71" s="131" t="s">
        <v>378</v>
      </c>
      <c r="E71" s="119">
        <v>2265</v>
      </c>
      <c r="F71" s="120">
        <v>131</v>
      </c>
      <c r="G71" s="119">
        <v>10</v>
      </c>
      <c r="H71" s="74">
        <v>223</v>
      </c>
      <c r="I71" s="120">
        <v>1</v>
      </c>
      <c r="J71" s="200">
        <v>106</v>
      </c>
      <c r="K71" s="119">
        <v>14</v>
      </c>
      <c r="L71" s="120">
        <v>19</v>
      </c>
      <c r="N71" s="205">
        <v>2396</v>
      </c>
      <c r="O71" s="205">
        <v>234</v>
      </c>
      <c r="P71" s="205">
        <v>106</v>
      </c>
      <c r="Q71" s="205">
        <v>33</v>
      </c>
    </row>
    <row r="72" spans="2:17" s="23" customFormat="1" ht="17.25" customHeight="1" x14ac:dyDescent="0.2">
      <c r="B72" s="77" t="s">
        <v>272</v>
      </c>
      <c r="C72" s="71" t="s">
        <v>20</v>
      </c>
      <c r="D72" s="131" t="s">
        <v>379</v>
      </c>
      <c r="E72" s="119">
        <v>1670</v>
      </c>
      <c r="F72" s="120">
        <v>72</v>
      </c>
      <c r="G72" s="119">
        <v>127</v>
      </c>
      <c r="H72" s="74">
        <v>14</v>
      </c>
      <c r="I72" s="120">
        <v>3</v>
      </c>
      <c r="J72" s="200">
        <v>102</v>
      </c>
      <c r="K72" s="119">
        <v>20</v>
      </c>
      <c r="L72" s="120">
        <v>14</v>
      </c>
      <c r="N72" s="205">
        <v>1742</v>
      </c>
      <c r="O72" s="205">
        <v>144</v>
      </c>
      <c r="P72" s="205">
        <v>102</v>
      </c>
      <c r="Q72" s="205">
        <v>34</v>
      </c>
    </row>
    <row r="73" spans="2:17" s="23" customFormat="1" ht="17.25" customHeight="1" x14ac:dyDescent="0.2">
      <c r="B73" s="77" t="s">
        <v>273</v>
      </c>
      <c r="C73" s="71" t="s">
        <v>42</v>
      </c>
      <c r="D73" s="131" t="s">
        <v>284</v>
      </c>
      <c r="E73" s="119">
        <v>4527</v>
      </c>
      <c r="F73" s="120">
        <v>0</v>
      </c>
      <c r="G73" s="119">
        <v>192</v>
      </c>
      <c r="H73" s="74">
        <v>218</v>
      </c>
      <c r="I73" s="120">
        <v>27</v>
      </c>
      <c r="J73" s="200">
        <v>39</v>
      </c>
      <c r="K73" s="119">
        <v>8</v>
      </c>
      <c r="L73" s="120">
        <v>9</v>
      </c>
      <c r="N73" s="205">
        <v>4527</v>
      </c>
      <c r="O73" s="205">
        <v>437</v>
      </c>
      <c r="P73" s="205">
        <v>39</v>
      </c>
      <c r="Q73" s="205">
        <v>17</v>
      </c>
    </row>
    <row r="74" spans="2:17" s="23" customFormat="1" ht="17.25" customHeight="1" x14ac:dyDescent="0.2">
      <c r="B74" s="77" t="s">
        <v>273</v>
      </c>
      <c r="C74" s="70" t="s">
        <v>67</v>
      </c>
      <c r="D74" s="132" t="s">
        <v>285</v>
      </c>
      <c r="E74" s="119">
        <v>2339</v>
      </c>
      <c r="F74" s="120">
        <v>8</v>
      </c>
      <c r="G74" s="119">
        <v>684</v>
      </c>
      <c r="H74" s="74">
        <v>14</v>
      </c>
      <c r="I74" s="120">
        <v>62</v>
      </c>
      <c r="J74" s="200">
        <v>141</v>
      </c>
      <c r="K74" s="119">
        <v>19</v>
      </c>
      <c r="L74" s="120">
        <v>1</v>
      </c>
      <c r="N74" s="205">
        <v>2347</v>
      </c>
      <c r="O74" s="205">
        <v>760</v>
      </c>
      <c r="P74" s="205">
        <v>141</v>
      </c>
      <c r="Q74" s="205">
        <v>20</v>
      </c>
    </row>
    <row r="75" spans="2:17" s="23" customFormat="1" ht="17.25" customHeight="1" x14ac:dyDescent="0.2">
      <c r="B75" s="77" t="s">
        <v>273</v>
      </c>
      <c r="C75" s="71" t="s">
        <v>51</v>
      </c>
      <c r="D75" s="131" t="s">
        <v>291</v>
      </c>
      <c r="E75" s="119">
        <v>3258</v>
      </c>
      <c r="F75" s="120">
        <v>44</v>
      </c>
      <c r="G75" s="119">
        <v>367</v>
      </c>
      <c r="H75" s="74">
        <v>128</v>
      </c>
      <c r="I75" s="120">
        <v>67</v>
      </c>
      <c r="J75" s="200">
        <v>150</v>
      </c>
      <c r="K75" s="119">
        <v>61</v>
      </c>
      <c r="L75" s="120">
        <v>14</v>
      </c>
      <c r="N75" s="205">
        <v>3302</v>
      </c>
      <c r="O75" s="205">
        <v>562</v>
      </c>
      <c r="P75" s="205">
        <v>150</v>
      </c>
      <c r="Q75" s="205">
        <v>75</v>
      </c>
    </row>
    <row r="76" spans="2:17" s="23" customFormat="1" ht="17.25" customHeight="1" x14ac:dyDescent="0.2">
      <c r="B76" s="77" t="s">
        <v>273</v>
      </c>
      <c r="C76" s="71" t="s">
        <v>70</v>
      </c>
      <c r="D76" s="131" t="s">
        <v>293</v>
      </c>
      <c r="E76" s="119">
        <v>628</v>
      </c>
      <c r="F76" s="120">
        <v>40</v>
      </c>
      <c r="G76" s="119">
        <v>146</v>
      </c>
      <c r="H76" s="74">
        <v>33</v>
      </c>
      <c r="I76" s="120">
        <v>5</v>
      </c>
      <c r="J76" s="200">
        <v>28</v>
      </c>
      <c r="K76" s="119">
        <v>14</v>
      </c>
      <c r="L76" s="120">
        <v>8</v>
      </c>
      <c r="N76" s="205">
        <v>668</v>
      </c>
      <c r="O76" s="205">
        <v>184</v>
      </c>
      <c r="P76" s="205">
        <v>28</v>
      </c>
      <c r="Q76" s="205">
        <v>22</v>
      </c>
    </row>
    <row r="77" spans="2:17" s="23" customFormat="1" ht="17.25" customHeight="1" x14ac:dyDescent="0.2">
      <c r="B77" s="77" t="s">
        <v>273</v>
      </c>
      <c r="C77" s="71" t="s">
        <v>83</v>
      </c>
      <c r="D77" s="131" t="s">
        <v>294</v>
      </c>
      <c r="E77" s="119">
        <v>928</v>
      </c>
      <c r="F77" s="120">
        <v>0</v>
      </c>
      <c r="G77" s="119">
        <v>0</v>
      </c>
      <c r="H77" s="74">
        <v>61</v>
      </c>
      <c r="I77" s="120">
        <v>0</v>
      </c>
      <c r="J77" s="200">
        <v>17</v>
      </c>
      <c r="K77" s="119">
        <v>18</v>
      </c>
      <c r="L77" s="120">
        <v>0</v>
      </c>
      <c r="N77" s="205">
        <v>928</v>
      </c>
      <c r="O77" s="205">
        <v>61</v>
      </c>
      <c r="P77" s="205">
        <v>17</v>
      </c>
      <c r="Q77" s="205">
        <v>18</v>
      </c>
    </row>
    <row r="78" spans="2:17" s="23" customFormat="1" ht="17.25" customHeight="1" x14ac:dyDescent="0.2">
      <c r="B78" s="77" t="s">
        <v>273</v>
      </c>
      <c r="C78" s="71" t="s">
        <v>45</v>
      </c>
      <c r="D78" s="131" t="s">
        <v>311</v>
      </c>
      <c r="E78" s="119">
        <v>2086</v>
      </c>
      <c r="F78" s="120">
        <v>142</v>
      </c>
      <c r="G78" s="119">
        <v>38</v>
      </c>
      <c r="H78" s="74">
        <v>127</v>
      </c>
      <c r="I78" s="120">
        <v>26</v>
      </c>
      <c r="J78" s="200">
        <v>65</v>
      </c>
      <c r="K78" s="119">
        <v>78</v>
      </c>
      <c r="L78" s="120">
        <v>26</v>
      </c>
      <c r="N78" s="205">
        <v>2228</v>
      </c>
      <c r="O78" s="205">
        <v>191</v>
      </c>
      <c r="P78" s="205">
        <v>65</v>
      </c>
      <c r="Q78" s="205">
        <v>104</v>
      </c>
    </row>
    <row r="79" spans="2:17" s="23" customFormat="1" ht="17.25" customHeight="1" x14ac:dyDescent="0.2">
      <c r="B79" s="77" t="s">
        <v>273</v>
      </c>
      <c r="C79" s="71" t="s">
        <v>77</v>
      </c>
      <c r="D79" s="131" t="s">
        <v>325</v>
      </c>
      <c r="E79" s="119">
        <v>2596</v>
      </c>
      <c r="F79" s="120">
        <v>12</v>
      </c>
      <c r="G79" s="119">
        <v>64</v>
      </c>
      <c r="H79" s="74">
        <v>194</v>
      </c>
      <c r="I79" s="120">
        <v>0</v>
      </c>
      <c r="J79" s="200">
        <v>41</v>
      </c>
      <c r="K79" s="119">
        <v>15</v>
      </c>
      <c r="L79" s="120">
        <v>0</v>
      </c>
      <c r="N79" s="205">
        <v>2608</v>
      </c>
      <c r="O79" s="205">
        <v>258</v>
      </c>
      <c r="P79" s="205">
        <v>41</v>
      </c>
      <c r="Q79" s="205">
        <v>15</v>
      </c>
    </row>
    <row r="80" spans="2:17" s="23" customFormat="1" ht="17.25" customHeight="1" x14ac:dyDescent="0.2">
      <c r="B80" s="77" t="s">
        <v>273</v>
      </c>
      <c r="C80" s="71" t="s">
        <v>80</v>
      </c>
      <c r="D80" s="131" t="s">
        <v>326</v>
      </c>
      <c r="E80" s="119">
        <v>2535</v>
      </c>
      <c r="F80" s="120">
        <v>48</v>
      </c>
      <c r="G80" s="119">
        <v>270</v>
      </c>
      <c r="H80" s="74">
        <v>50</v>
      </c>
      <c r="I80" s="120">
        <v>4</v>
      </c>
      <c r="J80" s="200">
        <v>37</v>
      </c>
      <c r="K80" s="119">
        <v>35</v>
      </c>
      <c r="L80" s="120">
        <v>8</v>
      </c>
      <c r="N80" s="205">
        <v>2583</v>
      </c>
      <c r="O80" s="205">
        <v>324</v>
      </c>
      <c r="P80" s="205">
        <v>37</v>
      </c>
      <c r="Q80" s="205">
        <v>43</v>
      </c>
    </row>
    <row r="81" spans="2:17" s="23" customFormat="1" ht="17.25" customHeight="1" x14ac:dyDescent="0.2">
      <c r="B81" s="77" t="s">
        <v>273</v>
      </c>
      <c r="C81" s="71" t="s">
        <v>86</v>
      </c>
      <c r="D81" s="131" t="s">
        <v>327</v>
      </c>
      <c r="E81" s="119">
        <v>1080</v>
      </c>
      <c r="F81" s="120">
        <v>39</v>
      </c>
      <c r="G81" s="119">
        <v>177</v>
      </c>
      <c r="H81" s="74">
        <v>0</v>
      </c>
      <c r="I81" s="120">
        <v>10</v>
      </c>
      <c r="J81" s="200">
        <v>5</v>
      </c>
      <c r="K81" s="119">
        <v>20</v>
      </c>
      <c r="L81" s="120">
        <v>4</v>
      </c>
      <c r="N81" s="205">
        <v>1119</v>
      </c>
      <c r="O81" s="205">
        <v>187</v>
      </c>
      <c r="P81" s="205">
        <v>5</v>
      </c>
      <c r="Q81" s="205">
        <v>24</v>
      </c>
    </row>
    <row r="82" spans="2:17" s="23" customFormat="1" ht="17.25" customHeight="1" x14ac:dyDescent="0.2">
      <c r="B82" s="77" t="s">
        <v>273</v>
      </c>
      <c r="C82" s="71" t="s">
        <v>88</v>
      </c>
      <c r="D82" s="131" t="s">
        <v>328</v>
      </c>
      <c r="E82" s="119">
        <v>422</v>
      </c>
      <c r="F82" s="120">
        <v>25</v>
      </c>
      <c r="G82" s="119">
        <v>11</v>
      </c>
      <c r="H82" s="74">
        <v>85</v>
      </c>
      <c r="I82" s="120">
        <v>59</v>
      </c>
      <c r="J82" s="200">
        <v>15</v>
      </c>
      <c r="K82" s="119">
        <v>6</v>
      </c>
      <c r="L82" s="120">
        <v>4</v>
      </c>
      <c r="N82" s="205">
        <v>447</v>
      </c>
      <c r="O82" s="205">
        <v>155</v>
      </c>
      <c r="P82" s="205">
        <v>15</v>
      </c>
      <c r="Q82" s="205">
        <v>10</v>
      </c>
    </row>
    <row r="83" spans="2:17" s="23" customFormat="1" ht="17.25" customHeight="1" x14ac:dyDescent="0.2">
      <c r="B83" s="77" t="s">
        <v>273</v>
      </c>
      <c r="C83" s="71" t="s">
        <v>81</v>
      </c>
      <c r="D83" s="131" t="s">
        <v>332</v>
      </c>
      <c r="E83" s="119">
        <v>3236</v>
      </c>
      <c r="F83" s="120">
        <v>157</v>
      </c>
      <c r="G83" s="119">
        <v>49</v>
      </c>
      <c r="H83" s="74">
        <v>3</v>
      </c>
      <c r="I83" s="120">
        <v>1</v>
      </c>
      <c r="J83" s="200">
        <v>39</v>
      </c>
      <c r="K83" s="119">
        <v>34</v>
      </c>
      <c r="L83" s="120">
        <v>0</v>
      </c>
      <c r="N83" s="205">
        <v>3393</v>
      </c>
      <c r="O83" s="205">
        <v>53</v>
      </c>
      <c r="P83" s="205">
        <v>39</v>
      </c>
      <c r="Q83" s="205">
        <v>34</v>
      </c>
    </row>
    <row r="84" spans="2:17" s="23" customFormat="1" ht="17.25" customHeight="1" x14ac:dyDescent="0.2">
      <c r="B84" s="77" t="s">
        <v>273</v>
      </c>
      <c r="C84" s="71" t="s">
        <v>57</v>
      </c>
      <c r="D84" s="131" t="s">
        <v>336</v>
      </c>
      <c r="E84" s="119">
        <v>561</v>
      </c>
      <c r="F84" s="120">
        <v>26</v>
      </c>
      <c r="G84" s="119">
        <v>3</v>
      </c>
      <c r="H84" s="74">
        <v>87</v>
      </c>
      <c r="I84" s="120">
        <v>0</v>
      </c>
      <c r="J84" s="200">
        <v>31</v>
      </c>
      <c r="K84" s="119">
        <v>11</v>
      </c>
      <c r="L84" s="120">
        <v>6</v>
      </c>
      <c r="N84" s="205">
        <v>587</v>
      </c>
      <c r="O84" s="205">
        <v>90</v>
      </c>
      <c r="P84" s="205">
        <v>31</v>
      </c>
      <c r="Q84" s="205">
        <v>17</v>
      </c>
    </row>
    <row r="85" spans="2:17" s="23" customFormat="1" ht="17.25" customHeight="1" x14ac:dyDescent="0.2">
      <c r="B85" s="77" t="s">
        <v>273</v>
      </c>
      <c r="C85" s="71" t="s">
        <v>73</v>
      </c>
      <c r="D85" s="131" t="s">
        <v>354</v>
      </c>
      <c r="E85" s="119">
        <v>2133</v>
      </c>
      <c r="F85" s="120">
        <v>24</v>
      </c>
      <c r="G85" s="119">
        <v>464</v>
      </c>
      <c r="H85" s="74">
        <v>1</v>
      </c>
      <c r="I85" s="120">
        <v>0</v>
      </c>
      <c r="J85" s="200">
        <v>31</v>
      </c>
      <c r="K85" s="119">
        <v>45</v>
      </c>
      <c r="L85" s="120">
        <v>4</v>
      </c>
      <c r="N85" s="205">
        <v>2157</v>
      </c>
      <c r="O85" s="205">
        <v>465</v>
      </c>
      <c r="P85" s="205">
        <v>31</v>
      </c>
      <c r="Q85" s="205">
        <v>49</v>
      </c>
    </row>
    <row r="86" spans="2:17" s="23" customFormat="1" ht="17.25" customHeight="1" x14ac:dyDescent="0.2">
      <c r="B86" s="77" t="s">
        <v>273</v>
      </c>
      <c r="C86" s="70" t="s">
        <v>48</v>
      </c>
      <c r="D86" s="132" t="s">
        <v>396</v>
      </c>
      <c r="E86" s="119">
        <v>792</v>
      </c>
      <c r="F86" s="120">
        <v>15</v>
      </c>
      <c r="G86" s="119">
        <v>24</v>
      </c>
      <c r="H86" s="74">
        <v>26</v>
      </c>
      <c r="I86" s="120">
        <v>8</v>
      </c>
      <c r="J86" s="200">
        <v>3</v>
      </c>
      <c r="K86" s="119">
        <v>10</v>
      </c>
      <c r="L86" s="120">
        <v>3</v>
      </c>
      <c r="N86" s="205">
        <v>807</v>
      </c>
      <c r="O86" s="205">
        <v>58</v>
      </c>
      <c r="P86" s="205">
        <v>3</v>
      </c>
      <c r="Q86" s="205">
        <v>13</v>
      </c>
    </row>
    <row r="87" spans="2:17" s="23" customFormat="1" ht="17.25" customHeight="1" x14ac:dyDescent="0.2">
      <c r="B87" s="77" t="s">
        <v>273</v>
      </c>
      <c r="C87" s="71" t="s">
        <v>64</v>
      </c>
      <c r="D87" s="131" t="s">
        <v>360</v>
      </c>
      <c r="E87" s="119">
        <v>2423</v>
      </c>
      <c r="F87" s="120">
        <v>8</v>
      </c>
      <c r="G87" s="119">
        <v>171</v>
      </c>
      <c r="H87" s="74">
        <v>0</v>
      </c>
      <c r="I87" s="120">
        <v>1</v>
      </c>
      <c r="J87" s="200">
        <v>33</v>
      </c>
      <c r="K87" s="119">
        <v>2</v>
      </c>
      <c r="L87" s="120">
        <v>0</v>
      </c>
      <c r="N87" s="205">
        <v>2431</v>
      </c>
      <c r="O87" s="205">
        <v>172</v>
      </c>
      <c r="P87" s="205">
        <v>33</v>
      </c>
      <c r="Q87" s="205">
        <v>2</v>
      </c>
    </row>
    <row r="88" spans="2:17" s="23" customFormat="1" ht="17.25" customHeight="1" x14ac:dyDescent="0.2">
      <c r="B88" s="77" t="s">
        <v>273</v>
      </c>
      <c r="C88" s="71" t="s">
        <v>92</v>
      </c>
      <c r="D88" s="131" t="s">
        <v>371</v>
      </c>
      <c r="E88" s="119">
        <v>1381</v>
      </c>
      <c r="F88" s="120">
        <v>17</v>
      </c>
      <c r="G88" s="119">
        <v>155</v>
      </c>
      <c r="H88" s="74">
        <v>5</v>
      </c>
      <c r="I88" s="120">
        <v>0</v>
      </c>
      <c r="J88" s="200">
        <v>29</v>
      </c>
      <c r="K88" s="119">
        <v>31</v>
      </c>
      <c r="L88" s="120">
        <v>4</v>
      </c>
      <c r="N88" s="205">
        <v>1398</v>
      </c>
      <c r="O88" s="205">
        <v>160</v>
      </c>
      <c r="P88" s="205">
        <v>29</v>
      </c>
      <c r="Q88" s="205">
        <v>35</v>
      </c>
    </row>
    <row r="89" spans="2:17" s="23" customFormat="1" ht="17.25" customHeight="1" x14ac:dyDescent="0.2">
      <c r="B89" s="77" t="s">
        <v>273</v>
      </c>
      <c r="C89" s="71" t="s">
        <v>74</v>
      </c>
      <c r="D89" s="131" t="s">
        <v>392</v>
      </c>
      <c r="E89" s="119">
        <v>2714</v>
      </c>
      <c r="F89" s="120">
        <v>26</v>
      </c>
      <c r="G89" s="119">
        <v>307</v>
      </c>
      <c r="H89" s="74">
        <v>0</v>
      </c>
      <c r="I89" s="120">
        <v>0</v>
      </c>
      <c r="J89" s="200">
        <v>77</v>
      </c>
      <c r="K89" s="119">
        <v>59</v>
      </c>
      <c r="L89" s="120">
        <v>0</v>
      </c>
      <c r="N89" s="205">
        <v>2740</v>
      </c>
      <c r="O89" s="205">
        <v>307</v>
      </c>
      <c r="P89" s="205">
        <v>77</v>
      </c>
      <c r="Q89" s="205">
        <v>59</v>
      </c>
    </row>
    <row r="90" spans="2:17" s="23" customFormat="1" ht="17.25" customHeight="1" x14ac:dyDescent="0.2">
      <c r="B90" s="77" t="s">
        <v>274</v>
      </c>
      <c r="C90" s="71" t="s">
        <v>133</v>
      </c>
      <c r="D90" s="131" t="s">
        <v>296</v>
      </c>
      <c r="E90" s="119">
        <v>256</v>
      </c>
      <c r="F90" s="120">
        <v>9</v>
      </c>
      <c r="G90" s="119">
        <v>125</v>
      </c>
      <c r="H90" s="74">
        <v>17</v>
      </c>
      <c r="I90" s="120">
        <v>0</v>
      </c>
      <c r="J90" s="200">
        <v>24</v>
      </c>
      <c r="K90" s="119">
        <v>52</v>
      </c>
      <c r="L90" s="120">
        <v>6</v>
      </c>
      <c r="N90" s="205">
        <v>265</v>
      </c>
      <c r="O90" s="205">
        <v>142</v>
      </c>
      <c r="P90" s="205">
        <v>24</v>
      </c>
      <c r="Q90" s="205">
        <v>58</v>
      </c>
    </row>
    <row r="91" spans="2:17" s="23" customFormat="1" ht="17.25" customHeight="1" x14ac:dyDescent="0.2">
      <c r="B91" s="77" t="s">
        <v>274</v>
      </c>
      <c r="C91" s="71" t="s">
        <v>113</v>
      </c>
      <c r="D91" s="131" t="s">
        <v>314</v>
      </c>
      <c r="E91" s="119">
        <v>1445</v>
      </c>
      <c r="F91" s="120">
        <v>118</v>
      </c>
      <c r="G91" s="119">
        <v>122</v>
      </c>
      <c r="H91" s="74">
        <v>0</v>
      </c>
      <c r="I91" s="120">
        <v>0</v>
      </c>
      <c r="J91" s="200">
        <v>85</v>
      </c>
      <c r="K91" s="119">
        <v>14</v>
      </c>
      <c r="L91" s="120">
        <v>13</v>
      </c>
      <c r="N91" s="205">
        <v>1563</v>
      </c>
      <c r="O91" s="205">
        <v>122</v>
      </c>
      <c r="P91" s="205">
        <v>85</v>
      </c>
      <c r="Q91" s="205">
        <v>27</v>
      </c>
    </row>
    <row r="92" spans="2:17" s="23" customFormat="1" ht="17.25" customHeight="1" x14ac:dyDescent="0.2">
      <c r="B92" s="77" t="s">
        <v>274</v>
      </c>
      <c r="C92" s="71" t="s">
        <v>100</v>
      </c>
      <c r="D92" s="131" t="s">
        <v>397</v>
      </c>
      <c r="E92" s="119">
        <v>743</v>
      </c>
      <c r="F92" s="120">
        <v>52</v>
      </c>
      <c r="G92" s="119">
        <v>114</v>
      </c>
      <c r="H92" s="74">
        <v>90</v>
      </c>
      <c r="I92" s="120">
        <v>45</v>
      </c>
      <c r="J92" s="200">
        <v>57</v>
      </c>
      <c r="K92" s="119">
        <v>29</v>
      </c>
      <c r="L92" s="120">
        <v>11</v>
      </c>
      <c r="N92" s="205">
        <v>795</v>
      </c>
      <c r="O92" s="205">
        <v>249</v>
      </c>
      <c r="P92" s="205">
        <v>57</v>
      </c>
      <c r="Q92" s="205">
        <v>40</v>
      </c>
    </row>
    <row r="93" spans="2:17" s="23" customFormat="1" ht="17.25" customHeight="1" x14ac:dyDescent="0.2">
      <c r="B93" s="77" t="s">
        <v>274</v>
      </c>
      <c r="C93" s="71" t="s">
        <v>132</v>
      </c>
      <c r="D93" s="131" t="s">
        <v>329</v>
      </c>
      <c r="E93" s="119">
        <v>3113</v>
      </c>
      <c r="F93" s="120">
        <v>0</v>
      </c>
      <c r="G93" s="119">
        <v>996</v>
      </c>
      <c r="H93" s="74">
        <v>6</v>
      </c>
      <c r="I93" s="120">
        <v>0</v>
      </c>
      <c r="J93" s="200">
        <v>164</v>
      </c>
      <c r="K93" s="119">
        <v>3</v>
      </c>
      <c r="L93" s="120">
        <v>253</v>
      </c>
      <c r="N93" s="205">
        <v>3113</v>
      </c>
      <c r="O93" s="205">
        <v>1002</v>
      </c>
      <c r="P93" s="205">
        <v>164</v>
      </c>
      <c r="Q93" s="205">
        <v>256</v>
      </c>
    </row>
    <row r="94" spans="2:17" s="23" customFormat="1" ht="17.25" customHeight="1" x14ac:dyDescent="0.2">
      <c r="B94" s="77" t="s">
        <v>274</v>
      </c>
      <c r="C94" s="71" t="s">
        <v>129</v>
      </c>
      <c r="D94" s="131" t="s">
        <v>333</v>
      </c>
      <c r="E94" s="119">
        <v>1649</v>
      </c>
      <c r="F94" s="120">
        <v>139</v>
      </c>
      <c r="G94" s="119">
        <v>51</v>
      </c>
      <c r="H94" s="74">
        <v>245</v>
      </c>
      <c r="I94" s="120">
        <v>7</v>
      </c>
      <c r="J94" s="200">
        <v>20</v>
      </c>
      <c r="K94" s="119">
        <v>2</v>
      </c>
      <c r="L94" s="120">
        <v>1</v>
      </c>
      <c r="N94" s="205">
        <v>1788</v>
      </c>
      <c r="O94" s="205">
        <v>303</v>
      </c>
      <c r="P94" s="205">
        <v>20</v>
      </c>
      <c r="Q94" s="205">
        <v>3</v>
      </c>
    </row>
    <row r="95" spans="2:17" s="23" customFormat="1" ht="17.25" customHeight="1" x14ac:dyDescent="0.2">
      <c r="B95" s="77" t="s">
        <v>274</v>
      </c>
      <c r="C95" s="71" t="s">
        <v>103</v>
      </c>
      <c r="D95" s="131" t="s">
        <v>335</v>
      </c>
      <c r="E95" s="119">
        <v>1296</v>
      </c>
      <c r="F95" s="120">
        <v>15</v>
      </c>
      <c r="G95" s="119">
        <v>236</v>
      </c>
      <c r="H95" s="74">
        <v>38</v>
      </c>
      <c r="I95" s="120">
        <v>0</v>
      </c>
      <c r="J95" s="200">
        <v>100</v>
      </c>
      <c r="K95" s="119">
        <v>6</v>
      </c>
      <c r="L95" s="120">
        <v>14</v>
      </c>
      <c r="N95" s="205">
        <v>1311</v>
      </c>
      <c r="O95" s="205">
        <v>274</v>
      </c>
      <c r="P95" s="205">
        <v>100</v>
      </c>
      <c r="Q95" s="205">
        <v>20</v>
      </c>
    </row>
    <row r="96" spans="2:17" s="23" customFormat="1" ht="17.25" customHeight="1" x14ac:dyDescent="0.2">
      <c r="B96" s="77" t="s">
        <v>274</v>
      </c>
      <c r="C96" s="71" t="s">
        <v>134</v>
      </c>
      <c r="D96" s="131" t="s">
        <v>337</v>
      </c>
      <c r="E96" s="119">
        <v>1371</v>
      </c>
      <c r="F96" s="120">
        <v>35</v>
      </c>
      <c r="G96" s="119">
        <v>168</v>
      </c>
      <c r="H96" s="74">
        <v>0</v>
      </c>
      <c r="I96" s="120">
        <v>3</v>
      </c>
      <c r="J96" s="200">
        <v>29</v>
      </c>
      <c r="K96" s="119">
        <v>62</v>
      </c>
      <c r="L96" s="120">
        <v>8</v>
      </c>
      <c r="N96" s="205">
        <v>1406</v>
      </c>
      <c r="O96" s="205">
        <v>171</v>
      </c>
      <c r="P96" s="205">
        <v>29</v>
      </c>
      <c r="Q96" s="205">
        <v>70</v>
      </c>
    </row>
    <row r="97" spans="2:17" s="23" customFormat="1" ht="17.25" customHeight="1" x14ac:dyDescent="0.2">
      <c r="B97" s="77" t="s">
        <v>274</v>
      </c>
      <c r="C97" s="71" t="s">
        <v>107</v>
      </c>
      <c r="D97" s="131" t="s">
        <v>338</v>
      </c>
      <c r="E97" s="119">
        <v>1003</v>
      </c>
      <c r="F97" s="120">
        <v>0</v>
      </c>
      <c r="G97" s="119">
        <v>61</v>
      </c>
      <c r="H97" s="74">
        <v>0</v>
      </c>
      <c r="I97" s="120">
        <v>0</v>
      </c>
      <c r="J97" s="200">
        <v>20</v>
      </c>
      <c r="K97" s="119">
        <v>11</v>
      </c>
      <c r="L97" s="120">
        <v>0</v>
      </c>
      <c r="N97" s="205">
        <v>1003</v>
      </c>
      <c r="O97" s="205">
        <v>61</v>
      </c>
      <c r="P97" s="205">
        <v>20</v>
      </c>
      <c r="Q97" s="205">
        <v>11</v>
      </c>
    </row>
    <row r="98" spans="2:17" s="23" customFormat="1" ht="17.25" customHeight="1" x14ac:dyDescent="0.2">
      <c r="B98" s="77" t="s">
        <v>274</v>
      </c>
      <c r="C98" s="71" t="s">
        <v>104</v>
      </c>
      <c r="D98" s="131" t="s">
        <v>339</v>
      </c>
      <c r="E98" s="119">
        <v>1010</v>
      </c>
      <c r="F98" s="120">
        <v>3</v>
      </c>
      <c r="G98" s="119">
        <v>72</v>
      </c>
      <c r="H98" s="74">
        <v>2</v>
      </c>
      <c r="I98" s="120">
        <v>2</v>
      </c>
      <c r="J98" s="200">
        <v>12</v>
      </c>
      <c r="K98" s="119">
        <v>3</v>
      </c>
      <c r="L98" s="120">
        <v>1</v>
      </c>
      <c r="N98" s="205">
        <v>1013</v>
      </c>
      <c r="O98" s="205">
        <v>76</v>
      </c>
      <c r="P98" s="205">
        <v>12</v>
      </c>
      <c r="Q98" s="205">
        <v>4</v>
      </c>
    </row>
    <row r="99" spans="2:17" s="23" customFormat="1" ht="17.25" customHeight="1" x14ac:dyDescent="0.2">
      <c r="B99" s="77" t="s">
        <v>274</v>
      </c>
      <c r="C99" s="71" t="s">
        <v>135</v>
      </c>
      <c r="D99" s="131" t="s">
        <v>347</v>
      </c>
      <c r="E99" s="119">
        <v>1556</v>
      </c>
      <c r="F99" s="120">
        <v>11</v>
      </c>
      <c r="G99" s="119">
        <v>205</v>
      </c>
      <c r="H99" s="74">
        <v>78</v>
      </c>
      <c r="I99" s="120">
        <v>11</v>
      </c>
      <c r="J99" s="200">
        <v>43</v>
      </c>
      <c r="K99" s="119">
        <v>56</v>
      </c>
      <c r="L99" s="120">
        <v>11</v>
      </c>
      <c r="N99" s="205">
        <v>1567</v>
      </c>
      <c r="O99" s="205">
        <v>294</v>
      </c>
      <c r="P99" s="205">
        <v>43</v>
      </c>
      <c r="Q99" s="205">
        <v>67</v>
      </c>
    </row>
    <row r="100" spans="2:17" s="23" customFormat="1" ht="17.25" customHeight="1" x14ac:dyDescent="0.2">
      <c r="B100" s="77" t="s">
        <v>274</v>
      </c>
      <c r="C100" s="71" t="s">
        <v>125</v>
      </c>
      <c r="D100" s="131" t="s">
        <v>349</v>
      </c>
      <c r="E100" s="119">
        <v>1518</v>
      </c>
      <c r="F100" s="120">
        <v>38</v>
      </c>
      <c r="G100" s="119">
        <v>54</v>
      </c>
      <c r="H100" s="74">
        <v>0</v>
      </c>
      <c r="I100" s="120">
        <v>0</v>
      </c>
      <c r="J100" s="200">
        <v>20</v>
      </c>
      <c r="K100" s="119">
        <v>38</v>
      </c>
      <c r="L100" s="120">
        <v>0</v>
      </c>
      <c r="N100" s="205">
        <v>1556</v>
      </c>
      <c r="O100" s="205">
        <v>54</v>
      </c>
      <c r="P100" s="205">
        <v>20</v>
      </c>
      <c r="Q100" s="205">
        <v>38</v>
      </c>
    </row>
    <row r="101" spans="2:17" s="23" customFormat="1" ht="17.25" customHeight="1" x14ac:dyDescent="0.2">
      <c r="B101" s="77" t="s">
        <v>274</v>
      </c>
      <c r="C101" s="71" t="s">
        <v>128</v>
      </c>
      <c r="D101" s="131" t="s">
        <v>350</v>
      </c>
      <c r="E101" s="119">
        <v>1804</v>
      </c>
      <c r="F101" s="120">
        <v>0</v>
      </c>
      <c r="G101" s="119">
        <v>29</v>
      </c>
      <c r="H101" s="74">
        <v>193</v>
      </c>
      <c r="I101" s="120">
        <v>4</v>
      </c>
      <c r="J101" s="200">
        <v>93</v>
      </c>
      <c r="K101" s="119">
        <v>44</v>
      </c>
      <c r="L101" s="120">
        <v>17</v>
      </c>
      <c r="N101" s="205">
        <v>1804</v>
      </c>
      <c r="O101" s="205">
        <v>226</v>
      </c>
      <c r="P101" s="205">
        <v>93</v>
      </c>
      <c r="Q101" s="205">
        <v>61</v>
      </c>
    </row>
    <row r="102" spans="2:17" s="23" customFormat="1" ht="17.25" customHeight="1" x14ac:dyDescent="0.2">
      <c r="B102" s="77" t="s">
        <v>274</v>
      </c>
      <c r="C102" s="71" t="s">
        <v>97</v>
      </c>
      <c r="D102" s="131" t="s">
        <v>359</v>
      </c>
      <c r="E102" s="119">
        <v>2218</v>
      </c>
      <c r="F102" s="120">
        <v>0</v>
      </c>
      <c r="G102" s="119">
        <v>503</v>
      </c>
      <c r="H102" s="74">
        <v>5</v>
      </c>
      <c r="I102" s="120">
        <v>2</v>
      </c>
      <c r="J102" s="200">
        <v>265</v>
      </c>
      <c r="K102" s="119">
        <v>2</v>
      </c>
      <c r="L102" s="120">
        <v>8</v>
      </c>
      <c r="N102" s="205">
        <v>2218</v>
      </c>
      <c r="O102" s="205">
        <v>510</v>
      </c>
      <c r="P102" s="205">
        <v>265</v>
      </c>
      <c r="Q102" s="205">
        <v>10</v>
      </c>
    </row>
    <row r="103" spans="2:17" s="23" customFormat="1" ht="17.25" customHeight="1" x14ac:dyDescent="0.2">
      <c r="B103" s="77" t="s">
        <v>274</v>
      </c>
      <c r="C103" s="71" t="s">
        <v>116</v>
      </c>
      <c r="D103" s="131" t="s">
        <v>364</v>
      </c>
      <c r="E103" s="119">
        <v>4430</v>
      </c>
      <c r="F103" s="120">
        <v>147</v>
      </c>
      <c r="G103" s="119">
        <v>274</v>
      </c>
      <c r="H103" s="74">
        <v>0</v>
      </c>
      <c r="I103" s="120">
        <v>189</v>
      </c>
      <c r="J103" s="200">
        <v>168</v>
      </c>
      <c r="K103" s="119">
        <v>27</v>
      </c>
      <c r="L103" s="120">
        <v>29</v>
      </c>
      <c r="N103" s="205">
        <v>4577</v>
      </c>
      <c r="O103" s="205">
        <v>463</v>
      </c>
      <c r="P103" s="205">
        <v>168</v>
      </c>
      <c r="Q103" s="205">
        <v>56</v>
      </c>
    </row>
    <row r="104" spans="2:17" s="23" customFormat="1" ht="17.25" customHeight="1" x14ac:dyDescent="0.2">
      <c r="B104" s="77" t="s">
        <v>274</v>
      </c>
      <c r="C104" s="71" t="s">
        <v>122</v>
      </c>
      <c r="D104" s="131" t="s">
        <v>375</v>
      </c>
      <c r="E104" s="119">
        <v>1875</v>
      </c>
      <c r="F104" s="120">
        <v>93</v>
      </c>
      <c r="G104" s="119">
        <v>196</v>
      </c>
      <c r="H104" s="74">
        <v>53</v>
      </c>
      <c r="I104" s="120">
        <v>20</v>
      </c>
      <c r="J104" s="200">
        <v>37</v>
      </c>
      <c r="K104" s="119">
        <v>45</v>
      </c>
      <c r="L104" s="120">
        <v>32</v>
      </c>
      <c r="N104" s="205">
        <v>1968</v>
      </c>
      <c r="O104" s="205">
        <v>269</v>
      </c>
      <c r="P104" s="205">
        <v>37</v>
      </c>
      <c r="Q104" s="205">
        <v>77</v>
      </c>
    </row>
    <row r="105" spans="2:17" s="23" customFormat="1" ht="17.25" customHeight="1" x14ac:dyDescent="0.2">
      <c r="B105" s="77" t="s">
        <v>274</v>
      </c>
      <c r="C105" s="71" t="s">
        <v>119</v>
      </c>
      <c r="D105" s="131" t="s">
        <v>376</v>
      </c>
      <c r="E105" s="119">
        <v>7086</v>
      </c>
      <c r="F105" s="120">
        <v>114</v>
      </c>
      <c r="G105" s="119">
        <v>342</v>
      </c>
      <c r="H105" s="74">
        <v>61</v>
      </c>
      <c r="I105" s="120">
        <v>45</v>
      </c>
      <c r="J105" s="200">
        <v>292</v>
      </c>
      <c r="K105" s="119">
        <v>33</v>
      </c>
      <c r="L105" s="120">
        <v>14</v>
      </c>
      <c r="N105" s="205">
        <v>7200</v>
      </c>
      <c r="O105" s="205">
        <v>448</v>
      </c>
      <c r="P105" s="205">
        <v>292</v>
      </c>
      <c r="Q105" s="205">
        <v>47</v>
      </c>
    </row>
    <row r="106" spans="2:17" s="23" customFormat="1" ht="17.25" customHeight="1" x14ac:dyDescent="0.2">
      <c r="B106" s="77" t="s">
        <v>274</v>
      </c>
      <c r="C106" s="71" t="s">
        <v>110</v>
      </c>
      <c r="D106" s="131" t="s">
        <v>381</v>
      </c>
      <c r="E106" s="119">
        <v>2599</v>
      </c>
      <c r="F106" s="120">
        <v>63</v>
      </c>
      <c r="G106" s="119">
        <v>382</v>
      </c>
      <c r="H106" s="74">
        <v>23</v>
      </c>
      <c r="I106" s="120">
        <v>0</v>
      </c>
      <c r="J106" s="200">
        <v>32</v>
      </c>
      <c r="K106" s="119">
        <v>49</v>
      </c>
      <c r="L106" s="120">
        <v>20</v>
      </c>
      <c r="N106" s="205">
        <v>2662</v>
      </c>
      <c r="O106" s="205">
        <v>405</v>
      </c>
      <c r="P106" s="205">
        <v>32</v>
      </c>
      <c r="Q106" s="205">
        <v>69</v>
      </c>
    </row>
    <row r="107" spans="2:17" s="23" customFormat="1" ht="17.25" customHeight="1" x14ac:dyDescent="0.2">
      <c r="B107" s="77" t="s">
        <v>274</v>
      </c>
      <c r="C107" s="71" t="s">
        <v>130</v>
      </c>
      <c r="D107" s="131" t="s">
        <v>384</v>
      </c>
      <c r="E107" s="119">
        <v>4570</v>
      </c>
      <c r="F107" s="120">
        <v>0</v>
      </c>
      <c r="G107" s="119">
        <v>541</v>
      </c>
      <c r="H107" s="74">
        <v>15</v>
      </c>
      <c r="I107" s="120">
        <v>0</v>
      </c>
      <c r="J107" s="200">
        <v>136</v>
      </c>
      <c r="K107" s="119">
        <v>34</v>
      </c>
      <c r="L107" s="120">
        <v>62</v>
      </c>
      <c r="N107" s="205">
        <v>4570</v>
      </c>
      <c r="O107" s="205">
        <v>556</v>
      </c>
      <c r="P107" s="205">
        <v>136</v>
      </c>
      <c r="Q107" s="205">
        <v>96</v>
      </c>
    </row>
    <row r="108" spans="2:17" s="23" customFormat="1" ht="17.25" customHeight="1" x14ac:dyDescent="0.2">
      <c r="B108" s="77" t="s">
        <v>274</v>
      </c>
      <c r="C108" s="71" t="s">
        <v>136</v>
      </c>
      <c r="D108" s="131" t="s">
        <v>386</v>
      </c>
      <c r="E108" s="119">
        <v>2255</v>
      </c>
      <c r="F108" s="120">
        <v>1</v>
      </c>
      <c r="G108" s="119">
        <v>262</v>
      </c>
      <c r="H108" s="74">
        <v>0</v>
      </c>
      <c r="I108" s="120">
        <v>0</v>
      </c>
      <c r="J108" s="200">
        <v>97</v>
      </c>
      <c r="K108" s="119">
        <v>7</v>
      </c>
      <c r="L108" s="120">
        <v>74</v>
      </c>
      <c r="N108" s="205">
        <v>2256</v>
      </c>
      <c r="O108" s="205">
        <v>262</v>
      </c>
      <c r="P108" s="205">
        <v>97</v>
      </c>
      <c r="Q108" s="205">
        <v>81</v>
      </c>
    </row>
    <row r="109" spans="2:17" s="23" customFormat="1" ht="17.25" customHeight="1" x14ac:dyDescent="0.2">
      <c r="B109" s="77" t="s">
        <v>274</v>
      </c>
      <c r="C109" s="71" t="s">
        <v>131</v>
      </c>
      <c r="D109" s="131" t="s">
        <v>398</v>
      </c>
      <c r="E109" s="119">
        <v>2075</v>
      </c>
      <c r="F109" s="120">
        <v>133</v>
      </c>
      <c r="G109" s="119">
        <v>12</v>
      </c>
      <c r="H109" s="74">
        <v>217</v>
      </c>
      <c r="I109" s="120">
        <v>3</v>
      </c>
      <c r="J109" s="200">
        <v>224</v>
      </c>
      <c r="K109" s="119">
        <v>36</v>
      </c>
      <c r="L109" s="120">
        <v>22</v>
      </c>
      <c r="N109" s="205">
        <v>2208</v>
      </c>
      <c r="O109" s="205">
        <v>232</v>
      </c>
      <c r="P109" s="205">
        <v>224</v>
      </c>
      <c r="Q109" s="205">
        <v>58</v>
      </c>
    </row>
    <row r="110" spans="2:17" s="23" customFormat="1" ht="17.25" customHeight="1" x14ac:dyDescent="0.2">
      <c r="B110" s="77" t="s">
        <v>275</v>
      </c>
      <c r="C110" s="71" t="s">
        <v>137</v>
      </c>
      <c r="D110" s="131" t="s">
        <v>281</v>
      </c>
      <c r="E110" s="119">
        <v>2512</v>
      </c>
      <c r="F110" s="120">
        <v>139</v>
      </c>
      <c r="G110" s="119">
        <v>117</v>
      </c>
      <c r="H110" s="74">
        <v>200</v>
      </c>
      <c r="I110" s="120">
        <v>172</v>
      </c>
      <c r="J110" s="200">
        <v>89</v>
      </c>
      <c r="K110" s="119">
        <v>99</v>
      </c>
      <c r="L110" s="120">
        <v>0</v>
      </c>
      <c r="N110" s="205">
        <v>2651</v>
      </c>
      <c r="O110" s="205">
        <v>489</v>
      </c>
      <c r="P110" s="205">
        <v>89</v>
      </c>
      <c r="Q110" s="205">
        <v>99</v>
      </c>
    </row>
    <row r="111" spans="2:17" s="23" customFormat="1" ht="17.25" customHeight="1" x14ac:dyDescent="0.2">
      <c r="B111" s="77" t="s">
        <v>275</v>
      </c>
      <c r="C111" s="71" t="s">
        <v>153</v>
      </c>
      <c r="D111" s="131" t="s">
        <v>289</v>
      </c>
      <c r="E111" s="119">
        <v>1704</v>
      </c>
      <c r="F111" s="120">
        <v>1</v>
      </c>
      <c r="G111" s="119">
        <v>122</v>
      </c>
      <c r="H111" s="74">
        <v>16</v>
      </c>
      <c r="I111" s="120">
        <v>1</v>
      </c>
      <c r="J111" s="200">
        <v>7</v>
      </c>
      <c r="K111" s="119">
        <v>12</v>
      </c>
      <c r="L111" s="120">
        <v>5</v>
      </c>
      <c r="N111" s="205">
        <v>1705</v>
      </c>
      <c r="O111" s="205">
        <v>139</v>
      </c>
      <c r="P111" s="205">
        <v>7</v>
      </c>
      <c r="Q111" s="205">
        <v>17</v>
      </c>
    </row>
    <row r="112" spans="2:17" s="23" customFormat="1" ht="17.25" customHeight="1" x14ac:dyDescent="0.2">
      <c r="B112" s="77" t="s">
        <v>275</v>
      </c>
      <c r="C112" s="71" t="s">
        <v>145</v>
      </c>
      <c r="D112" s="131" t="s">
        <v>301</v>
      </c>
      <c r="E112" s="119">
        <v>2679</v>
      </c>
      <c r="F112" s="120">
        <v>0</v>
      </c>
      <c r="G112" s="119">
        <v>75</v>
      </c>
      <c r="H112" s="74">
        <v>93</v>
      </c>
      <c r="I112" s="120">
        <v>2</v>
      </c>
      <c r="J112" s="200">
        <v>126</v>
      </c>
      <c r="K112" s="119">
        <v>38</v>
      </c>
      <c r="L112" s="120">
        <v>21</v>
      </c>
      <c r="N112" s="205">
        <v>2679</v>
      </c>
      <c r="O112" s="205">
        <v>170</v>
      </c>
      <c r="P112" s="205">
        <v>126</v>
      </c>
      <c r="Q112" s="205">
        <v>59</v>
      </c>
    </row>
    <row r="113" spans="2:17" s="23" customFormat="1" ht="17.25" customHeight="1" x14ac:dyDescent="0.2">
      <c r="B113" s="77" t="s">
        <v>275</v>
      </c>
      <c r="C113" s="71" t="s">
        <v>146</v>
      </c>
      <c r="D113" s="131" t="s">
        <v>302</v>
      </c>
      <c r="E113" s="119">
        <v>212</v>
      </c>
      <c r="F113" s="120">
        <v>0</v>
      </c>
      <c r="G113" s="119">
        <v>0</v>
      </c>
      <c r="H113" s="74">
        <v>0</v>
      </c>
      <c r="I113" s="120">
        <v>59</v>
      </c>
      <c r="J113" s="200">
        <v>25</v>
      </c>
      <c r="K113" s="119">
        <v>14</v>
      </c>
      <c r="L113" s="120">
        <v>0</v>
      </c>
      <c r="N113" s="205">
        <v>212</v>
      </c>
      <c r="O113" s="205">
        <v>59</v>
      </c>
      <c r="P113" s="205">
        <v>25</v>
      </c>
      <c r="Q113" s="205">
        <v>14</v>
      </c>
    </row>
    <row r="114" spans="2:17" s="23" customFormat="1" ht="17.25" customHeight="1" x14ac:dyDescent="0.2">
      <c r="B114" s="77" t="s">
        <v>275</v>
      </c>
      <c r="C114" s="71" t="s">
        <v>154</v>
      </c>
      <c r="D114" s="131" t="s">
        <v>303</v>
      </c>
      <c r="E114" s="119">
        <v>1461</v>
      </c>
      <c r="F114" s="120">
        <v>0</v>
      </c>
      <c r="G114" s="119">
        <v>94</v>
      </c>
      <c r="H114" s="74">
        <v>0</v>
      </c>
      <c r="I114" s="120">
        <v>0</v>
      </c>
      <c r="J114" s="200">
        <v>50</v>
      </c>
      <c r="K114" s="119">
        <v>29</v>
      </c>
      <c r="L114" s="120">
        <v>1</v>
      </c>
      <c r="N114" s="205">
        <v>1461</v>
      </c>
      <c r="O114" s="205">
        <v>94</v>
      </c>
      <c r="P114" s="205">
        <v>50</v>
      </c>
      <c r="Q114" s="205">
        <v>30</v>
      </c>
    </row>
    <row r="115" spans="2:17" s="23" customFormat="1" ht="17.25" customHeight="1" x14ac:dyDescent="0.2">
      <c r="B115" s="77" t="s">
        <v>275</v>
      </c>
      <c r="C115" s="71" t="s">
        <v>149</v>
      </c>
      <c r="D115" s="131" t="s">
        <v>312</v>
      </c>
      <c r="E115" s="119">
        <v>1607</v>
      </c>
      <c r="F115" s="120">
        <v>40</v>
      </c>
      <c r="G115" s="119">
        <v>271</v>
      </c>
      <c r="H115" s="74">
        <v>14</v>
      </c>
      <c r="I115" s="120">
        <v>4</v>
      </c>
      <c r="J115" s="200">
        <v>108</v>
      </c>
      <c r="K115" s="119">
        <v>9</v>
      </c>
      <c r="L115" s="120">
        <v>14</v>
      </c>
      <c r="N115" s="205">
        <v>1647</v>
      </c>
      <c r="O115" s="205">
        <v>289</v>
      </c>
      <c r="P115" s="205">
        <v>108</v>
      </c>
      <c r="Q115" s="205">
        <v>23</v>
      </c>
    </row>
    <row r="116" spans="2:17" s="23" customFormat="1" ht="17.25" customHeight="1" x14ac:dyDescent="0.2">
      <c r="B116" s="77" t="s">
        <v>275</v>
      </c>
      <c r="C116" s="71" t="s">
        <v>150</v>
      </c>
      <c r="D116" s="131" t="s">
        <v>313</v>
      </c>
      <c r="E116" s="119">
        <v>1763</v>
      </c>
      <c r="F116" s="120">
        <v>58</v>
      </c>
      <c r="G116" s="119">
        <v>24</v>
      </c>
      <c r="H116" s="74">
        <v>11</v>
      </c>
      <c r="I116" s="120">
        <v>0</v>
      </c>
      <c r="J116" s="200">
        <v>39</v>
      </c>
      <c r="K116" s="119">
        <v>14</v>
      </c>
      <c r="L116" s="120">
        <v>3</v>
      </c>
      <c r="N116" s="205">
        <v>1821</v>
      </c>
      <c r="O116" s="205">
        <v>35</v>
      </c>
      <c r="P116" s="205">
        <v>39</v>
      </c>
      <c r="Q116" s="205">
        <v>17</v>
      </c>
    </row>
    <row r="117" spans="2:17" s="23" customFormat="1" ht="17.25" customHeight="1" x14ac:dyDescent="0.2">
      <c r="B117" s="77" t="s">
        <v>275</v>
      </c>
      <c r="C117" s="71" t="s">
        <v>151</v>
      </c>
      <c r="D117" s="131" t="s">
        <v>322</v>
      </c>
      <c r="E117" s="119">
        <v>5024</v>
      </c>
      <c r="F117" s="120">
        <v>9</v>
      </c>
      <c r="G117" s="119">
        <v>166</v>
      </c>
      <c r="H117" s="74">
        <v>178</v>
      </c>
      <c r="I117" s="120">
        <v>3</v>
      </c>
      <c r="J117" s="200">
        <v>50</v>
      </c>
      <c r="K117" s="119">
        <v>49</v>
      </c>
      <c r="L117" s="120">
        <v>0</v>
      </c>
      <c r="N117" s="205">
        <v>5033</v>
      </c>
      <c r="O117" s="205">
        <v>347</v>
      </c>
      <c r="P117" s="205">
        <v>50</v>
      </c>
      <c r="Q117" s="205">
        <v>49</v>
      </c>
    </row>
    <row r="118" spans="2:17" s="23" customFormat="1" ht="17.25" customHeight="1" x14ac:dyDescent="0.2">
      <c r="B118" s="77" t="s">
        <v>275</v>
      </c>
      <c r="C118" s="71" t="s">
        <v>147</v>
      </c>
      <c r="D118" s="131" t="s">
        <v>330</v>
      </c>
      <c r="E118" s="119">
        <v>430</v>
      </c>
      <c r="F118" s="120">
        <v>23</v>
      </c>
      <c r="G118" s="119">
        <v>34</v>
      </c>
      <c r="H118" s="74">
        <v>0</v>
      </c>
      <c r="I118" s="120">
        <v>25</v>
      </c>
      <c r="J118" s="200">
        <v>53</v>
      </c>
      <c r="K118" s="119">
        <v>17</v>
      </c>
      <c r="L118" s="120">
        <v>9</v>
      </c>
      <c r="N118" s="205">
        <v>453</v>
      </c>
      <c r="O118" s="205">
        <v>59</v>
      </c>
      <c r="P118" s="205">
        <v>53</v>
      </c>
      <c r="Q118" s="205">
        <v>26</v>
      </c>
    </row>
    <row r="119" spans="2:17" s="23" customFormat="1" ht="17.25" customHeight="1" x14ac:dyDescent="0.2">
      <c r="B119" s="77" t="s">
        <v>275</v>
      </c>
      <c r="C119" s="71" t="s">
        <v>138</v>
      </c>
      <c r="D119" s="131" t="s">
        <v>348</v>
      </c>
      <c r="E119" s="119">
        <v>1087</v>
      </c>
      <c r="F119" s="120">
        <v>50</v>
      </c>
      <c r="G119" s="119">
        <v>326</v>
      </c>
      <c r="H119" s="74">
        <v>11</v>
      </c>
      <c r="I119" s="120">
        <v>4</v>
      </c>
      <c r="J119" s="200">
        <v>150</v>
      </c>
      <c r="K119" s="119">
        <v>26</v>
      </c>
      <c r="L119" s="120">
        <v>15</v>
      </c>
      <c r="N119" s="205">
        <v>1137</v>
      </c>
      <c r="O119" s="205">
        <v>341</v>
      </c>
      <c r="P119" s="205">
        <v>150</v>
      </c>
      <c r="Q119" s="205">
        <v>41</v>
      </c>
    </row>
    <row r="120" spans="2:17" s="23" customFormat="1" ht="17.25" customHeight="1" x14ac:dyDescent="0.2">
      <c r="B120" s="77" t="s">
        <v>275</v>
      </c>
      <c r="C120" s="71" t="s">
        <v>152</v>
      </c>
      <c r="D120" s="131" t="s">
        <v>352</v>
      </c>
      <c r="E120" s="119">
        <v>1152</v>
      </c>
      <c r="F120" s="120">
        <v>1</v>
      </c>
      <c r="G120" s="119">
        <v>98</v>
      </c>
      <c r="H120" s="74">
        <v>16</v>
      </c>
      <c r="I120" s="120">
        <v>2</v>
      </c>
      <c r="J120" s="200">
        <v>56</v>
      </c>
      <c r="K120" s="119">
        <v>6</v>
      </c>
      <c r="L120" s="120">
        <v>10</v>
      </c>
      <c r="N120" s="205">
        <v>1153</v>
      </c>
      <c r="O120" s="205">
        <v>116</v>
      </c>
      <c r="P120" s="205">
        <v>56</v>
      </c>
      <c r="Q120" s="205">
        <v>16</v>
      </c>
    </row>
    <row r="121" spans="2:17" s="23" customFormat="1" ht="17.25" customHeight="1" x14ac:dyDescent="0.2">
      <c r="B121" s="77" t="s">
        <v>275</v>
      </c>
      <c r="C121" s="71" t="s">
        <v>139</v>
      </c>
      <c r="D121" s="131" t="s">
        <v>356</v>
      </c>
      <c r="E121" s="119">
        <v>1232</v>
      </c>
      <c r="F121" s="120">
        <v>4</v>
      </c>
      <c r="G121" s="119">
        <v>155</v>
      </c>
      <c r="H121" s="74">
        <v>0</v>
      </c>
      <c r="I121" s="120">
        <v>0</v>
      </c>
      <c r="J121" s="200">
        <v>29</v>
      </c>
      <c r="K121" s="119">
        <v>0</v>
      </c>
      <c r="L121" s="120">
        <v>0</v>
      </c>
      <c r="N121" s="205">
        <v>1236</v>
      </c>
      <c r="O121" s="205">
        <v>155</v>
      </c>
      <c r="P121" s="205">
        <v>29</v>
      </c>
      <c r="Q121" s="205">
        <v>0</v>
      </c>
    </row>
    <row r="122" spans="2:17" s="23" customFormat="1" ht="17.25" customHeight="1" x14ac:dyDescent="0.2">
      <c r="B122" s="77" t="s">
        <v>275</v>
      </c>
      <c r="C122" s="71" t="s">
        <v>155</v>
      </c>
      <c r="D122" s="131" t="s">
        <v>357</v>
      </c>
      <c r="E122" s="119">
        <v>4062</v>
      </c>
      <c r="F122" s="120">
        <v>28</v>
      </c>
      <c r="G122" s="119">
        <v>398</v>
      </c>
      <c r="H122" s="74">
        <v>20</v>
      </c>
      <c r="I122" s="120">
        <v>114</v>
      </c>
      <c r="J122" s="200">
        <v>84</v>
      </c>
      <c r="K122" s="119">
        <v>60</v>
      </c>
      <c r="L122" s="120">
        <v>0</v>
      </c>
      <c r="N122" s="205">
        <v>4090</v>
      </c>
      <c r="O122" s="205">
        <v>532</v>
      </c>
      <c r="P122" s="205">
        <v>84</v>
      </c>
      <c r="Q122" s="205">
        <v>60</v>
      </c>
    </row>
    <row r="123" spans="2:17" s="23" customFormat="1" ht="17.25" customHeight="1" x14ac:dyDescent="0.2">
      <c r="B123" s="77" t="s">
        <v>275</v>
      </c>
      <c r="C123" s="71" t="s">
        <v>140</v>
      </c>
      <c r="D123" s="131" t="s">
        <v>361</v>
      </c>
      <c r="E123" s="119">
        <v>3829</v>
      </c>
      <c r="F123" s="120">
        <v>25</v>
      </c>
      <c r="G123" s="119">
        <v>278</v>
      </c>
      <c r="H123" s="74">
        <v>0</v>
      </c>
      <c r="I123" s="120">
        <v>0</v>
      </c>
      <c r="J123" s="200">
        <v>140</v>
      </c>
      <c r="K123" s="119">
        <v>81</v>
      </c>
      <c r="L123" s="120">
        <v>0</v>
      </c>
      <c r="N123" s="205">
        <v>3854</v>
      </c>
      <c r="O123" s="205">
        <v>278</v>
      </c>
      <c r="P123" s="205">
        <v>140</v>
      </c>
      <c r="Q123" s="205">
        <v>81</v>
      </c>
    </row>
    <row r="124" spans="2:17" s="23" customFormat="1" ht="17.25" customHeight="1" x14ac:dyDescent="0.2">
      <c r="B124" s="77" t="s">
        <v>275</v>
      </c>
      <c r="C124" s="71" t="s">
        <v>141</v>
      </c>
      <c r="D124" s="131" t="s">
        <v>363</v>
      </c>
      <c r="E124" s="119">
        <v>1860</v>
      </c>
      <c r="F124" s="120">
        <v>0</v>
      </c>
      <c r="G124" s="119">
        <v>0</v>
      </c>
      <c r="H124" s="74">
        <v>0</v>
      </c>
      <c r="I124" s="120">
        <v>518</v>
      </c>
      <c r="J124" s="200">
        <v>0</v>
      </c>
      <c r="K124" s="119">
        <v>2</v>
      </c>
      <c r="L124" s="120">
        <v>0</v>
      </c>
      <c r="N124" s="205">
        <v>1860</v>
      </c>
      <c r="O124" s="205">
        <v>518</v>
      </c>
      <c r="P124" s="205">
        <v>0</v>
      </c>
      <c r="Q124" s="205">
        <v>2</v>
      </c>
    </row>
    <row r="125" spans="2:17" s="23" customFormat="1" ht="17.25" customHeight="1" x14ac:dyDescent="0.2">
      <c r="B125" s="77" t="s">
        <v>275</v>
      </c>
      <c r="C125" s="71" t="s">
        <v>142</v>
      </c>
      <c r="D125" s="131" t="s">
        <v>368</v>
      </c>
      <c r="E125" s="119">
        <v>2842</v>
      </c>
      <c r="F125" s="120">
        <v>36</v>
      </c>
      <c r="G125" s="119">
        <v>48</v>
      </c>
      <c r="H125" s="74">
        <v>119</v>
      </c>
      <c r="I125" s="120">
        <v>1</v>
      </c>
      <c r="J125" s="200">
        <v>46</v>
      </c>
      <c r="K125" s="119">
        <v>65</v>
      </c>
      <c r="L125" s="120">
        <v>0</v>
      </c>
      <c r="N125" s="205">
        <v>2878</v>
      </c>
      <c r="O125" s="205">
        <v>168</v>
      </c>
      <c r="P125" s="205">
        <v>46</v>
      </c>
      <c r="Q125" s="205">
        <v>65</v>
      </c>
    </row>
    <row r="126" spans="2:17" s="23" customFormat="1" ht="17.25" customHeight="1" x14ac:dyDescent="0.2">
      <c r="B126" s="77" t="s">
        <v>275</v>
      </c>
      <c r="C126" s="71" t="s">
        <v>143</v>
      </c>
      <c r="D126" s="131" t="s">
        <v>373</v>
      </c>
      <c r="E126" s="119">
        <v>841</v>
      </c>
      <c r="F126" s="120">
        <v>72</v>
      </c>
      <c r="G126" s="119">
        <v>148</v>
      </c>
      <c r="H126" s="74">
        <v>1</v>
      </c>
      <c r="I126" s="120">
        <v>2</v>
      </c>
      <c r="J126" s="200">
        <v>89</v>
      </c>
      <c r="K126" s="119">
        <v>0</v>
      </c>
      <c r="L126" s="120">
        <v>0</v>
      </c>
      <c r="N126" s="205">
        <v>913</v>
      </c>
      <c r="O126" s="205">
        <v>151</v>
      </c>
      <c r="P126" s="205">
        <v>89</v>
      </c>
      <c r="Q126" s="205">
        <v>0</v>
      </c>
    </row>
    <row r="127" spans="2:17" s="23" customFormat="1" ht="17.25" customHeight="1" x14ac:dyDescent="0.2">
      <c r="B127" s="77" t="s">
        <v>275</v>
      </c>
      <c r="C127" s="71" t="s">
        <v>148</v>
      </c>
      <c r="D127" s="131" t="s">
        <v>374</v>
      </c>
      <c r="E127" s="119">
        <v>2919</v>
      </c>
      <c r="F127" s="120">
        <v>190</v>
      </c>
      <c r="G127" s="119">
        <v>277</v>
      </c>
      <c r="H127" s="74">
        <v>0</v>
      </c>
      <c r="I127" s="120">
        <v>0</v>
      </c>
      <c r="J127" s="200">
        <v>208</v>
      </c>
      <c r="K127" s="119">
        <v>47</v>
      </c>
      <c r="L127" s="120">
        <v>2</v>
      </c>
      <c r="N127" s="205">
        <v>3109</v>
      </c>
      <c r="O127" s="205">
        <v>277</v>
      </c>
      <c r="P127" s="205">
        <v>208</v>
      </c>
      <c r="Q127" s="205">
        <v>49</v>
      </c>
    </row>
    <row r="128" spans="2:17" s="23" customFormat="1" ht="17.25" customHeight="1" x14ac:dyDescent="0.2">
      <c r="B128" s="77" t="s">
        <v>275</v>
      </c>
      <c r="C128" s="71" t="s">
        <v>156</v>
      </c>
      <c r="D128" s="131" t="s">
        <v>383</v>
      </c>
      <c r="E128" s="119">
        <v>1974</v>
      </c>
      <c r="F128" s="120">
        <v>113</v>
      </c>
      <c r="G128" s="119">
        <v>49</v>
      </c>
      <c r="H128" s="74">
        <v>38</v>
      </c>
      <c r="I128" s="120">
        <v>1</v>
      </c>
      <c r="J128" s="200">
        <v>25</v>
      </c>
      <c r="K128" s="119">
        <v>22</v>
      </c>
      <c r="L128" s="120">
        <v>0</v>
      </c>
      <c r="N128" s="205">
        <v>2087</v>
      </c>
      <c r="O128" s="205">
        <v>88</v>
      </c>
      <c r="P128" s="205">
        <v>25</v>
      </c>
      <c r="Q128" s="205">
        <v>22</v>
      </c>
    </row>
    <row r="129" spans="2:17" s="23" customFormat="1" ht="17.25" customHeight="1" x14ac:dyDescent="0.2">
      <c r="B129" s="77" t="s">
        <v>275</v>
      </c>
      <c r="C129" s="71" t="s">
        <v>157</v>
      </c>
      <c r="D129" s="131" t="s">
        <v>399</v>
      </c>
      <c r="E129" s="119">
        <v>3056</v>
      </c>
      <c r="F129" s="120">
        <v>52</v>
      </c>
      <c r="G129" s="119">
        <v>301</v>
      </c>
      <c r="H129" s="74">
        <v>13</v>
      </c>
      <c r="I129" s="120">
        <v>0</v>
      </c>
      <c r="J129" s="200">
        <v>131</v>
      </c>
      <c r="K129" s="119">
        <v>28</v>
      </c>
      <c r="L129" s="120">
        <v>5</v>
      </c>
      <c r="N129" s="205">
        <v>3108</v>
      </c>
      <c r="O129" s="205">
        <v>314</v>
      </c>
      <c r="P129" s="205">
        <v>131</v>
      </c>
      <c r="Q129" s="205">
        <v>33</v>
      </c>
    </row>
    <row r="130" spans="2:17" s="23" customFormat="1" ht="17.25" customHeight="1" x14ac:dyDescent="0.2">
      <c r="B130" s="77" t="s">
        <v>275</v>
      </c>
      <c r="C130" s="71" t="s">
        <v>144</v>
      </c>
      <c r="D130" s="131" t="s">
        <v>389</v>
      </c>
      <c r="E130" s="119">
        <v>475</v>
      </c>
      <c r="F130" s="120">
        <v>43</v>
      </c>
      <c r="G130" s="119">
        <v>0</v>
      </c>
      <c r="H130" s="74">
        <v>0</v>
      </c>
      <c r="I130" s="120">
        <v>0</v>
      </c>
      <c r="J130" s="200">
        <v>0</v>
      </c>
      <c r="K130" s="119">
        <v>0</v>
      </c>
      <c r="L130" s="120">
        <v>0</v>
      </c>
      <c r="N130" s="205">
        <v>518</v>
      </c>
      <c r="O130" s="205">
        <v>0</v>
      </c>
      <c r="P130" s="205">
        <v>0</v>
      </c>
      <c r="Q130" s="205">
        <v>0</v>
      </c>
    </row>
    <row r="131" spans="2:17" s="23" customFormat="1" ht="17.25" customHeight="1" x14ac:dyDescent="0.2">
      <c r="B131" s="77" t="s">
        <v>276</v>
      </c>
      <c r="C131" s="71" t="s">
        <v>165</v>
      </c>
      <c r="D131" s="131" t="s">
        <v>279</v>
      </c>
      <c r="E131" s="119">
        <v>5683</v>
      </c>
      <c r="F131" s="120">
        <v>72</v>
      </c>
      <c r="G131" s="119">
        <v>528</v>
      </c>
      <c r="H131" s="74">
        <v>231</v>
      </c>
      <c r="I131" s="120">
        <v>13</v>
      </c>
      <c r="J131" s="200">
        <v>165</v>
      </c>
      <c r="K131" s="119">
        <v>94</v>
      </c>
      <c r="L131" s="120">
        <v>5</v>
      </c>
      <c r="N131" s="205">
        <v>5755</v>
      </c>
      <c r="O131" s="205">
        <v>772</v>
      </c>
      <c r="P131" s="205">
        <v>165</v>
      </c>
      <c r="Q131" s="205">
        <v>99</v>
      </c>
    </row>
    <row r="132" spans="2:17" s="23" customFormat="1" ht="17.25" customHeight="1" x14ac:dyDescent="0.2">
      <c r="B132" s="77" t="s">
        <v>276</v>
      </c>
      <c r="C132" s="71" t="s">
        <v>158</v>
      </c>
      <c r="D132" s="131" t="s">
        <v>297</v>
      </c>
      <c r="E132" s="119">
        <v>327</v>
      </c>
      <c r="F132" s="120">
        <v>3</v>
      </c>
      <c r="G132" s="119">
        <v>45</v>
      </c>
      <c r="H132" s="74">
        <v>6</v>
      </c>
      <c r="I132" s="120">
        <v>1</v>
      </c>
      <c r="J132" s="200">
        <v>14</v>
      </c>
      <c r="K132" s="119">
        <v>20</v>
      </c>
      <c r="L132" s="120">
        <v>3</v>
      </c>
      <c r="N132" s="205">
        <v>330</v>
      </c>
      <c r="O132" s="205">
        <v>52</v>
      </c>
      <c r="P132" s="205">
        <v>14</v>
      </c>
      <c r="Q132" s="205">
        <v>23</v>
      </c>
    </row>
    <row r="133" spans="2:17" s="23" customFormat="1" ht="17.25" customHeight="1" x14ac:dyDescent="0.2">
      <c r="B133" s="77" t="s">
        <v>276</v>
      </c>
      <c r="C133" s="71" t="s">
        <v>159</v>
      </c>
      <c r="D133" s="131" t="s">
        <v>298</v>
      </c>
      <c r="E133" s="119">
        <v>3532</v>
      </c>
      <c r="F133" s="120">
        <v>1</v>
      </c>
      <c r="G133" s="119">
        <v>72</v>
      </c>
      <c r="H133" s="74">
        <v>0</v>
      </c>
      <c r="I133" s="120">
        <v>1</v>
      </c>
      <c r="J133" s="200">
        <v>19</v>
      </c>
      <c r="K133" s="119">
        <v>146</v>
      </c>
      <c r="L133" s="120">
        <v>0</v>
      </c>
      <c r="N133" s="205">
        <v>3533</v>
      </c>
      <c r="O133" s="205">
        <v>73</v>
      </c>
      <c r="P133" s="205">
        <v>19</v>
      </c>
      <c r="Q133" s="205">
        <v>146</v>
      </c>
    </row>
    <row r="134" spans="2:17" s="23" customFormat="1" ht="17.25" customHeight="1" x14ac:dyDescent="0.2">
      <c r="B134" s="77" t="s">
        <v>276</v>
      </c>
      <c r="C134" s="71" t="s">
        <v>160</v>
      </c>
      <c r="D134" s="131" t="s">
        <v>299</v>
      </c>
      <c r="E134" s="119">
        <v>2131</v>
      </c>
      <c r="F134" s="120">
        <v>49</v>
      </c>
      <c r="G134" s="119">
        <v>0</v>
      </c>
      <c r="H134" s="74">
        <v>115</v>
      </c>
      <c r="I134" s="120">
        <v>0</v>
      </c>
      <c r="J134" s="200">
        <v>135</v>
      </c>
      <c r="K134" s="119">
        <v>5</v>
      </c>
      <c r="L134" s="120">
        <v>0</v>
      </c>
      <c r="N134" s="205">
        <v>2180</v>
      </c>
      <c r="O134" s="205">
        <v>115</v>
      </c>
      <c r="P134" s="205">
        <v>135</v>
      </c>
      <c r="Q134" s="205">
        <v>5</v>
      </c>
    </row>
    <row r="135" spans="2:17" s="23" customFormat="1" ht="17.25" customHeight="1" x14ac:dyDescent="0.2">
      <c r="B135" s="77" t="s">
        <v>276</v>
      </c>
      <c r="C135" s="71" t="s">
        <v>161</v>
      </c>
      <c r="D135" s="131" t="s">
        <v>310</v>
      </c>
      <c r="E135" s="119">
        <v>3590</v>
      </c>
      <c r="F135" s="120">
        <v>108</v>
      </c>
      <c r="G135" s="119">
        <v>0</v>
      </c>
      <c r="H135" s="74">
        <v>939</v>
      </c>
      <c r="I135" s="120">
        <v>0</v>
      </c>
      <c r="J135" s="200">
        <v>82</v>
      </c>
      <c r="K135" s="119">
        <v>90</v>
      </c>
      <c r="L135" s="120">
        <v>1</v>
      </c>
      <c r="N135" s="205">
        <v>3698</v>
      </c>
      <c r="O135" s="205">
        <v>939</v>
      </c>
      <c r="P135" s="205">
        <v>82</v>
      </c>
      <c r="Q135" s="205">
        <v>91</v>
      </c>
    </row>
    <row r="136" spans="2:17" s="23" customFormat="1" ht="17.25" customHeight="1" x14ac:dyDescent="0.2">
      <c r="B136" s="77" t="s">
        <v>276</v>
      </c>
      <c r="C136" s="71" t="s">
        <v>162</v>
      </c>
      <c r="D136" s="131" t="s">
        <v>401</v>
      </c>
      <c r="E136" s="119">
        <v>492</v>
      </c>
      <c r="F136" s="120">
        <v>8</v>
      </c>
      <c r="G136" s="119">
        <v>195</v>
      </c>
      <c r="H136" s="74">
        <v>2</v>
      </c>
      <c r="I136" s="120">
        <v>1</v>
      </c>
      <c r="J136" s="200">
        <v>55</v>
      </c>
      <c r="K136" s="119">
        <v>20</v>
      </c>
      <c r="L136" s="120">
        <v>2</v>
      </c>
      <c r="N136" s="205">
        <v>500</v>
      </c>
      <c r="O136" s="205">
        <v>198</v>
      </c>
      <c r="P136" s="205">
        <v>55</v>
      </c>
      <c r="Q136" s="205">
        <v>22</v>
      </c>
    </row>
    <row r="137" spans="2:17" s="23" customFormat="1" ht="17.25" customHeight="1" x14ac:dyDescent="0.2">
      <c r="B137" s="77" t="s">
        <v>276</v>
      </c>
      <c r="C137" s="71" t="s">
        <v>163</v>
      </c>
      <c r="D137" s="131" t="s">
        <v>331</v>
      </c>
      <c r="E137" s="119">
        <v>940</v>
      </c>
      <c r="F137" s="120">
        <v>0</v>
      </c>
      <c r="G137" s="119">
        <v>128</v>
      </c>
      <c r="H137" s="74">
        <v>4</v>
      </c>
      <c r="I137" s="120">
        <v>0</v>
      </c>
      <c r="J137" s="200">
        <v>90</v>
      </c>
      <c r="K137" s="119">
        <v>34</v>
      </c>
      <c r="L137" s="120">
        <v>1</v>
      </c>
      <c r="N137" s="205">
        <v>940</v>
      </c>
      <c r="O137" s="205">
        <v>132</v>
      </c>
      <c r="P137" s="205">
        <v>90</v>
      </c>
      <c r="Q137" s="205">
        <v>35</v>
      </c>
    </row>
    <row r="138" spans="2:17" s="23" customFormat="1" ht="17.25" customHeight="1" x14ac:dyDescent="0.2">
      <c r="B138" s="77" t="s">
        <v>276</v>
      </c>
      <c r="C138" s="71" t="s">
        <v>166</v>
      </c>
      <c r="D138" s="131" t="s">
        <v>341</v>
      </c>
      <c r="E138" s="119">
        <v>114</v>
      </c>
      <c r="F138" s="120">
        <v>15</v>
      </c>
      <c r="G138" s="119">
        <v>103</v>
      </c>
      <c r="H138" s="74">
        <v>37</v>
      </c>
      <c r="I138" s="120">
        <v>7</v>
      </c>
      <c r="J138" s="200">
        <v>50</v>
      </c>
      <c r="K138" s="119">
        <v>21</v>
      </c>
      <c r="L138" s="120">
        <v>22</v>
      </c>
      <c r="N138" s="205">
        <v>129</v>
      </c>
      <c r="O138" s="205">
        <v>147</v>
      </c>
      <c r="P138" s="205">
        <v>50</v>
      </c>
      <c r="Q138" s="205">
        <v>43</v>
      </c>
    </row>
    <row r="139" spans="2:17" s="23" customFormat="1" ht="17.25" customHeight="1" x14ac:dyDescent="0.2">
      <c r="B139" s="77" t="s">
        <v>276</v>
      </c>
      <c r="C139" s="71" t="s">
        <v>167</v>
      </c>
      <c r="D139" s="131" t="s">
        <v>342</v>
      </c>
      <c r="E139" s="119">
        <v>1115</v>
      </c>
      <c r="F139" s="120">
        <v>23</v>
      </c>
      <c r="G139" s="119">
        <v>179</v>
      </c>
      <c r="H139" s="74">
        <v>0</v>
      </c>
      <c r="I139" s="120">
        <v>3</v>
      </c>
      <c r="J139" s="200">
        <v>83</v>
      </c>
      <c r="K139" s="119">
        <v>29</v>
      </c>
      <c r="L139" s="120">
        <v>0</v>
      </c>
      <c r="N139" s="205">
        <v>1138</v>
      </c>
      <c r="O139" s="205">
        <v>182</v>
      </c>
      <c r="P139" s="205">
        <v>83</v>
      </c>
      <c r="Q139" s="205">
        <v>29</v>
      </c>
    </row>
    <row r="140" spans="2:17" s="23" customFormat="1" ht="17.25" customHeight="1" x14ac:dyDescent="0.2">
      <c r="B140" s="77" t="s">
        <v>276</v>
      </c>
      <c r="C140" s="71" t="s">
        <v>168</v>
      </c>
      <c r="D140" s="131" t="s">
        <v>343</v>
      </c>
      <c r="E140" s="119">
        <v>1306</v>
      </c>
      <c r="F140" s="120">
        <v>1</v>
      </c>
      <c r="G140" s="119">
        <v>51</v>
      </c>
      <c r="H140" s="74">
        <v>31</v>
      </c>
      <c r="I140" s="120">
        <v>0</v>
      </c>
      <c r="J140" s="200">
        <v>6</v>
      </c>
      <c r="K140" s="119">
        <v>1</v>
      </c>
      <c r="L140" s="120">
        <v>0</v>
      </c>
      <c r="N140" s="205">
        <v>1307</v>
      </c>
      <c r="O140" s="205">
        <v>82</v>
      </c>
      <c r="P140" s="205">
        <v>6</v>
      </c>
      <c r="Q140" s="205">
        <v>1</v>
      </c>
    </row>
    <row r="141" spans="2:17" s="23" customFormat="1" ht="17.25" customHeight="1" x14ac:dyDescent="0.2">
      <c r="B141" s="77" t="s">
        <v>276</v>
      </c>
      <c r="C141" s="71" t="s">
        <v>169</v>
      </c>
      <c r="D141" s="131" t="s">
        <v>358</v>
      </c>
      <c r="E141" s="119">
        <v>1271</v>
      </c>
      <c r="F141" s="120">
        <v>0</v>
      </c>
      <c r="G141" s="119">
        <v>0</v>
      </c>
      <c r="H141" s="74">
        <v>0</v>
      </c>
      <c r="I141" s="120">
        <v>124</v>
      </c>
      <c r="J141" s="200">
        <v>58</v>
      </c>
      <c r="K141" s="119">
        <v>15</v>
      </c>
      <c r="L141" s="120">
        <v>0</v>
      </c>
      <c r="N141" s="205">
        <v>1271</v>
      </c>
      <c r="O141" s="205">
        <v>124</v>
      </c>
      <c r="P141" s="205">
        <v>58</v>
      </c>
      <c r="Q141" s="205">
        <v>15</v>
      </c>
    </row>
    <row r="142" spans="2:17" s="23" customFormat="1" ht="17.25" customHeight="1" x14ac:dyDescent="0.2">
      <c r="B142" s="77" t="s">
        <v>276</v>
      </c>
      <c r="C142" s="71" t="s">
        <v>171</v>
      </c>
      <c r="D142" s="131" t="s">
        <v>369</v>
      </c>
      <c r="E142" s="119">
        <v>1488</v>
      </c>
      <c r="F142" s="120">
        <v>72</v>
      </c>
      <c r="G142" s="119">
        <v>213</v>
      </c>
      <c r="H142" s="74">
        <v>2</v>
      </c>
      <c r="I142" s="120">
        <v>0</v>
      </c>
      <c r="J142" s="200">
        <v>39</v>
      </c>
      <c r="K142" s="119">
        <v>51</v>
      </c>
      <c r="L142" s="120">
        <v>0</v>
      </c>
      <c r="N142" s="205">
        <v>1560</v>
      </c>
      <c r="O142" s="205">
        <v>215</v>
      </c>
      <c r="P142" s="205">
        <v>39</v>
      </c>
      <c r="Q142" s="205">
        <v>51</v>
      </c>
    </row>
    <row r="143" spans="2:17" s="23" customFormat="1" ht="17.25" customHeight="1" x14ac:dyDescent="0.2">
      <c r="B143" s="77" t="s">
        <v>276</v>
      </c>
      <c r="C143" s="71" t="s">
        <v>170</v>
      </c>
      <c r="D143" s="131" t="s">
        <v>380</v>
      </c>
      <c r="E143" s="119">
        <v>1587</v>
      </c>
      <c r="F143" s="120">
        <v>57</v>
      </c>
      <c r="G143" s="119">
        <v>226</v>
      </c>
      <c r="H143" s="74">
        <v>15</v>
      </c>
      <c r="I143" s="120">
        <v>1</v>
      </c>
      <c r="J143" s="200">
        <v>89</v>
      </c>
      <c r="K143" s="119">
        <v>16</v>
      </c>
      <c r="L143" s="120">
        <v>11</v>
      </c>
      <c r="N143" s="205">
        <v>1644</v>
      </c>
      <c r="O143" s="205">
        <v>242</v>
      </c>
      <c r="P143" s="205">
        <v>89</v>
      </c>
      <c r="Q143" s="205">
        <v>27</v>
      </c>
    </row>
    <row r="144" spans="2:17" s="23" customFormat="1" ht="17.25" customHeight="1" x14ac:dyDescent="0.2">
      <c r="B144" s="77" t="s">
        <v>276</v>
      </c>
      <c r="C144" s="71" t="s">
        <v>164</v>
      </c>
      <c r="D144" s="131" t="s">
        <v>382</v>
      </c>
      <c r="E144" s="119">
        <v>1228</v>
      </c>
      <c r="F144" s="120">
        <v>52</v>
      </c>
      <c r="G144" s="119">
        <v>144</v>
      </c>
      <c r="H144" s="74">
        <v>5</v>
      </c>
      <c r="I144" s="120">
        <v>1</v>
      </c>
      <c r="J144" s="200">
        <v>72</v>
      </c>
      <c r="K144" s="119">
        <v>25</v>
      </c>
      <c r="L144" s="120">
        <v>7</v>
      </c>
      <c r="N144" s="205">
        <v>1280</v>
      </c>
      <c r="O144" s="205">
        <v>150</v>
      </c>
      <c r="P144" s="205">
        <v>72</v>
      </c>
      <c r="Q144" s="205">
        <v>32</v>
      </c>
    </row>
    <row r="145" spans="2:17" s="23" customFormat="1" ht="17.25" customHeight="1" x14ac:dyDescent="0.2">
      <c r="B145" s="77" t="s">
        <v>276</v>
      </c>
      <c r="C145" s="71" t="s">
        <v>172</v>
      </c>
      <c r="D145" s="131" t="s">
        <v>387</v>
      </c>
      <c r="E145" s="119">
        <v>1413</v>
      </c>
      <c r="F145" s="120">
        <v>0</v>
      </c>
      <c r="G145" s="119">
        <v>110</v>
      </c>
      <c r="H145" s="74">
        <v>97</v>
      </c>
      <c r="I145" s="120">
        <v>0</v>
      </c>
      <c r="J145" s="200">
        <v>128</v>
      </c>
      <c r="K145" s="119">
        <v>47</v>
      </c>
      <c r="L145" s="120">
        <v>9</v>
      </c>
      <c r="N145" s="205">
        <v>1413</v>
      </c>
      <c r="O145" s="205">
        <v>207</v>
      </c>
      <c r="P145" s="205">
        <v>128</v>
      </c>
      <c r="Q145" s="205">
        <v>56</v>
      </c>
    </row>
    <row r="146" spans="2:17" s="23" customFormat="1" ht="17.25" customHeight="1" x14ac:dyDescent="0.2">
      <c r="B146" s="77" t="s">
        <v>276</v>
      </c>
      <c r="C146" s="71" t="s">
        <v>173</v>
      </c>
      <c r="D146" s="131" t="s">
        <v>388</v>
      </c>
      <c r="E146" s="119">
        <v>3269</v>
      </c>
      <c r="F146" s="120">
        <v>0</v>
      </c>
      <c r="G146" s="119">
        <v>2</v>
      </c>
      <c r="H146" s="74">
        <v>0</v>
      </c>
      <c r="I146" s="120">
        <v>0</v>
      </c>
      <c r="J146" s="200">
        <v>7</v>
      </c>
      <c r="K146" s="119">
        <v>0</v>
      </c>
      <c r="L146" s="120">
        <v>0</v>
      </c>
      <c r="N146" s="205">
        <v>3269</v>
      </c>
      <c r="O146" s="205">
        <v>2</v>
      </c>
      <c r="P146" s="205">
        <v>7</v>
      </c>
      <c r="Q146" s="205">
        <v>0</v>
      </c>
    </row>
    <row r="147" spans="2:17" s="23" customFormat="1" ht="17.25" customHeight="1" x14ac:dyDescent="0.2">
      <c r="B147" s="77" t="s">
        <v>276</v>
      </c>
      <c r="C147" s="71" t="s">
        <v>174</v>
      </c>
      <c r="D147" s="131" t="s">
        <v>391</v>
      </c>
      <c r="E147" s="119">
        <v>1745</v>
      </c>
      <c r="F147" s="120">
        <v>45</v>
      </c>
      <c r="G147" s="119">
        <v>307</v>
      </c>
      <c r="H147" s="74">
        <v>7</v>
      </c>
      <c r="I147" s="120">
        <v>39</v>
      </c>
      <c r="J147" s="200">
        <v>64</v>
      </c>
      <c r="K147" s="119">
        <v>18</v>
      </c>
      <c r="L147" s="120">
        <v>55</v>
      </c>
      <c r="N147" s="205">
        <v>1790</v>
      </c>
      <c r="O147" s="205">
        <v>353</v>
      </c>
      <c r="P147" s="205">
        <v>64</v>
      </c>
      <c r="Q147" s="205">
        <v>73</v>
      </c>
    </row>
    <row r="148" spans="2:17" s="23" customFormat="1" ht="17.25" customHeight="1" x14ac:dyDescent="0.2">
      <c r="B148" s="77" t="s">
        <v>277</v>
      </c>
      <c r="C148" s="71" t="s">
        <v>179</v>
      </c>
      <c r="D148" s="131" t="s">
        <v>283</v>
      </c>
      <c r="E148" s="119">
        <v>849</v>
      </c>
      <c r="F148" s="120">
        <v>90</v>
      </c>
      <c r="G148" s="119">
        <v>67</v>
      </c>
      <c r="H148" s="74">
        <v>35</v>
      </c>
      <c r="I148" s="120">
        <v>10</v>
      </c>
      <c r="J148" s="200">
        <v>101</v>
      </c>
      <c r="K148" s="119">
        <v>1</v>
      </c>
      <c r="L148" s="120">
        <v>10</v>
      </c>
      <c r="N148" s="205">
        <v>939</v>
      </c>
      <c r="O148" s="205">
        <v>112</v>
      </c>
      <c r="P148" s="205">
        <v>101</v>
      </c>
      <c r="Q148" s="205">
        <v>11</v>
      </c>
    </row>
    <row r="149" spans="2:17" s="23" customFormat="1" ht="17.25" customHeight="1" x14ac:dyDescent="0.2">
      <c r="B149" s="77" t="s">
        <v>277</v>
      </c>
      <c r="C149" s="71" t="s">
        <v>187</v>
      </c>
      <c r="D149" s="131" t="s">
        <v>286</v>
      </c>
      <c r="E149" s="119">
        <v>1695</v>
      </c>
      <c r="F149" s="120">
        <v>103</v>
      </c>
      <c r="G149" s="119">
        <v>35</v>
      </c>
      <c r="H149" s="74">
        <v>21</v>
      </c>
      <c r="I149" s="120">
        <v>0</v>
      </c>
      <c r="J149" s="200">
        <v>0</v>
      </c>
      <c r="K149" s="119">
        <v>26</v>
      </c>
      <c r="L149" s="120">
        <v>0</v>
      </c>
      <c r="N149" s="205">
        <v>1798</v>
      </c>
      <c r="O149" s="205">
        <v>56</v>
      </c>
      <c r="P149" s="205">
        <v>0</v>
      </c>
      <c r="Q149" s="205">
        <v>26</v>
      </c>
    </row>
    <row r="150" spans="2:17" s="23" customFormat="1" ht="17.25" customHeight="1" x14ac:dyDescent="0.2">
      <c r="B150" s="77" t="s">
        <v>277</v>
      </c>
      <c r="C150" s="71" t="s">
        <v>178</v>
      </c>
      <c r="D150" s="131" t="s">
        <v>308</v>
      </c>
      <c r="E150" s="119">
        <v>3035</v>
      </c>
      <c r="F150" s="120">
        <v>162</v>
      </c>
      <c r="G150" s="119">
        <v>48</v>
      </c>
      <c r="H150" s="74">
        <v>540</v>
      </c>
      <c r="I150" s="120">
        <v>0</v>
      </c>
      <c r="J150" s="200">
        <v>51</v>
      </c>
      <c r="K150" s="119">
        <v>44</v>
      </c>
      <c r="L150" s="120">
        <v>0</v>
      </c>
      <c r="N150" s="205">
        <v>3197</v>
      </c>
      <c r="O150" s="205">
        <v>588</v>
      </c>
      <c r="P150" s="205">
        <v>51</v>
      </c>
      <c r="Q150" s="205">
        <v>44</v>
      </c>
    </row>
    <row r="151" spans="2:17" s="23" customFormat="1" ht="17.25" customHeight="1" x14ac:dyDescent="0.2">
      <c r="B151" s="77" t="s">
        <v>277</v>
      </c>
      <c r="C151" s="71" t="s">
        <v>180</v>
      </c>
      <c r="D151" s="131" t="s">
        <v>321</v>
      </c>
      <c r="E151" s="119">
        <v>3357</v>
      </c>
      <c r="F151" s="120">
        <v>120</v>
      </c>
      <c r="G151" s="119">
        <v>209</v>
      </c>
      <c r="H151" s="74">
        <v>64</v>
      </c>
      <c r="I151" s="120">
        <v>1</v>
      </c>
      <c r="J151" s="200">
        <v>108</v>
      </c>
      <c r="K151" s="119">
        <v>29</v>
      </c>
      <c r="L151" s="120">
        <v>10</v>
      </c>
      <c r="N151" s="205">
        <v>3477</v>
      </c>
      <c r="O151" s="205">
        <v>274</v>
      </c>
      <c r="P151" s="205">
        <v>108</v>
      </c>
      <c r="Q151" s="205">
        <v>39</v>
      </c>
    </row>
    <row r="152" spans="2:17" s="23" customFormat="1" ht="17.25" customHeight="1" x14ac:dyDescent="0.2">
      <c r="B152" s="77" t="s">
        <v>277</v>
      </c>
      <c r="C152" s="71" t="s">
        <v>181</v>
      </c>
      <c r="D152" s="131" t="s">
        <v>323</v>
      </c>
      <c r="E152" s="119">
        <v>2701</v>
      </c>
      <c r="F152" s="120">
        <v>107</v>
      </c>
      <c r="G152" s="119">
        <v>48</v>
      </c>
      <c r="H152" s="74">
        <v>61</v>
      </c>
      <c r="I152" s="120">
        <v>289</v>
      </c>
      <c r="J152" s="200">
        <v>179</v>
      </c>
      <c r="K152" s="119">
        <v>49</v>
      </c>
      <c r="L152" s="120">
        <v>17</v>
      </c>
      <c r="N152" s="205">
        <v>2808</v>
      </c>
      <c r="O152" s="205">
        <v>398</v>
      </c>
      <c r="P152" s="205">
        <v>179</v>
      </c>
      <c r="Q152" s="205">
        <v>66</v>
      </c>
    </row>
    <row r="153" spans="2:17" s="23" customFormat="1" ht="17.25" customHeight="1" x14ac:dyDescent="0.2">
      <c r="B153" s="77" t="s">
        <v>277</v>
      </c>
      <c r="C153" s="71" t="s">
        <v>175</v>
      </c>
      <c r="D153" s="131" t="s">
        <v>324</v>
      </c>
      <c r="E153" s="119">
        <v>1484</v>
      </c>
      <c r="F153" s="120">
        <v>49</v>
      </c>
      <c r="G153" s="119">
        <v>69</v>
      </c>
      <c r="H153" s="74">
        <v>0</v>
      </c>
      <c r="I153" s="120">
        <v>0</v>
      </c>
      <c r="J153" s="200">
        <v>95</v>
      </c>
      <c r="K153" s="119">
        <v>0</v>
      </c>
      <c r="L153" s="120">
        <v>0</v>
      </c>
      <c r="N153" s="205">
        <v>1533</v>
      </c>
      <c r="O153" s="205">
        <v>69</v>
      </c>
      <c r="P153" s="205">
        <v>95</v>
      </c>
      <c r="Q153" s="205">
        <v>0</v>
      </c>
    </row>
    <row r="154" spans="2:17" s="23" customFormat="1" ht="17.25" customHeight="1" x14ac:dyDescent="0.2">
      <c r="B154" s="77" t="s">
        <v>277</v>
      </c>
      <c r="C154" s="71" t="s">
        <v>182</v>
      </c>
      <c r="D154" s="131" t="s">
        <v>345</v>
      </c>
      <c r="E154" s="119">
        <v>2206</v>
      </c>
      <c r="F154" s="120">
        <v>84</v>
      </c>
      <c r="G154" s="119">
        <v>200</v>
      </c>
      <c r="H154" s="74">
        <v>116</v>
      </c>
      <c r="I154" s="120">
        <v>6</v>
      </c>
      <c r="J154" s="200">
        <v>88</v>
      </c>
      <c r="K154" s="119">
        <v>50</v>
      </c>
      <c r="L154" s="120">
        <v>9</v>
      </c>
      <c r="N154" s="205">
        <v>2290</v>
      </c>
      <c r="O154" s="205">
        <v>322</v>
      </c>
      <c r="P154" s="205">
        <v>88</v>
      </c>
      <c r="Q154" s="205">
        <v>59</v>
      </c>
    </row>
    <row r="155" spans="2:17" s="23" customFormat="1" ht="17.25" customHeight="1" x14ac:dyDescent="0.2">
      <c r="B155" s="77" t="s">
        <v>277</v>
      </c>
      <c r="C155" s="71" t="s">
        <v>183</v>
      </c>
      <c r="D155" s="131" t="s">
        <v>346</v>
      </c>
      <c r="E155" s="119">
        <v>987</v>
      </c>
      <c r="F155" s="120">
        <v>97</v>
      </c>
      <c r="G155" s="119">
        <v>7</v>
      </c>
      <c r="H155" s="74">
        <v>16</v>
      </c>
      <c r="I155" s="120">
        <v>4</v>
      </c>
      <c r="J155" s="200">
        <v>7</v>
      </c>
      <c r="K155" s="119">
        <v>4</v>
      </c>
      <c r="L155" s="120">
        <v>6</v>
      </c>
      <c r="N155" s="205">
        <v>1084</v>
      </c>
      <c r="O155" s="205">
        <v>27</v>
      </c>
      <c r="P155" s="205">
        <v>7</v>
      </c>
      <c r="Q155" s="205">
        <v>10</v>
      </c>
    </row>
    <row r="156" spans="2:17" s="23" customFormat="1" ht="17.25" customHeight="1" x14ac:dyDescent="0.2">
      <c r="B156" s="77" t="s">
        <v>277</v>
      </c>
      <c r="C156" s="71" t="s">
        <v>184</v>
      </c>
      <c r="D156" s="131" t="s">
        <v>353</v>
      </c>
      <c r="E156" s="119">
        <v>1375</v>
      </c>
      <c r="F156" s="120">
        <v>65</v>
      </c>
      <c r="G156" s="119">
        <v>196</v>
      </c>
      <c r="H156" s="74">
        <v>0</v>
      </c>
      <c r="I156" s="120">
        <v>0</v>
      </c>
      <c r="J156" s="200">
        <v>75</v>
      </c>
      <c r="K156" s="119">
        <v>21</v>
      </c>
      <c r="L156" s="120">
        <v>0</v>
      </c>
      <c r="N156" s="205">
        <v>1440</v>
      </c>
      <c r="O156" s="205">
        <v>196</v>
      </c>
      <c r="P156" s="205">
        <v>75</v>
      </c>
      <c r="Q156" s="205">
        <v>21</v>
      </c>
    </row>
    <row r="157" spans="2:17" s="23" customFormat="1" ht="17.25" customHeight="1" x14ac:dyDescent="0.2">
      <c r="B157" s="77" t="s">
        <v>277</v>
      </c>
      <c r="C157" s="71" t="s">
        <v>176</v>
      </c>
      <c r="D157" s="131" t="s">
        <v>365</v>
      </c>
      <c r="E157" s="119">
        <v>3062</v>
      </c>
      <c r="F157" s="120">
        <v>79</v>
      </c>
      <c r="G157" s="119">
        <v>267</v>
      </c>
      <c r="H157" s="74">
        <v>5</v>
      </c>
      <c r="I157" s="120">
        <v>0</v>
      </c>
      <c r="J157" s="200">
        <v>78</v>
      </c>
      <c r="K157" s="119">
        <v>49</v>
      </c>
      <c r="L157" s="120">
        <v>9</v>
      </c>
      <c r="N157" s="205">
        <v>3141</v>
      </c>
      <c r="O157" s="205">
        <v>272</v>
      </c>
      <c r="P157" s="205">
        <v>78</v>
      </c>
      <c r="Q157" s="205">
        <v>58</v>
      </c>
    </row>
    <row r="158" spans="2:17" s="23" customFormat="1" ht="17.25" customHeight="1" x14ac:dyDescent="0.2">
      <c r="B158" s="77" t="s">
        <v>277</v>
      </c>
      <c r="C158" s="71" t="s">
        <v>188</v>
      </c>
      <c r="D158" s="131" t="s">
        <v>366</v>
      </c>
      <c r="E158" s="119">
        <v>1115</v>
      </c>
      <c r="F158" s="120">
        <v>0</v>
      </c>
      <c r="G158" s="119">
        <v>111</v>
      </c>
      <c r="H158" s="74">
        <v>0</v>
      </c>
      <c r="I158" s="120">
        <v>0</v>
      </c>
      <c r="J158" s="200">
        <v>48</v>
      </c>
      <c r="K158" s="119">
        <v>35</v>
      </c>
      <c r="L158" s="120">
        <v>0</v>
      </c>
      <c r="N158" s="205">
        <v>1115</v>
      </c>
      <c r="O158" s="205">
        <v>111</v>
      </c>
      <c r="P158" s="205">
        <v>48</v>
      </c>
      <c r="Q158" s="205">
        <v>35</v>
      </c>
    </row>
    <row r="159" spans="2:17" s="23" customFormat="1" ht="17.25" customHeight="1" x14ac:dyDescent="0.2">
      <c r="B159" s="77" t="s">
        <v>277</v>
      </c>
      <c r="C159" s="71" t="s">
        <v>189</v>
      </c>
      <c r="D159" s="131" t="s">
        <v>367</v>
      </c>
      <c r="E159" s="119">
        <v>1771</v>
      </c>
      <c r="F159" s="120">
        <v>10</v>
      </c>
      <c r="G159" s="119">
        <v>92</v>
      </c>
      <c r="H159" s="74">
        <v>27</v>
      </c>
      <c r="I159" s="120">
        <v>7</v>
      </c>
      <c r="J159" s="200">
        <v>78</v>
      </c>
      <c r="K159" s="119">
        <v>27</v>
      </c>
      <c r="L159" s="120">
        <v>22</v>
      </c>
      <c r="N159" s="205">
        <v>1781</v>
      </c>
      <c r="O159" s="205">
        <v>126</v>
      </c>
      <c r="P159" s="205">
        <v>78</v>
      </c>
      <c r="Q159" s="205">
        <v>49</v>
      </c>
    </row>
    <row r="160" spans="2:17" s="23" customFormat="1" ht="17.25" customHeight="1" x14ac:dyDescent="0.2">
      <c r="B160" s="77" t="s">
        <v>277</v>
      </c>
      <c r="C160" s="71" t="s">
        <v>185</v>
      </c>
      <c r="D160" s="131" t="s">
        <v>372</v>
      </c>
      <c r="E160" s="119">
        <v>2109</v>
      </c>
      <c r="F160" s="120">
        <v>66</v>
      </c>
      <c r="G160" s="119">
        <v>131</v>
      </c>
      <c r="H160" s="74">
        <v>26</v>
      </c>
      <c r="I160" s="120">
        <v>19</v>
      </c>
      <c r="J160" s="200">
        <v>142</v>
      </c>
      <c r="K160" s="119">
        <v>81</v>
      </c>
      <c r="L160" s="120">
        <v>16</v>
      </c>
      <c r="N160" s="205">
        <v>2175</v>
      </c>
      <c r="O160" s="205">
        <v>176</v>
      </c>
      <c r="P160" s="205">
        <v>142</v>
      </c>
      <c r="Q160" s="205">
        <v>97</v>
      </c>
    </row>
    <row r="161" spans="2:17" s="23" customFormat="1" ht="17.25" customHeight="1" x14ac:dyDescent="0.2">
      <c r="B161" s="77" t="s">
        <v>277</v>
      </c>
      <c r="C161" s="71" t="s">
        <v>186</v>
      </c>
      <c r="D161" s="131" t="s">
        <v>377</v>
      </c>
      <c r="E161" s="119">
        <v>1176</v>
      </c>
      <c r="F161" s="120">
        <v>56</v>
      </c>
      <c r="G161" s="119">
        <v>203</v>
      </c>
      <c r="H161" s="74">
        <v>0</v>
      </c>
      <c r="I161" s="120">
        <v>0</v>
      </c>
      <c r="J161" s="200">
        <v>137</v>
      </c>
      <c r="K161" s="119">
        <v>41</v>
      </c>
      <c r="L161" s="120">
        <v>0</v>
      </c>
      <c r="N161" s="205">
        <v>1232</v>
      </c>
      <c r="O161" s="205">
        <v>203</v>
      </c>
      <c r="P161" s="205">
        <v>137</v>
      </c>
      <c r="Q161" s="205">
        <v>41</v>
      </c>
    </row>
    <row r="162" spans="2:17" s="23" customFormat="1" ht="17.25" customHeight="1" x14ac:dyDescent="0.2">
      <c r="B162" s="77" t="s">
        <v>277</v>
      </c>
      <c r="C162" s="71" t="s">
        <v>190</v>
      </c>
      <c r="D162" s="131" t="s">
        <v>385</v>
      </c>
      <c r="E162" s="119">
        <v>508</v>
      </c>
      <c r="F162" s="120">
        <v>79</v>
      </c>
      <c r="G162" s="119">
        <v>168</v>
      </c>
      <c r="H162" s="74">
        <v>67</v>
      </c>
      <c r="I162" s="120">
        <v>2</v>
      </c>
      <c r="J162" s="200">
        <v>91</v>
      </c>
      <c r="K162" s="119">
        <v>47</v>
      </c>
      <c r="L162" s="120">
        <v>12</v>
      </c>
      <c r="N162" s="205">
        <v>587</v>
      </c>
      <c r="O162" s="205">
        <v>237</v>
      </c>
      <c r="P162" s="205">
        <v>91</v>
      </c>
      <c r="Q162" s="205">
        <v>59</v>
      </c>
    </row>
    <row r="163" spans="2:17" s="23" customFormat="1" ht="17.25" customHeight="1" x14ac:dyDescent="0.2">
      <c r="B163" s="77" t="s">
        <v>277</v>
      </c>
      <c r="C163" s="71" t="s">
        <v>177</v>
      </c>
      <c r="D163" s="131" t="s">
        <v>390</v>
      </c>
      <c r="E163" s="119">
        <v>921</v>
      </c>
      <c r="F163" s="120">
        <v>0</v>
      </c>
      <c r="G163" s="119">
        <v>81</v>
      </c>
      <c r="H163" s="74">
        <v>1</v>
      </c>
      <c r="I163" s="120">
        <v>1</v>
      </c>
      <c r="J163" s="200">
        <v>7</v>
      </c>
      <c r="K163" s="119">
        <v>11</v>
      </c>
      <c r="L163" s="120">
        <v>0</v>
      </c>
      <c r="N163" s="205">
        <v>921</v>
      </c>
      <c r="O163" s="205">
        <v>83</v>
      </c>
      <c r="P163" s="205">
        <v>7</v>
      </c>
      <c r="Q163" s="205">
        <v>11</v>
      </c>
    </row>
    <row r="164" spans="2:17" s="23" customFormat="1" ht="17.25" customHeight="1" x14ac:dyDescent="0.2">
      <c r="B164" s="77" t="s">
        <v>277</v>
      </c>
      <c r="C164" s="71" t="s">
        <v>191</v>
      </c>
      <c r="D164" s="131" t="s">
        <v>393</v>
      </c>
      <c r="E164" s="119">
        <v>5091</v>
      </c>
      <c r="F164" s="120">
        <v>0</v>
      </c>
      <c r="G164" s="119">
        <v>288</v>
      </c>
      <c r="H164" s="74">
        <v>0</v>
      </c>
      <c r="I164" s="120">
        <v>10</v>
      </c>
      <c r="J164" s="200">
        <v>175</v>
      </c>
      <c r="K164" s="119">
        <v>45</v>
      </c>
      <c r="L164" s="120">
        <v>0</v>
      </c>
      <c r="N164" s="205">
        <v>5091</v>
      </c>
      <c r="O164" s="205">
        <v>298</v>
      </c>
      <c r="P164" s="205">
        <v>175</v>
      </c>
      <c r="Q164" s="205">
        <v>45</v>
      </c>
    </row>
    <row r="165" spans="2:17" s="23" customFormat="1" ht="17.25" customHeight="1" x14ac:dyDescent="0.2">
      <c r="B165" s="77" t="s">
        <v>278</v>
      </c>
      <c r="C165" s="71" t="s">
        <v>195</v>
      </c>
      <c r="D165" s="131" t="s">
        <v>287</v>
      </c>
      <c r="E165" s="119">
        <v>2829</v>
      </c>
      <c r="F165" s="120">
        <v>5</v>
      </c>
      <c r="G165" s="119">
        <v>330</v>
      </c>
      <c r="H165" s="74">
        <v>14</v>
      </c>
      <c r="I165" s="120">
        <v>0</v>
      </c>
      <c r="J165" s="200">
        <v>43</v>
      </c>
      <c r="K165" s="119">
        <v>61</v>
      </c>
      <c r="L165" s="120">
        <v>13</v>
      </c>
      <c r="N165" s="205">
        <v>2834</v>
      </c>
      <c r="O165" s="205">
        <v>344</v>
      </c>
      <c r="P165" s="205">
        <v>43</v>
      </c>
      <c r="Q165" s="205">
        <v>74</v>
      </c>
    </row>
    <row r="166" spans="2:17" s="23" customFormat="1" ht="17.25" customHeight="1" x14ac:dyDescent="0.2">
      <c r="B166" s="77" t="s">
        <v>278</v>
      </c>
      <c r="C166" s="71" t="s">
        <v>198</v>
      </c>
      <c r="D166" s="131" t="s">
        <v>288</v>
      </c>
      <c r="E166" s="119">
        <v>1312</v>
      </c>
      <c r="F166" s="120">
        <v>10</v>
      </c>
      <c r="G166" s="119">
        <v>118</v>
      </c>
      <c r="H166" s="74">
        <v>4</v>
      </c>
      <c r="I166" s="120">
        <v>0</v>
      </c>
      <c r="J166" s="200">
        <v>53</v>
      </c>
      <c r="K166" s="119">
        <v>40</v>
      </c>
      <c r="L166" s="120">
        <v>1</v>
      </c>
      <c r="N166" s="205">
        <v>1322</v>
      </c>
      <c r="O166" s="205">
        <v>122</v>
      </c>
      <c r="P166" s="205">
        <v>53</v>
      </c>
      <c r="Q166" s="205">
        <v>41</v>
      </c>
    </row>
    <row r="167" spans="2:17" s="23" customFormat="1" ht="17.25" customHeight="1" x14ac:dyDescent="0.2">
      <c r="B167" s="77" t="s">
        <v>278</v>
      </c>
      <c r="C167" s="71" t="s">
        <v>204</v>
      </c>
      <c r="D167" s="131" t="s">
        <v>319</v>
      </c>
      <c r="E167" s="119">
        <v>2716</v>
      </c>
      <c r="F167" s="120">
        <v>108</v>
      </c>
      <c r="G167" s="119">
        <v>218</v>
      </c>
      <c r="H167" s="74">
        <v>17</v>
      </c>
      <c r="I167" s="120">
        <v>0</v>
      </c>
      <c r="J167" s="200">
        <v>96</v>
      </c>
      <c r="K167" s="119">
        <v>58</v>
      </c>
      <c r="L167" s="120">
        <v>19</v>
      </c>
      <c r="N167" s="205">
        <v>2824</v>
      </c>
      <c r="O167" s="205">
        <v>235</v>
      </c>
      <c r="P167" s="205">
        <v>96</v>
      </c>
      <c r="Q167" s="205">
        <v>77</v>
      </c>
    </row>
    <row r="168" spans="2:17" s="23" customFormat="1" ht="17.25" customHeight="1" x14ac:dyDescent="0.2">
      <c r="B168" s="77" t="s">
        <v>278</v>
      </c>
      <c r="C168" s="71" t="s">
        <v>202</v>
      </c>
      <c r="D168" s="131" t="s">
        <v>295</v>
      </c>
      <c r="E168" s="119">
        <v>1099</v>
      </c>
      <c r="F168" s="120">
        <v>40</v>
      </c>
      <c r="G168" s="119">
        <v>56</v>
      </c>
      <c r="H168" s="74">
        <v>0</v>
      </c>
      <c r="I168" s="120">
        <v>1</v>
      </c>
      <c r="J168" s="200">
        <v>18</v>
      </c>
      <c r="K168" s="119">
        <v>10</v>
      </c>
      <c r="L168" s="120">
        <v>1</v>
      </c>
      <c r="N168" s="205">
        <v>1139</v>
      </c>
      <c r="O168" s="205">
        <v>57</v>
      </c>
      <c r="P168" s="205">
        <v>18</v>
      </c>
      <c r="Q168" s="205">
        <v>11</v>
      </c>
    </row>
    <row r="169" spans="2:17" s="23" customFormat="1" ht="17.25" customHeight="1" x14ac:dyDescent="0.2">
      <c r="B169" s="77" t="s">
        <v>278</v>
      </c>
      <c r="C169" s="71" t="s">
        <v>192</v>
      </c>
      <c r="D169" s="131" t="s">
        <v>305</v>
      </c>
      <c r="E169" s="119">
        <v>956</v>
      </c>
      <c r="F169" s="120">
        <v>21</v>
      </c>
      <c r="G169" s="119">
        <v>188</v>
      </c>
      <c r="H169" s="74">
        <v>2</v>
      </c>
      <c r="I169" s="120">
        <v>0</v>
      </c>
      <c r="J169" s="200">
        <v>17</v>
      </c>
      <c r="K169" s="119">
        <v>13</v>
      </c>
      <c r="L169" s="120">
        <v>6</v>
      </c>
      <c r="N169" s="205">
        <v>977</v>
      </c>
      <c r="O169" s="205">
        <v>190</v>
      </c>
      <c r="P169" s="205">
        <v>17</v>
      </c>
      <c r="Q169" s="205">
        <v>19</v>
      </c>
    </row>
    <row r="170" spans="2:17" s="23" customFormat="1" ht="17.25" customHeight="1" x14ac:dyDescent="0.2">
      <c r="B170" s="77" t="s">
        <v>278</v>
      </c>
      <c r="C170" s="71" t="s">
        <v>201</v>
      </c>
      <c r="D170" s="131" t="s">
        <v>282</v>
      </c>
      <c r="E170" s="119">
        <v>3226</v>
      </c>
      <c r="F170" s="120">
        <v>2</v>
      </c>
      <c r="G170" s="119">
        <v>302</v>
      </c>
      <c r="H170" s="74">
        <v>0</v>
      </c>
      <c r="I170" s="120">
        <v>2</v>
      </c>
      <c r="J170" s="200">
        <v>134</v>
      </c>
      <c r="K170" s="119">
        <v>33</v>
      </c>
      <c r="L170" s="120">
        <v>0</v>
      </c>
      <c r="N170" s="205">
        <v>3228</v>
      </c>
      <c r="O170" s="205">
        <v>304</v>
      </c>
      <c r="P170" s="205">
        <v>134</v>
      </c>
      <c r="Q170" s="205">
        <v>33</v>
      </c>
    </row>
    <row r="171" spans="2:17" s="23" customFormat="1" ht="17.25" customHeight="1" x14ac:dyDescent="0.2">
      <c r="B171" s="77" t="s">
        <v>278</v>
      </c>
      <c r="C171" s="71" t="s">
        <v>197</v>
      </c>
      <c r="D171" s="131" t="s">
        <v>309</v>
      </c>
      <c r="E171" s="119">
        <v>1773</v>
      </c>
      <c r="F171" s="120">
        <v>55</v>
      </c>
      <c r="G171" s="119">
        <v>168</v>
      </c>
      <c r="H171" s="74">
        <v>125</v>
      </c>
      <c r="I171" s="120">
        <v>8</v>
      </c>
      <c r="J171" s="200">
        <v>165</v>
      </c>
      <c r="K171" s="119">
        <v>27</v>
      </c>
      <c r="L171" s="120">
        <v>6</v>
      </c>
      <c r="N171" s="205">
        <v>1828</v>
      </c>
      <c r="O171" s="205">
        <v>301</v>
      </c>
      <c r="P171" s="205">
        <v>165</v>
      </c>
      <c r="Q171" s="205">
        <v>33</v>
      </c>
    </row>
    <row r="172" spans="2:17" s="23" customFormat="1" ht="17.25" customHeight="1" x14ac:dyDescent="0.2">
      <c r="B172" s="77" t="s">
        <v>278</v>
      </c>
      <c r="C172" s="71" t="s">
        <v>199</v>
      </c>
      <c r="D172" s="131" t="s">
        <v>320</v>
      </c>
      <c r="E172" s="119">
        <v>3619</v>
      </c>
      <c r="F172" s="120">
        <v>0</v>
      </c>
      <c r="G172" s="119">
        <v>309</v>
      </c>
      <c r="H172" s="74">
        <v>26</v>
      </c>
      <c r="I172" s="120">
        <v>1</v>
      </c>
      <c r="J172" s="200">
        <v>222</v>
      </c>
      <c r="K172" s="119">
        <v>43</v>
      </c>
      <c r="L172" s="120">
        <v>34</v>
      </c>
      <c r="N172" s="205">
        <v>3619</v>
      </c>
      <c r="O172" s="205">
        <v>336</v>
      </c>
      <c r="P172" s="205">
        <v>222</v>
      </c>
      <c r="Q172" s="205">
        <v>77</v>
      </c>
    </row>
    <row r="173" spans="2:17" s="23" customFormat="1" ht="17.25" customHeight="1" x14ac:dyDescent="0.2">
      <c r="B173" s="77" t="s">
        <v>278</v>
      </c>
      <c r="C173" s="71" t="s">
        <v>200</v>
      </c>
      <c r="D173" s="131" t="s">
        <v>334</v>
      </c>
      <c r="E173" s="119">
        <v>3390</v>
      </c>
      <c r="F173" s="120">
        <v>61</v>
      </c>
      <c r="G173" s="119">
        <v>277</v>
      </c>
      <c r="H173" s="74">
        <v>28</v>
      </c>
      <c r="I173" s="120">
        <v>1</v>
      </c>
      <c r="J173" s="200">
        <v>150</v>
      </c>
      <c r="K173" s="119">
        <v>32</v>
      </c>
      <c r="L173" s="120">
        <v>0</v>
      </c>
      <c r="N173" s="205">
        <v>3451</v>
      </c>
      <c r="O173" s="205">
        <v>306</v>
      </c>
      <c r="P173" s="205">
        <v>150</v>
      </c>
      <c r="Q173" s="205">
        <v>32</v>
      </c>
    </row>
    <row r="174" spans="2:17" s="23" customFormat="1" ht="17.25" customHeight="1" x14ac:dyDescent="0.2">
      <c r="B174" s="77" t="s">
        <v>278</v>
      </c>
      <c r="C174" s="71" t="s">
        <v>193</v>
      </c>
      <c r="D174" s="131" t="s">
        <v>344</v>
      </c>
      <c r="E174" s="119">
        <v>1822</v>
      </c>
      <c r="F174" s="120">
        <v>49</v>
      </c>
      <c r="G174" s="119">
        <v>169</v>
      </c>
      <c r="H174" s="74">
        <v>50</v>
      </c>
      <c r="I174" s="120">
        <v>0</v>
      </c>
      <c r="J174" s="200">
        <v>83</v>
      </c>
      <c r="K174" s="119">
        <v>16</v>
      </c>
      <c r="L174" s="120">
        <v>5</v>
      </c>
      <c r="N174" s="205">
        <v>1871</v>
      </c>
      <c r="O174" s="205">
        <v>219</v>
      </c>
      <c r="P174" s="205">
        <v>83</v>
      </c>
      <c r="Q174" s="205">
        <v>21</v>
      </c>
    </row>
    <row r="175" spans="2:17" s="23" customFormat="1" ht="17.25" customHeight="1" x14ac:dyDescent="0.2">
      <c r="B175" s="77" t="s">
        <v>278</v>
      </c>
      <c r="C175" s="71" t="s">
        <v>194</v>
      </c>
      <c r="D175" s="131" t="s">
        <v>351</v>
      </c>
      <c r="E175" s="119">
        <v>1309</v>
      </c>
      <c r="F175" s="120">
        <v>0</v>
      </c>
      <c r="G175" s="119">
        <v>116</v>
      </c>
      <c r="H175" s="74">
        <v>0</v>
      </c>
      <c r="I175" s="120">
        <v>0</v>
      </c>
      <c r="J175" s="200">
        <v>37</v>
      </c>
      <c r="K175" s="119">
        <v>13</v>
      </c>
      <c r="L175" s="120">
        <v>1</v>
      </c>
      <c r="N175" s="205">
        <v>1309</v>
      </c>
      <c r="O175" s="205">
        <v>116</v>
      </c>
      <c r="P175" s="205">
        <v>37</v>
      </c>
      <c r="Q175" s="205">
        <v>14</v>
      </c>
    </row>
    <row r="176" spans="2:17" s="23" customFormat="1" ht="17.25" customHeight="1" x14ac:dyDescent="0.2">
      <c r="B176" s="77" t="s">
        <v>278</v>
      </c>
      <c r="C176" s="71" t="s">
        <v>203</v>
      </c>
      <c r="D176" s="131" t="s">
        <v>362</v>
      </c>
      <c r="E176" s="119">
        <v>1926</v>
      </c>
      <c r="F176" s="120">
        <v>74</v>
      </c>
      <c r="G176" s="119">
        <v>164</v>
      </c>
      <c r="H176" s="74">
        <v>41</v>
      </c>
      <c r="I176" s="120">
        <v>0</v>
      </c>
      <c r="J176" s="200">
        <v>131</v>
      </c>
      <c r="K176" s="119">
        <v>0</v>
      </c>
      <c r="L176" s="120">
        <v>0</v>
      </c>
      <c r="N176" s="205">
        <v>2000</v>
      </c>
      <c r="O176" s="205">
        <v>205</v>
      </c>
      <c r="P176" s="205">
        <v>131</v>
      </c>
      <c r="Q176" s="205">
        <v>0</v>
      </c>
    </row>
    <row r="177" spans="2:17" s="23" customFormat="1" ht="17.25" customHeight="1" x14ac:dyDescent="0.2">
      <c r="B177" s="78" t="s">
        <v>278</v>
      </c>
      <c r="C177" s="97" t="s">
        <v>196</v>
      </c>
      <c r="D177" s="133" t="s">
        <v>370</v>
      </c>
      <c r="E177" s="121">
        <v>2706</v>
      </c>
      <c r="F177" s="123">
        <v>0</v>
      </c>
      <c r="G177" s="121">
        <v>366</v>
      </c>
      <c r="H177" s="122">
        <v>44</v>
      </c>
      <c r="I177" s="123">
        <v>0</v>
      </c>
      <c r="J177" s="201">
        <v>123</v>
      </c>
      <c r="K177" s="121">
        <v>73</v>
      </c>
      <c r="L177" s="123">
        <v>0</v>
      </c>
      <c r="N177" s="207">
        <v>2706</v>
      </c>
      <c r="O177" s="207">
        <v>410</v>
      </c>
      <c r="P177" s="207">
        <v>123</v>
      </c>
      <c r="Q177" s="207">
        <v>73</v>
      </c>
    </row>
    <row r="179" spans="2:17" ht="17.25" customHeight="1" x14ac:dyDescent="0.2">
      <c r="B179" s="6"/>
    </row>
  </sheetData>
  <mergeCells count="3">
    <mergeCell ref="E4:L4"/>
    <mergeCell ref="B1:D1"/>
    <mergeCell ref="B4:D5"/>
  </mergeCells>
  <conditionalFormatting sqref="B179">
    <cfRule type="expression" dxfId="5" priority="3">
      <formula>#REF!=1</formula>
    </cfRule>
  </conditionalFormatting>
  <conditionalFormatting sqref="C60:D177">
    <cfRule type="expression" dxfId="4" priority="4">
      <formula>$C60=1</formula>
    </cfRule>
  </conditionalFormatting>
  <hyperlinks>
    <hyperlink ref="B2" location="Contents!A1" display="Contents" xr:uid="{FE9E9088-5301-437D-B72D-E3127B529EBD}"/>
  </hyperlinks>
  <pageMargins left="0.7" right="0.7" top="0.75" bottom="0.75" header="0.3" footer="0.3"/>
  <pageSetup paperSize="9"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85610-87BE-4A74-B4C6-599A13826F08}">
  <sheetPr codeName="Sheet19"/>
  <dimension ref="A1:AU177"/>
  <sheetViews>
    <sheetView showGridLines="0" zoomScale="80" zoomScaleNormal="80" workbookViewId="0">
      <pane ySplit="5" topLeftCell="A6" activePane="bottomLeft" state="frozen"/>
      <selection activeCell="J27" sqref="J27"/>
      <selection pane="bottomLeft"/>
    </sheetView>
  </sheetViews>
  <sheetFormatPr defaultColWidth="8.5" defaultRowHeight="17.25" customHeight="1" x14ac:dyDescent="0.2"/>
  <cols>
    <col min="1" max="1" width="3" style="8" customWidth="1"/>
    <col min="2" max="2" width="31.19921875" style="8" customWidth="1"/>
    <col min="3" max="3" width="10.796875" style="8" customWidth="1"/>
    <col min="4" max="4" width="75" style="8" customWidth="1"/>
    <col min="5" max="17" width="12.8984375" style="211" customWidth="1"/>
    <col min="18" max="18" width="12.8984375" style="219" customWidth="1"/>
    <col min="19" max="41" width="12.8984375" style="211" customWidth="1"/>
    <col min="42" max="16384" width="8.5" style="8"/>
  </cols>
  <sheetData>
    <row r="1" spans="1:47" ht="45" customHeight="1" x14ac:dyDescent="0.2">
      <c r="B1" s="314" t="s">
        <v>421</v>
      </c>
      <c r="C1" s="314"/>
      <c r="D1" s="314"/>
      <c r="E1" s="210"/>
      <c r="G1" s="210"/>
      <c r="I1" s="210"/>
      <c r="J1" s="210"/>
      <c r="K1" s="210"/>
      <c r="L1" s="210"/>
      <c r="M1" s="210"/>
      <c r="Q1" s="210"/>
      <c r="R1" s="212"/>
    </row>
    <row r="2" spans="1:47" ht="45" customHeight="1" x14ac:dyDescent="0.2">
      <c r="B2" s="26" t="s">
        <v>403</v>
      </c>
      <c r="C2" s="52"/>
      <c r="D2" s="52"/>
      <c r="E2" s="210"/>
      <c r="G2" s="210"/>
      <c r="I2" s="210"/>
      <c r="J2" s="210"/>
      <c r="K2" s="210"/>
      <c r="L2" s="210"/>
      <c r="M2" s="210"/>
      <c r="Q2" s="210"/>
      <c r="R2" s="212"/>
    </row>
    <row r="3" spans="1:47" s="17" customFormat="1" ht="21.6" customHeight="1" x14ac:dyDescent="0.2">
      <c r="A3" s="8"/>
      <c r="B3" s="333" t="s">
        <v>468</v>
      </c>
      <c r="C3" s="333"/>
      <c r="D3" s="333"/>
      <c r="E3" s="334" t="s">
        <v>532</v>
      </c>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6"/>
    </row>
    <row r="4" spans="1:47" s="17" customFormat="1" ht="21.6" customHeight="1" x14ac:dyDescent="0.2">
      <c r="A4" s="8"/>
      <c r="B4" s="333"/>
      <c r="C4" s="333"/>
      <c r="D4" s="333"/>
      <c r="E4" s="337" t="s">
        <v>423</v>
      </c>
      <c r="F4" s="337"/>
      <c r="G4" s="337"/>
      <c r="H4" s="337"/>
      <c r="I4" s="337"/>
      <c r="J4" s="337"/>
      <c r="K4" s="337"/>
      <c r="L4" s="337" t="s">
        <v>424</v>
      </c>
      <c r="M4" s="337"/>
      <c r="N4" s="337"/>
      <c r="O4" s="337"/>
      <c r="P4" s="337" t="s">
        <v>425</v>
      </c>
      <c r="Q4" s="337"/>
      <c r="R4" s="337"/>
      <c r="S4" s="337" t="s">
        <v>426</v>
      </c>
      <c r="T4" s="337"/>
      <c r="U4" s="337"/>
      <c r="V4" s="337"/>
      <c r="W4" s="337"/>
      <c r="X4" s="337"/>
      <c r="Y4" s="337"/>
      <c r="Z4" s="337"/>
      <c r="AA4" s="337"/>
      <c r="AB4" s="337"/>
      <c r="AC4" s="337"/>
      <c r="AD4" s="337"/>
      <c r="AE4" s="337" t="s">
        <v>427</v>
      </c>
      <c r="AF4" s="337"/>
      <c r="AG4" s="337"/>
      <c r="AH4" s="337"/>
      <c r="AI4" s="337"/>
      <c r="AJ4" s="337"/>
      <c r="AK4" s="337"/>
      <c r="AL4" s="337"/>
      <c r="AM4" s="337"/>
      <c r="AN4" s="337"/>
      <c r="AO4" s="337"/>
      <c r="AQ4" s="332"/>
      <c r="AR4" s="332"/>
      <c r="AS4" s="332"/>
      <c r="AT4" s="332"/>
      <c r="AU4" s="332"/>
    </row>
    <row r="5" spans="1:47" s="23" customFormat="1" ht="99.75" customHeight="1" x14ac:dyDescent="0.2">
      <c r="B5" s="333"/>
      <c r="C5" s="333"/>
      <c r="D5" s="333"/>
      <c r="E5" s="193" t="s">
        <v>233</v>
      </c>
      <c r="F5" s="193" t="s">
        <v>234</v>
      </c>
      <c r="G5" s="193" t="s">
        <v>235</v>
      </c>
      <c r="H5" s="193" t="s">
        <v>236</v>
      </c>
      <c r="I5" s="193" t="s">
        <v>237</v>
      </c>
      <c r="J5" s="193" t="s">
        <v>238</v>
      </c>
      <c r="K5" s="193" t="s">
        <v>239</v>
      </c>
      <c r="L5" s="193" t="s">
        <v>240</v>
      </c>
      <c r="M5" s="193" t="s">
        <v>241</v>
      </c>
      <c r="N5" s="193" t="s">
        <v>242</v>
      </c>
      <c r="O5" s="193" t="s">
        <v>243</v>
      </c>
      <c r="P5" s="193" t="s">
        <v>244</v>
      </c>
      <c r="Q5" s="193" t="s">
        <v>245</v>
      </c>
      <c r="R5" s="193" t="s">
        <v>246</v>
      </c>
      <c r="S5" s="193" t="s">
        <v>247</v>
      </c>
      <c r="T5" s="193" t="s">
        <v>248</v>
      </c>
      <c r="U5" s="193" t="s">
        <v>249</v>
      </c>
      <c r="V5" s="193" t="s">
        <v>250</v>
      </c>
      <c r="W5" s="193" t="s">
        <v>251</v>
      </c>
      <c r="X5" s="193" t="s">
        <v>252</v>
      </c>
      <c r="Y5" s="193" t="s">
        <v>253</v>
      </c>
      <c r="Z5" s="193" t="s">
        <v>254</v>
      </c>
      <c r="AA5" s="193" t="s">
        <v>255</v>
      </c>
      <c r="AB5" s="193" t="s">
        <v>256</v>
      </c>
      <c r="AC5" s="193" t="s">
        <v>257</v>
      </c>
      <c r="AD5" s="193" t="s">
        <v>258</v>
      </c>
      <c r="AE5" s="193" t="s">
        <v>259</v>
      </c>
      <c r="AF5" s="193" t="s">
        <v>260</v>
      </c>
      <c r="AG5" s="193" t="s">
        <v>261</v>
      </c>
      <c r="AH5" s="193" t="s">
        <v>262</v>
      </c>
      <c r="AI5" s="193" t="s">
        <v>263</v>
      </c>
      <c r="AJ5" s="193" t="s">
        <v>264</v>
      </c>
      <c r="AK5" s="193" t="s">
        <v>265</v>
      </c>
      <c r="AL5" s="193" t="s">
        <v>266</v>
      </c>
      <c r="AM5" s="193" t="s">
        <v>267</v>
      </c>
      <c r="AN5" s="193" t="s">
        <v>268</v>
      </c>
      <c r="AO5" s="196" t="s">
        <v>269</v>
      </c>
      <c r="AQ5" s="196" t="s">
        <v>423</v>
      </c>
      <c r="AR5" s="196" t="s">
        <v>424</v>
      </c>
      <c r="AS5" s="196" t="s">
        <v>425</v>
      </c>
      <c r="AT5" s="196" t="s">
        <v>426</v>
      </c>
      <c r="AU5" s="196" t="s">
        <v>427</v>
      </c>
    </row>
    <row r="6" spans="1:47" s="23" customFormat="1" ht="17.25" customHeight="1" x14ac:dyDescent="0.2">
      <c r="B6" s="27"/>
      <c r="C6" s="27"/>
      <c r="D6" s="59" t="s">
        <v>271</v>
      </c>
      <c r="E6" s="106">
        <v>506.8</v>
      </c>
      <c r="F6" s="106">
        <v>272</v>
      </c>
      <c r="G6" s="106">
        <v>324.2</v>
      </c>
      <c r="H6" s="106">
        <v>113.8</v>
      </c>
      <c r="I6" s="106">
        <v>181.8</v>
      </c>
      <c r="J6" s="106">
        <v>32.799999999999997</v>
      </c>
      <c r="K6" s="106">
        <v>210.4</v>
      </c>
      <c r="L6" s="106">
        <v>84.6</v>
      </c>
      <c r="M6" s="106">
        <v>112.8</v>
      </c>
      <c r="N6" s="106">
        <v>125.4</v>
      </c>
      <c r="O6" s="106">
        <v>148.19999999999999</v>
      </c>
      <c r="P6" s="106">
        <v>735.6</v>
      </c>
      <c r="Q6" s="106">
        <v>330.6</v>
      </c>
      <c r="R6" s="106">
        <v>61</v>
      </c>
      <c r="S6" s="106">
        <v>316</v>
      </c>
      <c r="T6" s="106">
        <v>435.4</v>
      </c>
      <c r="U6" s="106">
        <v>34.799999999999997</v>
      </c>
      <c r="V6" s="106">
        <v>72.400000000000006</v>
      </c>
      <c r="W6" s="106">
        <v>536.20000000000005</v>
      </c>
      <c r="X6" s="106">
        <v>580.20000000000005</v>
      </c>
      <c r="Y6" s="106">
        <v>105.8</v>
      </c>
      <c r="Z6" s="106">
        <v>35.200000000000003</v>
      </c>
      <c r="AA6" s="106">
        <v>26.6</v>
      </c>
      <c r="AB6" s="106">
        <v>76.8</v>
      </c>
      <c r="AC6" s="106">
        <v>73.400000000000006</v>
      </c>
      <c r="AD6" s="106">
        <v>162</v>
      </c>
      <c r="AE6" s="106">
        <v>464.4</v>
      </c>
      <c r="AF6" s="106">
        <v>250.2</v>
      </c>
      <c r="AG6" s="106">
        <v>169.2</v>
      </c>
      <c r="AH6" s="106">
        <v>61.8</v>
      </c>
      <c r="AI6" s="106">
        <v>821.8</v>
      </c>
      <c r="AJ6" s="106">
        <v>52.2</v>
      </c>
      <c r="AK6" s="106">
        <v>723.2</v>
      </c>
      <c r="AL6" s="106">
        <v>119.6</v>
      </c>
      <c r="AM6" s="106">
        <v>50.4</v>
      </c>
      <c r="AN6" s="106">
        <v>180.2</v>
      </c>
      <c r="AO6" s="135">
        <v>61.8</v>
      </c>
      <c r="AQ6" s="262">
        <v>1641.8</v>
      </c>
      <c r="AR6" s="135">
        <v>470.99999999999994</v>
      </c>
      <c r="AS6" s="135">
        <v>1127.2</v>
      </c>
      <c r="AT6" s="135">
        <v>2454.8000000000002</v>
      </c>
      <c r="AU6" s="135">
        <v>2954.8</v>
      </c>
    </row>
    <row r="7" spans="1:47" s="23" customFormat="1" ht="17.25" customHeight="1" x14ac:dyDescent="0.2">
      <c r="D7" s="103" t="s">
        <v>272</v>
      </c>
      <c r="E7" s="136">
        <v>31.6</v>
      </c>
      <c r="F7" s="134">
        <v>17.2</v>
      </c>
      <c r="G7" s="134">
        <v>18.399999999999999</v>
      </c>
      <c r="H7" s="134">
        <v>10.8</v>
      </c>
      <c r="I7" s="134">
        <v>7.2</v>
      </c>
      <c r="J7" s="134">
        <v>1</v>
      </c>
      <c r="K7" s="134">
        <v>36</v>
      </c>
      <c r="L7" s="134">
        <v>2.4</v>
      </c>
      <c r="M7" s="134">
        <v>7</v>
      </c>
      <c r="N7" s="134">
        <v>3.6</v>
      </c>
      <c r="O7" s="134">
        <v>9.8000000000000007</v>
      </c>
      <c r="P7" s="134">
        <v>61.6</v>
      </c>
      <c r="Q7" s="134">
        <v>14.6</v>
      </c>
      <c r="R7" s="134">
        <v>4.2</v>
      </c>
      <c r="S7" s="134">
        <v>39.4</v>
      </c>
      <c r="T7" s="134">
        <v>20.6</v>
      </c>
      <c r="U7" s="134">
        <v>1.8</v>
      </c>
      <c r="V7" s="134">
        <v>1.4</v>
      </c>
      <c r="W7" s="134">
        <v>35.4</v>
      </c>
      <c r="X7" s="134">
        <v>25.2</v>
      </c>
      <c r="Y7" s="134">
        <v>8.4</v>
      </c>
      <c r="Z7" s="134">
        <v>0.4</v>
      </c>
      <c r="AA7" s="134">
        <v>0.8</v>
      </c>
      <c r="AB7" s="134">
        <v>17.8</v>
      </c>
      <c r="AC7" s="134">
        <v>9</v>
      </c>
      <c r="AD7" s="134">
        <v>25.2</v>
      </c>
      <c r="AE7" s="134">
        <v>70.400000000000006</v>
      </c>
      <c r="AF7" s="134">
        <v>23.4</v>
      </c>
      <c r="AG7" s="134">
        <v>3.8</v>
      </c>
      <c r="AH7" s="134">
        <v>6</v>
      </c>
      <c r="AI7" s="134">
        <v>97</v>
      </c>
      <c r="AJ7" s="134">
        <v>8.6</v>
      </c>
      <c r="AK7" s="134">
        <v>53.6</v>
      </c>
      <c r="AL7" s="134">
        <v>21.8</v>
      </c>
      <c r="AM7" s="134">
        <v>2.6</v>
      </c>
      <c r="AN7" s="134">
        <v>12.8</v>
      </c>
      <c r="AO7" s="137">
        <v>11.2</v>
      </c>
      <c r="AQ7" s="263">
        <v>122.19999999999999</v>
      </c>
      <c r="AR7" s="137">
        <v>22.8</v>
      </c>
      <c r="AS7" s="137">
        <v>80.400000000000006</v>
      </c>
      <c r="AT7" s="137">
        <v>185.4</v>
      </c>
      <c r="AU7" s="137">
        <v>311.20000000000005</v>
      </c>
    </row>
    <row r="8" spans="1:47" s="23" customFormat="1" ht="17.25" customHeight="1" x14ac:dyDescent="0.2">
      <c r="D8" s="79" t="s">
        <v>273</v>
      </c>
      <c r="E8" s="138">
        <v>109.6</v>
      </c>
      <c r="F8" s="75">
        <v>90.2</v>
      </c>
      <c r="G8" s="75">
        <v>42.6</v>
      </c>
      <c r="H8" s="75">
        <v>30</v>
      </c>
      <c r="I8" s="75">
        <v>29</v>
      </c>
      <c r="J8" s="75">
        <v>1.2</v>
      </c>
      <c r="K8" s="75">
        <v>25.8</v>
      </c>
      <c r="L8" s="75">
        <v>23.8</v>
      </c>
      <c r="M8" s="75">
        <v>21.2</v>
      </c>
      <c r="N8" s="75">
        <v>43.4</v>
      </c>
      <c r="O8" s="75">
        <v>44.6</v>
      </c>
      <c r="P8" s="75">
        <v>60.6</v>
      </c>
      <c r="Q8" s="75">
        <v>26</v>
      </c>
      <c r="R8" s="75">
        <v>12.6</v>
      </c>
      <c r="S8" s="75">
        <v>31.2</v>
      </c>
      <c r="T8" s="75">
        <v>94</v>
      </c>
      <c r="U8" s="75">
        <v>10.4</v>
      </c>
      <c r="V8" s="75">
        <v>30</v>
      </c>
      <c r="W8" s="75">
        <v>85.2</v>
      </c>
      <c r="X8" s="75">
        <v>135</v>
      </c>
      <c r="Y8" s="75">
        <v>19</v>
      </c>
      <c r="Z8" s="75">
        <v>10</v>
      </c>
      <c r="AA8" s="75">
        <v>12.2</v>
      </c>
      <c r="AB8" s="75">
        <v>11.4</v>
      </c>
      <c r="AC8" s="75">
        <v>22</v>
      </c>
      <c r="AD8" s="75">
        <v>18.399999999999999</v>
      </c>
      <c r="AE8" s="75">
        <v>21</v>
      </c>
      <c r="AF8" s="75">
        <v>15</v>
      </c>
      <c r="AG8" s="75">
        <v>1.4</v>
      </c>
      <c r="AH8" s="75">
        <v>17.2</v>
      </c>
      <c r="AI8" s="75">
        <v>35</v>
      </c>
      <c r="AJ8" s="75">
        <v>12.4</v>
      </c>
      <c r="AK8" s="75">
        <v>95.2</v>
      </c>
      <c r="AL8" s="75">
        <v>6</v>
      </c>
      <c r="AM8" s="75">
        <v>11.8</v>
      </c>
      <c r="AN8" s="75">
        <v>45.8</v>
      </c>
      <c r="AO8" s="139">
        <v>4.8</v>
      </c>
      <c r="AQ8" s="264">
        <v>328.4</v>
      </c>
      <c r="AR8" s="139">
        <v>133</v>
      </c>
      <c r="AS8" s="139">
        <v>99.199999999999989</v>
      </c>
      <c r="AT8" s="139">
        <v>478.79999999999995</v>
      </c>
      <c r="AU8" s="139">
        <v>265.60000000000002</v>
      </c>
    </row>
    <row r="9" spans="1:47" s="23" customFormat="1" ht="17.25" customHeight="1" x14ac:dyDescent="0.2">
      <c r="D9" s="79" t="s">
        <v>274</v>
      </c>
      <c r="E9" s="138">
        <v>78.8</v>
      </c>
      <c r="F9" s="75">
        <v>57.2</v>
      </c>
      <c r="G9" s="75">
        <v>62.8</v>
      </c>
      <c r="H9" s="75">
        <v>23.4</v>
      </c>
      <c r="I9" s="75">
        <v>38</v>
      </c>
      <c r="J9" s="75">
        <v>13</v>
      </c>
      <c r="K9" s="75">
        <v>59.2</v>
      </c>
      <c r="L9" s="75">
        <v>7.8</v>
      </c>
      <c r="M9" s="75">
        <v>9.1999999999999993</v>
      </c>
      <c r="N9" s="75">
        <v>15.2</v>
      </c>
      <c r="O9" s="75">
        <v>18.600000000000001</v>
      </c>
      <c r="P9" s="75">
        <v>82.4</v>
      </c>
      <c r="Q9" s="75">
        <v>38.6</v>
      </c>
      <c r="R9" s="75">
        <v>11.6</v>
      </c>
      <c r="S9" s="75">
        <v>59.6</v>
      </c>
      <c r="T9" s="75">
        <v>39.4</v>
      </c>
      <c r="U9" s="75">
        <v>4</v>
      </c>
      <c r="V9" s="75">
        <v>12.2</v>
      </c>
      <c r="W9" s="75">
        <v>162.6</v>
      </c>
      <c r="X9" s="75">
        <v>50.6</v>
      </c>
      <c r="Y9" s="75">
        <v>15.6</v>
      </c>
      <c r="Z9" s="75">
        <v>3.2</v>
      </c>
      <c r="AA9" s="75">
        <v>2.8</v>
      </c>
      <c r="AB9" s="75">
        <v>9.4</v>
      </c>
      <c r="AC9" s="75">
        <v>9.1999999999999993</v>
      </c>
      <c r="AD9" s="75">
        <v>30.6</v>
      </c>
      <c r="AE9" s="75">
        <v>40</v>
      </c>
      <c r="AF9" s="75">
        <v>49</v>
      </c>
      <c r="AG9" s="75">
        <v>2.6</v>
      </c>
      <c r="AH9" s="75">
        <v>3.4</v>
      </c>
      <c r="AI9" s="75">
        <v>104.8</v>
      </c>
      <c r="AJ9" s="75">
        <v>6.4</v>
      </c>
      <c r="AK9" s="75">
        <v>67.400000000000006</v>
      </c>
      <c r="AL9" s="75">
        <v>24.6</v>
      </c>
      <c r="AM9" s="75">
        <v>6.4</v>
      </c>
      <c r="AN9" s="75">
        <v>30.8</v>
      </c>
      <c r="AO9" s="139">
        <v>8.6</v>
      </c>
      <c r="AQ9" s="264">
        <v>332.40000000000003</v>
      </c>
      <c r="AR9" s="139">
        <v>50.800000000000004</v>
      </c>
      <c r="AS9" s="139">
        <v>132.6</v>
      </c>
      <c r="AT9" s="139">
        <v>399.20000000000005</v>
      </c>
      <c r="AU9" s="139">
        <v>344.00000000000006</v>
      </c>
    </row>
    <row r="10" spans="1:47" s="23" customFormat="1" ht="17.25" customHeight="1" x14ac:dyDescent="0.2">
      <c r="D10" s="80" t="s">
        <v>275</v>
      </c>
      <c r="E10" s="138">
        <v>49.6</v>
      </c>
      <c r="F10" s="75">
        <v>39.6</v>
      </c>
      <c r="G10" s="75">
        <v>16</v>
      </c>
      <c r="H10" s="75">
        <v>14.4</v>
      </c>
      <c r="I10" s="75">
        <v>34.4</v>
      </c>
      <c r="J10" s="75">
        <v>7.6</v>
      </c>
      <c r="K10" s="75">
        <v>23.6</v>
      </c>
      <c r="L10" s="75">
        <v>12.8</v>
      </c>
      <c r="M10" s="75">
        <v>12.2</v>
      </c>
      <c r="N10" s="75">
        <v>17.8</v>
      </c>
      <c r="O10" s="75">
        <v>21.2</v>
      </c>
      <c r="P10" s="75">
        <v>255.8</v>
      </c>
      <c r="Q10" s="75">
        <v>28.2</v>
      </c>
      <c r="R10" s="75">
        <v>6.6</v>
      </c>
      <c r="S10" s="75">
        <v>52.6</v>
      </c>
      <c r="T10" s="75">
        <v>89</v>
      </c>
      <c r="U10" s="75">
        <v>8.4</v>
      </c>
      <c r="V10" s="75">
        <v>2.8</v>
      </c>
      <c r="W10" s="75">
        <v>66.400000000000006</v>
      </c>
      <c r="X10" s="75">
        <v>104.6</v>
      </c>
      <c r="Y10" s="75">
        <v>19.600000000000001</v>
      </c>
      <c r="Z10" s="75">
        <v>8.1999999999999993</v>
      </c>
      <c r="AA10" s="75">
        <v>2.4</v>
      </c>
      <c r="AB10" s="75">
        <v>2</v>
      </c>
      <c r="AC10" s="75">
        <v>5.8</v>
      </c>
      <c r="AD10" s="75">
        <v>19</v>
      </c>
      <c r="AE10" s="75">
        <v>82.6</v>
      </c>
      <c r="AF10" s="75">
        <v>61.6</v>
      </c>
      <c r="AG10" s="75">
        <v>16.2</v>
      </c>
      <c r="AH10" s="75">
        <v>4.4000000000000004</v>
      </c>
      <c r="AI10" s="75">
        <v>51.8</v>
      </c>
      <c r="AJ10" s="75">
        <v>4.4000000000000004</v>
      </c>
      <c r="AK10" s="75">
        <v>92.2</v>
      </c>
      <c r="AL10" s="75">
        <v>18.2</v>
      </c>
      <c r="AM10" s="75">
        <v>5</v>
      </c>
      <c r="AN10" s="75">
        <v>28.8</v>
      </c>
      <c r="AO10" s="139">
        <v>7.6</v>
      </c>
      <c r="AQ10" s="264">
        <v>185.2</v>
      </c>
      <c r="AR10" s="139">
        <v>64</v>
      </c>
      <c r="AS10" s="139">
        <v>290.60000000000002</v>
      </c>
      <c r="AT10" s="139">
        <v>380.8</v>
      </c>
      <c r="AU10" s="139">
        <v>372.8</v>
      </c>
    </row>
    <row r="11" spans="1:47" s="23" customFormat="1" ht="17.25" customHeight="1" x14ac:dyDescent="0.2">
      <c r="D11" s="80" t="s">
        <v>276</v>
      </c>
      <c r="E11" s="138">
        <v>94.2</v>
      </c>
      <c r="F11" s="75">
        <v>36.4</v>
      </c>
      <c r="G11" s="75">
        <v>89.4</v>
      </c>
      <c r="H11" s="75">
        <v>13.2</v>
      </c>
      <c r="I11" s="75">
        <v>37.799999999999997</v>
      </c>
      <c r="J11" s="75">
        <v>2.4</v>
      </c>
      <c r="K11" s="75">
        <v>35.4</v>
      </c>
      <c r="L11" s="75">
        <v>16.399999999999999</v>
      </c>
      <c r="M11" s="75">
        <v>21</v>
      </c>
      <c r="N11" s="75">
        <v>23.8</v>
      </c>
      <c r="O11" s="75">
        <v>14.6</v>
      </c>
      <c r="P11" s="75">
        <v>163</v>
      </c>
      <c r="Q11" s="75">
        <v>81.2</v>
      </c>
      <c r="R11" s="75">
        <v>4</v>
      </c>
      <c r="S11" s="75">
        <v>45.4</v>
      </c>
      <c r="T11" s="75">
        <v>117.2</v>
      </c>
      <c r="U11" s="75">
        <v>3.8</v>
      </c>
      <c r="V11" s="75">
        <v>16.399999999999999</v>
      </c>
      <c r="W11" s="75">
        <v>66.2</v>
      </c>
      <c r="X11" s="75">
        <v>101.8</v>
      </c>
      <c r="Y11" s="75">
        <v>17.8</v>
      </c>
      <c r="Z11" s="75">
        <v>5.4</v>
      </c>
      <c r="AA11" s="75">
        <v>2.8</v>
      </c>
      <c r="AB11" s="75">
        <v>3.6</v>
      </c>
      <c r="AC11" s="75">
        <v>14</v>
      </c>
      <c r="AD11" s="75">
        <v>43</v>
      </c>
      <c r="AE11" s="75">
        <v>72.8</v>
      </c>
      <c r="AF11" s="75">
        <v>48.4</v>
      </c>
      <c r="AG11" s="75">
        <v>35</v>
      </c>
      <c r="AH11" s="75">
        <v>12.2</v>
      </c>
      <c r="AI11" s="75">
        <v>122.2</v>
      </c>
      <c r="AJ11" s="75">
        <v>13.8</v>
      </c>
      <c r="AK11" s="75">
        <v>224.4</v>
      </c>
      <c r="AL11" s="75">
        <v>17.399999999999999</v>
      </c>
      <c r="AM11" s="75">
        <v>5.2</v>
      </c>
      <c r="AN11" s="75">
        <v>25</v>
      </c>
      <c r="AO11" s="139">
        <v>8</v>
      </c>
      <c r="AQ11" s="264">
        <v>308.79999999999995</v>
      </c>
      <c r="AR11" s="139">
        <v>75.8</v>
      </c>
      <c r="AS11" s="139">
        <v>248.2</v>
      </c>
      <c r="AT11" s="139">
        <v>437.40000000000003</v>
      </c>
      <c r="AU11" s="139">
        <v>584.4</v>
      </c>
    </row>
    <row r="12" spans="1:47" s="23" customFormat="1" ht="17.25" customHeight="1" x14ac:dyDescent="0.2">
      <c r="D12" s="80" t="s">
        <v>277</v>
      </c>
      <c r="E12" s="138">
        <v>105.6</v>
      </c>
      <c r="F12" s="75">
        <v>24.6</v>
      </c>
      <c r="G12" s="75">
        <v>54.4</v>
      </c>
      <c r="H12" s="75">
        <v>13.8</v>
      </c>
      <c r="I12" s="75">
        <v>17.2</v>
      </c>
      <c r="J12" s="75">
        <v>5.6</v>
      </c>
      <c r="K12" s="75">
        <v>20.2</v>
      </c>
      <c r="L12" s="75">
        <v>15.8</v>
      </c>
      <c r="M12" s="75">
        <v>28.6</v>
      </c>
      <c r="N12" s="75">
        <v>10.6</v>
      </c>
      <c r="O12" s="75">
        <v>24.6</v>
      </c>
      <c r="P12" s="75">
        <v>56</v>
      </c>
      <c r="Q12" s="75">
        <v>99.4</v>
      </c>
      <c r="R12" s="75">
        <v>11</v>
      </c>
      <c r="S12" s="75">
        <v>51.2</v>
      </c>
      <c r="T12" s="75">
        <v>58.8</v>
      </c>
      <c r="U12" s="75">
        <v>5.6</v>
      </c>
      <c r="V12" s="75">
        <v>5.2</v>
      </c>
      <c r="W12" s="75">
        <v>72.2</v>
      </c>
      <c r="X12" s="75">
        <v>114.2</v>
      </c>
      <c r="Y12" s="75">
        <v>19.8</v>
      </c>
      <c r="Z12" s="75">
        <v>6.8</v>
      </c>
      <c r="AA12" s="75">
        <v>3.6</v>
      </c>
      <c r="AB12" s="75">
        <v>18.399999999999999</v>
      </c>
      <c r="AC12" s="75">
        <v>11.2</v>
      </c>
      <c r="AD12" s="75">
        <v>14.4</v>
      </c>
      <c r="AE12" s="75">
        <v>46.4</v>
      </c>
      <c r="AF12" s="75">
        <v>23.4</v>
      </c>
      <c r="AG12" s="75">
        <v>107.8</v>
      </c>
      <c r="AH12" s="75">
        <v>5</v>
      </c>
      <c r="AI12" s="75">
        <v>230.2</v>
      </c>
      <c r="AJ12" s="75">
        <v>3.4</v>
      </c>
      <c r="AK12" s="75">
        <v>90.2</v>
      </c>
      <c r="AL12" s="75">
        <v>9.4</v>
      </c>
      <c r="AM12" s="75">
        <v>12.4</v>
      </c>
      <c r="AN12" s="75">
        <v>25.6</v>
      </c>
      <c r="AO12" s="139">
        <v>15.6</v>
      </c>
      <c r="AQ12" s="264">
        <v>241.39999999999998</v>
      </c>
      <c r="AR12" s="139">
        <v>79.600000000000009</v>
      </c>
      <c r="AS12" s="139">
        <v>166.4</v>
      </c>
      <c r="AT12" s="139">
        <v>381.4</v>
      </c>
      <c r="AU12" s="139">
        <v>569.4</v>
      </c>
    </row>
    <row r="13" spans="1:47" s="23" customFormat="1" ht="17.25" customHeight="1" x14ac:dyDescent="0.2">
      <c r="D13" s="81" t="s">
        <v>278</v>
      </c>
      <c r="E13" s="140">
        <v>37.4</v>
      </c>
      <c r="F13" s="141">
        <v>6.8</v>
      </c>
      <c r="G13" s="141">
        <v>40.6</v>
      </c>
      <c r="H13" s="141">
        <v>8.1999999999999993</v>
      </c>
      <c r="I13" s="141">
        <v>18.2</v>
      </c>
      <c r="J13" s="141">
        <v>2</v>
      </c>
      <c r="K13" s="141">
        <v>10.199999999999999</v>
      </c>
      <c r="L13" s="141">
        <v>5.6</v>
      </c>
      <c r="M13" s="141">
        <v>13.6</v>
      </c>
      <c r="N13" s="141">
        <v>11</v>
      </c>
      <c r="O13" s="141">
        <v>14.8</v>
      </c>
      <c r="P13" s="141">
        <v>56.2</v>
      </c>
      <c r="Q13" s="141">
        <v>42.6</v>
      </c>
      <c r="R13" s="141">
        <v>11</v>
      </c>
      <c r="S13" s="141">
        <v>36.6</v>
      </c>
      <c r="T13" s="141">
        <v>16.399999999999999</v>
      </c>
      <c r="U13" s="141">
        <v>0.8</v>
      </c>
      <c r="V13" s="141">
        <v>4.4000000000000004</v>
      </c>
      <c r="W13" s="141">
        <v>48.2</v>
      </c>
      <c r="X13" s="141">
        <v>48.8</v>
      </c>
      <c r="Y13" s="141">
        <v>5.6</v>
      </c>
      <c r="Z13" s="141">
        <v>1.2</v>
      </c>
      <c r="AA13" s="141">
        <v>2</v>
      </c>
      <c r="AB13" s="141">
        <v>14.2</v>
      </c>
      <c r="AC13" s="141">
        <v>2.2000000000000002</v>
      </c>
      <c r="AD13" s="141">
        <v>11.4</v>
      </c>
      <c r="AE13" s="141">
        <v>131.19999999999999</v>
      </c>
      <c r="AF13" s="141">
        <v>29.4</v>
      </c>
      <c r="AG13" s="141">
        <v>2.4</v>
      </c>
      <c r="AH13" s="141">
        <v>13.6</v>
      </c>
      <c r="AI13" s="141">
        <v>180.8</v>
      </c>
      <c r="AJ13" s="141">
        <v>3.2</v>
      </c>
      <c r="AK13" s="141">
        <v>100.2</v>
      </c>
      <c r="AL13" s="141">
        <v>22.2</v>
      </c>
      <c r="AM13" s="141">
        <v>7</v>
      </c>
      <c r="AN13" s="141">
        <v>11.4</v>
      </c>
      <c r="AO13" s="142">
        <v>6</v>
      </c>
      <c r="AQ13" s="265">
        <v>123.4</v>
      </c>
      <c r="AR13" s="142">
        <v>45</v>
      </c>
      <c r="AS13" s="142">
        <v>109.80000000000001</v>
      </c>
      <c r="AT13" s="142">
        <v>191.79999999999995</v>
      </c>
      <c r="AU13" s="142">
        <v>507.39999999999992</v>
      </c>
    </row>
    <row r="14" spans="1:47" s="23" customFormat="1" ht="17.25" customHeight="1" x14ac:dyDescent="0.2">
      <c r="E14" s="130"/>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9"/>
      <c r="AQ14" s="255"/>
      <c r="AR14" s="89"/>
      <c r="AS14" s="89"/>
      <c r="AT14" s="89"/>
      <c r="AU14" s="89"/>
    </row>
    <row r="15" spans="1:47" s="23" customFormat="1" ht="17.25" customHeight="1" x14ac:dyDescent="0.2">
      <c r="B15" s="91" t="s">
        <v>1</v>
      </c>
      <c r="C15" s="92" t="s">
        <v>2</v>
      </c>
      <c r="D15" s="93" t="s">
        <v>407</v>
      </c>
      <c r="E15" s="213"/>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4"/>
      <c r="AM15" s="214"/>
      <c r="AN15" s="214"/>
      <c r="AO15" s="215"/>
      <c r="AQ15" s="266"/>
      <c r="AR15" s="215"/>
      <c r="AS15" s="215"/>
      <c r="AT15" s="215"/>
      <c r="AU15" s="215"/>
    </row>
    <row r="16" spans="1:47" s="23" customFormat="1" ht="17.25" customHeight="1" x14ac:dyDescent="0.2">
      <c r="B16" s="77" t="s">
        <v>272</v>
      </c>
      <c r="C16" s="71" t="s">
        <v>7</v>
      </c>
      <c r="D16" s="84" t="s">
        <v>8</v>
      </c>
      <c r="E16" s="138">
        <v>0.2</v>
      </c>
      <c r="F16" s="75">
        <v>0</v>
      </c>
      <c r="G16" s="75">
        <v>0.2</v>
      </c>
      <c r="H16" s="75">
        <v>4.8</v>
      </c>
      <c r="I16" s="75">
        <v>2.2000000000000002</v>
      </c>
      <c r="J16" s="75">
        <v>0</v>
      </c>
      <c r="K16" s="75">
        <v>26.8</v>
      </c>
      <c r="L16" s="75">
        <v>0</v>
      </c>
      <c r="M16" s="75">
        <v>0.8</v>
      </c>
      <c r="N16" s="75">
        <v>0</v>
      </c>
      <c r="O16" s="75">
        <v>2.6</v>
      </c>
      <c r="P16" s="75">
        <v>5.2</v>
      </c>
      <c r="Q16" s="75">
        <v>0</v>
      </c>
      <c r="R16" s="75">
        <v>0.2</v>
      </c>
      <c r="S16" s="75">
        <v>7.4</v>
      </c>
      <c r="T16" s="75">
        <v>12.6</v>
      </c>
      <c r="U16" s="75">
        <v>0.6</v>
      </c>
      <c r="V16" s="75">
        <v>0</v>
      </c>
      <c r="W16" s="75">
        <v>5.2</v>
      </c>
      <c r="X16" s="75">
        <v>6.2</v>
      </c>
      <c r="Y16" s="75">
        <v>0.8</v>
      </c>
      <c r="Z16" s="75">
        <v>0</v>
      </c>
      <c r="AA16" s="75">
        <v>0</v>
      </c>
      <c r="AB16" s="75">
        <v>9.4</v>
      </c>
      <c r="AC16" s="75">
        <v>1.4</v>
      </c>
      <c r="AD16" s="75">
        <v>0</v>
      </c>
      <c r="AE16" s="75">
        <v>36.6</v>
      </c>
      <c r="AF16" s="75">
        <v>14.4</v>
      </c>
      <c r="AG16" s="75">
        <v>0.8</v>
      </c>
      <c r="AH16" s="75">
        <v>1.2</v>
      </c>
      <c r="AI16" s="75">
        <v>9.6</v>
      </c>
      <c r="AJ16" s="75">
        <v>0.6</v>
      </c>
      <c r="AK16" s="75">
        <v>18.399999999999999</v>
      </c>
      <c r="AL16" s="75">
        <v>4.8</v>
      </c>
      <c r="AM16" s="75">
        <v>0</v>
      </c>
      <c r="AN16" s="75">
        <v>0.2</v>
      </c>
      <c r="AO16" s="139">
        <v>4</v>
      </c>
      <c r="AQ16" s="264">
        <v>34.200000000000003</v>
      </c>
      <c r="AR16" s="139">
        <v>3.4000000000000004</v>
      </c>
      <c r="AS16" s="139">
        <v>5.4</v>
      </c>
      <c r="AT16" s="139">
        <v>43.599999999999994</v>
      </c>
      <c r="AU16" s="139">
        <v>90.6</v>
      </c>
    </row>
    <row r="17" spans="2:47" s="23" customFormat="1" ht="17.25" customHeight="1" x14ac:dyDescent="0.2">
      <c r="B17" s="77" t="s">
        <v>272</v>
      </c>
      <c r="C17" s="71" t="s">
        <v>10</v>
      </c>
      <c r="D17" s="84" t="s">
        <v>11</v>
      </c>
      <c r="E17" s="138">
        <v>9.6</v>
      </c>
      <c r="F17" s="75">
        <v>12</v>
      </c>
      <c r="G17" s="75">
        <v>9.8000000000000007</v>
      </c>
      <c r="H17" s="75">
        <v>3.8</v>
      </c>
      <c r="I17" s="75">
        <v>2</v>
      </c>
      <c r="J17" s="75">
        <v>0</v>
      </c>
      <c r="K17" s="75">
        <v>5.2</v>
      </c>
      <c r="L17" s="75">
        <v>0.6</v>
      </c>
      <c r="M17" s="75">
        <v>2.8</v>
      </c>
      <c r="N17" s="75">
        <v>2.2000000000000002</v>
      </c>
      <c r="O17" s="75">
        <v>2.8</v>
      </c>
      <c r="P17" s="75">
        <v>26.2</v>
      </c>
      <c r="Q17" s="75">
        <v>3</v>
      </c>
      <c r="R17" s="75">
        <v>1.4</v>
      </c>
      <c r="S17" s="75">
        <v>19.600000000000001</v>
      </c>
      <c r="T17" s="75">
        <v>2</v>
      </c>
      <c r="U17" s="75">
        <v>0.2</v>
      </c>
      <c r="V17" s="75">
        <v>0</v>
      </c>
      <c r="W17" s="75">
        <v>9.6</v>
      </c>
      <c r="X17" s="75">
        <v>9.4</v>
      </c>
      <c r="Y17" s="75">
        <v>2.6</v>
      </c>
      <c r="Z17" s="75">
        <v>0</v>
      </c>
      <c r="AA17" s="75">
        <v>0</v>
      </c>
      <c r="AB17" s="75">
        <v>0.2</v>
      </c>
      <c r="AC17" s="75">
        <v>1.8</v>
      </c>
      <c r="AD17" s="75">
        <v>0</v>
      </c>
      <c r="AE17" s="75">
        <v>4.4000000000000004</v>
      </c>
      <c r="AF17" s="75">
        <v>5.8</v>
      </c>
      <c r="AG17" s="75">
        <v>0</v>
      </c>
      <c r="AH17" s="75">
        <v>0</v>
      </c>
      <c r="AI17" s="75">
        <v>39.6</v>
      </c>
      <c r="AJ17" s="75">
        <v>0</v>
      </c>
      <c r="AK17" s="75">
        <v>13.8</v>
      </c>
      <c r="AL17" s="75">
        <v>4.5999999999999996</v>
      </c>
      <c r="AM17" s="75">
        <v>0.6</v>
      </c>
      <c r="AN17" s="75">
        <v>2</v>
      </c>
      <c r="AO17" s="139">
        <v>2.2000000000000002</v>
      </c>
      <c r="AQ17" s="264">
        <v>42.400000000000006</v>
      </c>
      <c r="AR17" s="139">
        <v>8.3999999999999986</v>
      </c>
      <c r="AS17" s="139">
        <v>30.599999999999998</v>
      </c>
      <c r="AT17" s="139">
        <v>45.4</v>
      </c>
      <c r="AU17" s="139">
        <v>72.999999999999986</v>
      </c>
    </row>
    <row r="18" spans="2:47" s="23" customFormat="1" ht="17.25" customHeight="1" x14ac:dyDescent="0.2">
      <c r="B18" s="77" t="s">
        <v>272</v>
      </c>
      <c r="C18" s="71" t="s">
        <v>12</v>
      </c>
      <c r="D18" s="84" t="s">
        <v>13</v>
      </c>
      <c r="E18" s="138">
        <v>3.4</v>
      </c>
      <c r="F18" s="75">
        <v>1.8</v>
      </c>
      <c r="G18" s="75">
        <v>1</v>
      </c>
      <c r="H18" s="75">
        <v>1.2</v>
      </c>
      <c r="I18" s="75">
        <v>1.4</v>
      </c>
      <c r="J18" s="75">
        <v>1</v>
      </c>
      <c r="K18" s="75">
        <v>2</v>
      </c>
      <c r="L18" s="75">
        <v>0.8</v>
      </c>
      <c r="M18" s="75">
        <v>1.4</v>
      </c>
      <c r="N18" s="75">
        <v>0.2</v>
      </c>
      <c r="O18" s="75">
        <v>1.2</v>
      </c>
      <c r="P18" s="75">
        <v>8.4</v>
      </c>
      <c r="Q18" s="75">
        <v>0.2</v>
      </c>
      <c r="R18" s="75">
        <v>0.6</v>
      </c>
      <c r="S18" s="75">
        <v>3.6</v>
      </c>
      <c r="T18" s="75">
        <v>0.6</v>
      </c>
      <c r="U18" s="75">
        <v>0.2</v>
      </c>
      <c r="V18" s="75">
        <v>0.8</v>
      </c>
      <c r="W18" s="75">
        <v>1.4</v>
      </c>
      <c r="X18" s="75">
        <v>2.6</v>
      </c>
      <c r="Y18" s="75">
        <v>0.6</v>
      </c>
      <c r="Z18" s="75">
        <v>0</v>
      </c>
      <c r="AA18" s="75">
        <v>0</v>
      </c>
      <c r="AB18" s="75">
        <v>0.6</v>
      </c>
      <c r="AC18" s="75">
        <v>1</v>
      </c>
      <c r="AD18" s="75">
        <v>1.4</v>
      </c>
      <c r="AE18" s="75">
        <v>5</v>
      </c>
      <c r="AF18" s="75">
        <v>0.2</v>
      </c>
      <c r="AG18" s="75">
        <v>0.2</v>
      </c>
      <c r="AH18" s="75">
        <v>1.4</v>
      </c>
      <c r="AI18" s="75">
        <v>8.8000000000000007</v>
      </c>
      <c r="AJ18" s="75">
        <v>1.2</v>
      </c>
      <c r="AK18" s="75">
        <v>4.2</v>
      </c>
      <c r="AL18" s="75">
        <v>2.4</v>
      </c>
      <c r="AM18" s="75">
        <v>0.4</v>
      </c>
      <c r="AN18" s="75">
        <v>0.8</v>
      </c>
      <c r="AO18" s="139">
        <v>0.4</v>
      </c>
      <c r="AQ18" s="264">
        <v>11.8</v>
      </c>
      <c r="AR18" s="139">
        <v>3.6000000000000005</v>
      </c>
      <c r="AS18" s="139">
        <v>9.1999999999999993</v>
      </c>
      <c r="AT18" s="139">
        <v>12.799999999999999</v>
      </c>
      <c r="AU18" s="139">
        <v>24.999999999999996</v>
      </c>
    </row>
    <row r="19" spans="2:47" s="23" customFormat="1" ht="17.25" customHeight="1" x14ac:dyDescent="0.2">
      <c r="B19" s="77" t="s">
        <v>272</v>
      </c>
      <c r="C19" s="71" t="s">
        <v>3</v>
      </c>
      <c r="D19" s="84" t="s">
        <v>5</v>
      </c>
      <c r="E19" s="138">
        <v>8</v>
      </c>
      <c r="F19" s="75">
        <v>0</v>
      </c>
      <c r="G19" s="75">
        <v>2.4</v>
      </c>
      <c r="H19" s="75">
        <v>1</v>
      </c>
      <c r="I19" s="75">
        <v>0.4</v>
      </c>
      <c r="J19" s="75">
        <v>0</v>
      </c>
      <c r="K19" s="75">
        <v>0.6</v>
      </c>
      <c r="L19" s="75">
        <v>0.2</v>
      </c>
      <c r="M19" s="75">
        <v>1.4</v>
      </c>
      <c r="N19" s="75">
        <v>0.2</v>
      </c>
      <c r="O19" s="75">
        <v>2.2000000000000002</v>
      </c>
      <c r="P19" s="75">
        <v>7</v>
      </c>
      <c r="Q19" s="75">
        <v>10</v>
      </c>
      <c r="R19" s="75">
        <v>0.8</v>
      </c>
      <c r="S19" s="75">
        <v>7.6</v>
      </c>
      <c r="T19" s="75">
        <v>0</v>
      </c>
      <c r="U19" s="75">
        <v>0.4</v>
      </c>
      <c r="V19" s="75">
        <v>0.2</v>
      </c>
      <c r="W19" s="75">
        <v>9</v>
      </c>
      <c r="X19" s="75">
        <v>1</v>
      </c>
      <c r="Y19" s="75">
        <v>1</v>
      </c>
      <c r="Z19" s="75">
        <v>0.4</v>
      </c>
      <c r="AA19" s="75">
        <v>0.4</v>
      </c>
      <c r="AB19" s="75">
        <v>4.5999999999999996</v>
      </c>
      <c r="AC19" s="75">
        <v>3.6</v>
      </c>
      <c r="AD19" s="75">
        <v>20.6</v>
      </c>
      <c r="AE19" s="75">
        <v>10.8</v>
      </c>
      <c r="AF19" s="75">
        <v>0.2</v>
      </c>
      <c r="AG19" s="75">
        <v>2.2000000000000002</v>
      </c>
      <c r="AH19" s="75">
        <v>2.2000000000000002</v>
      </c>
      <c r="AI19" s="75">
        <v>24.2</v>
      </c>
      <c r="AJ19" s="75">
        <v>3.2</v>
      </c>
      <c r="AK19" s="75">
        <v>3.4</v>
      </c>
      <c r="AL19" s="75">
        <v>3.2</v>
      </c>
      <c r="AM19" s="75">
        <v>0</v>
      </c>
      <c r="AN19" s="75">
        <v>4.2</v>
      </c>
      <c r="AO19" s="139">
        <v>3.8</v>
      </c>
      <c r="AQ19" s="264">
        <v>12.4</v>
      </c>
      <c r="AR19" s="139">
        <v>4</v>
      </c>
      <c r="AS19" s="139">
        <v>17.8</v>
      </c>
      <c r="AT19" s="139">
        <v>48.8</v>
      </c>
      <c r="AU19" s="139">
        <v>57.4</v>
      </c>
    </row>
    <row r="20" spans="2:47" s="23" customFormat="1" ht="17.25" customHeight="1" x14ac:dyDescent="0.2">
      <c r="B20" s="77" t="s">
        <v>272</v>
      </c>
      <c r="C20" s="71" t="s">
        <v>16</v>
      </c>
      <c r="D20" s="84" t="s">
        <v>18</v>
      </c>
      <c r="E20" s="138">
        <v>1</v>
      </c>
      <c r="F20" s="75">
        <v>2.6</v>
      </c>
      <c r="G20" s="75">
        <v>4.8</v>
      </c>
      <c r="H20" s="75">
        <v>0</v>
      </c>
      <c r="I20" s="75">
        <v>1.2</v>
      </c>
      <c r="J20" s="75">
        <v>0</v>
      </c>
      <c r="K20" s="75">
        <v>0</v>
      </c>
      <c r="L20" s="75">
        <v>0.4</v>
      </c>
      <c r="M20" s="75">
        <v>0.4</v>
      </c>
      <c r="N20" s="75">
        <v>0</v>
      </c>
      <c r="O20" s="75">
        <v>0.2</v>
      </c>
      <c r="P20" s="75">
        <v>8.4</v>
      </c>
      <c r="Q20" s="75">
        <v>1.2</v>
      </c>
      <c r="R20" s="75">
        <v>0.4</v>
      </c>
      <c r="S20" s="75">
        <v>0.8</v>
      </c>
      <c r="T20" s="75">
        <v>3.6</v>
      </c>
      <c r="U20" s="75">
        <v>0</v>
      </c>
      <c r="V20" s="75">
        <v>0.2</v>
      </c>
      <c r="W20" s="75">
        <v>9</v>
      </c>
      <c r="X20" s="75">
        <v>3.2</v>
      </c>
      <c r="Y20" s="75">
        <v>2.2000000000000002</v>
      </c>
      <c r="Z20" s="75">
        <v>0</v>
      </c>
      <c r="AA20" s="75">
        <v>0</v>
      </c>
      <c r="AB20" s="75">
        <v>2.2000000000000002</v>
      </c>
      <c r="AC20" s="75">
        <v>0.6</v>
      </c>
      <c r="AD20" s="75">
        <v>2.6</v>
      </c>
      <c r="AE20" s="75">
        <v>0.2</v>
      </c>
      <c r="AF20" s="75">
        <v>1.6</v>
      </c>
      <c r="AG20" s="75">
        <v>0</v>
      </c>
      <c r="AH20" s="75">
        <v>0.6</v>
      </c>
      <c r="AI20" s="75">
        <v>5.2</v>
      </c>
      <c r="AJ20" s="75">
        <v>1.2</v>
      </c>
      <c r="AK20" s="75">
        <v>3.8</v>
      </c>
      <c r="AL20" s="75">
        <v>2</v>
      </c>
      <c r="AM20" s="75">
        <v>1</v>
      </c>
      <c r="AN20" s="75">
        <v>3</v>
      </c>
      <c r="AO20" s="139">
        <v>0.8</v>
      </c>
      <c r="AQ20" s="264">
        <v>9.6</v>
      </c>
      <c r="AR20" s="139">
        <v>1</v>
      </c>
      <c r="AS20" s="139">
        <v>10</v>
      </c>
      <c r="AT20" s="139">
        <v>24.400000000000002</v>
      </c>
      <c r="AU20" s="139">
        <v>19.399999999999999</v>
      </c>
    </row>
    <row r="21" spans="2:47" s="23" customFormat="1" ht="17.25" customHeight="1" x14ac:dyDescent="0.2">
      <c r="B21" s="77" t="s">
        <v>272</v>
      </c>
      <c r="C21" s="71" t="s">
        <v>21</v>
      </c>
      <c r="D21" s="84" t="s">
        <v>22</v>
      </c>
      <c r="E21" s="138">
        <v>9.4</v>
      </c>
      <c r="F21" s="75">
        <v>0.8</v>
      </c>
      <c r="G21" s="75">
        <v>0.2</v>
      </c>
      <c r="H21" s="75">
        <v>0</v>
      </c>
      <c r="I21" s="75">
        <v>0</v>
      </c>
      <c r="J21" s="75">
        <v>0</v>
      </c>
      <c r="K21" s="75">
        <v>1.4</v>
      </c>
      <c r="L21" s="75">
        <v>0.4</v>
      </c>
      <c r="M21" s="75">
        <v>0.2</v>
      </c>
      <c r="N21" s="75">
        <v>1</v>
      </c>
      <c r="O21" s="75">
        <v>0.8</v>
      </c>
      <c r="P21" s="75">
        <v>6.4</v>
      </c>
      <c r="Q21" s="75">
        <v>0.2</v>
      </c>
      <c r="R21" s="75">
        <v>0.8</v>
      </c>
      <c r="S21" s="75">
        <v>0.4</v>
      </c>
      <c r="T21" s="75">
        <v>1.8</v>
      </c>
      <c r="U21" s="75">
        <v>0.4</v>
      </c>
      <c r="V21" s="75">
        <v>0.2</v>
      </c>
      <c r="W21" s="75">
        <v>1.2</v>
      </c>
      <c r="X21" s="75">
        <v>2.8</v>
      </c>
      <c r="Y21" s="75">
        <v>1.2</v>
      </c>
      <c r="Z21" s="75">
        <v>0</v>
      </c>
      <c r="AA21" s="75">
        <v>0.4</v>
      </c>
      <c r="AB21" s="75">
        <v>0.8</v>
      </c>
      <c r="AC21" s="75">
        <v>0.6</v>
      </c>
      <c r="AD21" s="75">
        <v>0.6</v>
      </c>
      <c r="AE21" s="75">
        <v>13.4</v>
      </c>
      <c r="AF21" s="75">
        <v>1.2</v>
      </c>
      <c r="AG21" s="75">
        <v>0.6</v>
      </c>
      <c r="AH21" s="75">
        <v>0.6</v>
      </c>
      <c r="AI21" s="75">
        <v>9.6</v>
      </c>
      <c r="AJ21" s="75">
        <v>2.4</v>
      </c>
      <c r="AK21" s="75">
        <v>10</v>
      </c>
      <c r="AL21" s="75">
        <v>4.8</v>
      </c>
      <c r="AM21" s="75">
        <v>0.6</v>
      </c>
      <c r="AN21" s="75">
        <v>2.6</v>
      </c>
      <c r="AO21" s="139">
        <v>0</v>
      </c>
      <c r="AQ21" s="264">
        <v>11.8</v>
      </c>
      <c r="AR21" s="139">
        <v>2.4000000000000004</v>
      </c>
      <c r="AS21" s="139">
        <v>7.4</v>
      </c>
      <c r="AT21" s="139">
        <v>10.4</v>
      </c>
      <c r="AU21" s="139">
        <v>45.8</v>
      </c>
    </row>
    <row r="22" spans="2:47" s="23" customFormat="1" ht="17.25" customHeight="1" x14ac:dyDescent="0.2">
      <c r="B22" s="77" t="s">
        <v>273</v>
      </c>
      <c r="C22" s="71" t="s">
        <v>24</v>
      </c>
      <c r="D22" s="84" t="s">
        <v>25</v>
      </c>
      <c r="E22" s="138">
        <v>15</v>
      </c>
      <c r="F22" s="75">
        <v>12.4</v>
      </c>
      <c r="G22" s="75">
        <v>9.4</v>
      </c>
      <c r="H22" s="75">
        <v>7.4</v>
      </c>
      <c r="I22" s="75">
        <v>8.4</v>
      </c>
      <c r="J22" s="75">
        <v>0.2</v>
      </c>
      <c r="K22" s="75">
        <v>9.6</v>
      </c>
      <c r="L22" s="75">
        <v>4.8</v>
      </c>
      <c r="M22" s="75">
        <v>3.8</v>
      </c>
      <c r="N22" s="75">
        <v>38.4</v>
      </c>
      <c r="O22" s="75">
        <v>7.8</v>
      </c>
      <c r="P22" s="75">
        <v>6.4</v>
      </c>
      <c r="Q22" s="75">
        <v>9.4</v>
      </c>
      <c r="R22" s="75">
        <v>5.8</v>
      </c>
      <c r="S22" s="75">
        <v>8.8000000000000007</v>
      </c>
      <c r="T22" s="75">
        <v>32.200000000000003</v>
      </c>
      <c r="U22" s="75">
        <v>3.6</v>
      </c>
      <c r="V22" s="75">
        <v>9.6</v>
      </c>
      <c r="W22" s="75">
        <v>28.4</v>
      </c>
      <c r="X22" s="75">
        <v>39.6</v>
      </c>
      <c r="Y22" s="75">
        <v>3.4</v>
      </c>
      <c r="Z22" s="75">
        <v>7.8</v>
      </c>
      <c r="AA22" s="75">
        <v>3</v>
      </c>
      <c r="AB22" s="75">
        <v>2.6</v>
      </c>
      <c r="AC22" s="75">
        <v>2.6</v>
      </c>
      <c r="AD22" s="75">
        <v>8.4</v>
      </c>
      <c r="AE22" s="75">
        <v>5.2</v>
      </c>
      <c r="AF22" s="75">
        <v>3.4</v>
      </c>
      <c r="AG22" s="75">
        <v>0</v>
      </c>
      <c r="AH22" s="75">
        <v>1.8</v>
      </c>
      <c r="AI22" s="75">
        <v>5.8</v>
      </c>
      <c r="AJ22" s="75">
        <v>3.8</v>
      </c>
      <c r="AK22" s="75">
        <v>9.1999999999999993</v>
      </c>
      <c r="AL22" s="75">
        <v>2</v>
      </c>
      <c r="AM22" s="75">
        <v>3.4</v>
      </c>
      <c r="AN22" s="75">
        <v>10.4</v>
      </c>
      <c r="AO22" s="139">
        <v>2.2000000000000002</v>
      </c>
      <c r="AQ22" s="264">
        <v>62.4</v>
      </c>
      <c r="AR22" s="139">
        <v>54.8</v>
      </c>
      <c r="AS22" s="139">
        <v>21.6</v>
      </c>
      <c r="AT22" s="139">
        <v>150</v>
      </c>
      <c r="AU22" s="139">
        <v>47.2</v>
      </c>
    </row>
    <row r="23" spans="2:47" s="23" customFormat="1" ht="17.25" customHeight="1" x14ac:dyDescent="0.2">
      <c r="B23" s="77" t="s">
        <v>273</v>
      </c>
      <c r="C23" s="71" t="s">
        <v>27</v>
      </c>
      <c r="D23" s="84" t="s">
        <v>28</v>
      </c>
      <c r="E23" s="138">
        <v>11.8</v>
      </c>
      <c r="F23" s="75">
        <v>2.4</v>
      </c>
      <c r="G23" s="75">
        <v>3.4</v>
      </c>
      <c r="H23" s="75">
        <v>0.2</v>
      </c>
      <c r="I23" s="75">
        <v>3.8</v>
      </c>
      <c r="J23" s="75">
        <v>0</v>
      </c>
      <c r="K23" s="75">
        <v>8.1999999999999993</v>
      </c>
      <c r="L23" s="75">
        <v>1</v>
      </c>
      <c r="M23" s="75">
        <v>2</v>
      </c>
      <c r="N23" s="75">
        <v>0</v>
      </c>
      <c r="O23" s="75">
        <v>3.2</v>
      </c>
      <c r="P23" s="75">
        <v>8.4</v>
      </c>
      <c r="Q23" s="75">
        <v>1.4</v>
      </c>
      <c r="R23" s="75">
        <v>2.6</v>
      </c>
      <c r="S23" s="75">
        <v>5.6</v>
      </c>
      <c r="T23" s="75">
        <v>41.6</v>
      </c>
      <c r="U23" s="75">
        <v>3.2</v>
      </c>
      <c r="V23" s="75">
        <v>2</v>
      </c>
      <c r="W23" s="75">
        <v>23.4</v>
      </c>
      <c r="X23" s="75">
        <v>20.2</v>
      </c>
      <c r="Y23" s="75">
        <v>7.6</v>
      </c>
      <c r="Z23" s="75">
        <v>0</v>
      </c>
      <c r="AA23" s="75">
        <v>3.2</v>
      </c>
      <c r="AB23" s="75">
        <v>0</v>
      </c>
      <c r="AC23" s="75">
        <v>1.8</v>
      </c>
      <c r="AD23" s="75">
        <v>0</v>
      </c>
      <c r="AE23" s="75">
        <v>0.4</v>
      </c>
      <c r="AF23" s="75">
        <v>0.8</v>
      </c>
      <c r="AG23" s="75">
        <v>0.4</v>
      </c>
      <c r="AH23" s="75">
        <v>0.8</v>
      </c>
      <c r="AI23" s="75">
        <v>5.8</v>
      </c>
      <c r="AJ23" s="75">
        <v>3.8</v>
      </c>
      <c r="AK23" s="75">
        <v>1.4</v>
      </c>
      <c r="AL23" s="75">
        <v>0.4</v>
      </c>
      <c r="AM23" s="75">
        <v>0.6</v>
      </c>
      <c r="AN23" s="75">
        <v>3.8</v>
      </c>
      <c r="AO23" s="139">
        <v>0</v>
      </c>
      <c r="AQ23" s="264">
        <v>29.8</v>
      </c>
      <c r="AR23" s="139">
        <v>6.2</v>
      </c>
      <c r="AS23" s="139">
        <v>12.4</v>
      </c>
      <c r="AT23" s="139">
        <v>108.60000000000001</v>
      </c>
      <c r="AU23" s="139">
        <v>18.2</v>
      </c>
    </row>
    <row r="24" spans="2:47" s="23" customFormat="1" ht="17.25" customHeight="1" x14ac:dyDescent="0.2">
      <c r="B24" s="77" t="s">
        <v>273</v>
      </c>
      <c r="C24" s="71" t="s">
        <v>31</v>
      </c>
      <c r="D24" s="84" t="s">
        <v>32</v>
      </c>
      <c r="E24" s="138">
        <v>23.8</v>
      </c>
      <c r="F24" s="75">
        <v>44.2</v>
      </c>
      <c r="G24" s="75">
        <v>11.6</v>
      </c>
      <c r="H24" s="75">
        <v>19.600000000000001</v>
      </c>
      <c r="I24" s="75">
        <v>5.8</v>
      </c>
      <c r="J24" s="75">
        <v>0</v>
      </c>
      <c r="K24" s="75">
        <v>0.6</v>
      </c>
      <c r="L24" s="75">
        <v>4.2</v>
      </c>
      <c r="M24" s="75">
        <v>2.2000000000000002</v>
      </c>
      <c r="N24" s="75">
        <v>1.2</v>
      </c>
      <c r="O24" s="75">
        <v>3.2</v>
      </c>
      <c r="P24" s="75">
        <v>0.4</v>
      </c>
      <c r="Q24" s="75">
        <v>2.8</v>
      </c>
      <c r="R24" s="75">
        <v>0.2</v>
      </c>
      <c r="S24" s="75">
        <v>4.2</v>
      </c>
      <c r="T24" s="75">
        <v>6.4</v>
      </c>
      <c r="U24" s="75">
        <v>1</v>
      </c>
      <c r="V24" s="75">
        <v>6</v>
      </c>
      <c r="W24" s="75">
        <v>8</v>
      </c>
      <c r="X24" s="75">
        <v>21.8</v>
      </c>
      <c r="Y24" s="75">
        <v>4.2</v>
      </c>
      <c r="Z24" s="75">
        <v>1.2</v>
      </c>
      <c r="AA24" s="75">
        <v>2.8</v>
      </c>
      <c r="AB24" s="75">
        <v>0.4</v>
      </c>
      <c r="AC24" s="75">
        <v>1.4</v>
      </c>
      <c r="AD24" s="75">
        <v>5</v>
      </c>
      <c r="AE24" s="75">
        <v>3.8</v>
      </c>
      <c r="AF24" s="75">
        <v>3</v>
      </c>
      <c r="AG24" s="75">
        <v>0.4</v>
      </c>
      <c r="AH24" s="75">
        <v>2</v>
      </c>
      <c r="AI24" s="75">
        <v>7.2</v>
      </c>
      <c r="AJ24" s="75">
        <v>2.4</v>
      </c>
      <c r="AK24" s="75">
        <v>16.8</v>
      </c>
      <c r="AL24" s="75">
        <v>1</v>
      </c>
      <c r="AM24" s="75">
        <v>0.8</v>
      </c>
      <c r="AN24" s="75">
        <v>14.8</v>
      </c>
      <c r="AO24" s="139">
        <v>0.4</v>
      </c>
      <c r="AQ24" s="264">
        <v>105.59999999999998</v>
      </c>
      <c r="AR24" s="139">
        <v>10.8</v>
      </c>
      <c r="AS24" s="139">
        <v>3.4</v>
      </c>
      <c r="AT24" s="139">
        <v>62.400000000000006</v>
      </c>
      <c r="AU24" s="139">
        <v>52.599999999999987</v>
      </c>
    </row>
    <row r="25" spans="2:47" s="23" customFormat="1" ht="17.25" customHeight="1" x14ac:dyDescent="0.2">
      <c r="B25" s="77" t="s">
        <v>273</v>
      </c>
      <c r="C25" s="71" t="s">
        <v>34</v>
      </c>
      <c r="D25" s="84" t="s">
        <v>35</v>
      </c>
      <c r="E25" s="138">
        <v>30.2</v>
      </c>
      <c r="F25" s="75">
        <v>24.4</v>
      </c>
      <c r="G25" s="75">
        <v>8.6</v>
      </c>
      <c r="H25" s="75">
        <v>1.8</v>
      </c>
      <c r="I25" s="75">
        <v>8.8000000000000007</v>
      </c>
      <c r="J25" s="75">
        <v>0.2</v>
      </c>
      <c r="K25" s="75">
        <v>1.8</v>
      </c>
      <c r="L25" s="75">
        <v>10.4</v>
      </c>
      <c r="M25" s="75">
        <v>6</v>
      </c>
      <c r="N25" s="75">
        <v>0</v>
      </c>
      <c r="O25" s="75">
        <v>14.6</v>
      </c>
      <c r="P25" s="75">
        <v>34.4</v>
      </c>
      <c r="Q25" s="75">
        <v>8.1999999999999993</v>
      </c>
      <c r="R25" s="75">
        <v>2.2000000000000002</v>
      </c>
      <c r="S25" s="75">
        <v>7.2</v>
      </c>
      <c r="T25" s="75">
        <v>4.2</v>
      </c>
      <c r="U25" s="75">
        <v>0</v>
      </c>
      <c r="V25" s="75">
        <v>7.8</v>
      </c>
      <c r="W25" s="75">
        <v>18.2</v>
      </c>
      <c r="X25" s="75">
        <v>32.799999999999997</v>
      </c>
      <c r="Y25" s="75">
        <v>2.2000000000000002</v>
      </c>
      <c r="Z25" s="75">
        <v>1</v>
      </c>
      <c r="AA25" s="75">
        <v>2</v>
      </c>
      <c r="AB25" s="75">
        <v>6</v>
      </c>
      <c r="AC25" s="75">
        <v>9</v>
      </c>
      <c r="AD25" s="75">
        <v>4.4000000000000004</v>
      </c>
      <c r="AE25" s="75">
        <v>5.4</v>
      </c>
      <c r="AF25" s="75">
        <v>4</v>
      </c>
      <c r="AG25" s="75">
        <v>0</v>
      </c>
      <c r="AH25" s="75">
        <v>8.6</v>
      </c>
      <c r="AI25" s="75">
        <v>9.1999999999999993</v>
      </c>
      <c r="AJ25" s="75">
        <v>0.4</v>
      </c>
      <c r="AK25" s="75">
        <v>42.4</v>
      </c>
      <c r="AL25" s="75">
        <v>1</v>
      </c>
      <c r="AM25" s="75">
        <v>4.5999999999999996</v>
      </c>
      <c r="AN25" s="75">
        <v>8.4</v>
      </c>
      <c r="AO25" s="139">
        <v>0</v>
      </c>
      <c r="AQ25" s="264">
        <v>75.8</v>
      </c>
      <c r="AR25" s="139">
        <v>31</v>
      </c>
      <c r="AS25" s="139">
        <v>44.8</v>
      </c>
      <c r="AT25" s="139">
        <v>94.8</v>
      </c>
      <c r="AU25" s="139">
        <v>84</v>
      </c>
    </row>
    <row r="26" spans="2:47" s="23" customFormat="1" ht="17.25" customHeight="1" x14ac:dyDescent="0.2">
      <c r="B26" s="77" t="s">
        <v>273</v>
      </c>
      <c r="C26" s="71" t="s">
        <v>37</v>
      </c>
      <c r="D26" s="84" t="s">
        <v>38</v>
      </c>
      <c r="E26" s="138">
        <v>28.8</v>
      </c>
      <c r="F26" s="75">
        <v>6.8</v>
      </c>
      <c r="G26" s="75">
        <v>9.6</v>
      </c>
      <c r="H26" s="75">
        <v>1</v>
      </c>
      <c r="I26" s="75">
        <v>2.2000000000000002</v>
      </c>
      <c r="J26" s="75">
        <v>0.8</v>
      </c>
      <c r="K26" s="75">
        <v>5.6</v>
      </c>
      <c r="L26" s="75">
        <v>3.4</v>
      </c>
      <c r="M26" s="75">
        <v>7.2</v>
      </c>
      <c r="N26" s="75">
        <v>3.8</v>
      </c>
      <c r="O26" s="75">
        <v>15.8</v>
      </c>
      <c r="P26" s="75">
        <v>11</v>
      </c>
      <c r="Q26" s="75">
        <v>4.2</v>
      </c>
      <c r="R26" s="75">
        <v>1.8</v>
      </c>
      <c r="S26" s="75">
        <v>5.4</v>
      </c>
      <c r="T26" s="75">
        <v>9.6</v>
      </c>
      <c r="U26" s="75">
        <v>2.6</v>
      </c>
      <c r="V26" s="75">
        <v>4.5999999999999996</v>
      </c>
      <c r="W26" s="75">
        <v>7.2</v>
      </c>
      <c r="X26" s="75">
        <v>20.6</v>
      </c>
      <c r="Y26" s="75">
        <v>1.6</v>
      </c>
      <c r="Z26" s="75">
        <v>0</v>
      </c>
      <c r="AA26" s="75">
        <v>1.2</v>
      </c>
      <c r="AB26" s="75">
        <v>2.4</v>
      </c>
      <c r="AC26" s="75">
        <v>7.2</v>
      </c>
      <c r="AD26" s="75">
        <v>0.6</v>
      </c>
      <c r="AE26" s="75">
        <v>6.2</v>
      </c>
      <c r="AF26" s="75">
        <v>3.8</v>
      </c>
      <c r="AG26" s="75">
        <v>0.6</v>
      </c>
      <c r="AH26" s="75">
        <v>4</v>
      </c>
      <c r="AI26" s="75">
        <v>7</v>
      </c>
      <c r="AJ26" s="75">
        <v>2</v>
      </c>
      <c r="AK26" s="75">
        <v>25.4</v>
      </c>
      <c r="AL26" s="75">
        <v>1.6</v>
      </c>
      <c r="AM26" s="75">
        <v>2.4</v>
      </c>
      <c r="AN26" s="75">
        <v>8.4</v>
      </c>
      <c r="AO26" s="139">
        <v>2.2000000000000002</v>
      </c>
      <c r="AQ26" s="264">
        <v>54.800000000000004</v>
      </c>
      <c r="AR26" s="139">
        <v>30.2</v>
      </c>
      <c r="AS26" s="139">
        <v>17</v>
      </c>
      <c r="AT26" s="139">
        <v>63.000000000000007</v>
      </c>
      <c r="AU26" s="139">
        <v>63.6</v>
      </c>
    </row>
    <row r="27" spans="2:47" s="23" customFormat="1" ht="17.25" customHeight="1" x14ac:dyDescent="0.2">
      <c r="B27" s="77" t="s">
        <v>274</v>
      </c>
      <c r="C27" s="71" t="s">
        <v>40</v>
      </c>
      <c r="D27" s="84" t="s">
        <v>41</v>
      </c>
      <c r="E27" s="138">
        <v>3.4</v>
      </c>
      <c r="F27" s="75">
        <v>1.2</v>
      </c>
      <c r="G27" s="75">
        <v>3.4</v>
      </c>
      <c r="H27" s="75">
        <v>7</v>
      </c>
      <c r="I27" s="75">
        <v>1.8</v>
      </c>
      <c r="J27" s="75">
        <v>3.6</v>
      </c>
      <c r="K27" s="75">
        <v>1.2</v>
      </c>
      <c r="L27" s="75">
        <v>0.2</v>
      </c>
      <c r="M27" s="75">
        <v>0.4</v>
      </c>
      <c r="N27" s="75">
        <v>3.4</v>
      </c>
      <c r="O27" s="75">
        <v>0</v>
      </c>
      <c r="P27" s="75">
        <v>9.6</v>
      </c>
      <c r="Q27" s="75">
        <v>0</v>
      </c>
      <c r="R27" s="75">
        <v>1.4</v>
      </c>
      <c r="S27" s="75">
        <v>0.2</v>
      </c>
      <c r="T27" s="75">
        <v>0.2</v>
      </c>
      <c r="U27" s="75">
        <v>0</v>
      </c>
      <c r="V27" s="75">
        <v>0.2</v>
      </c>
      <c r="W27" s="75">
        <v>1.2</v>
      </c>
      <c r="X27" s="75">
        <v>0</v>
      </c>
      <c r="Y27" s="75">
        <v>0.4</v>
      </c>
      <c r="Z27" s="75">
        <v>0.6</v>
      </c>
      <c r="AA27" s="75">
        <v>0</v>
      </c>
      <c r="AB27" s="75">
        <v>0.6</v>
      </c>
      <c r="AC27" s="75">
        <v>1.2</v>
      </c>
      <c r="AD27" s="75">
        <v>2.6</v>
      </c>
      <c r="AE27" s="75">
        <v>0.8</v>
      </c>
      <c r="AF27" s="75">
        <v>0.8</v>
      </c>
      <c r="AG27" s="75">
        <v>0</v>
      </c>
      <c r="AH27" s="75">
        <v>1.4</v>
      </c>
      <c r="AI27" s="75">
        <v>19.600000000000001</v>
      </c>
      <c r="AJ27" s="75">
        <v>1.6</v>
      </c>
      <c r="AK27" s="75">
        <v>2.2000000000000002</v>
      </c>
      <c r="AL27" s="75">
        <v>1.4</v>
      </c>
      <c r="AM27" s="75">
        <v>1.8</v>
      </c>
      <c r="AN27" s="75">
        <v>4.8</v>
      </c>
      <c r="AO27" s="139">
        <v>1</v>
      </c>
      <c r="AQ27" s="264">
        <v>21.6</v>
      </c>
      <c r="AR27" s="139">
        <v>4</v>
      </c>
      <c r="AS27" s="139">
        <v>11</v>
      </c>
      <c r="AT27" s="139">
        <v>7.2000000000000011</v>
      </c>
      <c r="AU27" s="139">
        <v>35.4</v>
      </c>
    </row>
    <row r="28" spans="2:47" s="23" customFormat="1" ht="17.25" customHeight="1" x14ac:dyDescent="0.2">
      <c r="B28" s="77" t="s">
        <v>274</v>
      </c>
      <c r="C28" s="71" t="s">
        <v>43</v>
      </c>
      <c r="D28" s="84" t="s">
        <v>44</v>
      </c>
      <c r="E28" s="138">
        <v>0.6</v>
      </c>
      <c r="F28" s="75">
        <v>1</v>
      </c>
      <c r="G28" s="75">
        <v>0</v>
      </c>
      <c r="H28" s="75">
        <v>0.4</v>
      </c>
      <c r="I28" s="75">
        <v>0</v>
      </c>
      <c r="J28" s="75">
        <v>0.2</v>
      </c>
      <c r="K28" s="75">
        <v>0</v>
      </c>
      <c r="L28" s="75">
        <v>0.6</v>
      </c>
      <c r="M28" s="75">
        <v>0.4</v>
      </c>
      <c r="N28" s="75">
        <v>0.6</v>
      </c>
      <c r="O28" s="75">
        <v>0.2</v>
      </c>
      <c r="P28" s="75">
        <v>4.8</v>
      </c>
      <c r="Q28" s="75">
        <v>2.2000000000000002</v>
      </c>
      <c r="R28" s="75">
        <v>0</v>
      </c>
      <c r="S28" s="75">
        <v>0</v>
      </c>
      <c r="T28" s="75">
        <v>6</v>
      </c>
      <c r="U28" s="75">
        <v>0.4</v>
      </c>
      <c r="V28" s="75">
        <v>0</v>
      </c>
      <c r="W28" s="75">
        <v>14</v>
      </c>
      <c r="X28" s="75">
        <v>6.4</v>
      </c>
      <c r="Y28" s="75">
        <v>2</v>
      </c>
      <c r="Z28" s="75">
        <v>0</v>
      </c>
      <c r="AA28" s="75">
        <v>0</v>
      </c>
      <c r="AB28" s="75">
        <v>0.2</v>
      </c>
      <c r="AC28" s="75">
        <v>0</v>
      </c>
      <c r="AD28" s="75">
        <v>0.4</v>
      </c>
      <c r="AE28" s="75">
        <v>0.2</v>
      </c>
      <c r="AF28" s="75">
        <v>2</v>
      </c>
      <c r="AG28" s="75">
        <v>0</v>
      </c>
      <c r="AH28" s="75">
        <v>0.2</v>
      </c>
      <c r="AI28" s="75">
        <v>1.8</v>
      </c>
      <c r="AJ28" s="75">
        <v>0</v>
      </c>
      <c r="AK28" s="75">
        <v>0.4</v>
      </c>
      <c r="AL28" s="75">
        <v>0.8</v>
      </c>
      <c r="AM28" s="75">
        <v>0</v>
      </c>
      <c r="AN28" s="75">
        <v>0.6</v>
      </c>
      <c r="AO28" s="139">
        <v>0.4</v>
      </c>
      <c r="AQ28" s="264">
        <v>2.2000000000000002</v>
      </c>
      <c r="AR28" s="139">
        <v>1.8</v>
      </c>
      <c r="AS28" s="139">
        <v>7</v>
      </c>
      <c r="AT28" s="139">
        <v>29.399999999999995</v>
      </c>
      <c r="AU28" s="139">
        <v>6.4</v>
      </c>
    </row>
    <row r="29" spans="2:47" s="23" customFormat="1" ht="17.25" customHeight="1" x14ac:dyDescent="0.2">
      <c r="B29" s="77" t="s">
        <v>274</v>
      </c>
      <c r="C29" s="71" t="s">
        <v>46</v>
      </c>
      <c r="D29" s="84" t="s">
        <v>47</v>
      </c>
      <c r="E29" s="138">
        <v>6.2</v>
      </c>
      <c r="F29" s="75">
        <v>1.4</v>
      </c>
      <c r="G29" s="75">
        <v>5.6</v>
      </c>
      <c r="H29" s="75">
        <v>1.4</v>
      </c>
      <c r="I29" s="75">
        <v>10</v>
      </c>
      <c r="J29" s="75">
        <v>0.2</v>
      </c>
      <c r="K29" s="75">
        <v>0</v>
      </c>
      <c r="L29" s="75">
        <v>1</v>
      </c>
      <c r="M29" s="75">
        <v>0.6</v>
      </c>
      <c r="N29" s="75">
        <v>2.4</v>
      </c>
      <c r="O29" s="75">
        <v>2.2000000000000002</v>
      </c>
      <c r="P29" s="75">
        <v>2</v>
      </c>
      <c r="Q29" s="75">
        <v>2.6</v>
      </c>
      <c r="R29" s="75">
        <v>0</v>
      </c>
      <c r="S29" s="75">
        <v>5.4</v>
      </c>
      <c r="T29" s="75">
        <v>2</v>
      </c>
      <c r="U29" s="75">
        <v>0.4</v>
      </c>
      <c r="V29" s="75">
        <v>0</v>
      </c>
      <c r="W29" s="75">
        <v>11.2</v>
      </c>
      <c r="X29" s="75">
        <v>4</v>
      </c>
      <c r="Y29" s="75">
        <v>3.2</v>
      </c>
      <c r="Z29" s="75">
        <v>0</v>
      </c>
      <c r="AA29" s="75">
        <v>0</v>
      </c>
      <c r="AB29" s="75">
        <v>0.6</v>
      </c>
      <c r="AC29" s="75">
        <v>0</v>
      </c>
      <c r="AD29" s="75">
        <v>3.4</v>
      </c>
      <c r="AE29" s="75">
        <v>2.2000000000000002</v>
      </c>
      <c r="AF29" s="75">
        <v>5.6</v>
      </c>
      <c r="AG29" s="75">
        <v>0</v>
      </c>
      <c r="AH29" s="75">
        <v>0.8</v>
      </c>
      <c r="AI29" s="75">
        <v>6.6</v>
      </c>
      <c r="AJ29" s="75">
        <v>1</v>
      </c>
      <c r="AK29" s="75">
        <v>3.8</v>
      </c>
      <c r="AL29" s="75">
        <v>4.5999999999999996</v>
      </c>
      <c r="AM29" s="75">
        <v>1</v>
      </c>
      <c r="AN29" s="75">
        <v>2.2000000000000002</v>
      </c>
      <c r="AO29" s="139">
        <v>0.2</v>
      </c>
      <c r="AQ29" s="264">
        <v>24.8</v>
      </c>
      <c r="AR29" s="139">
        <v>6.2</v>
      </c>
      <c r="AS29" s="139">
        <v>4.5999999999999996</v>
      </c>
      <c r="AT29" s="139">
        <v>30.2</v>
      </c>
      <c r="AU29" s="139">
        <v>28</v>
      </c>
    </row>
    <row r="30" spans="2:47" s="23" customFormat="1" ht="17.25" customHeight="1" x14ac:dyDescent="0.2">
      <c r="B30" s="77" t="s">
        <v>274</v>
      </c>
      <c r="C30" s="71" t="s">
        <v>49</v>
      </c>
      <c r="D30" s="84" t="s">
        <v>50</v>
      </c>
      <c r="E30" s="138">
        <v>7</v>
      </c>
      <c r="F30" s="75">
        <v>3.2</v>
      </c>
      <c r="G30" s="75">
        <v>1.8</v>
      </c>
      <c r="H30" s="75">
        <v>1.2</v>
      </c>
      <c r="I30" s="75">
        <v>1.4</v>
      </c>
      <c r="J30" s="75">
        <v>0.2</v>
      </c>
      <c r="K30" s="75">
        <v>11.8</v>
      </c>
      <c r="L30" s="75">
        <v>0.2</v>
      </c>
      <c r="M30" s="75">
        <v>2.2000000000000002</v>
      </c>
      <c r="N30" s="75">
        <v>0.6</v>
      </c>
      <c r="O30" s="75">
        <v>2</v>
      </c>
      <c r="P30" s="75">
        <v>11.4</v>
      </c>
      <c r="Q30" s="75">
        <v>0.6</v>
      </c>
      <c r="R30" s="75">
        <v>1</v>
      </c>
      <c r="S30" s="75">
        <v>5.8</v>
      </c>
      <c r="T30" s="75">
        <v>9.6</v>
      </c>
      <c r="U30" s="75">
        <v>0.2</v>
      </c>
      <c r="V30" s="75">
        <v>0.4</v>
      </c>
      <c r="W30" s="75">
        <v>4.5999999999999996</v>
      </c>
      <c r="X30" s="75">
        <v>5.2</v>
      </c>
      <c r="Y30" s="75">
        <v>0</v>
      </c>
      <c r="Z30" s="75">
        <v>1.2</v>
      </c>
      <c r="AA30" s="75">
        <v>0</v>
      </c>
      <c r="AB30" s="75">
        <v>4.8</v>
      </c>
      <c r="AC30" s="75">
        <v>2</v>
      </c>
      <c r="AD30" s="75">
        <v>1.4</v>
      </c>
      <c r="AE30" s="75">
        <v>3.8</v>
      </c>
      <c r="AF30" s="75">
        <v>4</v>
      </c>
      <c r="AG30" s="75">
        <v>0.4</v>
      </c>
      <c r="AH30" s="75">
        <v>0</v>
      </c>
      <c r="AI30" s="75">
        <v>3.8</v>
      </c>
      <c r="AJ30" s="75">
        <v>0.4</v>
      </c>
      <c r="AK30" s="75">
        <v>0.6</v>
      </c>
      <c r="AL30" s="75">
        <v>1.4</v>
      </c>
      <c r="AM30" s="75">
        <v>0</v>
      </c>
      <c r="AN30" s="75">
        <v>1.4</v>
      </c>
      <c r="AO30" s="139">
        <v>0.8</v>
      </c>
      <c r="AQ30" s="264">
        <v>26.6</v>
      </c>
      <c r="AR30" s="139">
        <v>5</v>
      </c>
      <c r="AS30" s="139">
        <v>13</v>
      </c>
      <c r="AT30" s="139">
        <v>35.199999999999996</v>
      </c>
      <c r="AU30" s="139">
        <v>16.600000000000001</v>
      </c>
    </row>
    <row r="31" spans="2:47" s="23" customFormat="1" ht="17.25" customHeight="1" x14ac:dyDescent="0.2">
      <c r="B31" s="77" t="s">
        <v>274</v>
      </c>
      <c r="C31" s="71" t="s">
        <v>52</v>
      </c>
      <c r="D31" s="84" t="s">
        <v>53</v>
      </c>
      <c r="E31" s="138">
        <v>8.1999999999999993</v>
      </c>
      <c r="F31" s="75">
        <v>13.8</v>
      </c>
      <c r="G31" s="75">
        <v>15.2</v>
      </c>
      <c r="H31" s="75">
        <v>0.2</v>
      </c>
      <c r="I31" s="75">
        <v>0</v>
      </c>
      <c r="J31" s="75">
        <v>0.2</v>
      </c>
      <c r="K31" s="75">
        <v>0.4</v>
      </c>
      <c r="L31" s="75">
        <v>0.2</v>
      </c>
      <c r="M31" s="75">
        <v>0.4</v>
      </c>
      <c r="N31" s="75">
        <v>0.6</v>
      </c>
      <c r="O31" s="75">
        <v>1.8</v>
      </c>
      <c r="P31" s="75">
        <v>7.8</v>
      </c>
      <c r="Q31" s="75">
        <v>5.6</v>
      </c>
      <c r="R31" s="75">
        <v>0.6</v>
      </c>
      <c r="S31" s="75">
        <v>3.8</v>
      </c>
      <c r="T31" s="75">
        <v>0.8</v>
      </c>
      <c r="U31" s="75">
        <v>0</v>
      </c>
      <c r="V31" s="75">
        <v>1.8</v>
      </c>
      <c r="W31" s="75">
        <v>0</v>
      </c>
      <c r="X31" s="75">
        <v>1.4</v>
      </c>
      <c r="Y31" s="75">
        <v>1.2</v>
      </c>
      <c r="Z31" s="75">
        <v>0</v>
      </c>
      <c r="AA31" s="75">
        <v>1.2</v>
      </c>
      <c r="AB31" s="75">
        <v>0.2</v>
      </c>
      <c r="AC31" s="75">
        <v>1.6</v>
      </c>
      <c r="AD31" s="75">
        <v>9.4</v>
      </c>
      <c r="AE31" s="75">
        <v>1.6</v>
      </c>
      <c r="AF31" s="75">
        <v>13</v>
      </c>
      <c r="AG31" s="75">
        <v>0.8</v>
      </c>
      <c r="AH31" s="75">
        <v>0</v>
      </c>
      <c r="AI31" s="75">
        <v>14</v>
      </c>
      <c r="AJ31" s="75">
        <v>2</v>
      </c>
      <c r="AK31" s="75">
        <v>3.8</v>
      </c>
      <c r="AL31" s="75">
        <v>8.6</v>
      </c>
      <c r="AM31" s="75">
        <v>0</v>
      </c>
      <c r="AN31" s="75">
        <v>4.4000000000000004</v>
      </c>
      <c r="AO31" s="139">
        <v>4.2</v>
      </c>
      <c r="AQ31" s="264">
        <v>38.000000000000007</v>
      </c>
      <c r="AR31" s="139">
        <v>3</v>
      </c>
      <c r="AS31" s="139">
        <v>13.999999999999998</v>
      </c>
      <c r="AT31" s="139">
        <v>21.4</v>
      </c>
      <c r="AU31" s="139">
        <v>52.4</v>
      </c>
    </row>
    <row r="32" spans="2:47" s="23" customFormat="1" ht="17.25" customHeight="1" x14ac:dyDescent="0.2">
      <c r="B32" s="77" t="s">
        <v>274</v>
      </c>
      <c r="C32" s="71" t="s">
        <v>55</v>
      </c>
      <c r="D32" s="84" t="s">
        <v>56</v>
      </c>
      <c r="E32" s="138">
        <v>17.8</v>
      </c>
      <c r="F32" s="75">
        <v>9</v>
      </c>
      <c r="G32" s="75">
        <v>1.6</v>
      </c>
      <c r="H32" s="75">
        <v>7.6</v>
      </c>
      <c r="I32" s="75">
        <v>11.4</v>
      </c>
      <c r="J32" s="75">
        <v>0</v>
      </c>
      <c r="K32" s="75">
        <v>4</v>
      </c>
      <c r="L32" s="75">
        <v>0.8</v>
      </c>
      <c r="M32" s="75">
        <v>0.8</v>
      </c>
      <c r="N32" s="75">
        <v>1.2</v>
      </c>
      <c r="O32" s="75">
        <v>1.4</v>
      </c>
      <c r="P32" s="75">
        <v>0.4</v>
      </c>
      <c r="Q32" s="75">
        <v>0.4</v>
      </c>
      <c r="R32" s="75">
        <v>0.4</v>
      </c>
      <c r="S32" s="75">
        <v>2.8</v>
      </c>
      <c r="T32" s="75">
        <v>11</v>
      </c>
      <c r="U32" s="75">
        <v>0.6</v>
      </c>
      <c r="V32" s="75">
        <v>1.4</v>
      </c>
      <c r="W32" s="75">
        <v>21</v>
      </c>
      <c r="X32" s="75">
        <v>7.4</v>
      </c>
      <c r="Y32" s="75">
        <v>1.4</v>
      </c>
      <c r="Z32" s="75">
        <v>0</v>
      </c>
      <c r="AA32" s="75">
        <v>0.2</v>
      </c>
      <c r="AB32" s="75">
        <v>1</v>
      </c>
      <c r="AC32" s="75">
        <v>0</v>
      </c>
      <c r="AD32" s="75">
        <v>2.4</v>
      </c>
      <c r="AE32" s="75">
        <v>1.6</v>
      </c>
      <c r="AF32" s="75">
        <v>2</v>
      </c>
      <c r="AG32" s="75">
        <v>0</v>
      </c>
      <c r="AH32" s="75">
        <v>0</v>
      </c>
      <c r="AI32" s="75">
        <v>6.6</v>
      </c>
      <c r="AJ32" s="75">
        <v>0</v>
      </c>
      <c r="AK32" s="75">
        <v>0.8</v>
      </c>
      <c r="AL32" s="75">
        <v>0</v>
      </c>
      <c r="AM32" s="75">
        <v>0.2</v>
      </c>
      <c r="AN32" s="75">
        <v>1.4</v>
      </c>
      <c r="AO32" s="139">
        <v>0</v>
      </c>
      <c r="AQ32" s="264">
        <v>51.4</v>
      </c>
      <c r="AR32" s="139">
        <v>4.1999999999999993</v>
      </c>
      <c r="AS32" s="139">
        <v>1.2000000000000002</v>
      </c>
      <c r="AT32" s="139">
        <v>49.199999999999996</v>
      </c>
      <c r="AU32" s="139">
        <v>12.6</v>
      </c>
    </row>
    <row r="33" spans="2:47" s="23" customFormat="1" ht="17.25" customHeight="1" x14ac:dyDescent="0.2">
      <c r="B33" s="77" t="s">
        <v>274</v>
      </c>
      <c r="C33" s="71" t="s">
        <v>58</v>
      </c>
      <c r="D33" s="84" t="s">
        <v>59</v>
      </c>
      <c r="E33" s="138">
        <v>10.6</v>
      </c>
      <c r="F33" s="75">
        <v>11</v>
      </c>
      <c r="G33" s="75">
        <v>7.6</v>
      </c>
      <c r="H33" s="75">
        <v>3.4</v>
      </c>
      <c r="I33" s="75">
        <v>10</v>
      </c>
      <c r="J33" s="75">
        <v>0.8</v>
      </c>
      <c r="K33" s="75">
        <v>1</v>
      </c>
      <c r="L33" s="75">
        <v>0.4</v>
      </c>
      <c r="M33" s="75">
        <v>0.6</v>
      </c>
      <c r="N33" s="75">
        <v>0.8</v>
      </c>
      <c r="O33" s="75">
        <v>1</v>
      </c>
      <c r="P33" s="75">
        <v>5.8</v>
      </c>
      <c r="Q33" s="75">
        <v>13.8</v>
      </c>
      <c r="R33" s="75">
        <v>1</v>
      </c>
      <c r="S33" s="75">
        <v>2.8</v>
      </c>
      <c r="T33" s="75">
        <v>0</v>
      </c>
      <c r="U33" s="75">
        <v>0.6</v>
      </c>
      <c r="V33" s="75">
        <v>0</v>
      </c>
      <c r="W33" s="75">
        <v>4.4000000000000004</v>
      </c>
      <c r="X33" s="75">
        <v>1.2</v>
      </c>
      <c r="Y33" s="75">
        <v>0.6</v>
      </c>
      <c r="Z33" s="75">
        <v>0.4</v>
      </c>
      <c r="AA33" s="75">
        <v>0.6</v>
      </c>
      <c r="AB33" s="75">
        <v>0</v>
      </c>
      <c r="AC33" s="75">
        <v>0.2</v>
      </c>
      <c r="AD33" s="75">
        <v>0</v>
      </c>
      <c r="AE33" s="75">
        <v>6.6</v>
      </c>
      <c r="AF33" s="75">
        <v>1.8</v>
      </c>
      <c r="AG33" s="75">
        <v>0</v>
      </c>
      <c r="AH33" s="75">
        <v>0</v>
      </c>
      <c r="AI33" s="75">
        <v>5.4</v>
      </c>
      <c r="AJ33" s="75">
        <v>0</v>
      </c>
      <c r="AK33" s="75">
        <v>19.2</v>
      </c>
      <c r="AL33" s="75">
        <v>1</v>
      </c>
      <c r="AM33" s="75">
        <v>2.4</v>
      </c>
      <c r="AN33" s="75">
        <v>6.6</v>
      </c>
      <c r="AO33" s="139">
        <v>0.4</v>
      </c>
      <c r="AQ33" s="264">
        <v>44.4</v>
      </c>
      <c r="AR33" s="139">
        <v>2.8</v>
      </c>
      <c r="AS33" s="139">
        <v>20.6</v>
      </c>
      <c r="AT33" s="139">
        <v>10.799999999999999</v>
      </c>
      <c r="AU33" s="139">
        <v>43.4</v>
      </c>
    </row>
    <row r="34" spans="2:47" s="23" customFormat="1" ht="17.25" customHeight="1" x14ac:dyDescent="0.2">
      <c r="B34" s="77" t="s">
        <v>274</v>
      </c>
      <c r="C34" s="71" t="s">
        <v>60</v>
      </c>
      <c r="D34" s="84" t="s">
        <v>61</v>
      </c>
      <c r="E34" s="138">
        <v>11.6</v>
      </c>
      <c r="F34" s="75">
        <v>6.2</v>
      </c>
      <c r="G34" s="75">
        <v>5.2</v>
      </c>
      <c r="H34" s="75">
        <v>0.2</v>
      </c>
      <c r="I34" s="75">
        <v>2.2000000000000002</v>
      </c>
      <c r="J34" s="75">
        <v>4.5999999999999996</v>
      </c>
      <c r="K34" s="75">
        <v>25.2</v>
      </c>
      <c r="L34" s="75">
        <v>1</v>
      </c>
      <c r="M34" s="75">
        <v>1.6</v>
      </c>
      <c r="N34" s="75">
        <v>0</v>
      </c>
      <c r="O34" s="75">
        <v>1.8</v>
      </c>
      <c r="P34" s="75">
        <v>15.6</v>
      </c>
      <c r="Q34" s="75">
        <v>0</v>
      </c>
      <c r="R34" s="75">
        <v>5.2</v>
      </c>
      <c r="S34" s="75">
        <v>13.6</v>
      </c>
      <c r="T34" s="75">
        <v>4</v>
      </c>
      <c r="U34" s="75">
        <v>0.4</v>
      </c>
      <c r="V34" s="75">
        <v>3.8</v>
      </c>
      <c r="W34" s="75">
        <v>76.2</v>
      </c>
      <c r="X34" s="75">
        <v>5.2</v>
      </c>
      <c r="Y34" s="75">
        <v>1.6</v>
      </c>
      <c r="Z34" s="75">
        <v>0</v>
      </c>
      <c r="AA34" s="75">
        <v>0.2</v>
      </c>
      <c r="AB34" s="75">
        <v>0</v>
      </c>
      <c r="AC34" s="75">
        <v>0.2</v>
      </c>
      <c r="AD34" s="75">
        <v>0.2</v>
      </c>
      <c r="AE34" s="75">
        <v>0.2</v>
      </c>
      <c r="AF34" s="75">
        <v>6.6</v>
      </c>
      <c r="AG34" s="75">
        <v>0.4</v>
      </c>
      <c r="AH34" s="75">
        <v>0</v>
      </c>
      <c r="AI34" s="75">
        <v>6.2</v>
      </c>
      <c r="AJ34" s="75">
        <v>0.4</v>
      </c>
      <c r="AK34" s="75">
        <v>0</v>
      </c>
      <c r="AL34" s="75">
        <v>0.2</v>
      </c>
      <c r="AM34" s="75">
        <v>0</v>
      </c>
      <c r="AN34" s="75">
        <v>1.6</v>
      </c>
      <c r="AO34" s="139">
        <v>0</v>
      </c>
      <c r="AQ34" s="264">
        <v>55.2</v>
      </c>
      <c r="AR34" s="139">
        <v>4.4000000000000004</v>
      </c>
      <c r="AS34" s="139">
        <v>20.8</v>
      </c>
      <c r="AT34" s="139">
        <v>105.4</v>
      </c>
      <c r="AU34" s="139">
        <v>15.6</v>
      </c>
    </row>
    <row r="35" spans="2:47" s="23" customFormat="1" ht="17.25" customHeight="1" x14ac:dyDescent="0.2">
      <c r="B35" s="77" t="s">
        <v>274</v>
      </c>
      <c r="C35" s="71" t="s">
        <v>62</v>
      </c>
      <c r="D35" s="84" t="s">
        <v>63</v>
      </c>
      <c r="E35" s="138">
        <v>1.6</v>
      </c>
      <c r="F35" s="75">
        <v>2.6</v>
      </c>
      <c r="G35" s="75">
        <v>1.8</v>
      </c>
      <c r="H35" s="75">
        <v>0.4</v>
      </c>
      <c r="I35" s="75">
        <v>0.4</v>
      </c>
      <c r="J35" s="75">
        <v>1</v>
      </c>
      <c r="K35" s="75">
        <v>1.2</v>
      </c>
      <c r="L35" s="75">
        <v>0.6</v>
      </c>
      <c r="M35" s="75">
        <v>1.2</v>
      </c>
      <c r="N35" s="75">
        <v>0</v>
      </c>
      <c r="O35" s="75">
        <v>1.8</v>
      </c>
      <c r="P35" s="75">
        <v>16.600000000000001</v>
      </c>
      <c r="Q35" s="75">
        <v>1.6</v>
      </c>
      <c r="R35" s="75">
        <v>1.4</v>
      </c>
      <c r="S35" s="75">
        <v>7.4</v>
      </c>
      <c r="T35" s="75">
        <v>2.4</v>
      </c>
      <c r="U35" s="75">
        <v>0</v>
      </c>
      <c r="V35" s="75">
        <v>1.8</v>
      </c>
      <c r="W35" s="75">
        <v>20.399999999999999</v>
      </c>
      <c r="X35" s="75">
        <v>3.6</v>
      </c>
      <c r="Y35" s="75">
        <v>2.4</v>
      </c>
      <c r="Z35" s="75">
        <v>0.6</v>
      </c>
      <c r="AA35" s="75">
        <v>0.2</v>
      </c>
      <c r="AB35" s="75">
        <v>1.4</v>
      </c>
      <c r="AC35" s="75">
        <v>1.8</v>
      </c>
      <c r="AD35" s="75">
        <v>3.8</v>
      </c>
      <c r="AE35" s="75">
        <v>8</v>
      </c>
      <c r="AF35" s="75">
        <v>0.8</v>
      </c>
      <c r="AG35" s="75">
        <v>0.6</v>
      </c>
      <c r="AH35" s="75">
        <v>0</v>
      </c>
      <c r="AI35" s="75">
        <v>23.2</v>
      </c>
      <c r="AJ35" s="75">
        <v>0.8</v>
      </c>
      <c r="AK35" s="75">
        <v>1</v>
      </c>
      <c r="AL35" s="75">
        <v>3</v>
      </c>
      <c r="AM35" s="75">
        <v>0</v>
      </c>
      <c r="AN35" s="75">
        <v>2.4</v>
      </c>
      <c r="AO35" s="139">
        <v>0.2</v>
      </c>
      <c r="AQ35" s="264">
        <v>9</v>
      </c>
      <c r="AR35" s="139">
        <v>3.5999999999999996</v>
      </c>
      <c r="AS35" s="139">
        <v>19.600000000000001</v>
      </c>
      <c r="AT35" s="139">
        <v>45.8</v>
      </c>
      <c r="AU35" s="139">
        <v>40</v>
      </c>
    </row>
    <row r="36" spans="2:47" s="23" customFormat="1" ht="17.25" customHeight="1" x14ac:dyDescent="0.2">
      <c r="B36" s="77" t="s">
        <v>274</v>
      </c>
      <c r="C36" s="71" t="s">
        <v>65</v>
      </c>
      <c r="D36" s="84" t="s">
        <v>66</v>
      </c>
      <c r="E36" s="138">
        <v>3.2</v>
      </c>
      <c r="F36" s="75">
        <v>3.2</v>
      </c>
      <c r="G36" s="75">
        <v>4.8</v>
      </c>
      <c r="H36" s="75">
        <v>1.6</v>
      </c>
      <c r="I36" s="75">
        <v>0</v>
      </c>
      <c r="J36" s="75">
        <v>1.2</v>
      </c>
      <c r="K36" s="75">
        <v>4.5999999999999996</v>
      </c>
      <c r="L36" s="75">
        <v>0.4</v>
      </c>
      <c r="M36" s="75">
        <v>0.8</v>
      </c>
      <c r="N36" s="75">
        <v>0.4</v>
      </c>
      <c r="O36" s="75">
        <v>1.2</v>
      </c>
      <c r="P36" s="75">
        <v>4</v>
      </c>
      <c r="Q36" s="75">
        <v>0.2</v>
      </c>
      <c r="R36" s="75">
        <v>0.4</v>
      </c>
      <c r="S36" s="75">
        <v>1</v>
      </c>
      <c r="T36" s="75">
        <v>2</v>
      </c>
      <c r="U36" s="75">
        <v>0.8</v>
      </c>
      <c r="V36" s="75">
        <v>1</v>
      </c>
      <c r="W36" s="75">
        <v>2</v>
      </c>
      <c r="X36" s="75">
        <v>2</v>
      </c>
      <c r="Y36" s="75">
        <v>0.8</v>
      </c>
      <c r="Z36" s="75">
        <v>0</v>
      </c>
      <c r="AA36" s="75">
        <v>0.2</v>
      </c>
      <c r="AB36" s="75">
        <v>0</v>
      </c>
      <c r="AC36" s="75">
        <v>1.2</v>
      </c>
      <c r="AD36" s="75">
        <v>6.8</v>
      </c>
      <c r="AE36" s="75">
        <v>6.2</v>
      </c>
      <c r="AF36" s="75">
        <v>10</v>
      </c>
      <c r="AG36" s="75">
        <v>0</v>
      </c>
      <c r="AH36" s="75">
        <v>0.8</v>
      </c>
      <c r="AI36" s="75">
        <v>6.6</v>
      </c>
      <c r="AJ36" s="75">
        <v>0</v>
      </c>
      <c r="AK36" s="75">
        <v>5.6</v>
      </c>
      <c r="AL36" s="75">
        <v>0.8</v>
      </c>
      <c r="AM36" s="75">
        <v>1</v>
      </c>
      <c r="AN36" s="75">
        <v>3</v>
      </c>
      <c r="AO36" s="139">
        <v>0.2</v>
      </c>
      <c r="AQ36" s="264">
        <v>18.599999999999998</v>
      </c>
      <c r="AR36" s="139">
        <v>2.8</v>
      </c>
      <c r="AS36" s="139">
        <v>4.6000000000000005</v>
      </c>
      <c r="AT36" s="139">
        <v>17.8</v>
      </c>
      <c r="AU36" s="139">
        <v>34.200000000000003</v>
      </c>
    </row>
    <row r="37" spans="2:47" s="23" customFormat="1" ht="17.25" customHeight="1" x14ac:dyDescent="0.2">
      <c r="B37" s="77" t="s">
        <v>274</v>
      </c>
      <c r="C37" s="71" t="s">
        <v>68</v>
      </c>
      <c r="D37" s="84" t="s">
        <v>69</v>
      </c>
      <c r="E37" s="138">
        <v>8.6</v>
      </c>
      <c r="F37" s="75">
        <v>4.5999999999999996</v>
      </c>
      <c r="G37" s="75">
        <v>15.8</v>
      </c>
      <c r="H37" s="75">
        <v>0</v>
      </c>
      <c r="I37" s="75">
        <v>0.8</v>
      </c>
      <c r="J37" s="75">
        <v>1</v>
      </c>
      <c r="K37" s="75">
        <v>9.8000000000000007</v>
      </c>
      <c r="L37" s="75">
        <v>2.4</v>
      </c>
      <c r="M37" s="75">
        <v>0.2</v>
      </c>
      <c r="N37" s="75">
        <v>5.2</v>
      </c>
      <c r="O37" s="75">
        <v>5.2</v>
      </c>
      <c r="P37" s="75">
        <v>4.4000000000000004</v>
      </c>
      <c r="Q37" s="75">
        <v>11.6</v>
      </c>
      <c r="R37" s="75">
        <v>0.2</v>
      </c>
      <c r="S37" s="75">
        <v>16.8</v>
      </c>
      <c r="T37" s="75">
        <v>1.4</v>
      </c>
      <c r="U37" s="75">
        <v>0.6</v>
      </c>
      <c r="V37" s="75">
        <v>1.8</v>
      </c>
      <c r="W37" s="75">
        <v>7.6</v>
      </c>
      <c r="X37" s="75">
        <v>14.2</v>
      </c>
      <c r="Y37" s="75">
        <v>2</v>
      </c>
      <c r="Z37" s="75">
        <v>0.4</v>
      </c>
      <c r="AA37" s="75">
        <v>0.2</v>
      </c>
      <c r="AB37" s="75">
        <v>0.6</v>
      </c>
      <c r="AC37" s="75">
        <v>1</v>
      </c>
      <c r="AD37" s="75">
        <v>0.2</v>
      </c>
      <c r="AE37" s="75">
        <v>8.8000000000000007</v>
      </c>
      <c r="AF37" s="75">
        <v>2.4</v>
      </c>
      <c r="AG37" s="75">
        <v>0.4</v>
      </c>
      <c r="AH37" s="75">
        <v>0.2</v>
      </c>
      <c r="AI37" s="75">
        <v>11</v>
      </c>
      <c r="AJ37" s="75">
        <v>0.2</v>
      </c>
      <c r="AK37" s="75">
        <v>30</v>
      </c>
      <c r="AL37" s="75">
        <v>2.8</v>
      </c>
      <c r="AM37" s="75">
        <v>0</v>
      </c>
      <c r="AN37" s="75">
        <v>2.4</v>
      </c>
      <c r="AO37" s="139">
        <v>1.2</v>
      </c>
      <c r="AQ37" s="264">
        <v>40.6</v>
      </c>
      <c r="AR37" s="139">
        <v>13</v>
      </c>
      <c r="AS37" s="139">
        <v>16.2</v>
      </c>
      <c r="AT37" s="139">
        <v>46.800000000000011</v>
      </c>
      <c r="AU37" s="139">
        <v>59.4</v>
      </c>
    </row>
    <row r="38" spans="2:47" s="23" customFormat="1" ht="17.25" customHeight="1" x14ac:dyDescent="0.2">
      <c r="B38" s="77" t="s">
        <v>275</v>
      </c>
      <c r="C38" s="71" t="s">
        <v>54</v>
      </c>
      <c r="D38" s="84" t="s">
        <v>82</v>
      </c>
      <c r="E38" s="138">
        <v>9.8000000000000007</v>
      </c>
      <c r="F38" s="75">
        <v>6</v>
      </c>
      <c r="G38" s="75">
        <v>3.6</v>
      </c>
      <c r="H38" s="75">
        <v>1.4</v>
      </c>
      <c r="I38" s="75">
        <v>3</v>
      </c>
      <c r="J38" s="75">
        <v>0</v>
      </c>
      <c r="K38" s="75">
        <v>2.8</v>
      </c>
      <c r="L38" s="75">
        <v>0.4</v>
      </c>
      <c r="M38" s="75">
        <v>1.4</v>
      </c>
      <c r="N38" s="75">
        <v>1.8</v>
      </c>
      <c r="O38" s="75">
        <v>1.6</v>
      </c>
      <c r="P38" s="75">
        <v>69.8</v>
      </c>
      <c r="Q38" s="75">
        <v>5.2</v>
      </c>
      <c r="R38" s="75">
        <v>2</v>
      </c>
      <c r="S38" s="75">
        <v>3.4</v>
      </c>
      <c r="T38" s="75">
        <v>2</v>
      </c>
      <c r="U38" s="75">
        <v>0</v>
      </c>
      <c r="V38" s="75">
        <v>0</v>
      </c>
      <c r="W38" s="75">
        <v>6.6</v>
      </c>
      <c r="X38" s="75">
        <v>2.2000000000000002</v>
      </c>
      <c r="Y38" s="75">
        <v>0.8</v>
      </c>
      <c r="Z38" s="75">
        <v>0</v>
      </c>
      <c r="AA38" s="75">
        <v>1.2</v>
      </c>
      <c r="AB38" s="75">
        <v>0</v>
      </c>
      <c r="AC38" s="75">
        <v>0</v>
      </c>
      <c r="AD38" s="75">
        <v>5.2</v>
      </c>
      <c r="AE38" s="75">
        <v>30.6</v>
      </c>
      <c r="AF38" s="75">
        <v>8.6</v>
      </c>
      <c r="AG38" s="75">
        <v>9.1999999999999993</v>
      </c>
      <c r="AH38" s="75">
        <v>0.4</v>
      </c>
      <c r="AI38" s="75">
        <v>9.1999999999999993</v>
      </c>
      <c r="AJ38" s="75">
        <v>1.8</v>
      </c>
      <c r="AK38" s="75">
        <v>28.8</v>
      </c>
      <c r="AL38" s="75">
        <v>9.1999999999999993</v>
      </c>
      <c r="AM38" s="75">
        <v>0.4</v>
      </c>
      <c r="AN38" s="75">
        <v>7.2</v>
      </c>
      <c r="AO38" s="139">
        <v>3</v>
      </c>
      <c r="AQ38" s="264">
        <v>26.6</v>
      </c>
      <c r="AR38" s="139">
        <v>5.1999999999999993</v>
      </c>
      <c r="AS38" s="139">
        <v>77</v>
      </c>
      <c r="AT38" s="139">
        <v>21.4</v>
      </c>
      <c r="AU38" s="139">
        <v>108.4</v>
      </c>
    </row>
    <row r="39" spans="2:47" s="23" customFormat="1" ht="17.25" customHeight="1" x14ac:dyDescent="0.2">
      <c r="B39" s="77" t="s">
        <v>275</v>
      </c>
      <c r="C39" s="71" t="s">
        <v>71</v>
      </c>
      <c r="D39" s="84" t="s">
        <v>72</v>
      </c>
      <c r="E39" s="138">
        <v>15.2</v>
      </c>
      <c r="F39" s="75">
        <v>23.4</v>
      </c>
      <c r="G39" s="75">
        <v>2.8</v>
      </c>
      <c r="H39" s="75">
        <v>7.6</v>
      </c>
      <c r="I39" s="75">
        <v>8</v>
      </c>
      <c r="J39" s="75">
        <v>2.6</v>
      </c>
      <c r="K39" s="75">
        <v>5.8</v>
      </c>
      <c r="L39" s="75">
        <v>5.2</v>
      </c>
      <c r="M39" s="75">
        <v>3.4</v>
      </c>
      <c r="N39" s="75">
        <v>1.4</v>
      </c>
      <c r="O39" s="75">
        <v>7.2</v>
      </c>
      <c r="P39" s="75">
        <v>57.2</v>
      </c>
      <c r="Q39" s="75">
        <v>6.4</v>
      </c>
      <c r="R39" s="75">
        <v>0.8</v>
      </c>
      <c r="S39" s="75">
        <v>14</v>
      </c>
      <c r="T39" s="75">
        <v>46</v>
      </c>
      <c r="U39" s="75">
        <v>2.4</v>
      </c>
      <c r="V39" s="75">
        <v>1.4</v>
      </c>
      <c r="W39" s="75">
        <v>19.399999999999999</v>
      </c>
      <c r="X39" s="75">
        <v>44.6</v>
      </c>
      <c r="Y39" s="75">
        <v>9.6</v>
      </c>
      <c r="Z39" s="75">
        <v>2</v>
      </c>
      <c r="AA39" s="75">
        <v>0.4</v>
      </c>
      <c r="AB39" s="75">
        <v>1.4</v>
      </c>
      <c r="AC39" s="75">
        <v>2.8</v>
      </c>
      <c r="AD39" s="75">
        <v>8.4</v>
      </c>
      <c r="AE39" s="75">
        <v>23.2</v>
      </c>
      <c r="AF39" s="75">
        <v>14.8</v>
      </c>
      <c r="AG39" s="75">
        <v>2.2000000000000002</v>
      </c>
      <c r="AH39" s="75">
        <v>1</v>
      </c>
      <c r="AI39" s="75">
        <v>12.2</v>
      </c>
      <c r="AJ39" s="75">
        <v>0.6</v>
      </c>
      <c r="AK39" s="75">
        <v>12.2</v>
      </c>
      <c r="AL39" s="75">
        <v>2.2000000000000002</v>
      </c>
      <c r="AM39" s="75">
        <v>1</v>
      </c>
      <c r="AN39" s="75">
        <v>11.2</v>
      </c>
      <c r="AO39" s="139">
        <v>2.8</v>
      </c>
      <c r="AQ39" s="264">
        <v>65.399999999999991</v>
      </c>
      <c r="AR39" s="139">
        <v>17.2</v>
      </c>
      <c r="AS39" s="139">
        <v>64.400000000000006</v>
      </c>
      <c r="AT39" s="139">
        <v>152.4</v>
      </c>
      <c r="AU39" s="139">
        <v>83.4</v>
      </c>
    </row>
    <row r="40" spans="2:47" s="23" customFormat="1" ht="17.25" customHeight="1" x14ac:dyDescent="0.2">
      <c r="B40" s="77" t="s">
        <v>275</v>
      </c>
      <c r="C40" s="71" t="s">
        <v>78</v>
      </c>
      <c r="D40" s="84" t="s">
        <v>79</v>
      </c>
      <c r="E40" s="138">
        <v>11.6</v>
      </c>
      <c r="F40" s="75">
        <v>1.4</v>
      </c>
      <c r="G40" s="75">
        <v>3.4</v>
      </c>
      <c r="H40" s="75">
        <v>0.8</v>
      </c>
      <c r="I40" s="75">
        <v>1</v>
      </c>
      <c r="J40" s="75">
        <v>4</v>
      </c>
      <c r="K40" s="75">
        <v>2</v>
      </c>
      <c r="L40" s="75">
        <v>0.6</v>
      </c>
      <c r="M40" s="75">
        <v>3</v>
      </c>
      <c r="N40" s="75">
        <v>5.2</v>
      </c>
      <c r="O40" s="75">
        <v>0.6</v>
      </c>
      <c r="P40" s="75">
        <v>28.8</v>
      </c>
      <c r="Q40" s="75">
        <v>8.1999999999999993</v>
      </c>
      <c r="R40" s="75">
        <v>1.8</v>
      </c>
      <c r="S40" s="75">
        <v>10.4</v>
      </c>
      <c r="T40" s="75">
        <v>21.6</v>
      </c>
      <c r="U40" s="75">
        <v>4</v>
      </c>
      <c r="V40" s="75">
        <v>0</v>
      </c>
      <c r="W40" s="75">
        <v>26.4</v>
      </c>
      <c r="X40" s="75">
        <v>31</v>
      </c>
      <c r="Y40" s="75">
        <v>4</v>
      </c>
      <c r="Z40" s="75">
        <v>0.4</v>
      </c>
      <c r="AA40" s="75">
        <v>0.6</v>
      </c>
      <c r="AB40" s="75">
        <v>0.6</v>
      </c>
      <c r="AC40" s="75">
        <v>1</v>
      </c>
      <c r="AD40" s="75">
        <v>0.6</v>
      </c>
      <c r="AE40" s="75">
        <v>1.6</v>
      </c>
      <c r="AF40" s="75">
        <v>4</v>
      </c>
      <c r="AG40" s="75">
        <v>0</v>
      </c>
      <c r="AH40" s="75">
        <v>0</v>
      </c>
      <c r="AI40" s="75">
        <v>5.6</v>
      </c>
      <c r="AJ40" s="75">
        <v>0.2</v>
      </c>
      <c r="AK40" s="75">
        <v>3</v>
      </c>
      <c r="AL40" s="75">
        <v>1</v>
      </c>
      <c r="AM40" s="75">
        <v>0</v>
      </c>
      <c r="AN40" s="75">
        <v>0.6</v>
      </c>
      <c r="AO40" s="139">
        <v>0.4</v>
      </c>
      <c r="AQ40" s="264">
        <v>24.2</v>
      </c>
      <c r="AR40" s="139">
        <v>9.4</v>
      </c>
      <c r="AS40" s="139">
        <v>38.799999999999997</v>
      </c>
      <c r="AT40" s="139">
        <v>100.6</v>
      </c>
      <c r="AU40" s="139">
        <v>16.399999999999999</v>
      </c>
    </row>
    <row r="41" spans="2:47" s="23" customFormat="1" ht="17.25" customHeight="1" x14ac:dyDescent="0.2">
      <c r="B41" s="77" t="s">
        <v>275</v>
      </c>
      <c r="C41" s="71" t="s">
        <v>75</v>
      </c>
      <c r="D41" s="84" t="s">
        <v>76</v>
      </c>
      <c r="E41" s="138">
        <v>13</v>
      </c>
      <c r="F41" s="75">
        <v>8.8000000000000007</v>
      </c>
      <c r="G41" s="75">
        <v>6.2</v>
      </c>
      <c r="H41" s="75">
        <v>4.5999999999999996</v>
      </c>
      <c r="I41" s="75">
        <v>22.4</v>
      </c>
      <c r="J41" s="75">
        <v>1</v>
      </c>
      <c r="K41" s="75">
        <v>13</v>
      </c>
      <c r="L41" s="75">
        <v>6.6</v>
      </c>
      <c r="M41" s="75">
        <v>4.4000000000000004</v>
      </c>
      <c r="N41" s="75">
        <v>9.4</v>
      </c>
      <c r="O41" s="75">
        <v>11.8</v>
      </c>
      <c r="P41" s="75">
        <v>100</v>
      </c>
      <c r="Q41" s="75">
        <v>8.4</v>
      </c>
      <c r="R41" s="75">
        <v>2</v>
      </c>
      <c r="S41" s="75">
        <v>24.8</v>
      </c>
      <c r="T41" s="75">
        <v>19.399999999999999</v>
      </c>
      <c r="U41" s="75">
        <v>2</v>
      </c>
      <c r="V41" s="75">
        <v>1.4</v>
      </c>
      <c r="W41" s="75">
        <v>14</v>
      </c>
      <c r="X41" s="75">
        <v>26.8</v>
      </c>
      <c r="Y41" s="75">
        <v>5.2</v>
      </c>
      <c r="Z41" s="75">
        <v>5.8</v>
      </c>
      <c r="AA41" s="75">
        <v>0.2</v>
      </c>
      <c r="AB41" s="75">
        <v>0</v>
      </c>
      <c r="AC41" s="75">
        <v>2</v>
      </c>
      <c r="AD41" s="75">
        <v>4.8</v>
      </c>
      <c r="AE41" s="75">
        <v>27.2</v>
      </c>
      <c r="AF41" s="75">
        <v>34.200000000000003</v>
      </c>
      <c r="AG41" s="75">
        <v>4.8</v>
      </c>
      <c r="AH41" s="75">
        <v>3</v>
      </c>
      <c r="AI41" s="75">
        <v>24.8</v>
      </c>
      <c r="AJ41" s="75">
        <v>1.8</v>
      </c>
      <c r="AK41" s="75">
        <v>48.2</v>
      </c>
      <c r="AL41" s="75">
        <v>5.8</v>
      </c>
      <c r="AM41" s="75">
        <v>3.6</v>
      </c>
      <c r="AN41" s="75">
        <v>9.8000000000000007</v>
      </c>
      <c r="AO41" s="139">
        <v>1.4</v>
      </c>
      <c r="AQ41" s="264">
        <v>69</v>
      </c>
      <c r="AR41" s="139">
        <v>32.200000000000003</v>
      </c>
      <c r="AS41" s="139">
        <v>110.4</v>
      </c>
      <c r="AT41" s="139">
        <v>106.4</v>
      </c>
      <c r="AU41" s="139">
        <v>164.60000000000002</v>
      </c>
    </row>
    <row r="42" spans="2:47" s="23" customFormat="1" ht="17.25" customHeight="1" x14ac:dyDescent="0.2">
      <c r="B42" s="77" t="s">
        <v>276</v>
      </c>
      <c r="C42" s="71" t="s">
        <v>6</v>
      </c>
      <c r="D42" s="84" t="s">
        <v>87</v>
      </c>
      <c r="E42" s="138">
        <v>29.6</v>
      </c>
      <c r="F42" s="75">
        <v>19.399999999999999</v>
      </c>
      <c r="G42" s="75">
        <v>38.799999999999997</v>
      </c>
      <c r="H42" s="75">
        <v>5.2</v>
      </c>
      <c r="I42" s="75">
        <v>25.8</v>
      </c>
      <c r="J42" s="75">
        <v>1.2</v>
      </c>
      <c r="K42" s="75">
        <v>15.6</v>
      </c>
      <c r="L42" s="75">
        <v>7</v>
      </c>
      <c r="M42" s="75">
        <v>14.2</v>
      </c>
      <c r="N42" s="75">
        <v>10</v>
      </c>
      <c r="O42" s="75">
        <v>11.4</v>
      </c>
      <c r="P42" s="75">
        <v>36.200000000000003</v>
      </c>
      <c r="Q42" s="75">
        <v>21</v>
      </c>
      <c r="R42" s="75">
        <v>2.8</v>
      </c>
      <c r="S42" s="75">
        <v>22.4</v>
      </c>
      <c r="T42" s="75">
        <v>13.2</v>
      </c>
      <c r="U42" s="75">
        <v>2.8</v>
      </c>
      <c r="V42" s="75">
        <v>10.8</v>
      </c>
      <c r="W42" s="75">
        <v>26.4</v>
      </c>
      <c r="X42" s="75">
        <v>35.799999999999997</v>
      </c>
      <c r="Y42" s="75">
        <v>6.4</v>
      </c>
      <c r="Z42" s="75">
        <v>2.6</v>
      </c>
      <c r="AA42" s="75">
        <v>1</v>
      </c>
      <c r="AB42" s="75">
        <v>0.2</v>
      </c>
      <c r="AC42" s="75">
        <v>5.8</v>
      </c>
      <c r="AD42" s="75">
        <v>25</v>
      </c>
      <c r="AE42" s="75">
        <v>31</v>
      </c>
      <c r="AF42" s="75">
        <v>20.399999999999999</v>
      </c>
      <c r="AG42" s="75">
        <v>4.2</v>
      </c>
      <c r="AH42" s="75">
        <v>10.4</v>
      </c>
      <c r="AI42" s="75">
        <v>63.6</v>
      </c>
      <c r="AJ42" s="75">
        <v>10</v>
      </c>
      <c r="AK42" s="75">
        <v>81.2</v>
      </c>
      <c r="AL42" s="75">
        <v>9.1999999999999993</v>
      </c>
      <c r="AM42" s="75">
        <v>2.4</v>
      </c>
      <c r="AN42" s="75">
        <v>9.8000000000000007</v>
      </c>
      <c r="AO42" s="139">
        <v>3.6</v>
      </c>
      <c r="AQ42" s="264">
        <v>135.6</v>
      </c>
      <c r="AR42" s="139">
        <v>42.6</v>
      </c>
      <c r="AS42" s="139">
        <v>60</v>
      </c>
      <c r="AT42" s="139">
        <v>152.39999999999998</v>
      </c>
      <c r="AU42" s="139">
        <v>245.8</v>
      </c>
    </row>
    <row r="43" spans="2:47" s="23" customFormat="1" ht="17.25" customHeight="1" x14ac:dyDescent="0.2">
      <c r="B43" s="77" t="s">
        <v>276</v>
      </c>
      <c r="C43" s="71" t="s">
        <v>30</v>
      </c>
      <c r="D43" s="84" t="s">
        <v>89</v>
      </c>
      <c r="E43" s="138">
        <v>54</v>
      </c>
      <c r="F43" s="75">
        <v>9</v>
      </c>
      <c r="G43" s="75">
        <v>47.8</v>
      </c>
      <c r="H43" s="75">
        <v>3.8</v>
      </c>
      <c r="I43" s="75">
        <v>8.4</v>
      </c>
      <c r="J43" s="75">
        <v>1.2</v>
      </c>
      <c r="K43" s="75">
        <v>13.4</v>
      </c>
      <c r="L43" s="75">
        <v>8</v>
      </c>
      <c r="M43" s="75">
        <v>5.6</v>
      </c>
      <c r="N43" s="75">
        <v>13</v>
      </c>
      <c r="O43" s="75">
        <v>2</v>
      </c>
      <c r="P43" s="75">
        <v>82.6</v>
      </c>
      <c r="Q43" s="75">
        <v>54.6</v>
      </c>
      <c r="R43" s="75">
        <v>0.4</v>
      </c>
      <c r="S43" s="75">
        <v>17.399999999999999</v>
      </c>
      <c r="T43" s="75">
        <v>99.4</v>
      </c>
      <c r="U43" s="75">
        <v>0.6</v>
      </c>
      <c r="V43" s="75">
        <v>4.5999999999999996</v>
      </c>
      <c r="W43" s="75">
        <v>23</v>
      </c>
      <c r="X43" s="75">
        <v>45</v>
      </c>
      <c r="Y43" s="75">
        <v>4.8</v>
      </c>
      <c r="Z43" s="75">
        <v>1.4</v>
      </c>
      <c r="AA43" s="75">
        <v>0.2</v>
      </c>
      <c r="AB43" s="75">
        <v>3.4</v>
      </c>
      <c r="AC43" s="75">
        <v>8.1999999999999993</v>
      </c>
      <c r="AD43" s="75">
        <v>12.8</v>
      </c>
      <c r="AE43" s="75">
        <v>31</v>
      </c>
      <c r="AF43" s="75">
        <v>20.8</v>
      </c>
      <c r="AG43" s="75">
        <v>9.4</v>
      </c>
      <c r="AH43" s="75">
        <v>1</v>
      </c>
      <c r="AI43" s="75">
        <v>47.2</v>
      </c>
      <c r="AJ43" s="75">
        <v>2.8</v>
      </c>
      <c r="AK43" s="75">
        <v>124.8</v>
      </c>
      <c r="AL43" s="75">
        <v>7.8</v>
      </c>
      <c r="AM43" s="75">
        <v>2.6</v>
      </c>
      <c r="AN43" s="75">
        <v>9.4</v>
      </c>
      <c r="AO43" s="139">
        <v>4.2</v>
      </c>
      <c r="AQ43" s="264">
        <v>137.6</v>
      </c>
      <c r="AR43" s="139">
        <v>28.6</v>
      </c>
      <c r="AS43" s="139">
        <v>137.6</v>
      </c>
      <c r="AT43" s="139">
        <v>220.8</v>
      </c>
      <c r="AU43" s="139">
        <v>261</v>
      </c>
    </row>
    <row r="44" spans="2:47" s="23" customFormat="1" ht="17.25" customHeight="1" x14ac:dyDescent="0.2">
      <c r="B44" s="77" t="s">
        <v>276</v>
      </c>
      <c r="C44" s="71" t="s">
        <v>84</v>
      </c>
      <c r="D44" s="84" t="s">
        <v>85</v>
      </c>
      <c r="E44" s="138">
        <v>10.6</v>
      </c>
      <c r="F44" s="75">
        <v>8</v>
      </c>
      <c r="G44" s="75">
        <v>2.8</v>
      </c>
      <c r="H44" s="75">
        <v>4.2</v>
      </c>
      <c r="I44" s="75">
        <v>3.6</v>
      </c>
      <c r="J44" s="75">
        <v>0</v>
      </c>
      <c r="K44" s="75">
        <v>6.4</v>
      </c>
      <c r="L44" s="75">
        <v>1.4</v>
      </c>
      <c r="M44" s="75">
        <v>1.2</v>
      </c>
      <c r="N44" s="75">
        <v>0.8</v>
      </c>
      <c r="O44" s="75">
        <v>1.2</v>
      </c>
      <c r="P44" s="75">
        <v>44.2</v>
      </c>
      <c r="Q44" s="75">
        <v>5.6</v>
      </c>
      <c r="R44" s="75">
        <v>0.8</v>
      </c>
      <c r="S44" s="75">
        <v>5.6</v>
      </c>
      <c r="T44" s="75">
        <v>4.5999999999999996</v>
      </c>
      <c r="U44" s="75">
        <v>0.4</v>
      </c>
      <c r="V44" s="75">
        <v>1</v>
      </c>
      <c r="W44" s="75">
        <v>16.8</v>
      </c>
      <c r="X44" s="75">
        <v>21</v>
      </c>
      <c r="Y44" s="75">
        <v>6.6</v>
      </c>
      <c r="Z44" s="75">
        <v>1.4</v>
      </c>
      <c r="AA44" s="75">
        <v>1.6</v>
      </c>
      <c r="AB44" s="75">
        <v>0</v>
      </c>
      <c r="AC44" s="75">
        <v>0</v>
      </c>
      <c r="AD44" s="75">
        <v>5.2</v>
      </c>
      <c r="AE44" s="75">
        <v>10.8</v>
      </c>
      <c r="AF44" s="75">
        <v>7.2</v>
      </c>
      <c r="AG44" s="75">
        <v>21.4</v>
      </c>
      <c r="AH44" s="75">
        <v>0.8</v>
      </c>
      <c r="AI44" s="75">
        <v>11.4</v>
      </c>
      <c r="AJ44" s="75">
        <v>1</v>
      </c>
      <c r="AK44" s="75">
        <v>18.399999999999999</v>
      </c>
      <c r="AL44" s="75">
        <v>0.4</v>
      </c>
      <c r="AM44" s="75">
        <v>0.2</v>
      </c>
      <c r="AN44" s="75">
        <v>5.8</v>
      </c>
      <c r="AO44" s="139">
        <v>0.2</v>
      </c>
      <c r="AQ44" s="264">
        <v>35.6</v>
      </c>
      <c r="AR44" s="139">
        <v>4.5999999999999996</v>
      </c>
      <c r="AS44" s="139">
        <v>50.6</v>
      </c>
      <c r="AT44" s="139">
        <v>64.2</v>
      </c>
      <c r="AU44" s="139">
        <v>77.600000000000009</v>
      </c>
    </row>
    <row r="45" spans="2:47" s="23" customFormat="1" ht="17.25" customHeight="1" x14ac:dyDescent="0.2">
      <c r="B45" s="77" t="s">
        <v>277</v>
      </c>
      <c r="C45" s="71" t="s">
        <v>90</v>
      </c>
      <c r="D45" s="84" t="s">
        <v>91</v>
      </c>
      <c r="E45" s="138">
        <v>21.6</v>
      </c>
      <c r="F45" s="75">
        <v>7.2</v>
      </c>
      <c r="G45" s="75">
        <v>17.2</v>
      </c>
      <c r="H45" s="75">
        <v>6.6</v>
      </c>
      <c r="I45" s="75">
        <v>13.4</v>
      </c>
      <c r="J45" s="75">
        <v>2.2000000000000002</v>
      </c>
      <c r="K45" s="75">
        <v>2.4</v>
      </c>
      <c r="L45" s="75">
        <v>7</v>
      </c>
      <c r="M45" s="75">
        <v>3.4</v>
      </c>
      <c r="N45" s="75">
        <v>2</v>
      </c>
      <c r="O45" s="75">
        <v>8.1999999999999993</v>
      </c>
      <c r="P45" s="75">
        <v>11</v>
      </c>
      <c r="Q45" s="75">
        <v>11</v>
      </c>
      <c r="R45" s="75">
        <v>2.4</v>
      </c>
      <c r="S45" s="75">
        <v>5.8</v>
      </c>
      <c r="T45" s="75">
        <v>4.8</v>
      </c>
      <c r="U45" s="75">
        <v>1.8</v>
      </c>
      <c r="V45" s="75">
        <v>3.2</v>
      </c>
      <c r="W45" s="75">
        <v>14.8</v>
      </c>
      <c r="X45" s="75">
        <v>23</v>
      </c>
      <c r="Y45" s="75">
        <v>3.2</v>
      </c>
      <c r="Z45" s="75">
        <v>0.2</v>
      </c>
      <c r="AA45" s="75">
        <v>0.8</v>
      </c>
      <c r="AB45" s="75">
        <v>3.4</v>
      </c>
      <c r="AC45" s="75">
        <v>2.2000000000000002</v>
      </c>
      <c r="AD45" s="75">
        <v>3</v>
      </c>
      <c r="AE45" s="75">
        <v>14.8</v>
      </c>
      <c r="AF45" s="75">
        <v>6.8</v>
      </c>
      <c r="AG45" s="75">
        <v>1.4</v>
      </c>
      <c r="AH45" s="75">
        <v>2.2000000000000002</v>
      </c>
      <c r="AI45" s="75">
        <v>47.6</v>
      </c>
      <c r="AJ45" s="75">
        <v>0</v>
      </c>
      <c r="AK45" s="75">
        <v>24.6</v>
      </c>
      <c r="AL45" s="75">
        <v>2.4</v>
      </c>
      <c r="AM45" s="75">
        <v>7.2</v>
      </c>
      <c r="AN45" s="75">
        <v>8.6</v>
      </c>
      <c r="AO45" s="139">
        <v>0.4</v>
      </c>
      <c r="AQ45" s="264">
        <v>70.600000000000009</v>
      </c>
      <c r="AR45" s="139">
        <v>20.6</v>
      </c>
      <c r="AS45" s="139">
        <v>24.4</v>
      </c>
      <c r="AT45" s="139">
        <v>66.200000000000017</v>
      </c>
      <c r="AU45" s="139">
        <v>116.00000000000001</v>
      </c>
    </row>
    <row r="46" spans="2:47" s="23" customFormat="1" ht="17.25" customHeight="1" x14ac:dyDescent="0.2">
      <c r="B46" s="77" t="s">
        <v>277</v>
      </c>
      <c r="C46" s="71" t="s">
        <v>95</v>
      </c>
      <c r="D46" s="84" t="s">
        <v>96</v>
      </c>
      <c r="E46" s="138">
        <v>2.2000000000000002</v>
      </c>
      <c r="F46" s="75">
        <v>0</v>
      </c>
      <c r="G46" s="75">
        <v>1</v>
      </c>
      <c r="H46" s="75">
        <v>0.4</v>
      </c>
      <c r="I46" s="75">
        <v>0.6</v>
      </c>
      <c r="J46" s="75">
        <v>0</v>
      </c>
      <c r="K46" s="75">
        <v>0</v>
      </c>
      <c r="L46" s="75">
        <v>0.4</v>
      </c>
      <c r="M46" s="75">
        <v>2.2000000000000002</v>
      </c>
      <c r="N46" s="75">
        <v>0.4</v>
      </c>
      <c r="O46" s="75">
        <v>0</v>
      </c>
      <c r="P46" s="75">
        <v>0.2</v>
      </c>
      <c r="Q46" s="75">
        <v>68.2</v>
      </c>
      <c r="R46" s="75">
        <v>1.6</v>
      </c>
      <c r="S46" s="75">
        <v>0</v>
      </c>
      <c r="T46" s="75">
        <v>5.4</v>
      </c>
      <c r="U46" s="75">
        <v>0</v>
      </c>
      <c r="V46" s="75">
        <v>0</v>
      </c>
      <c r="W46" s="75">
        <v>1</v>
      </c>
      <c r="X46" s="75">
        <v>1.4</v>
      </c>
      <c r="Y46" s="75">
        <v>0.8</v>
      </c>
      <c r="Z46" s="75">
        <v>5</v>
      </c>
      <c r="AA46" s="75">
        <v>0</v>
      </c>
      <c r="AB46" s="75">
        <v>4</v>
      </c>
      <c r="AC46" s="75">
        <v>2.4</v>
      </c>
      <c r="AD46" s="75">
        <v>0</v>
      </c>
      <c r="AE46" s="75">
        <v>0.2</v>
      </c>
      <c r="AF46" s="75">
        <v>5.8</v>
      </c>
      <c r="AG46" s="75">
        <v>0</v>
      </c>
      <c r="AH46" s="75">
        <v>0.2</v>
      </c>
      <c r="AI46" s="75">
        <v>3.4</v>
      </c>
      <c r="AJ46" s="75">
        <v>0</v>
      </c>
      <c r="AK46" s="75">
        <v>0.8</v>
      </c>
      <c r="AL46" s="75">
        <v>0.4</v>
      </c>
      <c r="AM46" s="75">
        <v>0</v>
      </c>
      <c r="AN46" s="75">
        <v>0</v>
      </c>
      <c r="AO46" s="139">
        <v>0</v>
      </c>
      <c r="AQ46" s="264">
        <v>4.2</v>
      </c>
      <c r="AR46" s="139">
        <v>3</v>
      </c>
      <c r="AS46" s="139">
        <v>70</v>
      </c>
      <c r="AT46" s="139">
        <v>20</v>
      </c>
      <c r="AU46" s="139">
        <v>10.8</v>
      </c>
    </row>
    <row r="47" spans="2:47" s="23" customFormat="1" ht="17.25" customHeight="1" x14ac:dyDescent="0.2">
      <c r="B47" s="77" t="s">
        <v>277</v>
      </c>
      <c r="C47" s="71" t="s">
        <v>101</v>
      </c>
      <c r="D47" s="84" t="s">
        <v>102</v>
      </c>
      <c r="E47" s="138">
        <v>9</v>
      </c>
      <c r="F47" s="75">
        <v>4</v>
      </c>
      <c r="G47" s="75">
        <v>17.600000000000001</v>
      </c>
      <c r="H47" s="75">
        <v>1.2</v>
      </c>
      <c r="I47" s="75">
        <v>1.4</v>
      </c>
      <c r="J47" s="75">
        <v>3.4</v>
      </c>
      <c r="K47" s="75">
        <v>15.4</v>
      </c>
      <c r="L47" s="75">
        <v>5</v>
      </c>
      <c r="M47" s="75">
        <v>17.600000000000001</v>
      </c>
      <c r="N47" s="75">
        <v>2.8</v>
      </c>
      <c r="O47" s="75">
        <v>3.2</v>
      </c>
      <c r="P47" s="75">
        <v>37.6</v>
      </c>
      <c r="Q47" s="75">
        <v>15.2</v>
      </c>
      <c r="R47" s="75">
        <v>4.5999999999999996</v>
      </c>
      <c r="S47" s="75">
        <v>26.2</v>
      </c>
      <c r="T47" s="75">
        <v>23.4</v>
      </c>
      <c r="U47" s="75">
        <v>2.4</v>
      </c>
      <c r="V47" s="75">
        <v>2</v>
      </c>
      <c r="W47" s="75">
        <v>36.4</v>
      </c>
      <c r="X47" s="75">
        <v>37.200000000000003</v>
      </c>
      <c r="Y47" s="75">
        <v>7.4</v>
      </c>
      <c r="Z47" s="75">
        <v>1.6</v>
      </c>
      <c r="AA47" s="75">
        <v>0.2</v>
      </c>
      <c r="AB47" s="75">
        <v>6.6</v>
      </c>
      <c r="AC47" s="75">
        <v>5</v>
      </c>
      <c r="AD47" s="75">
        <v>2.6</v>
      </c>
      <c r="AE47" s="75">
        <v>24.4</v>
      </c>
      <c r="AF47" s="75">
        <v>5.2</v>
      </c>
      <c r="AG47" s="75">
        <v>1</v>
      </c>
      <c r="AH47" s="75">
        <v>1.2</v>
      </c>
      <c r="AI47" s="75">
        <v>23.6</v>
      </c>
      <c r="AJ47" s="75">
        <v>2.6</v>
      </c>
      <c r="AK47" s="75">
        <v>26.2</v>
      </c>
      <c r="AL47" s="75">
        <v>2.6</v>
      </c>
      <c r="AM47" s="75">
        <v>2</v>
      </c>
      <c r="AN47" s="75">
        <v>12.2</v>
      </c>
      <c r="AO47" s="139">
        <v>13.6</v>
      </c>
      <c r="AQ47" s="264">
        <v>52</v>
      </c>
      <c r="AR47" s="139">
        <v>28.6</v>
      </c>
      <c r="AS47" s="139">
        <v>57.4</v>
      </c>
      <c r="AT47" s="139">
        <v>150.99999999999997</v>
      </c>
      <c r="AU47" s="139">
        <v>114.6</v>
      </c>
    </row>
    <row r="48" spans="2:47" s="23" customFormat="1" ht="17.25" customHeight="1" x14ac:dyDescent="0.2">
      <c r="B48" s="77" t="s">
        <v>277</v>
      </c>
      <c r="C48" s="71" t="s">
        <v>105</v>
      </c>
      <c r="D48" s="84" t="s">
        <v>106</v>
      </c>
      <c r="E48" s="138">
        <v>2</v>
      </c>
      <c r="F48" s="75">
        <v>1</v>
      </c>
      <c r="G48" s="75">
        <v>2.8</v>
      </c>
      <c r="H48" s="75">
        <v>0.2</v>
      </c>
      <c r="I48" s="75">
        <v>0.2</v>
      </c>
      <c r="J48" s="75">
        <v>0</v>
      </c>
      <c r="K48" s="75">
        <v>0.2</v>
      </c>
      <c r="L48" s="75">
        <v>0.2</v>
      </c>
      <c r="M48" s="75">
        <v>0.4</v>
      </c>
      <c r="N48" s="75">
        <v>0</v>
      </c>
      <c r="O48" s="75">
        <v>1.4</v>
      </c>
      <c r="P48" s="75">
        <v>3</v>
      </c>
      <c r="Q48" s="75">
        <v>0.4</v>
      </c>
      <c r="R48" s="75">
        <v>0.6</v>
      </c>
      <c r="S48" s="75">
        <v>10.8</v>
      </c>
      <c r="T48" s="75">
        <v>5</v>
      </c>
      <c r="U48" s="75">
        <v>0.6</v>
      </c>
      <c r="V48" s="75">
        <v>0</v>
      </c>
      <c r="W48" s="75">
        <v>5.6</v>
      </c>
      <c r="X48" s="75">
        <v>5.2</v>
      </c>
      <c r="Y48" s="75">
        <v>1.4</v>
      </c>
      <c r="Z48" s="75">
        <v>0</v>
      </c>
      <c r="AA48" s="75">
        <v>0.6</v>
      </c>
      <c r="AB48" s="75">
        <v>1</v>
      </c>
      <c r="AC48" s="75">
        <v>0.8</v>
      </c>
      <c r="AD48" s="75">
        <v>6.8</v>
      </c>
      <c r="AE48" s="75">
        <v>3.4</v>
      </c>
      <c r="AF48" s="75">
        <v>0.8</v>
      </c>
      <c r="AG48" s="75">
        <v>0</v>
      </c>
      <c r="AH48" s="75">
        <v>1</v>
      </c>
      <c r="AI48" s="75">
        <v>7.2</v>
      </c>
      <c r="AJ48" s="75">
        <v>0</v>
      </c>
      <c r="AK48" s="75">
        <v>2</v>
      </c>
      <c r="AL48" s="75">
        <v>1.2</v>
      </c>
      <c r="AM48" s="75">
        <v>0</v>
      </c>
      <c r="AN48" s="75">
        <v>0.6</v>
      </c>
      <c r="AO48" s="139">
        <v>0.2</v>
      </c>
      <c r="AQ48" s="264">
        <v>6.4</v>
      </c>
      <c r="AR48" s="139">
        <v>2</v>
      </c>
      <c r="AS48" s="139">
        <v>4</v>
      </c>
      <c r="AT48" s="139">
        <v>37.799999999999997</v>
      </c>
      <c r="AU48" s="139">
        <v>16.399999999999999</v>
      </c>
    </row>
    <row r="49" spans="2:47" s="23" customFormat="1" ht="17.25" customHeight="1" x14ac:dyDescent="0.2">
      <c r="B49" s="77" t="s">
        <v>277</v>
      </c>
      <c r="C49" s="71" t="s">
        <v>98</v>
      </c>
      <c r="D49" s="84" t="s">
        <v>99</v>
      </c>
      <c r="E49" s="138">
        <v>36</v>
      </c>
      <c r="F49" s="75">
        <v>9.1999999999999993</v>
      </c>
      <c r="G49" s="75">
        <v>11.2</v>
      </c>
      <c r="H49" s="75">
        <v>3.2</v>
      </c>
      <c r="I49" s="75">
        <v>0.8</v>
      </c>
      <c r="J49" s="75">
        <v>0</v>
      </c>
      <c r="K49" s="75">
        <v>1</v>
      </c>
      <c r="L49" s="75">
        <v>2</v>
      </c>
      <c r="M49" s="75">
        <v>0.4</v>
      </c>
      <c r="N49" s="75">
        <v>2.8</v>
      </c>
      <c r="O49" s="75">
        <v>8.4</v>
      </c>
      <c r="P49" s="75">
        <v>3.6</v>
      </c>
      <c r="Q49" s="75">
        <v>0.4</v>
      </c>
      <c r="R49" s="75">
        <v>1.4</v>
      </c>
      <c r="S49" s="75">
        <v>8.1999999999999993</v>
      </c>
      <c r="T49" s="75">
        <v>5.8</v>
      </c>
      <c r="U49" s="75">
        <v>0.6</v>
      </c>
      <c r="V49" s="75">
        <v>0</v>
      </c>
      <c r="W49" s="75">
        <v>13.4</v>
      </c>
      <c r="X49" s="75">
        <v>24</v>
      </c>
      <c r="Y49" s="75">
        <v>5.6</v>
      </c>
      <c r="Z49" s="75">
        <v>0</v>
      </c>
      <c r="AA49" s="75">
        <v>0.6</v>
      </c>
      <c r="AB49" s="75">
        <v>0.6</v>
      </c>
      <c r="AC49" s="75">
        <v>0.2</v>
      </c>
      <c r="AD49" s="75">
        <v>0</v>
      </c>
      <c r="AE49" s="75">
        <v>2.4</v>
      </c>
      <c r="AF49" s="75">
        <v>1.6</v>
      </c>
      <c r="AG49" s="75">
        <v>0.2</v>
      </c>
      <c r="AH49" s="75">
        <v>0</v>
      </c>
      <c r="AI49" s="75">
        <v>2.6</v>
      </c>
      <c r="AJ49" s="75">
        <v>0.2</v>
      </c>
      <c r="AK49" s="75">
        <v>3.2</v>
      </c>
      <c r="AL49" s="75">
        <v>0</v>
      </c>
      <c r="AM49" s="75">
        <v>0</v>
      </c>
      <c r="AN49" s="75">
        <v>0.8</v>
      </c>
      <c r="AO49" s="139">
        <v>0</v>
      </c>
      <c r="AQ49" s="264">
        <v>61.400000000000006</v>
      </c>
      <c r="AR49" s="139">
        <v>13.6</v>
      </c>
      <c r="AS49" s="139">
        <v>5.4</v>
      </c>
      <c r="AT49" s="139">
        <v>59.000000000000007</v>
      </c>
      <c r="AU49" s="139">
        <v>11.000000000000002</v>
      </c>
    </row>
    <row r="50" spans="2:47" s="23" customFormat="1" ht="17.25" customHeight="1" x14ac:dyDescent="0.2">
      <c r="B50" s="77" t="s">
        <v>277</v>
      </c>
      <c r="C50" s="71" t="s">
        <v>93</v>
      </c>
      <c r="D50" s="84" t="s">
        <v>94</v>
      </c>
      <c r="E50" s="138">
        <v>34.799999999999997</v>
      </c>
      <c r="F50" s="75">
        <v>3.2</v>
      </c>
      <c r="G50" s="75">
        <v>4.5999999999999996</v>
      </c>
      <c r="H50" s="75">
        <v>2.2000000000000002</v>
      </c>
      <c r="I50" s="75">
        <v>0.8</v>
      </c>
      <c r="J50" s="75">
        <v>0</v>
      </c>
      <c r="K50" s="75">
        <v>1.2</v>
      </c>
      <c r="L50" s="75">
        <v>1.2</v>
      </c>
      <c r="M50" s="75">
        <v>4.5999999999999996</v>
      </c>
      <c r="N50" s="75">
        <v>2.6</v>
      </c>
      <c r="O50" s="75">
        <v>3.4</v>
      </c>
      <c r="P50" s="75">
        <v>0.6</v>
      </c>
      <c r="Q50" s="75">
        <v>4.2</v>
      </c>
      <c r="R50" s="75">
        <v>0.4</v>
      </c>
      <c r="S50" s="75">
        <v>0.2</v>
      </c>
      <c r="T50" s="75">
        <v>14.4</v>
      </c>
      <c r="U50" s="75">
        <v>0.2</v>
      </c>
      <c r="V50" s="75">
        <v>0</v>
      </c>
      <c r="W50" s="75">
        <v>1</v>
      </c>
      <c r="X50" s="75">
        <v>23.4</v>
      </c>
      <c r="Y50" s="75">
        <v>1.4</v>
      </c>
      <c r="Z50" s="75">
        <v>0</v>
      </c>
      <c r="AA50" s="75">
        <v>1.4</v>
      </c>
      <c r="AB50" s="75">
        <v>2.8</v>
      </c>
      <c r="AC50" s="75">
        <v>0.6</v>
      </c>
      <c r="AD50" s="75">
        <v>2</v>
      </c>
      <c r="AE50" s="75">
        <v>1.2</v>
      </c>
      <c r="AF50" s="75">
        <v>3.2</v>
      </c>
      <c r="AG50" s="75">
        <v>105.2</v>
      </c>
      <c r="AH50" s="75">
        <v>0.4</v>
      </c>
      <c r="AI50" s="75">
        <v>145.80000000000001</v>
      </c>
      <c r="AJ50" s="75">
        <v>0.6</v>
      </c>
      <c r="AK50" s="75">
        <v>33.4</v>
      </c>
      <c r="AL50" s="75">
        <v>2.8</v>
      </c>
      <c r="AM50" s="75">
        <v>3.2</v>
      </c>
      <c r="AN50" s="75">
        <v>3.4</v>
      </c>
      <c r="AO50" s="139">
        <v>1.4</v>
      </c>
      <c r="AQ50" s="264">
        <v>46.800000000000004</v>
      </c>
      <c r="AR50" s="139">
        <v>11.8</v>
      </c>
      <c r="AS50" s="139">
        <v>5.2</v>
      </c>
      <c r="AT50" s="139">
        <v>47.399999999999991</v>
      </c>
      <c r="AU50" s="139">
        <v>300.59999999999997</v>
      </c>
    </row>
    <row r="51" spans="2:47" s="23" customFormat="1" ht="17.25" customHeight="1" x14ac:dyDescent="0.2">
      <c r="B51" s="77" t="s">
        <v>278</v>
      </c>
      <c r="C51" s="71" t="s">
        <v>108</v>
      </c>
      <c r="D51" s="84" t="s">
        <v>109</v>
      </c>
      <c r="E51" s="138">
        <v>2.4</v>
      </c>
      <c r="F51" s="75">
        <v>0</v>
      </c>
      <c r="G51" s="75">
        <v>0.8</v>
      </c>
      <c r="H51" s="75">
        <v>0.6</v>
      </c>
      <c r="I51" s="75">
        <v>0</v>
      </c>
      <c r="J51" s="75">
        <v>0</v>
      </c>
      <c r="K51" s="75">
        <v>1.4</v>
      </c>
      <c r="L51" s="75">
        <v>0.2</v>
      </c>
      <c r="M51" s="75">
        <v>1.4</v>
      </c>
      <c r="N51" s="75">
        <v>0</v>
      </c>
      <c r="O51" s="75">
        <v>2.2000000000000002</v>
      </c>
      <c r="P51" s="75">
        <v>0.8</v>
      </c>
      <c r="Q51" s="75">
        <v>3.6</v>
      </c>
      <c r="R51" s="75">
        <v>1</v>
      </c>
      <c r="S51" s="75">
        <v>1.2</v>
      </c>
      <c r="T51" s="75">
        <v>1.2</v>
      </c>
      <c r="U51" s="75">
        <v>0.6</v>
      </c>
      <c r="V51" s="75">
        <v>1.2</v>
      </c>
      <c r="W51" s="75">
        <v>3.6</v>
      </c>
      <c r="X51" s="75">
        <v>6.6</v>
      </c>
      <c r="Y51" s="75">
        <v>0.8</v>
      </c>
      <c r="Z51" s="75">
        <v>0.4</v>
      </c>
      <c r="AA51" s="75">
        <v>0.2</v>
      </c>
      <c r="AB51" s="75">
        <v>0</v>
      </c>
      <c r="AC51" s="75">
        <v>0</v>
      </c>
      <c r="AD51" s="75">
        <v>0</v>
      </c>
      <c r="AE51" s="75">
        <v>1.6</v>
      </c>
      <c r="AF51" s="75">
        <v>2</v>
      </c>
      <c r="AG51" s="75">
        <v>0</v>
      </c>
      <c r="AH51" s="75">
        <v>0</v>
      </c>
      <c r="AI51" s="75">
        <v>8.1999999999999993</v>
      </c>
      <c r="AJ51" s="75">
        <v>0</v>
      </c>
      <c r="AK51" s="75">
        <v>4.2</v>
      </c>
      <c r="AL51" s="75">
        <v>0.2</v>
      </c>
      <c r="AM51" s="75">
        <v>0.2</v>
      </c>
      <c r="AN51" s="75">
        <v>0.2</v>
      </c>
      <c r="AO51" s="139">
        <v>0.4</v>
      </c>
      <c r="AQ51" s="264">
        <v>5.2</v>
      </c>
      <c r="AR51" s="139">
        <v>3.8</v>
      </c>
      <c r="AS51" s="139">
        <v>5.4</v>
      </c>
      <c r="AT51" s="139">
        <v>15.8</v>
      </c>
      <c r="AU51" s="139">
        <v>16.999999999999996</v>
      </c>
    </row>
    <row r="52" spans="2:47" s="23" customFormat="1" ht="17.25" customHeight="1" x14ac:dyDescent="0.2">
      <c r="B52" s="77" t="s">
        <v>278</v>
      </c>
      <c r="C52" s="71" t="s">
        <v>111</v>
      </c>
      <c r="D52" s="84" t="s">
        <v>112</v>
      </c>
      <c r="E52" s="138">
        <v>6.4</v>
      </c>
      <c r="F52" s="75">
        <v>0.4</v>
      </c>
      <c r="G52" s="75">
        <v>4.2</v>
      </c>
      <c r="H52" s="75">
        <v>0.2</v>
      </c>
      <c r="I52" s="75">
        <v>11</v>
      </c>
      <c r="J52" s="75">
        <v>0.4</v>
      </c>
      <c r="K52" s="75">
        <v>1.6</v>
      </c>
      <c r="L52" s="75">
        <v>1</v>
      </c>
      <c r="M52" s="75">
        <v>1.8</v>
      </c>
      <c r="N52" s="75">
        <v>0.2</v>
      </c>
      <c r="O52" s="75">
        <v>0.6</v>
      </c>
      <c r="P52" s="75">
        <v>6.6</v>
      </c>
      <c r="Q52" s="75">
        <v>4</v>
      </c>
      <c r="R52" s="75">
        <v>0</v>
      </c>
      <c r="S52" s="75">
        <v>6.4</v>
      </c>
      <c r="T52" s="75">
        <v>0.4</v>
      </c>
      <c r="U52" s="75">
        <v>0</v>
      </c>
      <c r="V52" s="75">
        <v>0.2</v>
      </c>
      <c r="W52" s="75">
        <v>8.4</v>
      </c>
      <c r="X52" s="75">
        <v>5.6</v>
      </c>
      <c r="Y52" s="75">
        <v>1</v>
      </c>
      <c r="Z52" s="75">
        <v>0</v>
      </c>
      <c r="AA52" s="75">
        <v>0</v>
      </c>
      <c r="AB52" s="75">
        <v>0</v>
      </c>
      <c r="AC52" s="75">
        <v>0</v>
      </c>
      <c r="AD52" s="75">
        <v>0.2</v>
      </c>
      <c r="AE52" s="75">
        <v>21.6</v>
      </c>
      <c r="AF52" s="75">
        <v>5.4</v>
      </c>
      <c r="AG52" s="75">
        <v>1.2</v>
      </c>
      <c r="AH52" s="75">
        <v>0</v>
      </c>
      <c r="AI52" s="75">
        <v>32.799999999999997</v>
      </c>
      <c r="AJ52" s="75">
        <v>0.8</v>
      </c>
      <c r="AK52" s="75">
        <v>16.399999999999999</v>
      </c>
      <c r="AL52" s="75">
        <v>1.4</v>
      </c>
      <c r="AM52" s="75">
        <v>0.4</v>
      </c>
      <c r="AN52" s="75">
        <v>3.4</v>
      </c>
      <c r="AO52" s="139">
        <v>1.4</v>
      </c>
      <c r="AQ52" s="264">
        <v>24.2</v>
      </c>
      <c r="AR52" s="139">
        <v>3.6</v>
      </c>
      <c r="AS52" s="139">
        <v>10.6</v>
      </c>
      <c r="AT52" s="139">
        <v>22.2</v>
      </c>
      <c r="AU52" s="139">
        <v>84.800000000000011</v>
      </c>
    </row>
    <row r="53" spans="2:47" s="23" customFormat="1" ht="17.25" customHeight="1" x14ac:dyDescent="0.2">
      <c r="B53" s="77" t="s">
        <v>278</v>
      </c>
      <c r="C53" s="71" t="s">
        <v>114</v>
      </c>
      <c r="D53" s="84" t="s">
        <v>115</v>
      </c>
      <c r="E53" s="138">
        <v>11.8</v>
      </c>
      <c r="F53" s="75">
        <v>2.2000000000000002</v>
      </c>
      <c r="G53" s="75">
        <v>13.2</v>
      </c>
      <c r="H53" s="75">
        <v>0.8</v>
      </c>
      <c r="I53" s="75">
        <v>0.2</v>
      </c>
      <c r="J53" s="75">
        <v>0.2</v>
      </c>
      <c r="K53" s="75">
        <v>0.4</v>
      </c>
      <c r="L53" s="75">
        <v>0.6</v>
      </c>
      <c r="M53" s="75">
        <v>0.8</v>
      </c>
      <c r="N53" s="75">
        <v>1.4</v>
      </c>
      <c r="O53" s="75">
        <v>2.4</v>
      </c>
      <c r="P53" s="75">
        <v>6.6</v>
      </c>
      <c r="Q53" s="75">
        <v>0</v>
      </c>
      <c r="R53" s="75">
        <v>1.6</v>
      </c>
      <c r="S53" s="75">
        <v>0.6</v>
      </c>
      <c r="T53" s="75">
        <v>1.2</v>
      </c>
      <c r="U53" s="75">
        <v>0</v>
      </c>
      <c r="V53" s="75">
        <v>0.2</v>
      </c>
      <c r="W53" s="75">
        <v>0.4</v>
      </c>
      <c r="X53" s="75">
        <v>1</v>
      </c>
      <c r="Y53" s="75">
        <v>2.2000000000000002</v>
      </c>
      <c r="Z53" s="75">
        <v>0.4</v>
      </c>
      <c r="AA53" s="75">
        <v>0.8</v>
      </c>
      <c r="AB53" s="75">
        <v>1</v>
      </c>
      <c r="AC53" s="75">
        <v>0.2</v>
      </c>
      <c r="AD53" s="75">
        <v>9.1999999999999993</v>
      </c>
      <c r="AE53" s="75">
        <v>31.4</v>
      </c>
      <c r="AF53" s="75">
        <v>0.8</v>
      </c>
      <c r="AG53" s="75">
        <v>0.4</v>
      </c>
      <c r="AH53" s="75">
        <v>3.6</v>
      </c>
      <c r="AI53" s="75">
        <v>12.2</v>
      </c>
      <c r="AJ53" s="75">
        <v>0</v>
      </c>
      <c r="AK53" s="75">
        <v>14.4</v>
      </c>
      <c r="AL53" s="75">
        <v>3</v>
      </c>
      <c r="AM53" s="75">
        <v>0.4</v>
      </c>
      <c r="AN53" s="75">
        <v>1</v>
      </c>
      <c r="AO53" s="139">
        <v>1.8</v>
      </c>
      <c r="AQ53" s="264">
        <v>28.799999999999997</v>
      </c>
      <c r="AR53" s="139">
        <v>5.1999999999999993</v>
      </c>
      <c r="AS53" s="139">
        <v>8.1999999999999993</v>
      </c>
      <c r="AT53" s="139">
        <v>17.2</v>
      </c>
      <c r="AU53" s="139">
        <v>68.999999999999986</v>
      </c>
    </row>
    <row r="54" spans="2:47" s="23" customFormat="1" ht="17.25" customHeight="1" x14ac:dyDescent="0.2">
      <c r="B54" s="77" t="s">
        <v>278</v>
      </c>
      <c r="C54" s="71" t="s">
        <v>117</v>
      </c>
      <c r="D54" s="84" t="s">
        <v>118</v>
      </c>
      <c r="E54" s="138">
        <v>0</v>
      </c>
      <c r="F54" s="75">
        <v>0</v>
      </c>
      <c r="G54" s="75">
        <v>11.8</v>
      </c>
      <c r="H54" s="75">
        <v>0</v>
      </c>
      <c r="I54" s="75">
        <v>0</v>
      </c>
      <c r="J54" s="75">
        <v>0.4</v>
      </c>
      <c r="K54" s="75">
        <v>4.5999999999999996</v>
      </c>
      <c r="L54" s="75">
        <v>0.2</v>
      </c>
      <c r="M54" s="75">
        <v>0.4</v>
      </c>
      <c r="N54" s="75">
        <v>2</v>
      </c>
      <c r="O54" s="75">
        <v>0</v>
      </c>
      <c r="P54" s="75">
        <v>20.2</v>
      </c>
      <c r="Q54" s="75">
        <v>31.4</v>
      </c>
      <c r="R54" s="75">
        <v>4.5999999999999996</v>
      </c>
      <c r="S54" s="75">
        <v>0</v>
      </c>
      <c r="T54" s="75">
        <v>0</v>
      </c>
      <c r="U54" s="75">
        <v>0</v>
      </c>
      <c r="V54" s="75">
        <v>0</v>
      </c>
      <c r="W54" s="75">
        <v>0</v>
      </c>
      <c r="X54" s="75">
        <v>0</v>
      </c>
      <c r="Y54" s="75">
        <v>0</v>
      </c>
      <c r="Z54" s="75">
        <v>0</v>
      </c>
      <c r="AA54" s="75">
        <v>1</v>
      </c>
      <c r="AB54" s="75">
        <v>0.8</v>
      </c>
      <c r="AC54" s="75">
        <v>0.6</v>
      </c>
      <c r="AD54" s="75">
        <v>0</v>
      </c>
      <c r="AE54" s="75">
        <v>47.8</v>
      </c>
      <c r="AF54" s="75">
        <v>10</v>
      </c>
      <c r="AG54" s="75">
        <v>0</v>
      </c>
      <c r="AH54" s="75">
        <v>2</v>
      </c>
      <c r="AI54" s="75">
        <v>53.8</v>
      </c>
      <c r="AJ54" s="75">
        <v>0</v>
      </c>
      <c r="AK54" s="75">
        <v>43.8</v>
      </c>
      <c r="AL54" s="75">
        <v>13.2</v>
      </c>
      <c r="AM54" s="75">
        <v>4.5999999999999996</v>
      </c>
      <c r="AN54" s="75">
        <v>0.4</v>
      </c>
      <c r="AO54" s="139">
        <v>1.4</v>
      </c>
      <c r="AQ54" s="264">
        <v>16.8</v>
      </c>
      <c r="AR54" s="139">
        <v>2.6</v>
      </c>
      <c r="AS54" s="139">
        <v>56.199999999999996</v>
      </c>
      <c r="AT54" s="139">
        <v>2.4</v>
      </c>
      <c r="AU54" s="139">
        <v>176.99999999999997</v>
      </c>
    </row>
    <row r="55" spans="2:47" s="23" customFormat="1" ht="17.25" customHeight="1" x14ac:dyDescent="0.2">
      <c r="B55" s="77" t="s">
        <v>278</v>
      </c>
      <c r="C55" s="71" t="s">
        <v>120</v>
      </c>
      <c r="D55" s="84" t="s">
        <v>121</v>
      </c>
      <c r="E55" s="138">
        <v>7.6</v>
      </c>
      <c r="F55" s="75">
        <v>3</v>
      </c>
      <c r="G55" s="75">
        <v>3.8</v>
      </c>
      <c r="H55" s="75">
        <v>0.6</v>
      </c>
      <c r="I55" s="75">
        <v>5.4</v>
      </c>
      <c r="J55" s="75">
        <v>0.4</v>
      </c>
      <c r="K55" s="75">
        <v>0.8</v>
      </c>
      <c r="L55" s="75">
        <v>3.4</v>
      </c>
      <c r="M55" s="75">
        <v>0.4</v>
      </c>
      <c r="N55" s="75">
        <v>4.5999999999999996</v>
      </c>
      <c r="O55" s="75">
        <v>5</v>
      </c>
      <c r="P55" s="75">
        <v>11.4</v>
      </c>
      <c r="Q55" s="75">
        <v>0.6</v>
      </c>
      <c r="R55" s="75">
        <v>0.6</v>
      </c>
      <c r="S55" s="75">
        <v>24.2</v>
      </c>
      <c r="T55" s="75">
        <v>7.4</v>
      </c>
      <c r="U55" s="75">
        <v>0.2</v>
      </c>
      <c r="V55" s="75">
        <v>1.2</v>
      </c>
      <c r="W55" s="75">
        <v>27</v>
      </c>
      <c r="X55" s="75">
        <v>7.8</v>
      </c>
      <c r="Y55" s="75">
        <v>0</v>
      </c>
      <c r="Z55" s="75">
        <v>0</v>
      </c>
      <c r="AA55" s="75">
        <v>0</v>
      </c>
      <c r="AB55" s="75">
        <v>3.4</v>
      </c>
      <c r="AC55" s="75">
        <v>0.8</v>
      </c>
      <c r="AD55" s="75">
        <v>0.2</v>
      </c>
      <c r="AE55" s="75">
        <v>1</v>
      </c>
      <c r="AF55" s="75">
        <v>6.4</v>
      </c>
      <c r="AG55" s="75">
        <v>0.4</v>
      </c>
      <c r="AH55" s="75">
        <v>3.6</v>
      </c>
      <c r="AI55" s="75">
        <v>6.2</v>
      </c>
      <c r="AJ55" s="75">
        <v>1.6</v>
      </c>
      <c r="AK55" s="75">
        <v>5.2</v>
      </c>
      <c r="AL55" s="75">
        <v>0.8</v>
      </c>
      <c r="AM55" s="75">
        <v>0.6</v>
      </c>
      <c r="AN55" s="75">
        <v>1</v>
      </c>
      <c r="AO55" s="139">
        <v>0</v>
      </c>
      <c r="AQ55" s="264">
        <v>21.599999999999998</v>
      </c>
      <c r="AR55" s="139">
        <v>13.399999999999999</v>
      </c>
      <c r="AS55" s="139">
        <v>12.6</v>
      </c>
      <c r="AT55" s="139">
        <v>72.2</v>
      </c>
      <c r="AU55" s="139">
        <v>26.800000000000004</v>
      </c>
    </row>
    <row r="56" spans="2:47" s="23" customFormat="1" ht="17.25" customHeight="1" x14ac:dyDescent="0.2">
      <c r="B56" s="77" t="s">
        <v>278</v>
      </c>
      <c r="C56" s="71" t="s">
        <v>123</v>
      </c>
      <c r="D56" s="84" t="s">
        <v>124</v>
      </c>
      <c r="E56" s="138">
        <v>3.8</v>
      </c>
      <c r="F56" s="75">
        <v>0.4</v>
      </c>
      <c r="G56" s="75">
        <v>5</v>
      </c>
      <c r="H56" s="75">
        <v>6</v>
      </c>
      <c r="I56" s="75">
        <v>1.6</v>
      </c>
      <c r="J56" s="75">
        <v>0.6</v>
      </c>
      <c r="K56" s="75">
        <v>1</v>
      </c>
      <c r="L56" s="75">
        <v>0.2</v>
      </c>
      <c r="M56" s="75">
        <v>8.6</v>
      </c>
      <c r="N56" s="75">
        <v>2.8</v>
      </c>
      <c r="O56" s="75">
        <v>4.4000000000000004</v>
      </c>
      <c r="P56" s="75">
        <v>8.8000000000000007</v>
      </c>
      <c r="Q56" s="75">
        <v>1.8</v>
      </c>
      <c r="R56" s="75">
        <v>2.4</v>
      </c>
      <c r="S56" s="75">
        <v>4.2</v>
      </c>
      <c r="T56" s="75">
        <v>6.2</v>
      </c>
      <c r="U56" s="75">
        <v>0</v>
      </c>
      <c r="V56" s="75">
        <v>1.6</v>
      </c>
      <c r="W56" s="75">
        <v>8.8000000000000007</v>
      </c>
      <c r="X56" s="75">
        <v>27.8</v>
      </c>
      <c r="Y56" s="75">
        <v>1.6</v>
      </c>
      <c r="Z56" s="75">
        <v>0.4</v>
      </c>
      <c r="AA56" s="75">
        <v>0</v>
      </c>
      <c r="AB56" s="75">
        <v>9</v>
      </c>
      <c r="AC56" s="75">
        <v>0.6</v>
      </c>
      <c r="AD56" s="75">
        <v>1.8</v>
      </c>
      <c r="AE56" s="75">
        <v>24.4</v>
      </c>
      <c r="AF56" s="75">
        <v>2.6</v>
      </c>
      <c r="AG56" s="75">
        <v>0.4</v>
      </c>
      <c r="AH56" s="75">
        <v>1.2</v>
      </c>
      <c r="AI56" s="75">
        <v>23.8</v>
      </c>
      <c r="AJ56" s="75">
        <v>0.4</v>
      </c>
      <c r="AK56" s="75">
        <v>15</v>
      </c>
      <c r="AL56" s="75">
        <v>3</v>
      </c>
      <c r="AM56" s="75">
        <v>0.2</v>
      </c>
      <c r="AN56" s="75">
        <v>4.5999999999999996</v>
      </c>
      <c r="AO56" s="139">
        <v>0.4</v>
      </c>
      <c r="AQ56" s="264">
        <v>18.400000000000002</v>
      </c>
      <c r="AR56" s="139">
        <v>15.999999999999998</v>
      </c>
      <c r="AS56" s="139">
        <v>13.000000000000002</v>
      </c>
      <c r="AT56" s="139">
        <v>62</v>
      </c>
      <c r="AU56" s="139">
        <v>76</v>
      </c>
    </row>
    <row r="57" spans="2:47" s="23" customFormat="1" ht="17.25" customHeight="1" x14ac:dyDescent="0.2">
      <c r="B57" s="78" t="s">
        <v>278</v>
      </c>
      <c r="C57" s="97" t="s">
        <v>126</v>
      </c>
      <c r="D57" s="98" t="s">
        <v>127</v>
      </c>
      <c r="E57" s="140">
        <v>5.4</v>
      </c>
      <c r="F57" s="141">
        <v>0.8</v>
      </c>
      <c r="G57" s="141">
        <v>1.8</v>
      </c>
      <c r="H57" s="141">
        <v>0</v>
      </c>
      <c r="I57" s="141">
        <v>0</v>
      </c>
      <c r="J57" s="141">
        <v>0</v>
      </c>
      <c r="K57" s="141">
        <v>0.4</v>
      </c>
      <c r="L57" s="141">
        <v>0</v>
      </c>
      <c r="M57" s="141">
        <v>0.2</v>
      </c>
      <c r="N57" s="141">
        <v>0</v>
      </c>
      <c r="O57" s="141">
        <v>0.2</v>
      </c>
      <c r="P57" s="141">
        <v>1.8</v>
      </c>
      <c r="Q57" s="141">
        <v>1.2</v>
      </c>
      <c r="R57" s="141">
        <v>0.8</v>
      </c>
      <c r="S57" s="141">
        <v>0</v>
      </c>
      <c r="T57" s="141">
        <v>0</v>
      </c>
      <c r="U57" s="141">
        <v>0</v>
      </c>
      <c r="V57" s="141">
        <v>0</v>
      </c>
      <c r="W57" s="141">
        <v>0</v>
      </c>
      <c r="X57" s="141">
        <v>0</v>
      </c>
      <c r="Y57" s="141">
        <v>0</v>
      </c>
      <c r="Z57" s="141">
        <v>0</v>
      </c>
      <c r="AA57" s="141">
        <v>0</v>
      </c>
      <c r="AB57" s="141">
        <v>0</v>
      </c>
      <c r="AC57" s="141">
        <v>0</v>
      </c>
      <c r="AD57" s="141">
        <v>0</v>
      </c>
      <c r="AE57" s="141">
        <v>3.4</v>
      </c>
      <c r="AF57" s="141">
        <v>2.2000000000000002</v>
      </c>
      <c r="AG57" s="141">
        <v>0</v>
      </c>
      <c r="AH57" s="141">
        <v>3.2</v>
      </c>
      <c r="AI57" s="141">
        <v>43.8</v>
      </c>
      <c r="AJ57" s="141">
        <v>0.4</v>
      </c>
      <c r="AK57" s="141">
        <v>1.2</v>
      </c>
      <c r="AL57" s="141">
        <v>0.6</v>
      </c>
      <c r="AM57" s="141">
        <v>0.6</v>
      </c>
      <c r="AN57" s="141">
        <v>0.8</v>
      </c>
      <c r="AO57" s="142">
        <v>0.6</v>
      </c>
      <c r="AQ57" s="265">
        <v>8.4</v>
      </c>
      <c r="AR57" s="142">
        <v>0.4</v>
      </c>
      <c r="AS57" s="142">
        <v>3.8</v>
      </c>
      <c r="AT57" s="142">
        <v>0</v>
      </c>
      <c r="AU57" s="142">
        <v>56.8</v>
      </c>
    </row>
    <row r="58" spans="2:47" s="23" customFormat="1" ht="17.25" customHeight="1" x14ac:dyDescent="0.2">
      <c r="E58" s="216"/>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8"/>
      <c r="AQ58" s="267"/>
      <c r="AR58" s="218"/>
      <c r="AS58" s="218"/>
      <c r="AT58" s="218"/>
      <c r="AU58" s="218"/>
    </row>
    <row r="59" spans="2:47" s="23" customFormat="1" ht="17.25" customHeight="1" x14ac:dyDescent="0.2">
      <c r="B59" s="91" t="s">
        <v>1</v>
      </c>
      <c r="C59" s="92" t="s">
        <v>394</v>
      </c>
      <c r="D59" s="99" t="s">
        <v>395</v>
      </c>
      <c r="E59" s="213"/>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5"/>
      <c r="AQ59" s="266"/>
      <c r="AR59" s="215"/>
      <c r="AS59" s="215"/>
      <c r="AT59" s="215"/>
      <c r="AU59" s="215"/>
    </row>
    <row r="60" spans="2:47" s="23" customFormat="1" ht="17.25" customHeight="1" x14ac:dyDescent="0.2">
      <c r="B60" s="77" t="s">
        <v>272</v>
      </c>
      <c r="C60" s="71" t="s">
        <v>23</v>
      </c>
      <c r="D60" s="131" t="s">
        <v>290</v>
      </c>
      <c r="E60" s="47">
        <v>9.4</v>
      </c>
      <c r="F60" s="43">
        <v>0.8</v>
      </c>
      <c r="G60" s="43">
        <v>0.2</v>
      </c>
      <c r="H60" s="43">
        <v>0</v>
      </c>
      <c r="I60" s="43">
        <v>0</v>
      </c>
      <c r="J60" s="43">
        <v>0</v>
      </c>
      <c r="K60" s="43">
        <v>1.4</v>
      </c>
      <c r="L60" s="43">
        <v>0.4</v>
      </c>
      <c r="M60" s="43">
        <v>0.2</v>
      </c>
      <c r="N60" s="43">
        <v>1</v>
      </c>
      <c r="O60" s="43">
        <v>0.8</v>
      </c>
      <c r="P60" s="43">
        <v>6.4</v>
      </c>
      <c r="Q60" s="43">
        <v>0.2</v>
      </c>
      <c r="R60" s="43">
        <v>0.8</v>
      </c>
      <c r="S60" s="43">
        <v>0.4</v>
      </c>
      <c r="T60" s="43">
        <v>1.8</v>
      </c>
      <c r="U60" s="43">
        <v>0.4</v>
      </c>
      <c r="V60" s="43">
        <v>0.2</v>
      </c>
      <c r="W60" s="43">
        <v>1.2</v>
      </c>
      <c r="X60" s="43">
        <v>2.8</v>
      </c>
      <c r="Y60" s="43">
        <v>1.2</v>
      </c>
      <c r="Z60" s="43">
        <v>0</v>
      </c>
      <c r="AA60" s="43">
        <v>0.4</v>
      </c>
      <c r="AB60" s="43">
        <v>0.8</v>
      </c>
      <c r="AC60" s="43">
        <v>0.6</v>
      </c>
      <c r="AD60" s="43">
        <v>0.6</v>
      </c>
      <c r="AE60" s="43">
        <v>13.4</v>
      </c>
      <c r="AF60" s="43">
        <v>1.2</v>
      </c>
      <c r="AG60" s="43">
        <v>0.6</v>
      </c>
      <c r="AH60" s="43">
        <v>0.6</v>
      </c>
      <c r="AI60" s="43">
        <v>9.6</v>
      </c>
      <c r="AJ60" s="43">
        <v>2.4</v>
      </c>
      <c r="AK60" s="43">
        <v>10</v>
      </c>
      <c r="AL60" s="43">
        <v>4.8</v>
      </c>
      <c r="AM60" s="43">
        <v>0.6</v>
      </c>
      <c r="AN60" s="43">
        <v>2.6</v>
      </c>
      <c r="AO60" s="48">
        <v>0</v>
      </c>
      <c r="AQ60" s="205">
        <v>11.8</v>
      </c>
      <c r="AR60" s="48">
        <v>2.4000000000000004</v>
      </c>
      <c r="AS60" s="48">
        <v>7.4</v>
      </c>
      <c r="AT60" s="48">
        <v>10.4</v>
      </c>
      <c r="AU60" s="48">
        <v>45.8</v>
      </c>
    </row>
    <row r="61" spans="2:47" s="23" customFormat="1" ht="17.25" customHeight="1" x14ac:dyDescent="0.2">
      <c r="B61" s="77" t="s">
        <v>272</v>
      </c>
      <c r="C61" s="71" t="s">
        <v>4</v>
      </c>
      <c r="D61" s="131" t="s">
        <v>300</v>
      </c>
      <c r="E61" s="47">
        <v>2.6</v>
      </c>
      <c r="F61" s="43">
        <v>0</v>
      </c>
      <c r="G61" s="43">
        <v>0.8</v>
      </c>
      <c r="H61" s="43">
        <v>0</v>
      </c>
      <c r="I61" s="43">
        <v>0</v>
      </c>
      <c r="J61" s="43">
        <v>0</v>
      </c>
      <c r="K61" s="43">
        <v>0</v>
      </c>
      <c r="L61" s="43">
        <v>0.2</v>
      </c>
      <c r="M61" s="43">
        <v>0.6</v>
      </c>
      <c r="N61" s="43">
        <v>0</v>
      </c>
      <c r="O61" s="43">
        <v>0</v>
      </c>
      <c r="P61" s="43">
        <v>4</v>
      </c>
      <c r="Q61" s="43">
        <v>8.6</v>
      </c>
      <c r="R61" s="43">
        <v>0</v>
      </c>
      <c r="S61" s="43">
        <v>6.4</v>
      </c>
      <c r="T61" s="43">
        <v>0</v>
      </c>
      <c r="U61" s="43">
        <v>0.4</v>
      </c>
      <c r="V61" s="43">
        <v>0</v>
      </c>
      <c r="W61" s="43">
        <v>7</v>
      </c>
      <c r="X61" s="43">
        <v>1</v>
      </c>
      <c r="Y61" s="43">
        <v>0.8</v>
      </c>
      <c r="Z61" s="43">
        <v>0</v>
      </c>
      <c r="AA61" s="43">
        <v>0</v>
      </c>
      <c r="AB61" s="43">
        <v>2.6</v>
      </c>
      <c r="AC61" s="43">
        <v>0</v>
      </c>
      <c r="AD61" s="43">
        <v>6.8</v>
      </c>
      <c r="AE61" s="43">
        <v>6.2</v>
      </c>
      <c r="AF61" s="43">
        <v>0</v>
      </c>
      <c r="AG61" s="43">
        <v>2.2000000000000002</v>
      </c>
      <c r="AH61" s="43">
        <v>2.2000000000000002</v>
      </c>
      <c r="AI61" s="43">
        <v>14</v>
      </c>
      <c r="AJ61" s="43">
        <v>3</v>
      </c>
      <c r="AK61" s="43">
        <v>1.4</v>
      </c>
      <c r="AL61" s="43">
        <v>2.8</v>
      </c>
      <c r="AM61" s="43">
        <v>0</v>
      </c>
      <c r="AN61" s="43">
        <v>0</v>
      </c>
      <c r="AO61" s="48">
        <v>2.8</v>
      </c>
      <c r="AQ61" s="205">
        <v>3.4000000000000004</v>
      </c>
      <c r="AR61" s="48">
        <v>0.8</v>
      </c>
      <c r="AS61" s="48">
        <v>12.6</v>
      </c>
      <c r="AT61" s="48">
        <v>25.000000000000004</v>
      </c>
      <c r="AU61" s="48">
        <v>34.6</v>
      </c>
    </row>
    <row r="62" spans="2:47" s="23" customFormat="1" ht="17.25" customHeight="1" x14ac:dyDescent="0.2">
      <c r="B62" s="77" t="s">
        <v>272</v>
      </c>
      <c r="C62" s="71" t="s">
        <v>26</v>
      </c>
      <c r="D62" s="131" t="s">
        <v>304</v>
      </c>
      <c r="E62" s="47">
        <v>0</v>
      </c>
      <c r="F62" s="43">
        <v>0</v>
      </c>
      <c r="G62" s="43">
        <v>3.6</v>
      </c>
      <c r="H62" s="43">
        <v>0</v>
      </c>
      <c r="I62" s="43">
        <v>0</v>
      </c>
      <c r="J62" s="43">
        <v>0</v>
      </c>
      <c r="K62" s="43">
        <v>0</v>
      </c>
      <c r="L62" s="43">
        <v>0</v>
      </c>
      <c r="M62" s="43">
        <v>0</v>
      </c>
      <c r="N62" s="43">
        <v>0</v>
      </c>
      <c r="O62" s="43">
        <v>0</v>
      </c>
      <c r="P62" s="43">
        <v>0</v>
      </c>
      <c r="Q62" s="43">
        <v>0</v>
      </c>
      <c r="R62" s="43">
        <v>0</v>
      </c>
      <c r="S62" s="43">
        <v>17.399999999999999</v>
      </c>
      <c r="T62" s="43">
        <v>0</v>
      </c>
      <c r="U62" s="43">
        <v>0</v>
      </c>
      <c r="V62" s="43">
        <v>0</v>
      </c>
      <c r="W62" s="43">
        <v>0</v>
      </c>
      <c r="X62" s="43">
        <v>0</v>
      </c>
      <c r="Y62" s="43">
        <v>0</v>
      </c>
      <c r="Z62" s="43">
        <v>0</v>
      </c>
      <c r="AA62" s="43">
        <v>0</v>
      </c>
      <c r="AB62" s="43">
        <v>0</v>
      </c>
      <c r="AC62" s="43">
        <v>0</v>
      </c>
      <c r="AD62" s="43">
        <v>0</v>
      </c>
      <c r="AE62" s="43">
        <v>0</v>
      </c>
      <c r="AF62" s="43">
        <v>0</v>
      </c>
      <c r="AG62" s="43">
        <v>0</v>
      </c>
      <c r="AH62" s="43">
        <v>0</v>
      </c>
      <c r="AI62" s="43">
        <v>14.4</v>
      </c>
      <c r="AJ62" s="43">
        <v>0</v>
      </c>
      <c r="AK62" s="43">
        <v>6</v>
      </c>
      <c r="AL62" s="43">
        <v>0</v>
      </c>
      <c r="AM62" s="43">
        <v>0</v>
      </c>
      <c r="AN62" s="43">
        <v>0</v>
      </c>
      <c r="AO62" s="48">
        <v>2</v>
      </c>
      <c r="AQ62" s="205">
        <v>3.6</v>
      </c>
      <c r="AR62" s="48">
        <v>0</v>
      </c>
      <c r="AS62" s="48">
        <v>0</v>
      </c>
      <c r="AT62" s="48">
        <v>17.399999999999999</v>
      </c>
      <c r="AU62" s="48">
        <v>22.4</v>
      </c>
    </row>
    <row r="63" spans="2:47" s="23" customFormat="1" ht="17.25" customHeight="1" x14ac:dyDescent="0.2">
      <c r="B63" s="77" t="s">
        <v>272</v>
      </c>
      <c r="C63" s="71" t="s">
        <v>9</v>
      </c>
      <c r="D63" s="131" t="s">
        <v>306</v>
      </c>
      <c r="E63" s="47">
        <v>5.4</v>
      </c>
      <c r="F63" s="43">
        <v>0</v>
      </c>
      <c r="G63" s="43">
        <v>1.6</v>
      </c>
      <c r="H63" s="43">
        <v>1</v>
      </c>
      <c r="I63" s="43">
        <v>0.4</v>
      </c>
      <c r="J63" s="43">
        <v>0</v>
      </c>
      <c r="K63" s="43">
        <v>0.6</v>
      </c>
      <c r="L63" s="43">
        <v>0</v>
      </c>
      <c r="M63" s="43">
        <v>0.8</v>
      </c>
      <c r="N63" s="43">
        <v>0.2</v>
      </c>
      <c r="O63" s="43">
        <v>2.2000000000000002</v>
      </c>
      <c r="P63" s="43">
        <v>3</v>
      </c>
      <c r="Q63" s="43">
        <v>1.4</v>
      </c>
      <c r="R63" s="43">
        <v>0.8</v>
      </c>
      <c r="S63" s="43">
        <v>1.2</v>
      </c>
      <c r="T63" s="43">
        <v>0</v>
      </c>
      <c r="U63" s="43">
        <v>0</v>
      </c>
      <c r="V63" s="43">
        <v>0.2</v>
      </c>
      <c r="W63" s="43">
        <v>2</v>
      </c>
      <c r="X63" s="43">
        <v>0</v>
      </c>
      <c r="Y63" s="43">
        <v>0.2</v>
      </c>
      <c r="Z63" s="43">
        <v>0.4</v>
      </c>
      <c r="AA63" s="43">
        <v>0.4</v>
      </c>
      <c r="AB63" s="43">
        <v>2</v>
      </c>
      <c r="AC63" s="43">
        <v>3.6</v>
      </c>
      <c r="AD63" s="43">
        <v>13.8</v>
      </c>
      <c r="AE63" s="43">
        <v>4.5999999999999996</v>
      </c>
      <c r="AF63" s="43">
        <v>0.2</v>
      </c>
      <c r="AG63" s="43">
        <v>0</v>
      </c>
      <c r="AH63" s="43">
        <v>0</v>
      </c>
      <c r="AI63" s="43">
        <v>10.199999999999999</v>
      </c>
      <c r="AJ63" s="43">
        <v>0.2</v>
      </c>
      <c r="AK63" s="43">
        <v>2</v>
      </c>
      <c r="AL63" s="43">
        <v>0.4</v>
      </c>
      <c r="AM63" s="43">
        <v>0</v>
      </c>
      <c r="AN63" s="43">
        <v>4.2</v>
      </c>
      <c r="AO63" s="48">
        <v>1</v>
      </c>
      <c r="AQ63" s="205">
        <v>9</v>
      </c>
      <c r="AR63" s="48">
        <v>3.2</v>
      </c>
      <c r="AS63" s="48">
        <v>5.2</v>
      </c>
      <c r="AT63" s="48">
        <v>23.8</v>
      </c>
      <c r="AU63" s="48">
        <v>22.799999999999997</v>
      </c>
    </row>
    <row r="64" spans="2:47" s="23" customFormat="1" ht="17.25" customHeight="1" x14ac:dyDescent="0.2">
      <c r="B64" s="77" t="s">
        <v>272</v>
      </c>
      <c r="C64" s="71" t="s">
        <v>36</v>
      </c>
      <c r="D64" s="131" t="s">
        <v>307</v>
      </c>
      <c r="E64" s="47">
        <v>3</v>
      </c>
      <c r="F64" s="43">
        <v>1.8</v>
      </c>
      <c r="G64" s="43">
        <v>0.6</v>
      </c>
      <c r="H64" s="43">
        <v>1</v>
      </c>
      <c r="I64" s="43">
        <v>1.4</v>
      </c>
      <c r="J64" s="43">
        <v>0.8</v>
      </c>
      <c r="K64" s="43">
        <v>1.4</v>
      </c>
      <c r="L64" s="43">
        <v>0.8</v>
      </c>
      <c r="M64" s="43">
        <v>1</v>
      </c>
      <c r="N64" s="43">
        <v>0.2</v>
      </c>
      <c r="O64" s="43">
        <v>0.4</v>
      </c>
      <c r="P64" s="43">
        <v>5.8</v>
      </c>
      <c r="Q64" s="43">
        <v>0.2</v>
      </c>
      <c r="R64" s="43">
        <v>0</v>
      </c>
      <c r="S64" s="43">
        <v>2.6</v>
      </c>
      <c r="T64" s="43">
        <v>0.4</v>
      </c>
      <c r="U64" s="43">
        <v>0.2</v>
      </c>
      <c r="V64" s="43">
        <v>0.2</v>
      </c>
      <c r="W64" s="43">
        <v>0.4</v>
      </c>
      <c r="X64" s="43">
        <v>0.8</v>
      </c>
      <c r="Y64" s="43">
        <v>0.4</v>
      </c>
      <c r="Z64" s="43">
        <v>0</v>
      </c>
      <c r="AA64" s="43">
        <v>0</v>
      </c>
      <c r="AB64" s="43">
        <v>0.4</v>
      </c>
      <c r="AC64" s="43">
        <v>0.8</v>
      </c>
      <c r="AD64" s="43">
        <v>0.4</v>
      </c>
      <c r="AE64" s="43">
        <v>3.8</v>
      </c>
      <c r="AF64" s="43">
        <v>0</v>
      </c>
      <c r="AG64" s="43">
        <v>0.2</v>
      </c>
      <c r="AH64" s="43">
        <v>1.2</v>
      </c>
      <c r="AI64" s="43">
        <v>7.8</v>
      </c>
      <c r="AJ64" s="43">
        <v>1.2</v>
      </c>
      <c r="AK64" s="43">
        <v>3.8</v>
      </c>
      <c r="AL64" s="43">
        <v>2.2000000000000002</v>
      </c>
      <c r="AM64" s="43">
        <v>0.2</v>
      </c>
      <c r="AN64" s="43">
        <v>0</v>
      </c>
      <c r="AO64" s="48">
        <v>0.2</v>
      </c>
      <c r="AQ64" s="205">
        <v>10</v>
      </c>
      <c r="AR64" s="48">
        <v>2.4</v>
      </c>
      <c r="AS64" s="48">
        <v>6</v>
      </c>
      <c r="AT64" s="48">
        <v>6.6000000000000014</v>
      </c>
      <c r="AU64" s="48">
        <v>20.599999999999998</v>
      </c>
    </row>
    <row r="65" spans="2:47" s="23" customFormat="1" ht="17.25" customHeight="1" x14ac:dyDescent="0.2">
      <c r="B65" s="77" t="s">
        <v>272</v>
      </c>
      <c r="C65" s="71" t="s">
        <v>14</v>
      </c>
      <c r="D65" s="131" t="s">
        <v>315</v>
      </c>
      <c r="E65" s="47">
        <v>0.2</v>
      </c>
      <c r="F65" s="43">
        <v>0</v>
      </c>
      <c r="G65" s="43">
        <v>0.2</v>
      </c>
      <c r="H65" s="43">
        <v>0</v>
      </c>
      <c r="I65" s="43">
        <v>0.4</v>
      </c>
      <c r="J65" s="43">
        <v>0</v>
      </c>
      <c r="K65" s="43">
        <v>0.4</v>
      </c>
      <c r="L65" s="43">
        <v>0</v>
      </c>
      <c r="M65" s="43">
        <v>0</v>
      </c>
      <c r="N65" s="43">
        <v>0</v>
      </c>
      <c r="O65" s="43">
        <v>2.6</v>
      </c>
      <c r="P65" s="43">
        <v>0</v>
      </c>
      <c r="Q65" s="43">
        <v>0</v>
      </c>
      <c r="R65" s="43">
        <v>0</v>
      </c>
      <c r="S65" s="43">
        <v>7.4</v>
      </c>
      <c r="T65" s="43">
        <v>6.8</v>
      </c>
      <c r="U65" s="43">
        <v>0.6</v>
      </c>
      <c r="V65" s="43">
        <v>0</v>
      </c>
      <c r="W65" s="43">
        <v>5.2</v>
      </c>
      <c r="X65" s="43">
        <v>6.2</v>
      </c>
      <c r="Y65" s="43">
        <v>0.8</v>
      </c>
      <c r="Z65" s="43">
        <v>0</v>
      </c>
      <c r="AA65" s="43">
        <v>0</v>
      </c>
      <c r="AB65" s="43">
        <v>8.4</v>
      </c>
      <c r="AC65" s="43">
        <v>0</v>
      </c>
      <c r="AD65" s="43">
        <v>0</v>
      </c>
      <c r="AE65" s="43">
        <v>20</v>
      </c>
      <c r="AF65" s="43">
        <v>11</v>
      </c>
      <c r="AG65" s="43">
        <v>0.8</v>
      </c>
      <c r="AH65" s="43">
        <v>0.2</v>
      </c>
      <c r="AI65" s="43">
        <v>7.4</v>
      </c>
      <c r="AJ65" s="43">
        <v>0</v>
      </c>
      <c r="AK65" s="43">
        <v>11</v>
      </c>
      <c r="AL65" s="43">
        <v>3.6</v>
      </c>
      <c r="AM65" s="43">
        <v>0</v>
      </c>
      <c r="AN65" s="43">
        <v>0.2</v>
      </c>
      <c r="AO65" s="48">
        <v>2.2000000000000002</v>
      </c>
      <c r="AQ65" s="205">
        <v>1.2000000000000002</v>
      </c>
      <c r="AR65" s="48">
        <v>2.6</v>
      </c>
      <c r="AS65" s="48">
        <v>0</v>
      </c>
      <c r="AT65" s="48">
        <v>35.4</v>
      </c>
      <c r="AU65" s="48">
        <v>56.400000000000006</v>
      </c>
    </row>
    <row r="66" spans="2:47" s="23" customFormat="1" ht="17.25" customHeight="1" x14ac:dyDescent="0.2">
      <c r="B66" s="77" t="s">
        <v>272</v>
      </c>
      <c r="C66" s="71" t="s">
        <v>29</v>
      </c>
      <c r="D66" s="131" t="s">
        <v>316</v>
      </c>
      <c r="E66" s="47">
        <v>6.4</v>
      </c>
      <c r="F66" s="43">
        <v>5</v>
      </c>
      <c r="G66" s="43">
        <v>3.2</v>
      </c>
      <c r="H66" s="43">
        <v>0.2</v>
      </c>
      <c r="I66" s="43">
        <v>1.8</v>
      </c>
      <c r="J66" s="43">
        <v>0</v>
      </c>
      <c r="K66" s="43">
        <v>1.2</v>
      </c>
      <c r="L66" s="43">
        <v>0.2</v>
      </c>
      <c r="M66" s="43">
        <v>1</v>
      </c>
      <c r="N66" s="43">
        <v>2.2000000000000002</v>
      </c>
      <c r="O66" s="43">
        <v>2</v>
      </c>
      <c r="P66" s="43">
        <v>17</v>
      </c>
      <c r="Q66" s="43">
        <v>3</v>
      </c>
      <c r="R66" s="43">
        <v>0.6</v>
      </c>
      <c r="S66" s="43">
        <v>2</v>
      </c>
      <c r="T66" s="43">
        <v>1.6</v>
      </c>
      <c r="U66" s="43">
        <v>0.2</v>
      </c>
      <c r="V66" s="43">
        <v>0</v>
      </c>
      <c r="W66" s="43">
        <v>3</v>
      </c>
      <c r="X66" s="43">
        <v>8.1999999999999993</v>
      </c>
      <c r="Y66" s="43">
        <v>2.4</v>
      </c>
      <c r="Z66" s="43">
        <v>0</v>
      </c>
      <c r="AA66" s="43">
        <v>0</v>
      </c>
      <c r="AB66" s="43">
        <v>0.2</v>
      </c>
      <c r="AC66" s="43">
        <v>1.4</v>
      </c>
      <c r="AD66" s="43">
        <v>0</v>
      </c>
      <c r="AE66" s="43">
        <v>0</v>
      </c>
      <c r="AF66" s="43">
        <v>0.6</v>
      </c>
      <c r="AG66" s="43">
        <v>0</v>
      </c>
      <c r="AH66" s="43">
        <v>0</v>
      </c>
      <c r="AI66" s="43">
        <v>1.8</v>
      </c>
      <c r="AJ66" s="43">
        <v>0</v>
      </c>
      <c r="AK66" s="43">
        <v>0</v>
      </c>
      <c r="AL66" s="43">
        <v>0.4</v>
      </c>
      <c r="AM66" s="43">
        <v>0.6</v>
      </c>
      <c r="AN66" s="43">
        <v>2</v>
      </c>
      <c r="AO66" s="48">
        <v>0.2</v>
      </c>
      <c r="AQ66" s="205">
        <v>17.8</v>
      </c>
      <c r="AR66" s="48">
        <v>5.4</v>
      </c>
      <c r="AS66" s="48">
        <v>20.6</v>
      </c>
      <c r="AT66" s="48">
        <v>18.999999999999996</v>
      </c>
      <c r="AU66" s="48">
        <v>5.6000000000000005</v>
      </c>
    </row>
    <row r="67" spans="2:47" s="23" customFormat="1" ht="17.25" customHeight="1" x14ac:dyDescent="0.2">
      <c r="B67" s="77" t="s">
        <v>272</v>
      </c>
      <c r="C67" s="71" t="s">
        <v>39</v>
      </c>
      <c r="D67" s="131" t="s">
        <v>317</v>
      </c>
      <c r="E67" s="47">
        <v>0.4</v>
      </c>
      <c r="F67" s="43">
        <v>0</v>
      </c>
      <c r="G67" s="43">
        <v>0.4</v>
      </c>
      <c r="H67" s="43">
        <v>0.2</v>
      </c>
      <c r="I67" s="43">
        <v>0</v>
      </c>
      <c r="J67" s="43">
        <v>0.2</v>
      </c>
      <c r="K67" s="43">
        <v>0.6</v>
      </c>
      <c r="L67" s="43">
        <v>0</v>
      </c>
      <c r="M67" s="43">
        <v>0.4</v>
      </c>
      <c r="N67" s="43">
        <v>0</v>
      </c>
      <c r="O67" s="43">
        <v>0.8</v>
      </c>
      <c r="P67" s="43">
        <v>2.6</v>
      </c>
      <c r="Q67" s="43">
        <v>0</v>
      </c>
      <c r="R67" s="43">
        <v>0.6</v>
      </c>
      <c r="S67" s="43">
        <v>1</v>
      </c>
      <c r="T67" s="43">
        <v>0.2</v>
      </c>
      <c r="U67" s="43">
        <v>0</v>
      </c>
      <c r="V67" s="43">
        <v>0.6</v>
      </c>
      <c r="W67" s="43">
        <v>1</v>
      </c>
      <c r="X67" s="43">
        <v>1.8</v>
      </c>
      <c r="Y67" s="43">
        <v>0.2</v>
      </c>
      <c r="Z67" s="43">
        <v>0</v>
      </c>
      <c r="AA67" s="43">
        <v>0</v>
      </c>
      <c r="AB67" s="43">
        <v>0.2</v>
      </c>
      <c r="AC67" s="43">
        <v>0.2</v>
      </c>
      <c r="AD67" s="43">
        <v>1</v>
      </c>
      <c r="AE67" s="43">
        <v>1.2</v>
      </c>
      <c r="AF67" s="43">
        <v>0.2</v>
      </c>
      <c r="AG67" s="43">
        <v>0</v>
      </c>
      <c r="AH67" s="43">
        <v>0.2</v>
      </c>
      <c r="AI67" s="43">
        <v>1</v>
      </c>
      <c r="AJ67" s="43">
        <v>0</v>
      </c>
      <c r="AK67" s="43">
        <v>0.4</v>
      </c>
      <c r="AL67" s="43">
        <v>0.2</v>
      </c>
      <c r="AM67" s="43">
        <v>0.2</v>
      </c>
      <c r="AN67" s="43">
        <v>0.8</v>
      </c>
      <c r="AO67" s="48">
        <v>0.2</v>
      </c>
      <c r="AQ67" s="205">
        <v>1.7999999999999998</v>
      </c>
      <c r="AR67" s="48">
        <v>1.2000000000000002</v>
      </c>
      <c r="AS67" s="48">
        <v>3.2</v>
      </c>
      <c r="AT67" s="48">
        <v>6.2</v>
      </c>
      <c r="AU67" s="48">
        <v>4.4000000000000004</v>
      </c>
    </row>
    <row r="68" spans="2:47" s="23" customFormat="1" ht="17.25" customHeight="1" x14ac:dyDescent="0.2">
      <c r="B68" s="77" t="s">
        <v>272</v>
      </c>
      <c r="C68" s="71" t="s">
        <v>15</v>
      </c>
      <c r="D68" s="131" t="s">
        <v>318</v>
      </c>
      <c r="E68" s="138">
        <v>0</v>
      </c>
      <c r="F68" s="43">
        <v>0</v>
      </c>
      <c r="G68" s="43">
        <v>0</v>
      </c>
      <c r="H68" s="43">
        <v>4.8</v>
      </c>
      <c r="I68" s="43">
        <v>1.8</v>
      </c>
      <c r="J68" s="43">
        <v>0</v>
      </c>
      <c r="K68" s="43">
        <v>26.4</v>
      </c>
      <c r="L68" s="43">
        <v>0</v>
      </c>
      <c r="M68" s="43">
        <v>0.8</v>
      </c>
      <c r="N68" s="43">
        <v>0</v>
      </c>
      <c r="O68" s="43">
        <v>0</v>
      </c>
      <c r="P68" s="43">
        <v>5.2</v>
      </c>
      <c r="Q68" s="43">
        <v>0</v>
      </c>
      <c r="R68" s="43">
        <v>0.2</v>
      </c>
      <c r="S68" s="43">
        <v>0</v>
      </c>
      <c r="T68" s="43">
        <v>5.8</v>
      </c>
      <c r="U68" s="43">
        <v>0</v>
      </c>
      <c r="V68" s="43">
        <v>0</v>
      </c>
      <c r="W68" s="43">
        <v>0</v>
      </c>
      <c r="X68" s="43">
        <v>0</v>
      </c>
      <c r="Y68" s="43">
        <v>0</v>
      </c>
      <c r="Z68" s="43">
        <v>0</v>
      </c>
      <c r="AA68" s="43">
        <v>0</v>
      </c>
      <c r="AB68" s="43">
        <v>1</v>
      </c>
      <c r="AC68" s="43">
        <v>1.4</v>
      </c>
      <c r="AD68" s="43">
        <v>0</v>
      </c>
      <c r="AE68" s="43">
        <v>16.600000000000001</v>
      </c>
      <c r="AF68" s="43">
        <v>3.4</v>
      </c>
      <c r="AG68" s="43">
        <v>0</v>
      </c>
      <c r="AH68" s="43">
        <v>1</v>
      </c>
      <c r="AI68" s="43">
        <v>2.2000000000000002</v>
      </c>
      <c r="AJ68" s="43">
        <v>0.6</v>
      </c>
      <c r="AK68" s="43">
        <v>7.4</v>
      </c>
      <c r="AL68" s="43">
        <v>1.2</v>
      </c>
      <c r="AM68" s="43">
        <v>0</v>
      </c>
      <c r="AN68" s="43">
        <v>0</v>
      </c>
      <c r="AO68" s="48">
        <v>1.8</v>
      </c>
      <c r="AQ68" s="205">
        <v>33</v>
      </c>
      <c r="AR68" s="48">
        <v>0.8</v>
      </c>
      <c r="AS68" s="48">
        <v>5.4</v>
      </c>
      <c r="AT68" s="48">
        <v>8.1999999999999993</v>
      </c>
      <c r="AU68" s="48">
        <v>34.200000000000003</v>
      </c>
    </row>
    <row r="69" spans="2:47" s="23" customFormat="1" ht="17.25" customHeight="1" x14ac:dyDescent="0.2">
      <c r="B69" s="77" t="s">
        <v>272</v>
      </c>
      <c r="C69" s="71" t="s">
        <v>33</v>
      </c>
      <c r="D69" s="131" t="s">
        <v>340</v>
      </c>
      <c r="E69" s="47">
        <v>3.2</v>
      </c>
      <c r="F69" s="43">
        <v>7</v>
      </c>
      <c r="G69" s="43">
        <v>3</v>
      </c>
      <c r="H69" s="43">
        <v>3.6</v>
      </c>
      <c r="I69" s="43">
        <v>0.2</v>
      </c>
      <c r="J69" s="43">
        <v>0</v>
      </c>
      <c r="K69" s="43">
        <v>4</v>
      </c>
      <c r="L69" s="43">
        <v>0.4</v>
      </c>
      <c r="M69" s="43">
        <v>1.8</v>
      </c>
      <c r="N69" s="43">
        <v>0</v>
      </c>
      <c r="O69" s="43">
        <v>0.8</v>
      </c>
      <c r="P69" s="43">
        <v>9.1999999999999993</v>
      </c>
      <c r="Q69" s="43">
        <v>0</v>
      </c>
      <c r="R69" s="43">
        <v>0.8</v>
      </c>
      <c r="S69" s="43">
        <v>0.2</v>
      </c>
      <c r="T69" s="43">
        <v>0.4</v>
      </c>
      <c r="U69" s="43">
        <v>0</v>
      </c>
      <c r="V69" s="43">
        <v>0</v>
      </c>
      <c r="W69" s="43">
        <v>6.6</v>
      </c>
      <c r="X69" s="43">
        <v>1.2</v>
      </c>
      <c r="Y69" s="43">
        <v>0.2</v>
      </c>
      <c r="Z69" s="43">
        <v>0</v>
      </c>
      <c r="AA69" s="43">
        <v>0</v>
      </c>
      <c r="AB69" s="43">
        <v>0</v>
      </c>
      <c r="AC69" s="43">
        <v>0.4</v>
      </c>
      <c r="AD69" s="43">
        <v>0</v>
      </c>
      <c r="AE69" s="43">
        <v>4.4000000000000004</v>
      </c>
      <c r="AF69" s="43">
        <v>5.2</v>
      </c>
      <c r="AG69" s="43">
        <v>0</v>
      </c>
      <c r="AH69" s="43">
        <v>0</v>
      </c>
      <c r="AI69" s="43">
        <v>23.4</v>
      </c>
      <c r="AJ69" s="43">
        <v>0</v>
      </c>
      <c r="AK69" s="43">
        <v>7.8</v>
      </c>
      <c r="AL69" s="43">
        <v>4.2</v>
      </c>
      <c r="AM69" s="43">
        <v>0</v>
      </c>
      <c r="AN69" s="43">
        <v>0</v>
      </c>
      <c r="AO69" s="48">
        <v>0</v>
      </c>
      <c r="AQ69" s="205">
        <v>21</v>
      </c>
      <c r="AR69" s="48">
        <v>3</v>
      </c>
      <c r="AS69" s="48">
        <v>10</v>
      </c>
      <c r="AT69" s="48">
        <v>8.9999999999999982</v>
      </c>
      <c r="AU69" s="48">
        <v>45</v>
      </c>
    </row>
    <row r="70" spans="2:47" s="23" customFormat="1" ht="17.25" customHeight="1" x14ac:dyDescent="0.2">
      <c r="B70" s="77" t="s">
        <v>272</v>
      </c>
      <c r="C70" s="71" t="s">
        <v>17</v>
      </c>
      <c r="D70" s="131" t="s">
        <v>355</v>
      </c>
      <c r="E70" s="47">
        <v>1</v>
      </c>
      <c r="F70" s="43">
        <v>0</v>
      </c>
      <c r="G70" s="43">
        <v>2.2000000000000002</v>
      </c>
      <c r="H70" s="43">
        <v>0</v>
      </c>
      <c r="I70" s="43">
        <v>0</v>
      </c>
      <c r="J70" s="43">
        <v>0</v>
      </c>
      <c r="K70" s="43">
        <v>0</v>
      </c>
      <c r="L70" s="43">
        <v>0.2</v>
      </c>
      <c r="M70" s="43">
        <v>0.2</v>
      </c>
      <c r="N70" s="43">
        <v>0</v>
      </c>
      <c r="O70" s="43">
        <v>0.2</v>
      </c>
      <c r="P70" s="43">
        <v>0.2</v>
      </c>
      <c r="Q70" s="43">
        <v>1.2</v>
      </c>
      <c r="R70" s="43">
        <v>0.2</v>
      </c>
      <c r="S70" s="43">
        <v>0.2</v>
      </c>
      <c r="T70" s="43">
        <v>0</v>
      </c>
      <c r="U70" s="43">
        <v>0</v>
      </c>
      <c r="V70" s="43">
        <v>0</v>
      </c>
      <c r="W70" s="43">
        <v>0.2</v>
      </c>
      <c r="X70" s="43">
        <v>0</v>
      </c>
      <c r="Y70" s="43">
        <v>0.2</v>
      </c>
      <c r="Z70" s="43">
        <v>0</v>
      </c>
      <c r="AA70" s="43">
        <v>0</v>
      </c>
      <c r="AB70" s="43">
        <v>0.2</v>
      </c>
      <c r="AC70" s="43">
        <v>0</v>
      </c>
      <c r="AD70" s="43">
        <v>0</v>
      </c>
      <c r="AE70" s="43">
        <v>0.2</v>
      </c>
      <c r="AF70" s="43">
        <v>0.2</v>
      </c>
      <c r="AG70" s="43">
        <v>0</v>
      </c>
      <c r="AH70" s="43">
        <v>0.2</v>
      </c>
      <c r="AI70" s="43">
        <v>1.6</v>
      </c>
      <c r="AJ70" s="43">
        <v>0.2</v>
      </c>
      <c r="AK70" s="43">
        <v>0.6</v>
      </c>
      <c r="AL70" s="43">
        <v>0.6</v>
      </c>
      <c r="AM70" s="43">
        <v>0</v>
      </c>
      <c r="AN70" s="43">
        <v>0.6</v>
      </c>
      <c r="AO70" s="48">
        <v>0</v>
      </c>
      <c r="AQ70" s="205">
        <v>3.2</v>
      </c>
      <c r="AR70" s="48">
        <v>0.60000000000000009</v>
      </c>
      <c r="AS70" s="48">
        <v>1.5999999999999999</v>
      </c>
      <c r="AT70" s="48">
        <v>0.8</v>
      </c>
      <c r="AU70" s="48">
        <v>4.2</v>
      </c>
    </row>
    <row r="71" spans="2:47" s="23" customFormat="1" ht="17.25" customHeight="1" x14ac:dyDescent="0.2">
      <c r="B71" s="77" t="s">
        <v>272</v>
      </c>
      <c r="C71" s="71" t="s">
        <v>19</v>
      </c>
      <c r="D71" s="131" t="s">
        <v>378</v>
      </c>
      <c r="E71" s="47">
        <v>0</v>
      </c>
      <c r="F71" s="43">
        <v>0</v>
      </c>
      <c r="G71" s="43">
        <v>2.6</v>
      </c>
      <c r="H71" s="43">
        <v>0</v>
      </c>
      <c r="I71" s="43">
        <v>0.2</v>
      </c>
      <c r="J71" s="43">
        <v>0</v>
      </c>
      <c r="K71" s="43">
        <v>0</v>
      </c>
      <c r="L71" s="43">
        <v>0</v>
      </c>
      <c r="M71" s="43">
        <v>0.2</v>
      </c>
      <c r="N71" s="43">
        <v>0</v>
      </c>
      <c r="O71" s="43">
        <v>0</v>
      </c>
      <c r="P71" s="43">
        <v>7.6</v>
      </c>
      <c r="Q71" s="43">
        <v>0</v>
      </c>
      <c r="R71" s="43">
        <v>0.2</v>
      </c>
      <c r="S71" s="43">
        <v>0</v>
      </c>
      <c r="T71" s="43">
        <v>3.6</v>
      </c>
      <c r="U71" s="43">
        <v>0</v>
      </c>
      <c r="V71" s="43">
        <v>0</v>
      </c>
      <c r="W71" s="43">
        <v>4.4000000000000004</v>
      </c>
      <c r="X71" s="43">
        <v>3.2</v>
      </c>
      <c r="Y71" s="43">
        <v>0.6</v>
      </c>
      <c r="Z71" s="43">
        <v>0</v>
      </c>
      <c r="AA71" s="43">
        <v>0</v>
      </c>
      <c r="AB71" s="43">
        <v>1.2</v>
      </c>
      <c r="AC71" s="43">
        <v>0</v>
      </c>
      <c r="AD71" s="43">
        <v>0.6</v>
      </c>
      <c r="AE71" s="43">
        <v>0</v>
      </c>
      <c r="AF71" s="43">
        <v>1.4</v>
      </c>
      <c r="AG71" s="43">
        <v>0</v>
      </c>
      <c r="AH71" s="43">
        <v>0.4</v>
      </c>
      <c r="AI71" s="43">
        <v>3.4</v>
      </c>
      <c r="AJ71" s="43">
        <v>0.8</v>
      </c>
      <c r="AK71" s="43">
        <v>2.6</v>
      </c>
      <c r="AL71" s="43">
        <v>1</v>
      </c>
      <c r="AM71" s="43">
        <v>1</v>
      </c>
      <c r="AN71" s="43">
        <v>1.2</v>
      </c>
      <c r="AO71" s="48">
        <v>0.8</v>
      </c>
      <c r="AQ71" s="205">
        <v>2.8000000000000003</v>
      </c>
      <c r="AR71" s="48">
        <v>0.2</v>
      </c>
      <c r="AS71" s="48">
        <v>7.8</v>
      </c>
      <c r="AT71" s="48">
        <v>13.599999999999998</v>
      </c>
      <c r="AU71" s="48">
        <v>12.6</v>
      </c>
    </row>
    <row r="72" spans="2:47" s="23" customFormat="1" ht="17.25" customHeight="1" x14ac:dyDescent="0.2">
      <c r="B72" s="77" t="s">
        <v>272</v>
      </c>
      <c r="C72" s="71" t="s">
        <v>20</v>
      </c>
      <c r="D72" s="131" t="s">
        <v>379</v>
      </c>
      <c r="E72" s="47">
        <v>0</v>
      </c>
      <c r="F72" s="43">
        <v>2.6</v>
      </c>
      <c r="G72" s="43">
        <v>0</v>
      </c>
      <c r="H72" s="43">
        <v>0</v>
      </c>
      <c r="I72" s="43">
        <v>1</v>
      </c>
      <c r="J72" s="43">
        <v>0</v>
      </c>
      <c r="K72" s="43">
        <v>0</v>
      </c>
      <c r="L72" s="43">
        <v>0.2</v>
      </c>
      <c r="M72" s="43">
        <v>0</v>
      </c>
      <c r="N72" s="43">
        <v>0</v>
      </c>
      <c r="O72" s="43">
        <v>0</v>
      </c>
      <c r="P72" s="43">
        <v>0.6</v>
      </c>
      <c r="Q72" s="43">
        <v>0</v>
      </c>
      <c r="R72" s="43">
        <v>0</v>
      </c>
      <c r="S72" s="43">
        <v>0.6</v>
      </c>
      <c r="T72" s="43">
        <v>0</v>
      </c>
      <c r="U72" s="43">
        <v>0</v>
      </c>
      <c r="V72" s="43">
        <v>0.2</v>
      </c>
      <c r="W72" s="43">
        <v>4.4000000000000004</v>
      </c>
      <c r="X72" s="43">
        <v>0</v>
      </c>
      <c r="Y72" s="43">
        <v>1.4</v>
      </c>
      <c r="Z72" s="43">
        <v>0</v>
      </c>
      <c r="AA72" s="43">
        <v>0</v>
      </c>
      <c r="AB72" s="43">
        <v>0.8</v>
      </c>
      <c r="AC72" s="43">
        <v>0.6</v>
      </c>
      <c r="AD72" s="43">
        <v>2</v>
      </c>
      <c r="AE72" s="43">
        <v>0</v>
      </c>
      <c r="AF72" s="43">
        <v>0</v>
      </c>
      <c r="AG72" s="43">
        <v>0</v>
      </c>
      <c r="AH72" s="43">
        <v>0</v>
      </c>
      <c r="AI72" s="43">
        <v>0.2</v>
      </c>
      <c r="AJ72" s="43">
        <v>0.2</v>
      </c>
      <c r="AK72" s="43">
        <v>0.6</v>
      </c>
      <c r="AL72" s="43">
        <v>0.4</v>
      </c>
      <c r="AM72" s="43">
        <v>0</v>
      </c>
      <c r="AN72" s="43">
        <v>1.2</v>
      </c>
      <c r="AO72" s="48">
        <v>0</v>
      </c>
      <c r="AQ72" s="205">
        <v>3.6</v>
      </c>
      <c r="AR72" s="48">
        <v>0.2</v>
      </c>
      <c r="AS72" s="48">
        <v>0.6</v>
      </c>
      <c r="AT72" s="48">
        <v>10</v>
      </c>
      <c r="AU72" s="48">
        <v>2.5999999999999996</v>
      </c>
    </row>
    <row r="73" spans="2:47" s="23" customFormat="1" ht="17.25" customHeight="1" x14ac:dyDescent="0.2">
      <c r="B73" s="77" t="s">
        <v>273</v>
      </c>
      <c r="C73" s="71" t="s">
        <v>42</v>
      </c>
      <c r="D73" s="131" t="s">
        <v>284</v>
      </c>
      <c r="E73" s="47">
        <v>16</v>
      </c>
      <c r="F73" s="43">
        <v>31.6</v>
      </c>
      <c r="G73" s="43">
        <v>5.4</v>
      </c>
      <c r="H73" s="43">
        <v>19.399999999999999</v>
      </c>
      <c r="I73" s="43">
        <v>5.2</v>
      </c>
      <c r="J73" s="43">
        <v>0</v>
      </c>
      <c r="K73" s="43">
        <v>0.2</v>
      </c>
      <c r="L73" s="43">
        <v>1.4</v>
      </c>
      <c r="M73" s="43">
        <v>1</v>
      </c>
      <c r="N73" s="43">
        <v>0</v>
      </c>
      <c r="O73" s="43">
        <v>1</v>
      </c>
      <c r="P73" s="43">
        <v>0.2</v>
      </c>
      <c r="Q73" s="43">
        <v>0.6</v>
      </c>
      <c r="R73" s="43">
        <v>0.2</v>
      </c>
      <c r="S73" s="43">
        <v>2.8</v>
      </c>
      <c r="T73" s="43">
        <v>4.4000000000000004</v>
      </c>
      <c r="U73" s="43">
        <v>0.8</v>
      </c>
      <c r="V73" s="43">
        <v>2</v>
      </c>
      <c r="W73" s="43">
        <v>5.2</v>
      </c>
      <c r="X73" s="43">
        <v>7.8</v>
      </c>
      <c r="Y73" s="43">
        <v>3.4</v>
      </c>
      <c r="Z73" s="43">
        <v>0</v>
      </c>
      <c r="AA73" s="43">
        <v>2.8</v>
      </c>
      <c r="AB73" s="43">
        <v>0.4</v>
      </c>
      <c r="AC73" s="43">
        <v>0.2</v>
      </c>
      <c r="AD73" s="43">
        <v>0</v>
      </c>
      <c r="AE73" s="43">
        <v>2.2000000000000002</v>
      </c>
      <c r="AF73" s="43">
        <v>1.4</v>
      </c>
      <c r="AG73" s="43">
        <v>0.4</v>
      </c>
      <c r="AH73" s="43">
        <v>1.2</v>
      </c>
      <c r="AI73" s="43">
        <v>3.8</v>
      </c>
      <c r="AJ73" s="43">
        <v>1.6</v>
      </c>
      <c r="AK73" s="43">
        <v>11</v>
      </c>
      <c r="AL73" s="43">
        <v>0.4</v>
      </c>
      <c r="AM73" s="43">
        <v>0.2</v>
      </c>
      <c r="AN73" s="43">
        <v>9.4</v>
      </c>
      <c r="AO73" s="48">
        <v>0.2</v>
      </c>
      <c r="AQ73" s="205">
        <v>77.800000000000011</v>
      </c>
      <c r="AR73" s="48">
        <v>3.4</v>
      </c>
      <c r="AS73" s="48">
        <v>1</v>
      </c>
      <c r="AT73" s="48">
        <v>29.799999999999997</v>
      </c>
      <c r="AU73" s="48">
        <v>31.8</v>
      </c>
    </row>
    <row r="74" spans="2:47" s="23" customFormat="1" ht="17.25" customHeight="1" x14ac:dyDescent="0.2">
      <c r="B74" s="77" t="s">
        <v>273</v>
      </c>
      <c r="C74" s="70" t="s">
        <v>67</v>
      </c>
      <c r="D74" s="132" t="s">
        <v>285</v>
      </c>
      <c r="E74" s="47">
        <v>6.2</v>
      </c>
      <c r="F74" s="43">
        <v>3.2</v>
      </c>
      <c r="G74" s="43">
        <v>2.4</v>
      </c>
      <c r="H74" s="43">
        <v>0.8</v>
      </c>
      <c r="I74" s="43">
        <v>3.8</v>
      </c>
      <c r="J74" s="43">
        <v>0</v>
      </c>
      <c r="K74" s="43">
        <v>2</v>
      </c>
      <c r="L74" s="43">
        <v>1.4</v>
      </c>
      <c r="M74" s="43">
        <v>0.4</v>
      </c>
      <c r="N74" s="43">
        <v>35.6</v>
      </c>
      <c r="O74" s="43">
        <v>0</v>
      </c>
      <c r="P74" s="43">
        <v>0</v>
      </c>
      <c r="Q74" s="43">
        <v>0</v>
      </c>
      <c r="R74" s="43">
        <v>0</v>
      </c>
      <c r="S74" s="43">
        <v>0</v>
      </c>
      <c r="T74" s="43">
        <v>19</v>
      </c>
      <c r="U74" s="43">
        <v>2.8</v>
      </c>
      <c r="V74" s="43">
        <v>2.2000000000000002</v>
      </c>
      <c r="W74" s="43">
        <v>10.4</v>
      </c>
      <c r="X74" s="43">
        <v>7.4</v>
      </c>
      <c r="Y74" s="43">
        <v>0.6</v>
      </c>
      <c r="Z74" s="43">
        <v>0.2</v>
      </c>
      <c r="AA74" s="43">
        <v>0</v>
      </c>
      <c r="AB74" s="43">
        <v>0</v>
      </c>
      <c r="AC74" s="43">
        <v>0</v>
      </c>
      <c r="AD74" s="43">
        <v>0</v>
      </c>
      <c r="AE74" s="43">
        <v>0</v>
      </c>
      <c r="AF74" s="43">
        <v>0</v>
      </c>
      <c r="AG74" s="43">
        <v>0</v>
      </c>
      <c r="AH74" s="43">
        <v>0</v>
      </c>
      <c r="AI74" s="43">
        <v>0</v>
      </c>
      <c r="AJ74" s="43">
        <v>1.8</v>
      </c>
      <c r="AK74" s="43">
        <v>0</v>
      </c>
      <c r="AL74" s="43">
        <v>0</v>
      </c>
      <c r="AM74" s="43">
        <v>3</v>
      </c>
      <c r="AN74" s="43">
        <v>2.8</v>
      </c>
      <c r="AO74" s="48">
        <v>0.2</v>
      </c>
      <c r="AQ74" s="205">
        <v>18.400000000000002</v>
      </c>
      <c r="AR74" s="48">
        <v>37.4</v>
      </c>
      <c r="AS74" s="48">
        <v>0</v>
      </c>
      <c r="AT74" s="48">
        <v>42.6</v>
      </c>
      <c r="AU74" s="48">
        <v>7.8</v>
      </c>
    </row>
    <row r="75" spans="2:47" s="23" customFormat="1" ht="17.25" customHeight="1" x14ac:dyDescent="0.2">
      <c r="B75" s="77" t="s">
        <v>273</v>
      </c>
      <c r="C75" s="71" t="s">
        <v>51</v>
      </c>
      <c r="D75" s="131" t="s">
        <v>291</v>
      </c>
      <c r="E75" s="47">
        <v>10.8</v>
      </c>
      <c r="F75" s="43">
        <v>2.4</v>
      </c>
      <c r="G75" s="43">
        <v>0.2</v>
      </c>
      <c r="H75" s="43">
        <v>0.2</v>
      </c>
      <c r="I75" s="43">
        <v>2.8</v>
      </c>
      <c r="J75" s="43">
        <v>0</v>
      </c>
      <c r="K75" s="43">
        <v>7.2</v>
      </c>
      <c r="L75" s="43">
        <v>0</v>
      </c>
      <c r="M75" s="43">
        <v>1.6</v>
      </c>
      <c r="N75" s="43">
        <v>0</v>
      </c>
      <c r="O75" s="43">
        <v>3</v>
      </c>
      <c r="P75" s="43">
        <v>8.1999999999999993</v>
      </c>
      <c r="Q75" s="43">
        <v>1.2</v>
      </c>
      <c r="R75" s="43">
        <v>2.6</v>
      </c>
      <c r="S75" s="43">
        <v>4</v>
      </c>
      <c r="T75" s="43">
        <v>36.200000000000003</v>
      </c>
      <c r="U75" s="43">
        <v>3.2</v>
      </c>
      <c r="V75" s="43">
        <v>1.2</v>
      </c>
      <c r="W75" s="43">
        <v>13.2</v>
      </c>
      <c r="X75" s="43">
        <v>12.8</v>
      </c>
      <c r="Y75" s="43">
        <v>6.2</v>
      </c>
      <c r="Z75" s="43">
        <v>0</v>
      </c>
      <c r="AA75" s="43">
        <v>0.8</v>
      </c>
      <c r="AB75" s="43">
        <v>0</v>
      </c>
      <c r="AC75" s="43">
        <v>1.8</v>
      </c>
      <c r="AD75" s="43">
        <v>0</v>
      </c>
      <c r="AE75" s="43">
        <v>0.4</v>
      </c>
      <c r="AF75" s="43">
        <v>0.6</v>
      </c>
      <c r="AG75" s="43">
        <v>0.4</v>
      </c>
      <c r="AH75" s="43">
        <v>0.8</v>
      </c>
      <c r="AI75" s="43">
        <v>5.2</v>
      </c>
      <c r="AJ75" s="43">
        <v>1.6</v>
      </c>
      <c r="AK75" s="43">
        <v>0.2</v>
      </c>
      <c r="AL75" s="43">
        <v>0</v>
      </c>
      <c r="AM75" s="43">
        <v>0</v>
      </c>
      <c r="AN75" s="43">
        <v>2</v>
      </c>
      <c r="AO75" s="48">
        <v>0</v>
      </c>
      <c r="AQ75" s="205">
        <v>23.599999999999998</v>
      </c>
      <c r="AR75" s="48">
        <v>4.5999999999999996</v>
      </c>
      <c r="AS75" s="48">
        <v>11.999999999999998</v>
      </c>
      <c r="AT75" s="48">
        <v>79.400000000000006</v>
      </c>
      <c r="AU75" s="48">
        <v>11.2</v>
      </c>
    </row>
    <row r="76" spans="2:47" s="23" customFormat="1" ht="17.25" customHeight="1" x14ac:dyDescent="0.2">
      <c r="B76" s="77" t="s">
        <v>273</v>
      </c>
      <c r="C76" s="71" t="s">
        <v>70</v>
      </c>
      <c r="D76" s="131" t="s">
        <v>293</v>
      </c>
      <c r="E76" s="47">
        <v>0</v>
      </c>
      <c r="F76" s="43">
        <v>0.2</v>
      </c>
      <c r="G76" s="43">
        <v>0</v>
      </c>
      <c r="H76" s="43">
        <v>0</v>
      </c>
      <c r="I76" s="43">
        <v>0</v>
      </c>
      <c r="J76" s="43">
        <v>0.2</v>
      </c>
      <c r="K76" s="43">
        <v>0</v>
      </c>
      <c r="L76" s="43">
        <v>0</v>
      </c>
      <c r="M76" s="43">
        <v>0</v>
      </c>
      <c r="N76" s="43">
        <v>0</v>
      </c>
      <c r="O76" s="43">
        <v>0</v>
      </c>
      <c r="P76" s="43">
        <v>0.2</v>
      </c>
      <c r="Q76" s="43">
        <v>0</v>
      </c>
      <c r="R76" s="43">
        <v>0</v>
      </c>
      <c r="S76" s="43">
        <v>0</v>
      </c>
      <c r="T76" s="43">
        <v>0</v>
      </c>
      <c r="U76" s="43">
        <v>0.2</v>
      </c>
      <c r="V76" s="43">
        <v>0</v>
      </c>
      <c r="W76" s="43">
        <v>0</v>
      </c>
      <c r="X76" s="43">
        <v>0.8</v>
      </c>
      <c r="Y76" s="43">
        <v>0</v>
      </c>
      <c r="Z76" s="43">
        <v>0</v>
      </c>
      <c r="AA76" s="43">
        <v>0</v>
      </c>
      <c r="AB76" s="43">
        <v>0</v>
      </c>
      <c r="AC76" s="43">
        <v>0</v>
      </c>
      <c r="AD76" s="43">
        <v>0.6</v>
      </c>
      <c r="AE76" s="43">
        <v>0</v>
      </c>
      <c r="AF76" s="43">
        <v>0.8</v>
      </c>
      <c r="AG76" s="43">
        <v>0</v>
      </c>
      <c r="AH76" s="43">
        <v>0.4</v>
      </c>
      <c r="AI76" s="43">
        <v>1</v>
      </c>
      <c r="AJ76" s="43">
        <v>0</v>
      </c>
      <c r="AK76" s="43">
        <v>3</v>
      </c>
      <c r="AL76" s="43">
        <v>0.4</v>
      </c>
      <c r="AM76" s="43">
        <v>0</v>
      </c>
      <c r="AN76" s="43">
        <v>0</v>
      </c>
      <c r="AO76" s="48">
        <v>0</v>
      </c>
      <c r="AQ76" s="205">
        <v>0.4</v>
      </c>
      <c r="AR76" s="48">
        <v>0</v>
      </c>
      <c r="AS76" s="48">
        <v>0.2</v>
      </c>
      <c r="AT76" s="48">
        <v>1.6</v>
      </c>
      <c r="AU76" s="48">
        <v>5.6000000000000005</v>
      </c>
    </row>
    <row r="77" spans="2:47" s="23" customFormat="1" ht="17.25" customHeight="1" x14ac:dyDescent="0.2">
      <c r="B77" s="77" t="s">
        <v>273</v>
      </c>
      <c r="C77" s="71" t="s">
        <v>83</v>
      </c>
      <c r="D77" s="131" t="s">
        <v>294</v>
      </c>
      <c r="E77" s="47">
        <v>2.4</v>
      </c>
      <c r="F77" s="43">
        <v>0.4</v>
      </c>
      <c r="G77" s="43">
        <v>1.6</v>
      </c>
      <c r="H77" s="43">
        <v>0</v>
      </c>
      <c r="I77" s="43">
        <v>0</v>
      </c>
      <c r="J77" s="43">
        <v>0.6</v>
      </c>
      <c r="K77" s="43">
        <v>0.2</v>
      </c>
      <c r="L77" s="43">
        <v>0.6</v>
      </c>
      <c r="M77" s="43">
        <v>0.4</v>
      </c>
      <c r="N77" s="43">
        <v>0.4</v>
      </c>
      <c r="O77" s="43">
        <v>2.2000000000000002</v>
      </c>
      <c r="P77" s="43">
        <v>1.4</v>
      </c>
      <c r="Q77" s="43">
        <v>2.2000000000000002</v>
      </c>
      <c r="R77" s="43">
        <v>0.6</v>
      </c>
      <c r="S77" s="43">
        <v>0.8</v>
      </c>
      <c r="T77" s="43">
        <v>0.6</v>
      </c>
      <c r="U77" s="43">
        <v>0</v>
      </c>
      <c r="V77" s="43">
        <v>0.2</v>
      </c>
      <c r="W77" s="43">
        <v>2</v>
      </c>
      <c r="X77" s="43">
        <v>1.8</v>
      </c>
      <c r="Y77" s="43">
        <v>0</v>
      </c>
      <c r="Z77" s="43">
        <v>0</v>
      </c>
      <c r="AA77" s="43">
        <v>0</v>
      </c>
      <c r="AB77" s="43">
        <v>0</v>
      </c>
      <c r="AC77" s="43">
        <v>0.2</v>
      </c>
      <c r="AD77" s="43">
        <v>0</v>
      </c>
      <c r="AE77" s="43">
        <v>2.2000000000000002</v>
      </c>
      <c r="AF77" s="43">
        <v>0.2</v>
      </c>
      <c r="AG77" s="43">
        <v>0</v>
      </c>
      <c r="AH77" s="43">
        <v>0</v>
      </c>
      <c r="AI77" s="43">
        <v>2</v>
      </c>
      <c r="AJ77" s="43">
        <v>0.8</v>
      </c>
      <c r="AK77" s="43">
        <v>3.8</v>
      </c>
      <c r="AL77" s="43">
        <v>0.2</v>
      </c>
      <c r="AM77" s="43">
        <v>0.2</v>
      </c>
      <c r="AN77" s="43">
        <v>0.8</v>
      </c>
      <c r="AO77" s="48">
        <v>0</v>
      </c>
      <c r="AQ77" s="205">
        <v>5.2</v>
      </c>
      <c r="AR77" s="48">
        <v>3.6</v>
      </c>
      <c r="AS77" s="48">
        <v>4.2</v>
      </c>
      <c r="AT77" s="48">
        <v>5.6</v>
      </c>
      <c r="AU77" s="48">
        <v>10.199999999999999</v>
      </c>
    </row>
    <row r="78" spans="2:47" s="23" customFormat="1" ht="17.25" customHeight="1" x14ac:dyDescent="0.2">
      <c r="B78" s="77" t="s">
        <v>273</v>
      </c>
      <c r="C78" s="71" t="s">
        <v>45</v>
      </c>
      <c r="D78" s="131" t="s">
        <v>311</v>
      </c>
      <c r="E78" s="47">
        <v>6.8</v>
      </c>
      <c r="F78" s="43">
        <v>12.6</v>
      </c>
      <c r="G78" s="43">
        <v>6.2</v>
      </c>
      <c r="H78" s="43">
        <v>0</v>
      </c>
      <c r="I78" s="43">
        <v>0.6</v>
      </c>
      <c r="J78" s="43">
        <v>0</v>
      </c>
      <c r="K78" s="43">
        <v>0.4</v>
      </c>
      <c r="L78" s="43">
        <v>0.2</v>
      </c>
      <c r="M78" s="43">
        <v>1</v>
      </c>
      <c r="N78" s="43">
        <v>1.2</v>
      </c>
      <c r="O78" s="43">
        <v>1.6</v>
      </c>
      <c r="P78" s="43">
        <v>0.2</v>
      </c>
      <c r="Q78" s="43">
        <v>2.2000000000000002</v>
      </c>
      <c r="R78" s="43">
        <v>0</v>
      </c>
      <c r="S78" s="43">
        <v>1.4</v>
      </c>
      <c r="T78" s="43">
        <v>0.4</v>
      </c>
      <c r="U78" s="43">
        <v>0</v>
      </c>
      <c r="V78" s="43">
        <v>1.4</v>
      </c>
      <c r="W78" s="43">
        <v>1.4</v>
      </c>
      <c r="X78" s="43">
        <v>11.8</v>
      </c>
      <c r="Y78" s="43">
        <v>0.8</v>
      </c>
      <c r="Z78" s="43">
        <v>1.2</v>
      </c>
      <c r="AA78" s="43">
        <v>0</v>
      </c>
      <c r="AB78" s="43">
        <v>0</v>
      </c>
      <c r="AC78" s="43">
        <v>1</v>
      </c>
      <c r="AD78" s="43">
        <v>3.2</v>
      </c>
      <c r="AE78" s="43">
        <v>1.6</v>
      </c>
      <c r="AF78" s="43">
        <v>0</v>
      </c>
      <c r="AG78" s="43">
        <v>0</v>
      </c>
      <c r="AH78" s="43">
        <v>0</v>
      </c>
      <c r="AI78" s="43">
        <v>2.2000000000000002</v>
      </c>
      <c r="AJ78" s="43">
        <v>0.8</v>
      </c>
      <c r="AK78" s="43">
        <v>0.4</v>
      </c>
      <c r="AL78" s="43">
        <v>0.4</v>
      </c>
      <c r="AM78" s="43">
        <v>0.6</v>
      </c>
      <c r="AN78" s="43">
        <v>4.5999999999999996</v>
      </c>
      <c r="AO78" s="48">
        <v>0.2</v>
      </c>
      <c r="AQ78" s="205">
        <v>26.599999999999998</v>
      </c>
      <c r="AR78" s="48">
        <v>4</v>
      </c>
      <c r="AS78" s="48">
        <v>2.4000000000000004</v>
      </c>
      <c r="AT78" s="48">
        <v>22.599999999999998</v>
      </c>
      <c r="AU78" s="48">
        <v>10.8</v>
      </c>
    </row>
    <row r="79" spans="2:47" s="23" customFormat="1" ht="17.25" customHeight="1" x14ac:dyDescent="0.2">
      <c r="B79" s="77" t="s">
        <v>273</v>
      </c>
      <c r="C79" s="71" t="s">
        <v>77</v>
      </c>
      <c r="D79" s="131" t="s">
        <v>325</v>
      </c>
      <c r="E79" s="47">
        <v>3.2</v>
      </c>
      <c r="F79" s="43">
        <v>15.2</v>
      </c>
      <c r="G79" s="43">
        <v>2.6</v>
      </c>
      <c r="H79" s="43">
        <v>0</v>
      </c>
      <c r="I79" s="43">
        <v>0</v>
      </c>
      <c r="J79" s="43">
        <v>0</v>
      </c>
      <c r="K79" s="43">
        <v>0</v>
      </c>
      <c r="L79" s="43">
        <v>2.4</v>
      </c>
      <c r="M79" s="43">
        <v>0.2</v>
      </c>
      <c r="N79" s="43">
        <v>0</v>
      </c>
      <c r="O79" s="43">
        <v>4.5999999999999996</v>
      </c>
      <c r="P79" s="43">
        <v>0</v>
      </c>
      <c r="Q79" s="43">
        <v>0</v>
      </c>
      <c r="R79" s="43">
        <v>0</v>
      </c>
      <c r="S79" s="43">
        <v>0</v>
      </c>
      <c r="T79" s="43">
        <v>3.8</v>
      </c>
      <c r="U79" s="43">
        <v>0</v>
      </c>
      <c r="V79" s="43">
        <v>2.2000000000000002</v>
      </c>
      <c r="W79" s="43">
        <v>1.6</v>
      </c>
      <c r="X79" s="43">
        <v>8.6</v>
      </c>
      <c r="Y79" s="43">
        <v>0</v>
      </c>
      <c r="Z79" s="43">
        <v>0</v>
      </c>
      <c r="AA79" s="43">
        <v>0</v>
      </c>
      <c r="AB79" s="43">
        <v>0</v>
      </c>
      <c r="AC79" s="43">
        <v>0.6</v>
      </c>
      <c r="AD79" s="43">
        <v>0</v>
      </c>
      <c r="AE79" s="43">
        <v>0</v>
      </c>
      <c r="AF79" s="43">
        <v>3.8</v>
      </c>
      <c r="AG79" s="43">
        <v>0</v>
      </c>
      <c r="AH79" s="43">
        <v>4</v>
      </c>
      <c r="AI79" s="43">
        <v>0.4</v>
      </c>
      <c r="AJ79" s="43">
        <v>0.4</v>
      </c>
      <c r="AK79" s="43">
        <v>0.8</v>
      </c>
      <c r="AL79" s="43">
        <v>0.8</v>
      </c>
      <c r="AM79" s="43">
        <v>0</v>
      </c>
      <c r="AN79" s="43">
        <v>2.6</v>
      </c>
      <c r="AO79" s="48">
        <v>0</v>
      </c>
      <c r="AQ79" s="205">
        <v>21</v>
      </c>
      <c r="AR79" s="48">
        <v>7.1999999999999993</v>
      </c>
      <c r="AS79" s="48">
        <v>0</v>
      </c>
      <c r="AT79" s="48">
        <v>16.8</v>
      </c>
      <c r="AU79" s="48">
        <v>12.8</v>
      </c>
    </row>
    <row r="80" spans="2:47" s="23" customFormat="1" ht="17.25" customHeight="1" x14ac:dyDescent="0.2">
      <c r="B80" s="77" t="s">
        <v>273</v>
      </c>
      <c r="C80" s="71" t="s">
        <v>80</v>
      </c>
      <c r="D80" s="131" t="s">
        <v>326</v>
      </c>
      <c r="E80" s="47">
        <v>5</v>
      </c>
      <c r="F80" s="43">
        <v>0.6</v>
      </c>
      <c r="G80" s="43">
        <v>2.4</v>
      </c>
      <c r="H80" s="43">
        <v>1</v>
      </c>
      <c r="I80" s="43">
        <v>3.4</v>
      </c>
      <c r="J80" s="43">
        <v>0.2</v>
      </c>
      <c r="K80" s="43">
        <v>1.8</v>
      </c>
      <c r="L80" s="43">
        <v>2.4</v>
      </c>
      <c r="M80" s="43">
        <v>1.2</v>
      </c>
      <c r="N80" s="43">
        <v>0</v>
      </c>
      <c r="O80" s="43">
        <v>6.6</v>
      </c>
      <c r="P80" s="43">
        <v>22</v>
      </c>
      <c r="Q80" s="43">
        <v>3.4</v>
      </c>
      <c r="R80" s="43">
        <v>0.4</v>
      </c>
      <c r="S80" s="43">
        <v>2</v>
      </c>
      <c r="T80" s="43">
        <v>0.4</v>
      </c>
      <c r="U80" s="43">
        <v>0</v>
      </c>
      <c r="V80" s="43">
        <v>5.4</v>
      </c>
      <c r="W80" s="43">
        <v>8</v>
      </c>
      <c r="X80" s="43">
        <v>8.1999999999999993</v>
      </c>
      <c r="Y80" s="43">
        <v>1.8</v>
      </c>
      <c r="Z80" s="43">
        <v>1</v>
      </c>
      <c r="AA80" s="43">
        <v>0</v>
      </c>
      <c r="AB80" s="43">
        <v>0.2</v>
      </c>
      <c r="AC80" s="43">
        <v>2</v>
      </c>
      <c r="AD80" s="43">
        <v>0.2</v>
      </c>
      <c r="AE80" s="43">
        <v>0</v>
      </c>
      <c r="AF80" s="43">
        <v>0.2</v>
      </c>
      <c r="AG80" s="43">
        <v>0</v>
      </c>
      <c r="AH80" s="43">
        <v>4.5999999999999996</v>
      </c>
      <c r="AI80" s="43">
        <v>4.2</v>
      </c>
      <c r="AJ80" s="43">
        <v>0</v>
      </c>
      <c r="AK80" s="43">
        <v>16.8</v>
      </c>
      <c r="AL80" s="43">
        <v>0.2</v>
      </c>
      <c r="AM80" s="43">
        <v>4.5999999999999996</v>
      </c>
      <c r="AN80" s="43">
        <v>5.8</v>
      </c>
      <c r="AO80" s="48">
        <v>0</v>
      </c>
      <c r="AQ80" s="205">
        <v>14.4</v>
      </c>
      <c r="AR80" s="48">
        <v>10.199999999999999</v>
      </c>
      <c r="AS80" s="48">
        <v>25.799999999999997</v>
      </c>
      <c r="AT80" s="48">
        <v>29.2</v>
      </c>
      <c r="AU80" s="48">
        <v>36.4</v>
      </c>
    </row>
    <row r="81" spans="2:47" s="23" customFormat="1" ht="17.25" customHeight="1" x14ac:dyDescent="0.2">
      <c r="B81" s="77" t="s">
        <v>273</v>
      </c>
      <c r="C81" s="71" t="s">
        <v>86</v>
      </c>
      <c r="D81" s="131" t="s">
        <v>327</v>
      </c>
      <c r="E81" s="47">
        <v>4.8</v>
      </c>
      <c r="F81" s="43">
        <v>2.6</v>
      </c>
      <c r="G81" s="43">
        <v>0.4</v>
      </c>
      <c r="H81" s="43">
        <v>1</v>
      </c>
      <c r="I81" s="43">
        <v>1</v>
      </c>
      <c r="J81" s="43">
        <v>0</v>
      </c>
      <c r="K81" s="43">
        <v>3.8</v>
      </c>
      <c r="L81" s="43">
        <v>1.2</v>
      </c>
      <c r="M81" s="43">
        <v>1.4</v>
      </c>
      <c r="N81" s="43">
        <v>1</v>
      </c>
      <c r="O81" s="43">
        <v>7.4</v>
      </c>
      <c r="P81" s="43">
        <v>0.6</v>
      </c>
      <c r="Q81" s="43">
        <v>0.8</v>
      </c>
      <c r="R81" s="43">
        <v>0.2</v>
      </c>
      <c r="S81" s="43">
        <v>4.2</v>
      </c>
      <c r="T81" s="43">
        <v>1</v>
      </c>
      <c r="U81" s="43">
        <v>0.2</v>
      </c>
      <c r="V81" s="43">
        <v>0.2</v>
      </c>
      <c r="W81" s="43">
        <v>0</v>
      </c>
      <c r="X81" s="43">
        <v>4.8</v>
      </c>
      <c r="Y81" s="43">
        <v>0.6</v>
      </c>
      <c r="Z81" s="43">
        <v>0</v>
      </c>
      <c r="AA81" s="43">
        <v>1.2</v>
      </c>
      <c r="AB81" s="43">
        <v>0</v>
      </c>
      <c r="AC81" s="43">
        <v>1</v>
      </c>
      <c r="AD81" s="43">
        <v>0.6</v>
      </c>
      <c r="AE81" s="43">
        <v>2</v>
      </c>
      <c r="AF81" s="43">
        <v>0.4</v>
      </c>
      <c r="AG81" s="43">
        <v>0.2</v>
      </c>
      <c r="AH81" s="43">
        <v>1.8</v>
      </c>
      <c r="AI81" s="43">
        <v>0</v>
      </c>
      <c r="AJ81" s="43">
        <v>0</v>
      </c>
      <c r="AK81" s="43">
        <v>1.6</v>
      </c>
      <c r="AL81" s="43">
        <v>0.2</v>
      </c>
      <c r="AM81" s="43">
        <v>0.2</v>
      </c>
      <c r="AN81" s="43">
        <v>1</v>
      </c>
      <c r="AO81" s="48">
        <v>0.6</v>
      </c>
      <c r="AQ81" s="205">
        <v>13.600000000000001</v>
      </c>
      <c r="AR81" s="48">
        <v>11</v>
      </c>
      <c r="AS81" s="48">
        <v>1.5999999999999999</v>
      </c>
      <c r="AT81" s="48">
        <v>13.799999999999999</v>
      </c>
      <c r="AU81" s="48">
        <v>8</v>
      </c>
    </row>
    <row r="82" spans="2:47" s="23" customFormat="1" ht="17.25" customHeight="1" x14ac:dyDescent="0.2">
      <c r="B82" s="77" t="s">
        <v>273</v>
      </c>
      <c r="C82" s="71" t="s">
        <v>88</v>
      </c>
      <c r="D82" s="131" t="s">
        <v>328</v>
      </c>
      <c r="E82" s="47">
        <v>3.8</v>
      </c>
      <c r="F82" s="43">
        <v>3.6</v>
      </c>
      <c r="G82" s="43">
        <v>3.2</v>
      </c>
      <c r="H82" s="43">
        <v>0</v>
      </c>
      <c r="I82" s="43">
        <v>0.8</v>
      </c>
      <c r="J82" s="43">
        <v>0.2</v>
      </c>
      <c r="K82" s="43">
        <v>1.6</v>
      </c>
      <c r="L82" s="43">
        <v>1.6</v>
      </c>
      <c r="M82" s="43">
        <v>1</v>
      </c>
      <c r="N82" s="43">
        <v>0.2</v>
      </c>
      <c r="O82" s="43">
        <v>3.6</v>
      </c>
      <c r="P82" s="43">
        <v>1.6</v>
      </c>
      <c r="Q82" s="43">
        <v>0.8</v>
      </c>
      <c r="R82" s="43">
        <v>0.6</v>
      </c>
      <c r="S82" s="43">
        <v>0</v>
      </c>
      <c r="T82" s="43">
        <v>3.6</v>
      </c>
      <c r="U82" s="43">
        <v>2</v>
      </c>
      <c r="V82" s="43">
        <v>1.2</v>
      </c>
      <c r="W82" s="43">
        <v>1.8</v>
      </c>
      <c r="X82" s="43">
        <v>6.6</v>
      </c>
      <c r="Y82" s="43">
        <v>1</v>
      </c>
      <c r="Z82" s="43">
        <v>0</v>
      </c>
      <c r="AA82" s="43">
        <v>0</v>
      </c>
      <c r="AB82" s="43">
        <v>0.8</v>
      </c>
      <c r="AC82" s="43">
        <v>0.2</v>
      </c>
      <c r="AD82" s="43">
        <v>0</v>
      </c>
      <c r="AE82" s="43">
        <v>2</v>
      </c>
      <c r="AF82" s="43">
        <v>2.8</v>
      </c>
      <c r="AG82" s="43">
        <v>0</v>
      </c>
      <c r="AH82" s="43">
        <v>1.2</v>
      </c>
      <c r="AI82" s="43">
        <v>3.2</v>
      </c>
      <c r="AJ82" s="43">
        <v>1.2</v>
      </c>
      <c r="AK82" s="43">
        <v>10.8</v>
      </c>
      <c r="AL82" s="43">
        <v>1.2</v>
      </c>
      <c r="AM82" s="43">
        <v>0</v>
      </c>
      <c r="AN82" s="43">
        <v>4</v>
      </c>
      <c r="AO82" s="48">
        <v>1.2</v>
      </c>
      <c r="AQ82" s="205">
        <v>13.200000000000001</v>
      </c>
      <c r="AR82" s="48">
        <v>6.4</v>
      </c>
      <c r="AS82" s="48">
        <v>3.0000000000000004</v>
      </c>
      <c r="AT82" s="48">
        <v>17.2</v>
      </c>
      <c r="AU82" s="48">
        <v>27.599999999999998</v>
      </c>
    </row>
    <row r="83" spans="2:47" s="23" customFormat="1" ht="17.25" customHeight="1" x14ac:dyDescent="0.2">
      <c r="B83" s="77" t="s">
        <v>273</v>
      </c>
      <c r="C83" s="71" t="s">
        <v>81</v>
      </c>
      <c r="D83" s="131" t="s">
        <v>332</v>
      </c>
      <c r="E83" s="47">
        <v>22</v>
      </c>
      <c r="F83" s="43">
        <v>8.6</v>
      </c>
      <c r="G83" s="43">
        <v>3.6</v>
      </c>
      <c r="H83" s="43">
        <v>0.8</v>
      </c>
      <c r="I83" s="43">
        <v>5.4</v>
      </c>
      <c r="J83" s="43">
        <v>0</v>
      </c>
      <c r="K83" s="43">
        <v>0</v>
      </c>
      <c r="L83" s="43">
        <v>5.6</v>
      </c>
      <c r="M83" s="43">
        <v>4.5999999999999996</v>
      </c>
      <c r="N83" s="43">
        <v>0</v>
      </c>
      <c r="O83" s="43">
        <v>3.4</v>
      </c>
      <c r="P83" s="43">
        <v>12.4</v>
      </c>
      <c r="Q83" s="43">
        <v>4.8</v>
      </c>
      <c r="R83" s="43">
        <v>1.8</v>
      </c>
      <c r="S83" s="43">
        <v>5.2</v>
      </c>
      <c r="T83" s="43">
        <v>0</v>
      </c>
      <c r="U83" s="43">
        <v>0</v>
      </c>
      <c r="V83" s="43">
        <v>0.2</v>
      </c>
      <c r="W83" s="43">
        <v>8.6</v>
      </c>
      <c r="X83" s="43">
        <v>16</v>
      </c>
      <c r="Y83" s="43">
        <v>0.4</v>
      </c>
      <c r="Z83" s="43">
        <v>0</v>
      </c>
      <c r="AA83" s="43">
        <v>2</v>
      </c>
      <c r="AB83" s="43">
        <v>5.8</v>
      </c>
      <c r="AC83" s="43">
        <v>6.4</v>
      </c>
      <c r="AD83" s="43">
        <v>4.2</v>
      </c>
      <c r="AE83" s="43">
        <v>5.4</v>
      </c>
      <c r="AF83" s="43">
        <v>0</v>
      </c>
      <c r="AG83" s="43">
        <v>0</v>
      </c>
      <c r="AH83" s="43">
        <v>0</v>
      </c>
      <c r="AI83" s="43">
        <v>4.5999999999999996</v>
      </c>
      <c r="AJ83" s="43">
        <v>0</v>
      </c>
      <c r="AK83" s="43">
        <v>24.8</v>
      </c>
      <c r="AL83" s="43">
        <v>0</v>
      </c>
      <c r="AM83" s="43">
        <v>0</v>
      </c>
      <c r="AN83" s="43">
        <v>0</v>
      </c>
      <c r="AO83" s="48">
        <v>0</v>
      </c>
      <c r="AQ83" s="205">
        <v>40.4</v>
      </c>
      <c r="AR83" s="48">
        <v>13.6</v>
      </c>
      <c r="AS83" s="48">
        <v>19</v>
      </c>
      <c r="AT83" s="48">
        <v>48.8</v>
      </c>
      <c r="AU83" s="48">
        <v>34.799999999999997</v>
      </c>
    </row>
    <row r="84" spans="2:47" s="23" customFormat="1" ht="17.25" customHeight="1" x14ac:dyDescent="0.2">
      <c r="B84" s="77" t="s">
        <v>273</v>
      </c>
      <c r="C84" s="71" t="s">
        <v>57</v>
      </c>
      <c r="D84" s="131" t="s">
        <v>336</v>
      </c>
      <c r="E84" s="47">
        <v>1</v>
      </c>
      <c r="F84" s="43">
        <v>0</v>
      </c>
      <c r="G84" s="43">
        <v>0</v>
      </c>
      <c r="H84" s="43">
        <v>0</v>
      </c>
      <c r="I84" s="43">
        <v>1</v>
      </c>
      <c r="J84" s="43">
        <v>0</v>
      </c>
      <c r="K84" s="43">
        <v>1</v>
      </c>
      <c r="L84" s="43">
        <v>1</v>
      </c>
      <c r="M84" s="43">
        <v>0.4</v>
      </c>
      <c r="N84" s="43">
        <v>0</v>
      </c>
      <c r="O84" s="43">
        <v>0.2</v>
      </c>
      <c r="P84" s="43">
        <v>0.2</v>
      </c>
      <c r="Q84" s="43">
        <v>0.2</v>
      </c>
      <c r="R84" s="43">
        <v>0</v>
      </c>
      <c r="S84" s="43">
        <v>0.8</v>
      </c>
      <c r="T84" s="43">
        <v>5.4</v>
      </c>
      <c r="U84" s="43">
        <v>0</v>
      </c>
      <c r="V84" s="43">
        <v>0.8</v>
      </c>
      <c r="W84" s="43">
        <v>5.4</v>
      </c>
      <c r="X84" s="43">
        <v>7.4</v>
      </c>
      <c r="Y84" s="43">
        <v>1.4</v>
      </c>
      <c r="Z84" s="43">
        <v>0</v>
      </c>
      <c r="AA84" s="43">
        <v>2.4</v>
      </c>
      <c r="AB84" s="43">
        <v>0</v>
      </c>
      <c r="AC84" s="43">
        <v>0</v>
      </c>
      <c r="AD84" s="43">
        <v>0</v>
      </c>
      <c r="AE84" s="43">
        <v>0</v>
      </c>
      <c r="AF84" s="43">
        <v>0.2</v>
      </c>
      <c r="AG84" s="43">
        <v>0</v>
      </c>
      <c r="AH84" s="43">
        <v>0</v>
      </c>
      <c r="AI84" s="43">
        <v>0.6</v>
      </c>
      <c r="AJ84" s="43">
        <v>2.2000000000000002</v>
      </c>
      <c r="AK84" s="43">
        <v>1.2</v>
      </c>
      <c r="AL84" s="43">
        <v>0.4</v>
      </c>
      <c r="AM84" s="43">
        <v>0.6</v>
      </c>
      <c r="AN84" s="43">
        <v>1.8</v>
      </c>
      <c r="AO84" s="48">
        <v>0</v>
      </c>
      <c r="AQ84" s="205">
        <v>3</v>
      </c>
      <c r="AR84" s="48">
        <v>1.5999999999999999</v>
      </c>
      <c r="AS84" s="48">
        <v>0.4</v>
      </c>
      <c r="AT84" s="48">
        <v>23.599999999999998</v>
      </c>
      <c r="AU84" s="48">
        <v>7</v>
      </c>
    </row>
    <row r="85" spans="2:47" s="23" customFormat="1" ht="17.25" customHeight="1" x14ac:dyDescent="0.2">
      <c r="B85" s="77" t="s">
        <v>273</v>
      </c>
      <c r="C85" s="71" t="s">
        <v>73</v>
      </c>
      <c r="D85" s="131" t="s">
        <v>354</v>
      </c>
      <c r="E85" s="47">
        <v>0.4</v>
      </c>
      <c r="F85" s="43">
        <v>2.4</v>
      </c>
      <c r="G85" s="43">
        <v>1.6</v>
      </c>
      <c r="H85" s="43">
        <v>6</v>
      </c>
      <c r="I85" s="43">
        <v>0.8</v>
      </c>
      <c r="J85" s="43">
        <v>0</v>
      </c>
      <c r="K85" s="43">
        <v>0</v>
      </c>
      <c r="L85" s="43">
        <v>0.6</v>
      </c>
      <c r="M85" s="43">
        <v>0.4</v>
      </c>
      <c r="N85" s="43">
        <v>0.8</v>
      </c>
      <c r="O85" s="43">
        <v>5.8</v>
      </c>
      <c r="P85" s="43">
        <v>2.6</v>
      </c>
      <c r="Q85" s="43">
        <v>0.8</v>
      </c>
      <c r="R85" s="43">
        <v>1</v>
      </c>
      <c r="S85" s="43">
        <v>1.8</v>
      </c>
      <c r="T85" s="43">
        <v>11.4</v>
      </c>
      <c r="U85" s="43">
        <v>0.4</v>
      </c>
      <c r="V85" s="43">
        <v>3.4</v>
      </c>
      <c r="W85" s="43">
        <v>5</v>
      </c>
      <c r="X85" s="43">
        <v>15.6</v>
      </c>
      <c r="Y85" s="43">
        <v>1.8</v>
      </c>
      <c r="Z85" s="43">
        <v>0.6</v>
      </c>
      <c r="AA85" s="43">
        <v>2.4</v>
      </c>
      <c r="AB85" s="43">
        <v>2.6</v>
      </c>
      <c r="AC85" s="43">
        <v>2.2000000000000002</v>
      </c>
      <c r="AD85" s="43">
        <v>0</v>
      </c>
      <c r="AE85" s="43">
        <v>1.6</v>
      </c>
      <c r="AF85" s="43">
        <v>1.6</v>
      </c>
      <c r="AG85" s="43">
        <v>0</v>
      </c>
      <c r="AH85" s="43">
        <v>1.2</v>
      </c>
      <c r="AI85" s="43">
        <v>3.8</v>
      </c>
      <c r="AJ85" s="43">
        <v>0.4</v>
      </c>
      <c r="AK85" s="43">
        <v>5.8</v>
      </c>
      <c r="AL85" s="43">
        <v>1.4</v>
      </c>
      <c r="AM85" s="43">
        <v>0.4</v>
      </c>
      <c r="AN85" s="43">
        <v>3.8</v>
      </c>
      <c r="AO85" s="48">
        <v>0</v>
      </c>
      <c r="AQ85" s="205">
        <v>11.200000000000001</v>
      </c>
      <c r="AR85" s="48">
        <v>7.6</v>
      </c>
      <c r="AS85" s="48">
        <v>4.4000000000000004</v>
      </c>
      <c r="AT85" s="48">
        <v>47.2</v>
      </c>
      <c r="AU85" s="48">
        <v>20</v>
      </c>
    </row>
    <row r="86" spans="2:47" s="23" customFormat="1" ht="17.25" customHeight="1" x14ac:dyDescent="0.2">
      <c r="B86" s="77" t="s">
        <v>273</v>
      </c>
      <c r="C86" s="70" t="s">
        <v>48</v>
      </c>
      <c r="D86" s="132" t="s">
        <v>396</v>
      </c>
      <c r="E86" s="47">
        <v>1</v>
      </c>
      <c r="F86" s="43">
        <v>0</v>
      </c>
      <c r="G86" s="43">
        <v>0</v>
      </c>
      <c r="H86" s="43">
        <v>0.2</v>
      </c>
      <c r="I86" s="43">
        <v>0</v>
      </c>
      <c r="J86" s="43">
        <v>0</v>
      </c>
      <c r="K86" s="43">
        <v>0</v>
      </c>
      <c r="L86" s="43">
        <v>2.6</v>
      </c>
      <c r="M86" s="43">
        <v>0.2</v>
      </c>
      <c r="N86" s="43">
        <v>0</v>
      </c>
      <c r="O86" s="43">
        <v>0.6</v>
      </c>
      <c r="P86" s="43">
        <v>0</v>
      </c>
      <c r="Q86" s="43">
        <v>0</v>
      </c>
      <c r="R86" s="43">
        <v>0</v>
      </c>
      <c r="S86" s="43">
        <v>0</v>
      </c>
      <c r="T86" s="43">
        <v>1.6</v>
      </c>
      <c r="U86" s="43">
        <v>0.2</v>
      </c>
      <c r="V86" s="43">
        <v>2.6</v>
      </c>
      <c r="W86" s="43">
        <v>1.4</v>
      </c>
      <c r="X86" s="43">
        <v>2.2000000000000002</v>
      </c>
      <c r="Y86" s="43">
        <v>0</v>
      </c>
      <c r="Z86" s="43">
        <v>0</v>
      </c>
      <c r="AA86" s="43">
        <v>0</v>
      </c>
      <c r="AB86" s="43">
        <v>0</v>
      </c>
      <c r="AC86" s="43">
        <v>0.2</v>
      </c>
      <c r="AD86" s="43">
        <v>1.8</v>
      </c>
      <c r="AE86" s="43">
        <v>0</v>
      </c>
      <c r="AF86" s="43">
        <v>1.6</v>
      </c>
      <c r="AG86" s="43">
        <v>0</v>
      </c>
      <c r="AH86" s="43">
        <v>0.8</v>
      </c>
      <c r="AI86" s="43">
        <v>1.2</v>
      </c>
      <c r="AJ86" s="43">
        <v>0</v>
      </c>
      <c r="AK86" s="43">
        <v>5.4</v>
      </c>
      <c r="AL86" s="43">
        <v>0.2</v>
      </c>
      <c r="AM86" s="43">
        <v>0</v>
      </c>
      <c r="AN86" s="43">
        <v>0.8</v>
      </c>
      <c r="AO86" s="48">
        <v>0</v>
      </c>
      <c r="AQ86" s="205">
        <v>1.2</v>
      </c>
      <c r="AR86" s="48">
        <v>3.4000000000000004</v>
      </c>
      <c r="AS86" s="48">
        <v>0</v>
      </c>
      <c r="AT86" s="48">
        <v>10</v>
      </c>
      <c r="AU86" s="48">
        <v>10</v>
      </c>
    </row>
    <row r="87" spans="2:47" s="23" customFormat="1" ht="17.25" customHeight="1" x14ac:dyDescent="0.2">
      <c r="B87" s="77" t="s">
        <v>273</v>
      </c>
      <c r="C87" s="71" t="s">
        <v>64</v>
      </c>
      <c r="D87" s="131" t="s">
        <v>360</v>
      </c>
      <c r="E87" s="47">
        <v>0</v>
      </c>
      <c r="F87" s="43">
        <v>0</v>
      </c>
      <c r="G87" s="43">
        <v>3.2</v>
      </c>
      <c r="H87" s="43">
        <v>0</v>
      </c>
      <c r="I87" s="43">
        <v>0</v>
      </c>
      <c r="J87" s="43">
        <v>0</v>
      </c>
      <c r="K87" s="43">
        <v>0</v>
      </c>
      <c r="L87" s="43">
        <v>0</v>
      </c>
      <c r="M87" s="43">
        <v>0</v>
      </c>
      <c r="N87" s="43">
        <v>0</v>
      </c>
      <c r="O87" s="43">
        <v>0</v>
      </c>
      <c r="P87" s="43">
        <v>0</v>
      </c>
      <c r="Q87" s="43">
        <v>0</v>
      </c>
      <c r="R87" s="43">
        <v>0</v>
      </c>
      <c r="S87" s="43">
        <v>0.8</v>
      </c>
      <c r="T87" s="43">
        <v>0</v>
      </c>
      <c r="U87" s="43">
        <v>0</v>
      </c>
      <c r="V87" s="43">
        <v>0</v>
      </c>
      <c r="W87" s="43">
        <v>4.8</v>
      </c>
      <c r="X87" s="43">
        <v>0</v>
      </c>
      <c r="Y87" s="43">
        <v>0</v>
      </c>
      <c r="Z87" s="43">
        <v>0</v>
      </c>
      <c r="AA87" s="43">
        <v>0</v>
      </c>
      <c r="AB87" s="43">
        <v>0</v>
      </c>
      <c r="AC87" s="43">
        <v>0</v>
      </c>
      <c r="AD87" s="43">
        <v>0</v>
      </c>
      <c r="AE87" s="43">
        <v>0</v>
      </c>
      <c r="AF87" s="43">
        <v>0</v>
      </c>
      <c r="AG87" s="43">
        <v>0</v>
      </c>
      <c r="AH87" s="43">
        <v>0</v>
      </c>
      <c r="AI87" s="43">
        <v>0</v>
      </c>
      <c r="AJ87" s="43">
        <v>0</v>
      </c>
      <c r="AK87" s="43">
        <v>0</v>
      </c>
      <c r="AL87" s="43">
        <v>0</v>
      </c>
      <c r="AM87" s="43">
        <v>0</v>
      </c>
      <c r="AN87" s="43">
        <v>0</v>
      </c>
      <c r="AO87" s="48">
        <v>0</v>
      </c>
      <c r="AQ87" s="205">
        <v>3.2</v>
      </c>
      <c r="AR87" s="48">
        <v>0</v>
      </c>
      <c r="AS87" s="48">
        <v>0</v>
      </c>
      <c r="AT87" s="48">
        <v>5.6</v>
      </c>
      <c r="AU87" s="48">
        <v>0</v>
      </c>
    </row>
    <row r="88" spans="2:47" s="23" customFormat="1" ht="17.25" customHeight="1" x14ac:dyDescent="0.2">
      <c r="B88" s="77" t="s">
        <v>273</v>
      </c>
      <c r="C88" s="71" t="s">
        <v>92</v>
      </c>
      <c r="D88" s="131" t="s">
        <v>371</v>
      </c>
      <c r="E88" s="47">
        <v>17.8</v>
      </c>
      <c r="F88" s="43">
        <v>0.2</v>
      </c>
      <c r="G88" s="43">
        <v>4.4000000000000004</v>
      </c>
      <c r="H88" s="43">
        <v>0</v>
      </c>
      <c r="I88" s="43">
        <v>0.4</v>
      </c>
      <c r="J88" s="43">
        <v>0</v>
      </c>
      <c r="K88" s="43">
        <v>0</v>
      </c>
      <c r="L88" s="43">
        <v>0</v>
      </c>
      <c r="M88" s="43">
        <v>4.4000000000000004</v>
      </c>
      <c r="N88" s="43">
        <v>2.2000000000000002</v>
      </c>
      <c r="O88" s="43">
        <v>2.6</v>
      </c>
      <c r="P88" s="43">
        <v>7.4</v>
      </c>
      <c r="Q88" s="43">
        <v>0.4</v>
      </c>
      <c r="R88" s="43">
        <v>0.4</v>
      </c>
      <c r="S88" s="43">
        <v>0.4</v>
      </c>
      <c r="T88" s="43">
        <v>4.4000000000000004</v>
      </c>
      <c r="U88" s="43">
        <v>0.4</v>
      </c>
      <c r="V88" s="43">
        <v>3</v>
      </c>
      <c r="W88" s="43">
        <v>3.4</v>
      </c>
      <c r="X88" s="43">
        <v>7.4</v>
      </c>
      <c r="Y88" s="43">
        <v>0</v>
      </c>
      <c r="Z88" s="43">
        <v>0</v>
      </c>
      <c r="AA88" s="43">
        <v>0</v>
      </c>
      <c r="AB88" s="43">
        <v>1.6</v>
      </c>
      <c r="AC88" s="43">
        <v>5.8</v>
      </c>
      <c r="AD88" s="43">
        <v>0</v>
      </c>
      <c r="AE88" s="43">
        <v>0</v>
      </c>
      <c r="AF88" s="43">
        <v>0.4</v>
      </c>
      <c r="AG88" s="43">
        <v>0.4</v>
      </c>
      <c r="AH88" s="43">
        <v>1</v>
      </c>
      <c r="AI88" s="43">
        <v>1.8</v>
      </c>
      <c r="AJ88" s="43">
        <v>0</v>
      </c>
      <c r="AK88" s="43">
        <v>9.1999999999999993</v>
      </c>
      <c r="AL88" s="43">
        <v>0</v>
      </c>
      <c r="AM88" s="43">
        <v>2</v>
      </c>
      <c r="AN88" s="43">
        <v>2.6</v>
      </c>
      <c r="AO88" s="48">
        <v>0.4</v>
      </c>
      <c r="AQ88" s="205">
        <v>22.799999999999997</v>
      </c>
      <c r="AR88" s="48">
        <v>9.2000000000000011</v>
      </c>
      <c r="AS88" s="48">
        <v>8.2000000000000011</v>
      </c>
      <c r="AT88" s="48">
        <v>26.400000000000002</v>
      </c>
      <c r="AU88" s="48">
        <v>17.799999999999997</v>
      </c>
    </row>
    <row r="89" spans="2:47" s="23" customFormat="1" ht="17.25" customHeight="1" x14ac:dyDescent="0.2">
      <c r="B89" s="77" t="s">
        <v>273</v>
      </c>
      <c r="C89" s="71" t="s">
        <v>74</v>
      </c>
      <c r="D89" s="131" t="s">
        <v>392</v>
      </c>
      <c r="E89" s="47">
        <v>8.4</v>
      </c>
      <c r="F89" s="43">
        <v>6.6</v>
      </c>
      <c r="G89" s="43">
        <v>5.4</v>
      </c>
      <c r="H89" s="43">
        <v>0.6</v>
      </c>
      <c r="I89" s="43">
        <v>3.8</v>
      </c>
      <c r="J89" s="43">
        <v>0</v>
      </c>
      <c r="K89" s="43">
        <v>7.6</v>
      </c>
      <c r="L89" s="43">
        <v>2.8</v>
      </c>
      <c r="M89" s="43">
        <v>3</v>
      </c>
      <c r="N89" s="43">
        <v>2</v>
      </c>
      <c r="O89" s="43">
        <v>2</v>
      </c>
      <c r="P89" s="43">
        <v>3.6</v>
      </c>
      <c r="Q89" s="43">
        <v>8.6</v>
      </c>
      <c r="R89" s="43">
        <v>4.8</v>
      </c>
      <c r="S89" s="43">
        <v>7</v>
      </c>
      <c r="T89" s="43">
        <v>1.8</v>
      </c>
      <c r="U89" s="43">
        <v>0.2</v>
      </c>
      <c r="V89" s="43">
        <v>4</v>
      </c>
      <c r="W89" s="43">
        <v>13</v>
      </c>
      <c r="X89" s="43">
        <v>15.8</v>
      </c>
      <c r="Y89" s="43">
        <v>1</v>
      </c>
      <c r="Z89" s="43">
        <v>7</v>
      </c>
      <c r="AA89" s="43">
        <v>0.6</v>
      </c>
      <c r="AB89" s="43">
        <v>0</v>
      </c>
      <c r="AC89" s="43">
        <v>0.4</v>
      </c>
      <c r="AD89" s="43">
        <v>7.8</v>
      </c>
      <c r="AE89" s="43">
        <v>3.6</v>
      </c>
      <c r="AF89" s="43">
        <v>1</v>
      </c>
      <c r="AG89" s="43">
        <v>0</v>
      </c>
      <c r="AH89" s="43">
        <v>0.2</v>
      </c>
      <c r="AI89" s="43">
        <v>1</v>
      </c>
      <c r="AJ89" s="43">
        <v>1.6</v>
      </c>
      <c r="AK89" s="43">
        <v>0.4</v>
      </c>
      <c r="AL89" s="43">
        <v>0.2</v>
      </c>
      <c r="AM89" s="43">
        <v>0</v>
      </c>
      <c r="AN89" s="43">
        <v>3.8</v>
      </c>
      <c r="AO89" s="48">
        <v>2</v>
      </c>
      <c r="AQ89" s="205">
        <v>32.4</v>
      </c>
      <c r="AR89" s="48">
        <v>9.8000000000000007</v>
      </c>
      <c r="AS89" s="48">
        <v>17</v>
      </c>
      <c r="AT89" s="48">
        <v>58.599999999999994</v>
      </c>
      <c r="AU89" s="48">
        <v>13.8</v>
      </c>
    </row>
    <row r="90" spans="2:47" s="23" customFormat="1" ht="17.25" customHeight="1" x14ac:dyDescent="0.2">
      <c r="B90" s="77" t="s">
        <v>274</v>
      </c>
      <c r="C90" s="71" t="s">
        <v>133</v>
      </c>
      <c r="D90" s="131" t="s">
        <v>296</v>
      </c>
      <c r="E90" s="47">
        <v>7</v>
      </c>
      <c r="F90" s="43">
        <v>1</v>
      </c>
      <c r="G90" s="43">
        <v>0.2</v>
      </c>
      <c r="H90" s="43">
        <v>0.4</v>
      </c>
      <c r="I90" s="43">
        <v>1.6</v>
      </c>
      <c r="J90" s="43">
        <v>0.4</v>
      </c>
      <c r="K90" s="43">
        <v>0</v>
      </c>
      <c r="L90" s="43">
        <v>0</v>
      </c>
      <c r="M90" s="43">
        <v>0.2</v>
      </c>
      <c r="N90" s="43">
        <v>0</v>
      </c>
      <c r="O90" s="43">
        <v>1</v>
      </c>
      <c r="P90" s="43">
        <v>1.2</v>
      </c>
      <c r="Q90" s="43">
        <v>4.5999999999999996</v>
      </c>
      <c r="R90" s="43">
        <v>0</v>
      </c>
      <c r="S90" s="43">
        <v>0.2</v>
      </c>
      <c r="T90" s="43">
        <v>0</v>
      </c>
      <c r="U90" s="43">
        <v>0</v>
      </c>
      <c r="V90" s="43">
        <v>0</v>
      </c>
      <c r="W90" s="43">
        <v>1.4</v>
      </c>
      <c r="X90" s="43">
        <v>0.2</v>
      </c>
      <c r="Y90" s="43">
        <v>0</v>
      </c>
      <c r="Z90" s="43">
        <v>0.4</v>
      </c>
      <c r="AA90" s="43">
        <v>0</v>
      </c>
      <c r="AB90" s="43">
        <v>0</v>
      </c>
      <c r="AC90" s="43">
        <v>0</v>
      </c>
      <c r="AD90" s="43">
        <v>0</v>
      </c>
      <c r="AE90" s="43">
        <v>3</v>
      </c>
      <c r="AF90" s="43">
        <v>0</v>
      </c>
      <c r="AG90" s="43">
        <v>0</v>
      </c>
      <c r="AH90" s="43">
        <v>0</v>
      </c>
      <c r="AI90" s="43">
        <v>1.4</v>
      </c>
      <c r="AJ90" s="43">
        <v>0</v>
      </c>
      <c r="AK90" s="43">
        <v>9</v>
      </c>
      <c r="AL90" s="43">
        <v>0.8</v>
      </c>
      <c r="AM90" s="43">
        <v>0</v>
      </c>
      <c r="AN90" s="43">
        <v>3.2</v>
      </c>
      <c r="AO90" s="48">
        <v>0</v>
      </c>
      <c r="AQ90" s="205">
        <v>10.6</v>
      </c>
      <c r="AR90" s="48">
        <v>1.2</v>
      </c>
      <c r="AS90" s="48">
        <v>5.8</v>
      </c>
      <c r="AT90" s="48">
        <v>2.1999999999999997</v>
      </c>
      <c r="AU90" s="48">
        <v>17.400000000000002</v>
      </c>
    </row>
    <row r="91" spans="2:47" s="23" customFormat="1" ht="17.25" customHeight="1" x14ac:dyDescent="0.2">
      <c r="B91" s="77" t="s">
        <v>274</v>
      </c>
      <c r="C91" s="71" t="s">
        <v>113</v>
      </c>
      <c r="D91" s="131" t="s">
        <v>314</v>
      </c>
      <c r="E91" s="47">
        <v>3.25</v>
      </c>
      <c r="F91" s="43">
        <v>0.5</v>
      </c>
      <c r="G91" s="43">
        <v>0.25</v>
      </c>
      <c r="H91" s="43">
        <v>0</v>
      </c>
      <c r="I91" s="43">
        <v>0</v>
      </c>
      <c r="J91" s="43">
        <v>0</v>
      </c>
      <c r="K91" s="43">
        <v>0</v>
      </c>
      <c r="L91" s="43">
        <v>0</v>
      </c>
      <c r="M91" s="43">
        <v>0</v>
      </c>
      <c r="N91" s="43">
        <v>0</v>
      </c>
      <c r="O91" s="43">
        <v>2</v>
      </c>
      <c r="P91" s="43">
        <v>1.75</v>
      </c>
      <c r="Q91" s="43">
        <v>0.75</v>
      </c>
      <c r="R91" s="43">
        <v>0</v>
      </c>
      <c r="S91" s="43">
        <v>0</v>
      </c>
      <c r="T91" s="43">
        <v>0</v>
      </c>
      <c r="U91" s="43">
        <v>0</v>
      </c>
      <c r="V91" s="43">
        <v>0</v>
      </c>
      <c r="W91" s="43">
        <v>0.5</v>
      </c>
      <c r="X91" s="43">
        <v>0</v>
      </c>
      <c r="Y91" s="43">
        <v>0</v>
      </c>
      <c r="Z91" s="43">
        <v>0</v>
      </c>
      <c r="AA91" s="43">
        <v>0</v>
      </c>
      <c r="AB91" s="43">
        <v>0.25</v>
      </c>
      <c r="AC91" s="43">
        <v>0</v>
      </c>
      <c r="AD91" s="43">
        <v>1.25</v>
      </c>
      <c r="AE91" s="43">
        <v>0.25</v>
      </c>
      <c r="AF91" s="43">
        <v>6.75</v>
      </c>
      <c r="AG91" s="43">
        <v>0</v>
      </c>
      <c r="AH91" s="43">
        <v>0.5</v>
      </c>
      <c r="AI91" s="43">
        <v>7.25</v>
      </c>
      <c r="AJ91" s="43">
        <v>0.75</v>
      </c>
      <c r="AK91" s="43">
        <v>4</v>
      </c>
      <c r="AL91" s="43">
        <v>2</v>
      </c>
      <c r="AM91" s="43">
        <v>0.75</v>
      </c>
      <c r="AN91" s="43">
        <v>1.5</v>
      </c>
      <c r="AO91" s="48">
        <v>0</v>
      </c>
      <c r="AQ91" s="205">
        <v>4</v>
      </c>
      <c r="AR91" s="48">
        <v>2</v>
      </c>
      <c r="AS91" s="48">
        <v>2.5</v>
      </c>
      <c r="AT91" s="48">
        <v>2</v>
      </c>
      <c r="AU91" s="48">
        <v>23.75</v>
      </c>
    </row>
    <row r="92" spans="2:47" s="23" customFormat="1" ht="17.25" customHeight="1" x14ac:dyDescent="0.2">
      <c r="B92" s="77" t="s">
        <v>274</v>
      </c>
      <c r="C92" s="71" t="s">
        <v>100</v>
      </c>
      <c r="D92" s="131" t="s">
        <v>397</v>
      </c>
      <c r="E92" s="47">
        <v>0.4</v>
      </c>
      <c r="F92" s="43">
        <v>0</v>
      </c>
      <c r="G92" s="43">
        <v>0</v>
      </c>
      <c r="H92" s="43">
        <v>0.2</v>
      </c>
      <c r="I92" s="43">
        <v>0</v>
      </c>
      <c r="J92" s="43">
        <v>1</v>
      </c>
      <c r="K92" s="43">
        <v>0</v>
      </c>
      <c r="L92" s="43">
        <v>0.2</v>
      </c>
      <c r="M92" s="43">
        <v>0</v>
      </c>
      <c r="N92" s="43">
        <v>0</v>
      </c>
      <c r="O92" s="43">
        <v>0.4</v>
      </c>
      <c r="P92" s="43">
        <v>1.2</v>
      </c>
      <c r="Q92" s="43">
        <v>0.2</v>
      </c>
      <c r="R92" s="43">
        <v>0.4</v>
      </c>
      <c r="S92" s="43">
        <v>0</v>
      </c>
      <c r="T92" s="43">
        <v>0.2</v>
      </c>
      <c r="U92" s="43">
        <v>0</v>
      </c>
      <c r="V92" s="43">
        <v>0.8</v>
      </c>
      <c r="W92" s="43">
        <v>3</v>
      </c>
      <c r="X92" s="43">
        <v>0</v>
      </c>
      <c r="Y92" s="43">
        <v>0.6</v>
      </c>
      <c r="Z92" s="43">
        <v>0</v>
      </c>
      <c r="AA92" s="43">
        <v>0</v>
      </c>
      <c r="AB92" s="43">
        <v>0.2</v>
      </c>
      <c r="AC92" s="43">
        <v>0.4</v>
      </c>
      <c r="AD92" s="43">
        <v>0.6</v>
      </c>
      <c r="AE92" s="43">
        <v>0.8</v>
      </c>
      <c r="AF92" s="43">
        <v>0</v>
      </c>
      <c r="AG92" s="43">
        <v>0.4</v>
      </c>
      <c r="AH92" s="43">
        <v>0</v>
      </c>
      <c r="AI92" s="43">
        <v>2.6</v>
      </c>
      <c r="AJ92" s="43">
        <v>0</v>
      </c>
      <c r="AK92" s="43">
        <v>0.6</v>
      </c>
      <c r="AL92" s="43">
        <v>0.8</v>
      </c>
      <c r="AM92" s="43">
        <v>0</v>
      </c>
      <c r="AN92" s="43">
        <v>0</v>
      </c>
      <c r="AO92" s="48">
        <v>0</v>
      </c>
      <c r="AQ92" s="205">
        <v>1.6</v>
      </c>
      <c r="AR92" s="48">
        <v>0.60000000000000009</v>
      </c>
      <c r="AS92" s="48">
        <v>1.7999999999999998</v>
      </c>
      <c r="AT92" s="48">
        <v>5.8</v>
      </c>
      <c r="AU92" s="48">
        <v>5.2</v>
      </c>
    </row>
    <row r="93" spans="2:47" s="23" customFormat="1" ht="17.25" customHeight="1" x14ac:dyDescent="0.2">
      <c r="B93" s="77" t="s">
        <v>274</v>
      </c>
      <c r="C93" s="71" t="s">
        <v>132</v>
      </c>
      <c r="D93" s="131" t="s">
        <v>329</v>
      </c>
      <c r="E93" s="47">
        <v>3.4</v>
      </c>
      <c r="F93" s="43">
        <v>1.2</v>
      </c>
      <c r="G93" s="43">
        <v>3.4</v>
      </c>
      <c r="H93" s="43">
        <v>7</v>
      </c>
      <c r="I93" s="43">
        <v>1.8</v>
      </c>
      <c r="J93" s="43">
        <v>3.6</v>
      </c>
      <c r="K93" s="43">
        <v>1.2</v>
      </c>
      <c r="L93" s="43">
        <v>0.2</v>
      </c>
      <c r="M93" s="43">
        <v>0.4</v>
      </c>
      <c r="N93" s="43">
        <v>3.4</v>
      </c>
      <c r="O93" s="43">
        <v>0</v>
      </c>
      <c r="P93" s="43">
        <v>9.6</v>
      </c>
      <c r="Q93" s="43">
        <v>0</v>
      </c>
      <c r="R93" s="43">
        <v>1.4</v>
      </c>
      <c r="S93" s="43">
        <v>0.2</v>
      </c>
      <c r="T93" s="43">
        <v>0.2</v>
      </c>
      <c r="U93" s="43">
        <v>0</v>
      </c>
      <c r="V93" s="43">
        <v>0.2</v>
      </c>
      <c r="W93" s="43">
        <v>1.2</v>
      </c>
      <c r="X93" s="43">
        <v>0</v>
      </c>
      <c r="Y93" s="43">
        <v>0.4</v>
      </c>
      <c r="Z93" s="43">
        <v>0.6</v>
      </c>
      <c r="AA93" s="43">
        <v>0</v>
      </c>
      <c r="AB93" s="43">
        <v>0.6</v>
      </c>
      <c r="AC93" s="43">
        <v>1.2</v>
      </c>
      <c r="AD93" s="43">
        <v>2.6</v>
      </c>
      <c r="AE93" s="43">
        <v>0.8</v>
      </c>
      <c r="AF93" s="43">
        <v>0.8</v>
      </c>
      <c r="AG93" s="43">
        <v>0</v>
      </c>
      <c r="AH93" s="43">
        <v>1.4</v>
      </c>
      <c r="AI93" s="43">
        <v>19.600000000000001</v>
      </c>
      <c r="AJ93" s="43">
        <v>1.6</v>
      </c>
      <c r="AK93" s="43">
        <v>2.2000000000000002</v>
      </c>
      <c r="AL93" s="43">
        <v>1.4</v>
      </c>
      <c r="AM93" s="43">
        <v>1.8</v>
      </c>
      <c r="AN93" s="43">
        <v>4.8</v>
      </c>
      <c r="AO93" s="48">
        <v>1</v>
      </c>
      <c r="AQ93" s="205">
        <v>21.6</v>
      </c>
      <c r="AR93" s="48">
        <v>4</v>
      </c>
      <c r="AS93" s="48">
        <v>11</v>
      </c>
      <c r="AT93" s="48">
        <v>7.2000000000000011</v>
      </c>
      <c r="AU93" s="48">
        <v>35.4</v>
      </c>
    </row>
    <row r="94" spans="2:47" s="23" customFormat="1" ht="17.25" customHeight="1" x14ac:dyDescent="0.2">
      <c r="B94" s="77" t="s">
        <v>274</v>
      </c>
      <c r="C94" s="71" t="s">
        <v>129</v>
      </c>
      <c r="D94" s="131" t="s">
        <v>333</v>
      </c>
      <c r="E94" s="47">
        <v>1</v>
      </c>
      <c r="F94" s="43">
        <v>1.6</v>
      </c>
      <c r="G94" s="43">
        <v>2.8</v>
      </c>
      <c r="H94" s="43">
        <v>0.2</v>
      </c>
      <c r="I94" s="43">
        <v>0</v>
      </c>
      <c r="J94" s="43">
        <v>0</v>
      </c>
      <c r="K94" s="43">
        <v>0.4</v>
      </c>
      <c r="L94" s="43">
        <v>0.2</v>
      </c>
      <c r="M94" s="43">
        <v>0.2</v>
      </c>
      <c r="N94" s="43">
        <v>0.6</v>
      </c>
      <c r="O94" s="43">
        <v>1.8</v>
      </c>
      <c r="P94" s="43">
        <v>3.2</v>
      </c>
      <c r="Q94" s="43">
        <v>0</v>
      </c>
      <c r="R94" s="43">
        <v>0.4</v>
      </c>
      <c r="S94" s="43">
        <v>3.8</v>
      </c>
      <c r="T94" s="43">
        <v>0.6</v>
      </c>
      <c r="U94" s="43">
        <v>0</v>
      </c>
      <c r="V94" s="43">
        <v>1.2</v>
      </c>
      <c r="W94" s="43">
        <v>0</v>
      </c>
      <c r="X94" s="43">
        <v>1.4</v>
      </c>
      <c r="Y94" s="43">
        <v>1</v>
      </c>
      <c r="Z94" s="43">
        <v>0</v>
      </c>
      <c r="AA94" s="43">
        <v>0</v>
      </c>
      <c r="AB94" s="43">
        <v>0.2</v>
      </c>
      <c r="AC94" s="43">
        <v>0.2</v>
      </c>
      <c r="AD94" s="43">
        <v>2.4</v>
      </c>
      <c r="AE94" s="43">
        <v>1</v>
      </c>
      <c r="AF94" s="43">
        <v>0</v>
      </c>
      <c r="AG94" s="43">
        <v>0</v>
      </c>
      <c r="AH94" s="43">
        <v>0</v>
      </c>
      <c r="AI94" s="43">
        <v>1.2</v>
      </c>
      <c r="AJ94" s="43">
        <v>2</v>
      </c>
      <c r="AK94" s="43">
        <v>0</v>
      </c>
      <c r="AL94" s="43">
        <v>0.4</v>
      </c>
      <c r="AM94" s="43">
        <v>0</v>
      </c>
      <c r="AN94" s="43">
        <v>2.4</v>
      </c>
      <c r="AO94" s="48">
        <v>0</v>
      </c>
      <c r="AQ94" s="205">
        <v>6.0000000000000009</v>
      </c>
      <c r="AR94" s="48">
        <v>2.8</v>
      </c>
      <c r="AS94" s="48">
        <v>3.6</v>
      </c>
      <c r="AT94" s="48">
        <v>10.799999999999999</v>
      </c>
      <c r="AU94" s="48">
        <v>7</v>
      </c>
    </row>
    <row r="95" spans="2:47" s="23" customFormat="1" ht="17.25" customHeight="1" x14ac:dyDescent="0.2">
      <c r="B95" s="77" t="s">
        <v>274</v>
      </c>
      <c r="C95" s="71" t="s">
        <v>103</v>
      </c>
      <c r="D95" s="131" t="s">
        <v>335</v>
      </c>
      <c r="E95" s="47">
        <v>1.2</v>
      </c>
      <c r="F95" s="43">
        <v>2.6</v>
      </c>
      <c r="G95" s="43">
        <v>1.8</v>
      </c>
      <c r="H95" s="43">
        <v>0.2</v>
      </c>
      <c r="I95" s="43">
        <v>0.4</v>
      </c>
      <c r="J95" s="43">
        <v>0</v>
      </c>
      <c r="K95" s="43">
        <v>1.2</v>
      </c>
      <c r="L95" s="43">
        <v>0.4</v>
      </c>
      <c r="M95" s="43">
        <v>1.2</v>
      </c>
      <c r="N95" s="43">
        <v>0</v>
      </c>
      <c r="O95" s="43">
        <v>1.4</v>
      </c>
      <c r="P95" s="43">
        <v>15.4</v>
      </c>
      <c r="Q95" s="43">
        <v>1.4</v>
      </c>
      <c r="R95" s="43">
        <v>1</v>
      </c>
      <c r="S95" s="43">
        <v>2</v>
      </c>
      <c r="T95" s="43">
        <v>2.2000000000000002</v>
      </c>
      <c r="U95" s="43">
        <v>0</v>
      </c>
      <c r="V95" s="43">
        <v>0.2</v>
      </c>
      <c r="W95" s="43">
        <v>5.2</v>
      </c>
      <c r="X95" s="43">
        <v>0.2</v>
      </c>
      <c r="Y95" s="43">
        <v>0.8</v>
      </c>
      <c r="Z95" s="43">
        <v>0.6</v>
      </c>
      <c r="AA95" s="43">
        <v>0</v>
      </c>
      <c r="AB95" s="43">
        <v>1.2</v>
      </c>
      <c r="AC95" s="43">
        <v>1.2</v>
      </c>
      <c r="AD95" s="43">
        <v>2.6</v>
      </c>
      <c r="AE95" s="43">
        <v>6.6</v>
      </c>
      <c r="AF95" s="43">
        <v>0.8</v>
      </c>
      <c r="AG95" s="43">
        <v>0.2</v>
      </c>
      <c r="AH95" s="43">
        <v>0</v>
      </c>
      <c r="AI95" s="43">
        <v>17.8</v>
      </c>
      <c r="AJ95" s="43">
        <v>0.8</v>
      </c>
      <c r="AK95" s="43">
        <v>0.2</v>
      </c>
      <c r="AL95" s="43">
        <v>2</v>
      </c>
      <c r="AM95" s="43">
        <v>0</v>
      </c>
      <c r="AN95" s="43">
        <v>2.4</v>
      </c>
      <c r="AO95" s="48">
        <v>0.2</v>
      </c>
      <c r="AQ95" s="205">
        <v>7.4</v>
      </c>
      <c r="AR95" s="48">
        <v>3</v>
      </c>
      <c r="AS95" s="48">
        <v>17.8</v>
      </c>
      <c r="AT95" s="48">
        <v>16.2</v>
      </c>
      <c r="AU95" s="48">
        <v>30.999999999999996</v>
      </c>
    </row>
    <row r="96" spans="2:47" s="23" customFormat="1" ht="17.25" customHeight="1" x14ac:dyDescent="0.2">
      <c r="B96" s="77" t="s">
        <v>274</v>
      </c>
      <c r="C96" s="71" t="s">
        <v>134</v>
      </c>
      <c r="D96" s="131" t="s">
        <v>337</v>
      </c>
      <c r="E96" s="47">
        <v>1</v>
      </c>
      <c r="F96" s="43">
        <v>0.8</v>
      </c>
      <c r="G96" s="43">
        <v>2</v>
      </c>
      <c r="H96" s="43">
        <v>0.8</v>
      </c>
      <c r="I96" s="43">
        <v>6.6</v>
      </c>
      <c r="J96" s="43">
        <v>0.4</v>
      </c>
      <c r="K96" s="43">
        <v>0.2</v>
      </c>
      <c r="L96" s="43">
        <v>0</v>
      </c>
      <c r="M96" s="43">
        <v>0.2</v>
      </c>
      <c r="N96" s="43">
        <v>0</v>
      </c>
      <c r="O96" s="43">
        <v>0</v>
      </c>
      <c r="P96" s="43">
        <v>3.4</v>
      </c>
      <c r="Q96" s="43">
        <v>0</v>
      </c>
      <c r="R96" s="43">
        <v>0</v>
      </c>
      <c r="S96" s="43">
        <v>0</v>
      </c>
      <c r="T96" s="43">
        <v>0</v>
      </c>
      <c r="U96" s="43">
        <v>0</v>
      </c>
      <c r="V96" s="43">
        <v>0</v>
      </c>
      <c r="W96" s="43">
        <v>0</v>
      </c>
      <c r="X96" s="43">
        <v>0</v>
      </c>
      <c r="Y96" s="43">
        <v>0</v>
      </c>
      <c r="Z96" s="43">
        <v>0</v>
      </c>
      <c r="AA96" s="43">
        <v>0.6</v>
      </c>
      <c r="AB96" s="43">
        <v>0</v>
      </c>
      <c r="AC96" s="43">
        <v>0</v>
      </c>
      <c r="AD96" s="43">
        <v>0</v>
      </c>
      <c r="AE96" s="43">
        <v>2.2000000000000002</v>
      </c>
      <c r="AF96" s="43">
        <v>0</v>
      </c>
      <c r="AG96" s="43">
        <v>0</v>
      </c>
      <c r="AH96" s="43">
        <v>0</v>
      </c>
      <c r="AI96" s="43">
        <v>3.8</v>
      </c>
      <c r="AJ96" s="43">
        <v>0</v>
      </c>
      <c r="AK96" s="43">
        <v>7.2</v>
      </c>
      <c r="AL96" s="43">
        <v>0</v>
      </c>
      <c r="AM96" s="43">
        <v>1.4</v>
      </c>
      <c r="AN96" s="43">
        <v>1.4</v>
      </c>
      <c r="AO96" s="48">
        <v>0</v>
      </c>
      <c r="AQ96" s="205">
        <v>11.799999999999999</v>
      </c>
      <c r="AR96" s="48">
        <v>0.2</v>
      </c>
      <c r="AS96" s="48">
        <v>3.4</v>
      </c>
      <c r="AT96" s="48">
        <v>0.6</v>
      </c>
      <c r="AU96" s="48">
        <v>16</v>
      </c>
    </row>
    <row r="97" spans="2:47" s="23" customFormat="1" ht="17.25" customHeight="1" x14ac:dyDescent="0.2">
      <c r="B97" s="77" t="s">
        <v>274</v>
      </c>
      <c r="C97" s="71" t="s">
        <v>107</v>
      </c>
      <c r="D97" s="131" t="s">
        <v>338</v>
      </c>
      <c r="E97" s="47">
        <v>0.2</v>
      </c>
      <c r="F97" s="43">
        <v>0.2</v>
      </c>
      <c r="G97" s="43">
        <v>0</v>
      </c>
      <c r="H97" s="43">
        <v>0.2</v>
      </c>
      <c r="I97" s="43">
        <v>0</v>
      </c>
      <c r="J97" s="43">
        <v>0.6</v>
      </c>
      <c r="K97" s="43">
        <v>0.8</v>
      </c>
      <c r="L97" s="43">
        <v>0</v>
      </c>
      <c r="M97" s="43">
        <v>0</v>
      </c>
      <c r="N97" s="43">
        <v>0</v>
      </c>
      <c r="O97" s="43">
        <v>0.4</v>
      </c>
      <c r="P97" s="43">
        <v>0.2</v>
      </c>
      <c r="Q97" s="43">
        <v>0</v>
      </c>
      <c r="R97" s="43">
        <v>0.4</v>
      </c>
      <c r="S97" s="43">
        <v>0</v>
      </c>
      <c r="T97" s="43">
        <v>1</v>
      </c>
      <c r="U97" s="43">
        <v>0.8</v>
      </c>
      <c r="V97" s="43">
        <v>0.2</v>
      </c>
      <c r="W97" s="43">
        <v>0</v>
      </c>
      <c r="X97" s="43">
        <v>1.2</v>
      </c>
      <c r="Y97" s="43">
        <v>0.4</v>
      </c>
      <c r="Z97" s="43">
        <v>0</v>
      </c>
      <c r="AA97" s="43">
        <v>0.2</v>
      </c>
      <c r="AB97" s="43">
        <v>0</v>
      </c>
      <c r="AC97" s="43">
        <v>0</v>
      </c>
      <c r="AD97" s="43">
        <v>3.4</v>
      </c>
      <c r="AE97" s="43">
        <v>0</v>
      </c>
      <c r="AF97" s="43">
        <v>5.6</v>
      </c>
      <c r="AG97" s="43">
        <v>0</v>
      </c>
      <c r="AH97" s="43">
        <v>0.2</v>
      </c>
      <c r="AI97" s="43">
        <v>0.8</v>
      </c>
      <c r="AJ97" s="43">
        <v>0</v>
      </c>
      <c r="AK97" s="43">
        <v>5.2</v>
      </c>
      <c r="AL97" s="43">
        <v>0.8</v>
      </c>
      <c r="AM97" s="43">
        <v>0</v>
      </c>
      <c r="AN97" s="43">
        <v>0.4</v>
      </c>
      <c r="AO97" s="48">
        <v>0.2</v>
      </c>
      <c r="AQ97" s="205">
        <v>2</v>
      </c>
      <c r="AR97" s="48">
        <v>0.4</v>
      </c>
      <c r="AS97" s="48">
        <v>0.60000000000000009</v>
      </c>
      <c r="AT97" s="48">
        <v>7.2</v>
      </c>
      <c r="AU97" s="48">
        <v>13.200000000000001</v>
      </c>
    </row>
    <row r="98" spans="2:47" s="23" customFormat="1" ht="17.25" customHeight="1" x14ac:dyDescent="0.2">
      <c r="B98" s="77" t="s">
        <v>274</v>
      </c>
      <c r="C98" s="71" t="s">
        <v>104</v>
      </c>
      <c r="D98" s="131" t="s">
        <v>339</v>
      </c>
      <c r="E98" s="47">
        <v>0</v>
      </c>
      <c r="F98" s="43">
        <v>0</v>
      </c>
      <c r="G98" s="43">
        <v>0</v>
      </c>
      <c r="H98" s="43">
        <v>0</v>
      </c>
      <c r="I98" s="43">
        <v>0</v>
      </c>
      <c r="J98" s="43">
        <v>0</v>
      </c>
      <c r="K98" s="43">
        <v>0</v>
      </c>
      <c r="L98" s="43">
        <v>0</v>
      </c>
      <c r="M98" s="43">
        <v>0</v>
      </c>
      <c r="N98" s="43">
        <v>0</v>
      </c>
      <c r="O98" s="43">
        <v>0</v>
      </c>
      <c r="P98" s="43">
        <v>0</v>
      </c>
      <c r="Q98" s="43">
        <v>0</v>
      </c>
      <c r="R98" s="43">
        <v>0</v>
      </c>
      <c r="S98" s="43">
        <v>5.4</v>
      </c>
      <c r="T98" s="43">
        <v>0</v>
      </c>
      <c r="U98" s="43">
        <v>0</v>
      </c>
      <c r="V98" s="43">
        <v>0.8</v>
      </c>
      <c r="W98" s="43">
        <v>12.2</v>
      </c>
      <c r="X98" s="43">
        <v>3.4</v>
      </c>
      <c r="Y98" s="43">
        <v>1</v>
      </c>
      <c r="Z98" s="43">
        <v>0</v>
      </c>
      <c r="AA98" s="43">
        <v>0.2</v>
      </c>
      <c r="AB98" s="43">
        <v>0</v>
      </c>
      <c r="AC98" s="43">
        <v>0.2</v>
      </c>
      <c r="AD98" s="43">
        <v>0.6</v>
      </c>
      <c r="AE98" s="43">
        <v>0.6</v>
      </c>
      <c r="AF98" s="43">
        <v>0</v>
      </c>
      <c r="AG98" s="43">
        <v>0</v>
      </c>
      <c r="AH98" s="43">
        <v>0</v>
      </c>
      <c r="AI98" s="43">
        <v>2.8</v>
      </c>
      <c r="AJ98" s="43">
        <v>0</v>
      </c>
      <c r="AK98" s="43">
        <v>0.2</v>
      </c>
      <c r="AL98" s="43">
        <v>0.2</v>
      </c>
      <c r="AM98" s="43">
        <v>0</v>
      </c>
      <c r="AN98" s="43">
        <v>0</v>
      </c>
      <c r="AO98" s="48">
        <v>0</v>
      </c>
      <c r="AQ98" s="205">
        <v>0</v>
      </c>
      <c r="AR98" s="48">
        <v>0</v>
      </c>
      <c r="AS98" s="48">
        <v>0</v>
      </c>
      <c r="AT98" s="48">
        <v>23.799999999999997</v>
      </c>
      <c r="AU98" s="48">
        <v>3.8000000000000003</v>
      </c>
    </row>
    <row r="99" spans="2:47" s="23" customFormat="1" ht="17.25" customHeight="1" x14ac:dyDescent="0.2">
      <c r="B99" s="77" t="s">
        <v>274</v>
      </c>
      <c r="C99" s="71" t="s">
        <v>135</v>
      </c>
      <c r="D99" s="131" t="s">
        <v>347</v>
      </c>
      <c r="E99" s="47">
        <v>2</v>
      </c>
      <c r="F99" s="43">
        <v>6.8</v>
      </c>
      <c r="G99" s="43">
        <v>5.4</v>
      </c>
      <c r="H99" s="43">
        <v>1.4</v>
      </c>
      <c r="I99" s="43">
        <v>1</v>
      </c>
      <c r="J99" s="43">
        <v>0</v>
      </c>
      <c r="K99" s="43">
        <v>0.2</v>
      </c>
      <c r="L99" s="43">
        <v>0.2</v>
      </c>
      <c r="M99" s="43">
        <v>0.2</v>
      </c>
      <c r="N99" s="43">
        <v>0.2</v>
      </c>
      <c r="O99" s="43">
        <v>0</v>
      </c>
      <c r="P99" s="43">
        <v>0.2</v>
      </c>
      <c r="Q99" s="43">
        <v>1.6</v>
      </c>
      <c r="R99" s="43">
        <v>0</v>
      </c>
      <c r="S99" s="43">
        <v>0</v>
      </c>
      <c r="T99" s="43">
        <v>0</v>
      </c>
      <c r="U99" s="43">
        <v>0.6</v>
      </c>
      <c r="V99" s="43">
        <v>0</v>
      </c>
      <c r="W99" s="43">
        <v>0.8</v>
      </c>
      <c r="X99" s="43">
        <v>0.8</v>
      </c>
      <c r="Y99" s="43">
        <v>0</v>
      </c>
      <c r="Z99" s="43">
        <v>0</v>
      </c>
      <c r="AA99" s="43">
        <v>0</v>
      </c>
      <c r="AB99" s="43">
        <v>0</v>
      </c>
      <c r="AC99" s="43">
        <v>0.2</v>
      </c>
      <c r="AD99" s="43">
        <v>0</v>
      </c>
      <c r="AE99" s="43">
        <v>1.4</v>
      </c>
      <c r="AF99" s="43">
        <v>1.8</v>
      </c>
      <c r="AG99" s="43">
        <v>0</v>
      </c>
      <c r="AH99" s="43">
        <v>0</v>
      </c>
      <c r="AI99" s="43">
        <v>0.2</v>
      </c>
      <c r="AJ99" s="43">
        <v>0</v>
      </c>
      <c r="AK99" s="43">
        <v>3</v>
      </c>
      <c r="AL99" s="43">
        <v>0.2</v>
      </c>
      <c r="AM99" s="43">
        <v>1</v>
      </c>
      <c r="AN99" s="43">
        <v>0.8</v>
      </c>
      <c r="AO99" s="48">
        <v>0.2</v>
      </c>
      <c r="AQ99" s="205">
        <v>16.8</v>
      </c>
      <c r="AR99" s="48">
        <v>0.60000000000000009</v>
      </c>
      <c r="AS99" s="48">
        <v>1.8</v>
      </c>
      <c r="AT99" s="48">
        <v>2.4000000000000004</v>
      </c>
      <c r="AU99" s="48">
        <v>8.6</v>
      </c>
    </row>
    <row r="100" spans="2:47" s="23" customFormat="1" ht="17.25" customHeight="1" x14ac:dyDescent="0.2">
      <c r="B100" s="77" t="s">
        <v>274</v>
      </c>
      <c r="C100" s="71" t="s">
        <v>125</v>
      </c>
      <c r="D100" s="131" t="s">
        <v>349</v>
      </c>
      <c r="E100" s="47">
        <v>4.2</v>
      </c>
      <c r="F100" s="43">
        <v>2.8</v>
      </c>
      <c r="G100" s="43">
        <v>6.2</v>
      </c>
      <c r="H100" s="43">
        <v>0</v>
      </c>
      <c r="I100" s="43">
        <v>0</v>
      </c>
      <c r="J100" s="43">
        <v>0</v>
      </c>
      <c r="K100" s="43">
        <v>0.2</v>
      </c>
      <c r="L100" s="43">
        <v>0.6</v>
      </c>
      <c r="M100" s="43">
        <v>0.2</v>
      </c>
      <c r="N100" s="43">
        <v>2</v>
      </c>
      <c r="O100" s="43">
        <v>1</v>
      </c>
      <c r="P100" s="43">
        <v>0</v>
      </c>
      <c r="Q100" s="43">
        <v>10.8</v>
      </c>
      <c r="R100" s="43">
        <v>0</v>
      </c>
      <c r="S100" s="43">
        <v>1</v>
      </c>
      <c r="T100" s="43">
        <v>1.4</v>
      </c>
      <c r="U100" s="43">
        <v>0.2</v>
      </c>
      <c r="V100" s="43">
        <v>1</v>
      </c>
      <c r="W100" s="43">
        <v>2.4</v>
      </c>
      <c r="X100" s="43">
        <v>3.4</v>
      </c>
      <c r="Y100" s="43">
        <v>1</v>
      </c>
      <c r="Z100" s="43">
        <v>0.2</v>
      </c>
      <c r="AA100" s="43">
        <v>0.2</v>
      </c>
      <c r="AB100" s="43">
        <v>0</v>
      </c>
      <c r="AC100" s="43">
        <v>0.4</v>
      </c>
      <c r="AD100" s="43">
        <v>0.2</v>
      </c>
      <c r="AE100" s="43">
        <v>1.2</v>
      </c>
      <c r="AF100" s="43">
        <v>2.2000000000000002</v>
      </c>
      <c r="AG100" s="43">
        <v>0.4</v>
      </c>
      <c r="AH100" s="43">
        <v>0</v>
      </c>
      <c r="AI100" s="43">
        <v>6.2</v>
      </c>
      <c r="AJ100" s="43">
        <v>0</v>
      </c>
      <c r="AK100" s="43">
        <v>20</v>
      </c>
      <c r="AL100" s="43">
        <v>2.2000000000000002</v>
      </c>
      <c r="AM100" s="43">
        <v>0</v>
      </c>
      <c r="AN100" s="43">
        <v>1</v>
      </c>
      <c r="AO100" s="48">
        <v>0.2</v>
      </c>
      <c r="AQ100" s="205">
        <v>13.399999999999999</v>
      </c>
      <c r="AR100" s="48">
        <v>3.8</v>
      </c>
      <c r="AS100" s="48">
        <v>10.8</v>
      </c>
      <c r="AT100" s="48">
        <v>11.399999999999999</v>
      </c>
      <c r="AU100" s="48">
        <v>33.400000000000006</v>
      </c>
    </row>
    <row r="101" spans="2:47" s="23" customFormat="1" ht="17.25" customHeight="1" x14ac:dyDescent="0.2">
      <c r="B101" s="77" t="s">
        <v>274</v>
      </c>
      <c r="C101" s="71" t="s">
        <v>128</v>
      </c>
      <c r="D101" s="131" t="s">
        <v>350</v>
      </c>
      <c r="E101" s="47">
        <v>4.4000000000000004</v>
      </c>
      <c r="F101" s="43">
        <v>1.8</v>
      </c>
      <c r="G101" s="43">
        <v>9.6</v>
      </c>
      <c r="H101" s="43">
        <v>0</v>
      </c>
      <c r="I101" s="43">
        <v>0.8</v>
      </c>
      <c r="J101" s="43">
        <v>1</v>
      </c>
      <c r="K101" s="43">
        <v>9.6</v>
      </c>
      <c r="L101" s="43">
        <v>1.8</v>
      </c>
      <c r="M101" s="43">
        <v>0</v>
      </c>
      <c r="N101" s="43">
        <v>3.2</v>
      </c>
      <c r="O101" s="43">
        <v>4.2</v>
      </c>
      <c r="P101" s="43">
        <v>4.4000000000000004</v>
      </c>
      <c r="Q101" s="43">
        <v>0.8</v>
      </c>
      <c r="R101" s="43">
        <v>0.2</v>
      </c>
      <c r="S101" s="43">
        <v>15.8</v>
      </c>
      <c r="T101" s="43">
        <v>0</v>
      </c>
      <c r="U101" s="43">
        <v>0.4</v>
      </c>
      <c r="V101" s="43">
        <v>0.8</v>
      </c>
      <c r="W101" s="43">
        <v>5.2</v>
      </c>
      <c r="X101" s="43">
        <v>10.8</v>
      </c>
      <c r="Y101" s="43">
        <v>1</v>
      </c>
      <c r="Z101" s="43">
        <v>0.2</v>
      </c>
      <c r="AA101" s="43">
        <v>0</v>
      </c>
      <c r="AB101" s="43">
        <v>0.6</v>
      </c>
      <c r="AC101" s="43">
        <v>0.6</v>
      </c>
      <c r="AD101" s="43">
        <v>0</v>
      </c>
      <c r="AE101" s="43">
        <v>7.6</v>
      </c>
      <c r="AF101" s="43">
        <v>0.2</v>
      </c>
      <c r="AG101" s="43">
        <v>0</v>
      </c>
      <c r="AH101" s="43">
        <v>0.2</v>
      </c>
      <c r="AI101" s="43">
        <v>4.8</v>
      </c>
      <c r="AJ101" s="43">
        <v>0.2</v>
      </c>
      <c r="AK101" s="43">
        <v>10</v>
      </c>
      <c r="AL101" s="43">
        <v>0.6</v>
      </c>
      <c r="AM101" s="43">
        <v>0</v>
      </c>
      <c r="AN101" s="43">
        <v>1.4</v>
      </c>
      <c r="AO101" s="48">
        <v>1</v>
      </c>
      <c r="AQ101" s="205">
        <v>27.200000000000003</v>
      </c>
      <c r="AR101" s="48">
        <v>9.1999999999999993</v>
      </c>
      <c r="AS101" s="48">
        <v>5.4</v>
      </c>
      <c r="AT101" s="48">
        <v>35.400000000000006</v>
      </c>
      <c r="AU101" s="48">
        <v>26</v>
      </c>
    </row>
    <row r="102" spans="2:47" s="23" customFormat="1" ht="17.25" customHeight="1" x14ac:dyDescent="0.2">
      <c r="B102" s="77" t="s">
        <v>274</v>
      </c>
      <c r="C102" s="71" t="s">
        <v>97</v>
      </c>
      <c r="D102" s="131" t="s">
        <v>359</v>
      </c>
      <c r="E102" s="47">
        <v>11.6</v>
      </c>
      <c r="F102" s="43">
        <v>6.2</v>
      </c>
      <c r="G102" s="43">
        <v>5.2</v>
      </c>
      <c r="H102" s="43">
        <v>0.2</v>
      </c>
      <c r="I102" s="43">
        <v>2.2000000000000002</v>
      </c>
      <c r="J102" s="43">
        <v>4.5999999999999996</v>
      </c>
      <c r="K102" s="43">
        <v>25.2</v>
      </c>
      <c r="L102" s="43">
        <v>1</v>
      </c>
      <c r="M102" s="43">
        <v>1.6</v>
      </c>
      <c r="N102" s="43">
        <v>0</v>
      </c>
      <c r="O102" s="43">
        <v>1.8</v>
      </c>
      <c r="P102" s="43">
        <v>15.6</v>
      </c>
      <c r="Q102" s="43">
        <v>0</v>
      </c>
      <c r="R102" s="43">
        <v>5.2</v>
      </c>
      <c r="S102" s="43">
        <v>13.6</v>
      </c>
      <c r="T102" s="43">
        <v>4</v>
      </c>
      <c r="U102" s="43">
        <v>0.4</v>
      </c>
      <c r="V102" s="43">
        <v>3.8</v>
      </c>
      <c r="W102" s="43">
        <v>76.2</v>
      </c>
      <c r="X102" s="43">
        <v>5.2</v>
      </c>
      <c r="Y102" s="43">
        <v>1.6</v>
      </c>
      <c r="Z102" s="43">
        <v>0</v>
      </c>
      <c r="AA102" s="43">
        <v>0.2</v>
      </c>
      <c r="AB102" s="43">
        <v>0</v>
      </c>
      <c r="AC102" s="43">
        <v>0.2</v>
      </c>
      <c r="AD102" s="43">
        <v>0.2</v>
      </c>
      <c r="AE102" s="43">
        <v>0.2</v>
      </c>
      <c r="AF102" s="43">
        <v>6.6</v>
      </c>
      <c r="AG102" s="43">
        <v>0.4</v>
      </c>
      <c r="AH102" s="43">
        <v>0</v>
      </c>
      <c r="AI102" s="43">
        <v>6.2</v>
      </c>
      <c r="AJ102" s="43">
        <v>0.4</v>
      </c>
      <c r="AK102" s="43">
        <v>0</v>
      </c>
      <c r="AL102" s="43">
        <v>0.2</v>
      </c>
      <c r="AM102" s="43">
        <v>0</v>
      </c>
      <c r="AN102" s="43">
        <v>1.6</v>
      </c>
      <c r="AO102" s="48">
        <v>0</v>
      </c>
      <c r="AQ102" s="205">
        <v>55.2</v>
      </c>
      <c r="AR102" s="48">
        <v>4.4000000000000004</v>
      </c>
      <c r="AS102" s="48">
        <v>20.8</v>
      </c>
      <c r="AT102" s="48">
        <v>105.4</v>
      </c>
      <c r="AU102" s="48">
        <v>15.6</v>
      </c>
    </row>
    <row r="103" spans="2:47" s="23" customFormat="1" ht="17.25" customHeight="1" x14ac:dyDescent="0.2">
      <c r="B103" s="77" t="s">
        <v>274</v>
      </c>
      <c r="C103" s="71" t="s">
        <v>116</v>
      </c>
      <c r="D103" s="131" t="s">
        <v>364</v>
      </c>
      <c r="E103" s="47">
        <v>3.6</v>
      </c>
      <c r="F103" s="43">
        <v>1</v>
      </c>
      <c r="G103" s="43">
        <v>5.4</v>
      </c>
      <c r="H103" s="43">
        <v>1.4</v>
      </c>
      <c r="I103" s="43">
        <v>10</v>
      </c>
      <c r="J103" s="43">
        <v>0.2</v>
      </c>
      <c r="K103" s="43">
        <v>0</v>
      </c>
      <c r="L103" s="43">
        <v>1</v>
      </c>
      <c r="M103" s="43">
        <v>0.6</v>
      </c>
      <c r="N103" s="43">
        <v>2.4</v>
      </c>
      <c r="O103" s="43">
        <v>0.6</v>
      </c>
      <c r="P103" s="43">
        <v>0.6</v>
      </c>
      <c r="Q103" s="43">
        <v>2</v>
      </c>
      <c r="R103" s="43">
        <v>0</v>
      </c>
      <c r="S103" s="43">
        <v>5.4</v>
      </c>
      <c r="T103" s="43">
        <v>2</v>
      </c>
      <c r="U103" s="43">
        <v>0.4</v>
      </c>
      <c r="V103" s="43">
        <v>0</v>
      </c>
      <c r="W103" s="43">
        <v>10.8</v>
      </c>
      <c r="X103" s="43">
        <v>4</v>
      </c>
      <c r="Y103" s="43">
        <v>3.2</v>
      </c>
      <c r="Z103" s="43">
        <v>0</v>
      </c>
      <c r="AA103" s="43">
        <v>0</v>
      </c>
      <c r="AB103" s="43">
        <v>0.4</v>
      </c>
      <c r="AC103" s="43">
        <v>0</v>
      </c>
      <c r="AD103" s="43">
        <v>2.4</v>
      </c>
      <c r="AE103" s="43">
        <v>2</v>
      </c>
      <c r="AF103" s="43">
        <v>0.2</v>
      </c>
      <c r="AG103" s="43">
        <v>0</v>
      </c>
      <c r="AH103" s="43">
        <v>0.4</v>
      </c>
      <c r="AI103" s="43">
        <v>0.8</v>
      </c>
      <c r="AJ103" s="43">
        <v>0.4</v>
      </c>
      <c r="AK103" s="43">
        <v>0.6</v>
      </c>
      <c r="AL103" s="43">
        <v>3</v>
      </c>
      <c r="AM103" s="43">
        <v>0.4</v>
      </c>
      <c r="AN103" s="43">
        <v>1</v>
      </c>
      <c r="AO103" s="48">
        <v>0.2</v>
      </c>
      <c r="AQ103" s="205">
        <v>21.599999999999998</v>
      </c>
      <c r="AR103" s="48">
        <v>4.5999999999999996</v>
      </c>
      <c r="AS103" s="48">
        <v>2.6</v>
      </c>
      <c r="AT103" s="48">
        <v>28.599999999999998</v>
      </c>
      <c r="AU103" s="48">
        <v>9</v>
      </c>
    </row>
    <row r="104" spans="2:47" s="23" customFormat="1" ht="17.25" customHeight="1" x14ac:dyDescent="0.2">
      <c r="B104" s="77" t="s">
        <v>274</v>
      </c>
      <c r="C104" s="71" t="s">
        <v>122</v>
      </c>
      <c r="D104" s="131" t="s">
        <v>375</v>
      </c>
      <c r="E104" s="47">
        <v>7</v>
      </c>
      <c r="F104" s="43">
        <v>3.2</v>
      </c>
      <c r="G104" s="43">
        <v>1.8</v>
      </c>
      <c r="H104" s="43">
        <v>1.2</v>
      </c>
      <c r="I104" s="43">
        <v>1.4</v>
      </c>
      <c r="J104" s="43">
        <v>0.2</v>
      </c>
      <c r="K104" s="43">
        <v>11.8</v>
      </c>
      <c r="L104" s="43">
        <v>0.2</v>
      </c>
      <c r="M104" s="43">
        <v>2.2000000000000002</v>
      </c>
      <c r="N104" s="43">
        <v>0.6</v>
      </c>
      <c r="O104" s="43">
        <v>2</v>
      </c>
      <c r="P104" s="43">
        <v>11.4</v>
      </c>
      <c r="Q104" s="43">
        <v>0.6</v>
      </c>
      <c r="R104" s="43">
        <v>1</v>
      </c>
      <c r="S104" s="43">
        <v>5.8</v>
      </c>
      <c r="T104" s="43">
        <v>9.6</v>
      </c>
      <c r="U104" s="43">
        <v>0.2</v>
      </c>
      <c r="V104" s="43">
        <v>0.4</v>
      </c>
      <c r="W104" s="43">
        <v>4.5999999999999996</v>
      </c>
      <c r="X104" s="43">
        <v>5.2</v>
      </c>
      <c r="Y104" s="43">
        <v>0</v>
      </c>
      <c r="Z104" s="43">
        <v>1.2</v>
      </c>
      <c r="AA104" s="43">
        <v>0</v>
      </c>
      <c r="AB104" s="43">
        <v>4.8</v>
      </c>
      <c r="AC104" s="43">
        <v>2</v>
      </c>
      <c r="AD104" s="43">
        <v>1.4</v>
      </c>
      <c r="AE104" s="43">
        <v>3.8</v>
      </c>
      <c r="AF104" s="43">
        <v>4</v>
      </c>
      <c r="AG104" s="43">
        <v>0.4</v>
      </c>
      <c r="AH104" s="43">
        <v>0</v>
      </c>
      <c r="AI104" s="43">
        <v>3.8</v>
      </c>
      <c r="AJ104" s="43">
        <v>0.4</v>
      </c>
      <c r="AK104" s="43">
        <v>0.6</v>
      </c>
      <c r="AL104" s="43">
        <v>1.4</v>
      </c>
      <c r="AM104" s="43">
        <v>0</v>
      </c>
      <c r="AN104" s="43">
        <v>1.4</v>
      </c>
      <c r="AO104" s="48">
        <v>0.8</v>
      </c>
      <c r="AQ104" s="205">
        <v>26.6</v>
      </c>
      <c r="AR104" s="48">
        <v>5</v>
      </c>
      <c r="AS104" s="48">
        <v>13</v>
      </c>
      <c r="AT104" s="48">
        <v>35.199999999999996</v>
      </c>
      <c r="AU104" s="48">
        <v>16.600000000000001</v>
      </c>
    </row>
    <row r="105" spans="2:47" s="23" customFormat="1" ht="17.25" customHeight="1" x14ac:dyDescent="0.2">
      <c r="B105" s="77" t="s">
        <v>274</v>
      </c>
      <c r="C105" s="71" t="s">
        <v>119</v>
      </c>
      <c r="D105" s="131" t="s">
        <v>376</v>
      </c>
      <c r="E105" s="47">
        <v>17.8</v>
      </c>
      <c r="F105" s="43">
        <v>9</v>
      </c>
      <c r="G105" s="43">
        <v>1.6</v>
      </c>
      <c r="H105" s="43">
        <v>7.6</v>
      </c>
      <c r="I105" s="43">
        <v>11.4</v>
      </c>
      <c r="J105" s="43">
        <v>0</v>
      </c>
      <c r="K105" s="43">
        <v>4</v>
      </c>
      <c r="L105" s="43">
        <v>0.8</v>
      </c>
      <c r="M105" s="43">
        <v>0.8</v>
      </c>
      <c r="N105" s="43">
        <v>1.2</v>
      </c>
      <c r="O105" s="43">
        <v>1.4</v>
      </c>
      <c r="P105" s="43">
        <v>0.4</v>
      </c>
      <c r="Q105" s="43">
        <v>0.4</v>
      </c>
      <c r="R105" s="43">
        <v>0.4</v>
      </c>
      <c r="S105" s="43">
        <v>2.8</v>
      </c>
      <c r="T105" s="43">
        <v>11</v>
      </c>
      <c r="U105" s="43">
        <v>0.6</v>
      </c>
      <c r="V105" s="43">
        <v>1.4</v>
      </c>
      <c r="W105" s="43">
        <v>21</v>
      </c>
      <c r="X105" s="43">
        <v>7.4</v>
      </c>
      <c r="Y105" s="43">
        <v>1.4</v>
      </c>
      <c r="Z105" s="43">
        <v>0</v>
      </c>
      <c r="AA105" s="43">
        <v>0.2</v>
      </c>
      <c r="AB105" s="43">
        <v>1</v>
      </c>
      <c r="AC105" s="43">
        <v>0</v>
      </c>
      <c r="AD105" s="43">
        <v>2.4</v>
      </c>
      <c r="AE105" s="43">
        <v>1.6</v>
      </c>
      <c r="AF105" s="43">
        <v>2</v>
      </c>
      <c r="AG105" s="43">
        <v>0</v>
      </c>
      <c r="AH105" s="43">
        <v>0</v>
      </c>
      <c r="AI105" s="43">
        <v>6.6</v>
      </c>
      <c r="AJ105" s="43">
        <v>0</v>
      </c>
      <c r="AK105" s="43">
        <v>0.8</v>
      </c>
      <c r="AL105" s="43">
        <v>0</v>
      </c>
      <c r="AM105" s="43">
        <v>0.2</v>
      </c>
      <c r="AN105" s="43">
        <v>1.4</v>
      </c>
      <c r="AO105" s="48">
        <v>0</v>
      </c>
      <c r="AQ105" s="205">
        <v>51.4</v>
      </c>
      <c r="AR105" s="48">
        <v>4.1999999999999993</v>
      </c>
      <c r="AS105" s="48">
        <v>1.2000000000000002</v>
      </c>
      <c r="AT105" s="48">
        <v>49.199999999999996</v>
      </c>
      <c r="AU105" s="48">
        <v>12.6</v>
      </c>
    </row>
    <row r="106" spans="2:47" s="23" customFormat="1" ht="17.25" customHeight="1" x14ac:dyDescent="0.2">
      <c r="B106" s="77" t="s">
        <v>274</v>
      </c>
      <c r="C106" s="71" t="s">
        <v>110</v>
      </c>
      <c r="D106" s="131" t="s">
        <v>381</v>
      </c>
      <c r="E106" s="47">
        <v>3</v>
      </c>
      <c r="F106" s="43">
        <v>3</v>
      </c>
      <c r="G106" s="43">
        <v>4.8</v>
      </c>
      <c r="H106" s="43">
        <v>1.4</v>
      </c>
      <c r="I106" s="43">
        <v>0</v>
      </c>
      <c r="J106" s="43">
        <v>0.6</v>
      </c>
      <c r="K106" s="43">
        <v>3.8</v>
      </c>
      <c r="L106" s="43">
        <v>0.4</v>
      </c>
      <c r="M106" s="43">
        <v>0.8</v>
      </c>
      <c r="N106" s="43">
        <v>0.4</v>
      </c>
      <c r="O106" s="43">
        <v>0.8</v>
      </c>
      <c r="P106" s="43">
        <v>3.8</v>
      </c>
      <c r="Q106" s="43">
        <v>0.2</v>
      </c>
      <c r="R106" s="43">
        <v>0</v>
      </c>
      <c r="S106" s="43">
        <v>1</v>
      </c>
      <c r="T106" s="43">
        <v>1</v>
      </c>
      <c r="U106" s="43">
        <v>0</v>
      </c>
      <c r="V106" s="43">
        <v>0.8</v>
      </c>
      <c r="W106" s="43">
        <v>2</v>
      </c>
      <c r="X106" s="43">
        <v>0.8</v>
      </c>
      <c r="Y106" s="43">
        <v>0.4</v>
      </c>
      <c r="Z106" s="43">
        <v>0</v>
      </c>
      <c r="AA106" s="43">
        <v>0</v>
      </c>
      <c r="AB106" s="43">
        <v>0</v>
      </c>
      <c r="AC106" s="43">
        <v>1.2</v>
      </c>
      <c r="AD106" s="43">
        <v>3.4</v>
      </c>
      <c r="AE106" s="43">
        <v>6.2</v>
      </c>
      <c r="AF106" s="43">
        <v>4.4000000000000004</v>
      </c>
      <c r="AG106" s="43">
        <v>0</v>
      </c>
      <c r="AH106" s="43">
        <v>0.6</v>
      </c>
      <c r="AI106" s="43">
        <v>5.8</v>
      </c>
      <c r="AJ106" s="43">
        <v>0</v>
      </c>
      <c r="AK106" s="43">
        <v>0.4</v>
      </c>
      <c r="AL106" s="43">
        <v>0</v>
      </c>
      <c r="AM106" s="43">
        <v>1</v>
      </c>
      <c r="AN106" s="43">
        <v>2.6</v>
      </c>
      <c r="AO106" s="48">
        <v>0</v>
      </c>
      <c r="AQ106" s="205">
        <v>16.600000000000001</v>
      </c>
      <c r="AR106" s="48">
        <v>2.4000000000000004</v>
      </c>
      <c r="AS106" s="48">
        <v>4</v>
      </c>
      <c r="AT106" s="48">
        <v>10.6</v>
      </c>
      <c r="AU106" s="48">
        <v>21</v>
      </c>
    </row>
    <row r="107" spans="2:47" s="23" customFormat="1" ht="17.25" customHeight="1" x14ac:dyDescent="0.2">
      <c r="B107" s="77" t="s">
        <v>274</v>
      </c>
      <c r="C107" s="71" t="s">
        <v>130</v>
      </c>
      <c r="D107" s="131" t="s">
        <v>384</v>
      </c>
      <c r="E107" s="47">
        <v>7.2</v>
      </c>
      <c r="F107" s="43">
        <v>12.2</v>
      </c>
      <c r="G107" s="43">
        <v>12.4</v>
      </c>
      <c r="H107" s="43">
        <v>0</v>
      </c>
      <c r="I107" s="43">
        <v>0</v>
      </c>
      <c r="J107" s="43">
        <v>0.2</v>
      </c>
      <c r="K107" s="43">
        <v>0</v>
      </c>
      <c r="L107" s="43">
        <v>0</v>
      </c>
      <c r="M107" s="43">
        <v>0.2</v>
      </c>
      <c r="N107" s="43">
        <v>0</v>
      </c>
      <c r="O107" s="43">
        <v>0</v>
      </c>
      <c r="P107" s="43">
        <v>4.5999999999999996</v>
      </c>
      <c r="Q107" s="43">
        <v>5.6</v>
      </c>
      <c r="R107" s="43">
        <v>0.2</v>
      </c>
      <c r="S107" s="43">
        <v>0</v>
      </c>
      <c r="T107" s="43">
        <v>0.2</v>
      </c>
      <c r="U107" s="43">
        <v>0</v>
      </c>
      <c r="V107" s="43">
        <v>0.6</v>
      </c>
      <c r="W107" s="43">
        <v>0</v>
      </c>
      <c r="X107" s="43">
        <v>0</v>
      </c>
      <c r="Y107" s="43">
        <v>0.2</v>
      </c>
      <c r="Z107" s="43">
        <v>0</v>
      </c>
      <c r="AA107" s="43">
        <v>1.2</v>
      </c>
      <c r="AB107" s="43">
        <v>0</v>
      </c>
      <c r="AC107" s="43">
        <v>1.4</v>
      </c>
      <c r="AD107" s="43">
        <v>7</v>
      </c>
      <c r="AE107" s="43">
        <v>0.6</v>
      </c>
      <c r="AF107" s="43">
        <v>13</v>
      </c>
      <c r="AG107" s="43">
        <v>0.8</v>
      </c>
      <c r="AH107" s="43">
        <v>0</v>
      </c>
      <c r="AI107" s="43">
        <v>12.8</v>
      </c>
      <c r="AJ107" s="43">
        <v>0</v>
      </c>
      <c r="AK107" s="43">
        <v>3.8</v>
      </c>
      <c r="AL107" s="43">
        <v>8.1999999999999993</v>
      </c>
      <c r="AM107" s="43">
        <v>0</v>
      </c>
      <c r="AN107" s="43">
        <v>2</v>
      </c>
      <c r="AO107" s="48">
        <v>4.2</v>
      </c>
      <c r="AQ107" s="205">
        <v>31.999999999999996</v>
      </c>
      <c r="AR107" s="48">
        <v>0.2</v>
      </c>
      <c r="AS107" s="48">
        <v>10.399999999999999</v>
      </c>
      <c r="AT107" s="48">
        <v>10.6</v>
      </c>
      <c r="AU107" s="48">
        <v>45.400000000000006</v>
      </c>
    </row>
    <row r="108" spans="2:47" s="23" customFormat="1" ht="17.25" customHeight="1" x14ac:dyDescent="0.2">
      <c r="B108" s="77" t="s">
        <v>274</v>
      </c>
      <c r="C108" s="71" t="s">
        <v>136</v>
      </c>
      <c r="D108" s="131" t="s">
        <v>386</v>
      </c>
      <c r="E108" s="47">
        <v>0.6</v>
      </c>
      <c r="F108" s="43">
        <v>2.4</v>
      </c>
      <c r="G108" s="43">
        <v>0</v>
      </c>
      <c r="H108" s="43">
        <v>0.8</v>
      </c>
      <c r="I108" s="43">
        <v>0.8</v>
      </c>
      <c r="J108" s="43">
        <v>0</v>
      </c>
      <c r="K108" s="43">
        <v>0.6</v>
      </c>
      <c r="L108" s="43">
        <v>0.2</v>
      </c>
      <c r="M108" s="43">
        <v>0</v>
      </c>
      <c r="N108" s="43">
        <v>0.6</v>
      </c>
      <c r="O108" s="43">
        <v>0</v>
      </c>
      <c r="P108" s="43">
        <v>1</v>
      </c>
      <c r="Q108" s="43">
        <v>7.6</v>
      </c>
      <c r="R108" s="43">
        <v>1</v>
      </c>
      <c r="S108" s="43">
        <v>2.6</v>
      </c>
      <c r="T108" s="43">
        <v>0</v>
      </c>
      <c r="U108" s="43">
        <v>0</v>
      </c>
      <c r="V108" s="43">
        <v>0</v>
      </c>
      <c r="W108" s="43">
        <v>2.2000000000000002</v>
      </c>
      <c r="X108" s="43">
        <v>0.2</v>
      </c>
      <c r="Y108" s="43">
        <v>0.6</v>
      </c>
      <c r="Z108" s="43">
        <v>0</v>
      </c>
      <c r="AA108" s="43">
        <v>0</v>
      </c>
      <c r="AB108" s="43">
        <v>0</v>
      </c>
      <c r="AC108" s="43">
        <v>0</v>
      </c>
      <c r="AD108" s="43">
        <v>0</v>
      </c>
      <c r="AE108" s="43">
        <v>0</v>
      </c>
      <c r="AF108" s="43">
        <v>0</v>
      </c>
      <c r="AG108" s="43">
        <v>0</v>
      </c>
      <c r="AH108" s="43">
        <v>0</v>
      </c>
      <c r="AI108" s="43">
        <v>0</v>
      </c>
      <c r="AJ108" s="43">
        <v>0</v>
      </c>
      <c r="AK108" s="43">
        <v>0</v>
      </c>
      <c r="AL108" s="43">
        <v>0</v>
      </c>
      <c r="AM108" s="43">
        <v>0</v>
      </c>
      <c r="AN108" s="43">
        <v>1.2</v>
      </c>
      <c r="AO108" s="48">
        <v>0.2</v>
      </c>
      <c r="AQ108" s="205">
        <v>5.1999999999999993</v>
      </c>
      <c r="AR108" s="48">
        <v>0.8</v>
      </c>
      <c r="AS108" s="48">
        <v>9.6</v>
      </c>
      <c r="AT108" s="48">
        <v>5.6000000000000005</v>
      </c>
      <c r="AU108" s="48">
        <v>1.4</v>
      </c>
    </row>
    <row r="109" spans="2:47" s="23" customFormat="1" ht="17.25" customHeight="1" x14ac:dyDescent="0.2">
      <c r="B109" s="77" t="s">
        <v>274</v>
      </c>
      <c r="C109" s="71" t="s">
        <v>131</v>
      </c>
      <c r="D109" s="131" t="s">
        <v>398</v>
      </c>
      <c r="E109" s="47">
        <v>0.6</v>
      </c>
      <c r="F109" s="43">
        <v>1</v>
      </c>
      <c r="G109" s="43">
        <v>0</v>
      </c>
      <c r="H109" s="43">
        <v>0.4</v>
      </c>
      <c r="I109" s="43">
        <v>0</v>
      </c>
      <c r="J109" s="43">
        <v>0.2</v>
      </c>
      <c r="K109" s="43">
        <v>0</v>
      </c>
      <c r="L109" s="43">
        <v>0.6</v>
      </c>
      <c r="M109" s="43">
        <v>0.4</v>
      </c>
      <c r="N109" s="43">
        <v>0.6</v>
      </c>
      <c r="O109" s="43">
        <v>0.2</v>
      </c>
      <c r="P109" s="43">
        <v>4.8</v>
      </c>
      <c r="Q109" s="43">
        <v>2.2000000000000002</v>
      </c>
      <c r="R109" s="43">
        <v>0</v>
      </c>
      <c r="S109" s="43">
        <v>0</v>
      </c>
      <c r="T109" s="43">
        <v>6</v>
      </c>
      <c r="U109" s="43">
        <v>0.4</v>
      </c>
      <c r="V109" s="43">
        <v>0</v>
      </c>
      <c r="W109" s="43">
        <v>14</v>
      </c>
      <c r="X109" s="43">
        <v>6.4</v>
      </c>
      <c r="Y109" s="43">
        <v>2</v>
      </c>
      <c r="Z109" s="43">
        <v>0</v>
      </c>
      <c r="AA109" s="43">
        <v>0</v>
      </c>
      <c r="AB109" s="43">
        <v>0.2</v>
      </c>
      <c r="AC109" s="43">
        <v>0</v>
      </c>
      <c r="AD109" s="43">
        <v>0.4</v>
      </c>
      <c r="AE109" s="43">
        <v>0.2</v>
      </c>
      <c r="AF109" s="43">
        <v>2</v>
      </c>
      <c r="AG109" s="43">
        <v>0</v>
      </c>
      <c r="AH109" s="43">
        <v>0.2</v>
      </c>
      <c r="AI109" s="43">
        <v>1.8</v>
      </c>
      <c r="AJ109" s="43">
        <v>0</v>
      </c>
      <c r="AK109" s="43">
        <v>0.4</v>
      </c>
      <c r="AL109" s="43">
        <v>0.8</v>
      </c>
      <c r="AM109" s="43">
        <v>0</v>
      </c>
      <c r="AN109" s="43">
        <v>0.6</v>
      </c>
      <c r="AO109" s="48">
        <v>0.4</v>
      </c>
      <c r="AQ109" s="205">
        <v>2.2000000000000002</v>
      </c>
      <c r="AR109" s="48">
        <v>1.8</v>
      </c>
      <c r="AS109" s="48">
        <v>7</v>
      </c>
      <c r="AT109" s="48">
        <v>29.399999999999995</v>
      </c>
      <c r="AU109" s="48">
        <v>6.4</v>
      </c>
    </row>
    <row r="110" spans="2:47" s="23" customFormat="1" ht="17.25" customHeight="1" x14ac:dyDescent="0.2">
      <c r="B110" s="77" t="s">
        <v>275</v>
      </c>
      <c r="C110" s="71" t="s">
        <v>137</v>
      </c>
      <c r="D110" s="131" t="s">
        <v>281</v>
      </c>
      <c r="E110" s="47">
        <v>2.4</v>
      </c>
      <c r="F110" s="43">
        <v>1.6</v>
      </c>
      <c r="G110" s="43">
        <v>0.4</v>
      </c>
      <c r="H110" s="43">
        <v>0.8</v>
      </c>
      <c r="I110" s="43">
        <v>0.8</v>
      </c>
      <c r="J110" s="43">
        <v>0.4</v>
      </c>
      <c r="K110" s="43">
        <v>0.2</v>
      </c>
      <c r="L110" s="43">
        <v>0.8</v>
      </c>
      <c r="M110" s="43">
        <v>0.8</v>
      </c>
      <c r="N110" s="43">
        <v>0</v>
      </c>
      <c r="O110" s="43">
        <v>2</v>
      </c>
      <c r="P110" s="43">
        <v>12.4</v>
      </c>
      <c r="Q110" s="43">
        <v>1.4</v>
      </c>
      <c r="R110" s="43">
        <v>0.2</v>
      </c>
      <c r="S110" s="43">
        <v>1.6</v>
      </c>
      <c r="T110" s="43">
        <v>36</v>
      </c>
      <c r="U110" s="43">
        <v>0.6</v>
      </c>
      <c r="V110" s="43">
        <v>0.2</v>
      </c>
      <c r="W110" s="43">
        <v>5.8</v>
      </c>
      <c r="X110" s="43">
        <v>23</v>
      </c>
      <c r="Y110" s="43">
        <v>4.2</v>
      </c>
      <c r="Z110" s="43">
        <v>0</v>
      </c>
      <c r="AA110" s="43">
        <v>0</v>
      </c>
      <c r="AB110" s="43">
        <v>0.2</v>
      </c>
      <c r="AC110" s="43">
        <v>1.2</v>
      </c>
      <c r="AD110" s="43">
        <v>0</v>
      </c>
      <c r="AE110" s="43">
        <v>0.6</v>
      </c>
      <c r="AF110" s="43">
        <v>7.8</v>
      </c>
      <c r="AG110" s="43">
        <v>0</v>
      </c>
      <c r="AH110" s="43">
        <v>0.2</v>
      </c>
      <c r="AI110" s="43">
        <v>3.2</v>
      </c>
      <c r="AJ110" s="43">
        <v>0</v>
      </c>
      <c r="AK110" s="43">
        <v>4.8</v>
      </c>
      <c r="AL110" s="43">
        <v>0.6</v>
      </c>
      <c r="AM110" s="43">
        <v>0.2</v>
      </c>
      <c r="AN110" s="43">
        <v>1</v>
      </c>
      <c r="AO110" s="48">
        <v>1.6</v>
      </c>
      <c r="AQ110" s="205">
        <v>6.6000000000000005</v>
      </c>
      <c r="AR110" s="48">
        <v>3.6</v>
      </c>
      <c r="AS110" s="48">
        <v>14</v>
      </c>
      <c r="AT110" s="48">
        <v>72.800000000000011</v>
      </c>
      <c r="AU110" s="48">
        <v>20.000000000000004</v>
      </c>
    </row>
    <row r="111" spans="2:47" s="23" customFormat="1" ht="17.25" customHeight="1" x14ac:dyDescent="0.2">
      <c r="B111" s="77" t="s">
        <v>275</v>
      </c>
      <c r="C111" s="71" t="s">
        <v>153</v>
      </c>
      <c r="D111" s="131" t="s">
        <v>289</v>
      </c>
      <c r="E111" s="47">
        <v>1.6</v>
      </c>
      <c r="F111" s="43">
        <v>4.4000000000000004</v>
      </c>
      <c r="G111" s="43">
        <v>2.6</v>
      </c>
      <c r="H111" s="43">
        <v>0</v>
      </c>
      <c r="I111" s="43">
        <v>15.6</v>
      </c>
      <c r="J111" s="43">
        <v>0</v>
      </c>
      <c r="K111" s="43">
        <v>0</v>
      </c>
      <c r="L111" s="43">
        <v>0</v>
      </c>
      <c r="M111" s="43">
        <v>0</v>
      </c>
      <c r="N111" s="43">
        <v>0</v>
      </c>
      <c r="O111" s="43">
        <v>0.6</v>
      </c>
      <c r="P111" s="43">
        <v>4.5999999999999996</v>
      </c>
      <c r="Q111" s="43">
        <v>0</v>
      </c>
      <c r="R111" s="43">
        <v>0</v>
      </c>
      <c r="S111" s="43">
        <v>0.4</v>
      </c>
      <c r="T111" s="43">
        <v>0</v>
      </c>
      <c r="U111" s="43">
        <v>0</v>
      </c>
      <c r="V111" s="43">
        <v>0.2</v>
      </c>
      <c r="W111" s="43">
        <v>0</v>
      </c>
      <c r="X111" s="43">
        <v>3</v>
      </c>
      <c r="Y111" s="43">
        <v>1</v>
      </c>
      <c r="Z111" s="43">
        <v>0</v>
      </c>
      <c r="AA111" s="43">
        <v>0</v>
      </c>
      <c r="AB111" s="43">
        <v>0</v>
      </c>
      <c r="AC111" s="43">
        <v>0.2</v>
      </c>
      <c r="AD111" s="43">
        <v>1.2</v>
      </c>
      <c r="AE111" s="43">
        <v>1.4</v>
      </c>
      <c r="AF111" s="43">
        <v>0</v>
      </c>
      <c r="AG111" s="43">
        <v>0</v>
      </c>
      <c r="AH111" s="43">
        <v>0.2</v>
      </c>
      <c r="AI111" s="43">
        <v>0</v>
      </c>
      <c r="AJ111" s="43">
        <v>0</v>
      </c>
      <c r="AK111" s="43">
        <v>0.4</v>
      </c>
      <c r="AL111" s="43">
        <v>0</v>
      </c>
      <c r="AM111" s="43">
        <v>0.4</v>
      </c>
      <c r="AN111" s="43">
        <v>1</v>
      </c>
      <c r="AO111" s="48">
        <v>0</v>
      </c>
      <c r="AQ111" s="205">
        <v>24.2</v>
      </c>
      <c r="AR111" s="48">
        <v>0.6</v>
      </c>
      <c r="AS111" s="48">
        <v>4.5999999999999996</v>
      </c>
      <c r="AT111" s="48">
        <v>6</v>
      </c>
      <c r="AU111" s="48">
        <v>3.4</v>
      </c>
    </row>
    <row r="112" spans="2:47" s="23" customFormat="1" ht="17.25" customHeight="1" x14ac:dyDescent="0.2">
      <c r="B112" s="77" t="s">
        <v>275</v>
      </c>
      <c r="C112" s="71" t="s">
        <v>145</v>
      </c>
      <c r="D112" s="131" t="s">
        <v>301</v>
      </c>
      <c r="E112" s="47">
        <v>6</v>
      </c>
      <c r="F112" s="43">
        <v>0.8</v>
      </c>
      <c r="G112" s="43">
        <v>2.4</v>
      </c>
      <c r="H112" s="43">
        <v>0</v>
      </c>
      <c r="I112" s="43">
        <v>0.4</v>
      </c>
      <c r="J112" s="43">
        <v>1.4</v>
      </c>
      <c r="K112" s="43">
        <v>0.4</v>
      </c>
      <c r="L112" s="43">
        <v>0.6</v>
      </c>
      <c r="M112" s="43">
        <v>0</v>
      </c>
      <c r="N112" s="43">
        <v>0</v>
      </c>
      <c r="O112" s="43">
        <v>0.2</v>
      </c>
      <c r="P112" s="43">
        <v>1.4</v>
      </c>
      <c r="Q112" s="43">
        <v>1.8</v>
      </c>
      <c r="R112" s="43">
        <v>0.4</v>
      </c>
      <c r="S112" s="43">
        <v>7.6</v>
      </c>
      <c r="T112" s="43">
        <v>7</v>
      </c>
      <c r="U112" s="43">
        <v>0.8</v>
      </c>
      <c r="V112" s="43">
        <v>0</v>
      </c>
      <c r="W112" s="43">
        <v>11.2</v>
      </c>
      <c r="X112" s="43">
        <v>14.8</v>
      </c>
      <c r="Y112" s="43">
        <v>1.6</v>
      </c>
      <c r="Z112" s="43">
        <v>0</v>
      </c>
      <c r="AA112" s="43">
        <v>0</v>
      </c>
      <c r="AB112" s="43">
        <v>0</v>
      </c>
      <c r="AC112" s="43">
        <v>0</v>
      </c>
      <c r="AD112" s="43">
        <v>0</v>
      </c>
      <c r="AE112" s="43">
        <v>0.2</v>
      </c>
      <c r="AF112" s="43">
        <v>1.8</v>
      </c>
      <c r="AG112" s="43">
        <v>0</v>
      </c>
      <c r="AH112" s="43">
        <v>0</v>
      </c>
      <c r="AI112" s="43">
        <v>2.2000000000000002</v>
      </c>
      <c r="AJ112" s="43">
        <v>0</v>
      </c>
      <c r="AK112" s="43">
        <v>1.2</v>
      </c>
      <c r="AL112" s="43">
        <v>0.6</v>
      </c>
      <c r="AM112" s="43">
        <v>0</v>
      </c>
      <c r="AN112" s="43">
        <v>0.2</v>
      </c>
      <c r="AO112" s="48">
        <v>0.2</v>
      </c>
      <c r="AQ112" s="205">
        <v>11.4</v>
      </c>
      <c r="AR112" s="48">
        <v>0.8</v>
      </c>
      <c r="AS112" s="48">
        <v>3.6</v>
      </c>
      <c r="AT112" s="48">
        <v>43.000000000000007</v>
      </c>
      <c r="AU112" s="48">
        <v>6.4</v>
      </c>
    </row>
    <row r="113" spans="2:47" s="23" customFormat="1" ht="17.25" customHeight="1" x14ac:dyDescent="0.2">
      <c r="B113" s="77" t="s">
        <v>275</v>
      </c>
      <c r="C113" s="71" t="s">
        <v>146</v>
      </c>
      <c r="D113" s="131" t="s">
        <v>302</v>
      </c>
      <c r="E113" s="47">
        <v>0.2</v>
      </c>
      <c r="F113" s="43">
        <v>0</v>
      </c>
      <c r="G113" s="43">
        <v>0.2</v>
      </c>
      <c r="H113" s="43">
        <v>0</v>
      </c>
      <c r="I113" s="43">
        <v>0</v>
      </c>
      <c r="J113" s="43">
        <v>0</v>
      </c>
      <c r="K113" s="43">
        <v>4.8</v>
      </c>
      <c r="L113" s="43">
        <v>3.4</v>
      </c>
      <c r="M113" s="43">
        <v>0</v>
      </c>
      <c r="N113" s="43">
        <v>0</v>
      </c>
      <c r="O113" s="43">
        <v>0</v>
      </c>
      <c r="P113" s="43">
        <v>2.4</v>
      </c>
      <c r="Q113" s="43">
        <v>0</v>
      </c>
      <c r="R113" s="43">
        <v>0</v>
      </c>
      <c r="S113" s="43">
        <v>3.6</v>
      </c>
      <c r="T113" s="43">
        <v>0</v>
      </c>
      <c r="U113" s="43">
        <v>0</v>
      </c>
      <c r="V113" s="43">
        <v>0.2</v>
      </c>
      <c r="W113" s="43">
        <v>0</v>
      </c>
      <c r="X113" s="43">
        <v>0</v>
      </c>
      <c r="Y113" s="43">
        <v>0</v>
      </c>
      <c r="Z113" s="43">
        <v>0</v>
      </c>
      <c r="AA113" s="43">
        <v>0</v>
      </c>
      <c r="AB113" s="43">
        <v>0</v>
      </c>
      <c r="AC113" s="43">
        <v>0</v>
      </c>
      <c r="AD113" s="43">
        <v>0</v>
      </c>
      <c r="AE113" s="43">
        <v>9.1999999999999993</v>
      </c>
      <c r="AF113" s="43">
        <v>0</v>
      </c>
      <c r="AG113" s="43">
        <v>0</v>
      </c>
      <c r="AH113" s="43">
        <v>0</v>
      </c>
      <c r="AI113" s="43">
        <v>0</v>
      </c>
      <c r="AJ113" s="43">
        <v>0</v>
      </c>
      <c r="AK113" s="43">
        <v>0</v>
      </c>
      <c r="AL113" s="43">
        <v>0</v>
      </c>
      <c r="AM113" s="43">
        <v>0</v>
      </c>
      <c r="AN113" s="43">
        <v>0</v>
      </c>
      <c r="AO113" s="48">
        <v>0</v>
      </c>
      <c r="AQ113" s="205">
        <v>5.2</v>
      </c>
      <c r="AR113" s="48">
        <v>3.4</v>
      </c>
      <c r="AS113" s="48">
        <v>2.4</v>
      </c>
      <c r="AT113" s="48">
        <v>3.8000000000000003</v>
      </c>
      <c r="AU113" s="48">
        <v>9.1999999999999993</v>
      </c>
    </row>
    <row r="114" spans="2:47" s="23" customFormat="1" ht="17.25" customHeight="1" x14ac:dyDescent="0.2">
      <c r="B114" s="77" t="s">
        <v>275</v>
      </c>
      <c r="C114" s="71" t="s">
        <v>154</v>
      </c>
      <c r="D114" s="131" t="s">
        <v>303</v>
      </c>
      <c r="E114" s="47">
        <v>0.6</v>
      </c>
      <c r="F114" s="43">
        <v>1.2</v>
      </c>
      <c r="G114" s="43">
        <v>0</v>
      </c>
      <c r="H114" s="43">
        <v>0</v>
      </c>
      <c r="I114" s="43">
        <v>0</v>
      </c>
      <c r="J114" s="43">
        <v>0</v>
      </c>
      <c r="K114" s="43">
        <v>0</v>
      </c>
      <c r="L114" s="43">
        <v>1</v>
      </c>
      <c r="M114" s="43">
        <v>0</v>
      </c>
      <c r="N114" s="43">
        <v>0</v>
      </c>
      <c r="O114" s="43">
        <v>0</v>
      </c>
      <c r="P114" s="43">
        <v>0.2</v>
      </c>
      <c r="Q114" s="43">
        <v>0</v>
      </c>
      <c r="R114" s="43">
        <v>0</v>
      </c>
      <c r="S114" s="43">
        <v>0</v>
      </c>
      <c r="T114" s="43">
        <v>0</v>
      </c>
      <c r="U114" s="43">
        <v>0</v>
      </c>
      <c r="V114" s="43">
        <v>0</v>
      </c>
      <c r="W114" s="43">
        <v>0</v>
      </c>
      <c r="X114" s="43">
        <v>0</v>
      </c>
      <c r="Y114" s="43">
        <v>0</v>
      </c>
      <c r="Z114" s="43">
        <v>0</v>
      </c>
      <c r="AA114" s="43">
        <v>0</v>
      </c>
      <c r="AB114" s="43">
        <v>0</v>
      </c>
      <c r="AC114" s="43">
        <v>0</v>
      </c>
      <c r="AD114" s="43">
        <v>0</v>
      </c>
      <c r="AE114" s="43">
        <v>0</v>
      </c>
      <c r="AF114" s="43">
        <v>19.8</v>
      </c>
      <c r="AG114" s="43">
        <v>0</v>
      </c>
      <c r="AH114" s="43">
        <v>0</v>
      </c>
      <c r="AI114" s="43">
        <v>10.199999999999999</v>
      </c>
      <c r="AJ114" s="43">
        <v>0</v>
      </c>
      <c r="AK114" s="43">
        <v>6.6</v>
      </c>
      <c r="AL114" s="43">
        <v>0</v>
      </c>
      <c r="AM114" s="43">
        <v>0.4</v>
      </c>
      <c r="AN114" s="43">
        <v>0</v>
      </c>
      <c r="AO114" s="48">
        <v>0</v>
      </c>
      <c r="AQ114" s="205">
        <v>1.7999999999999998</v>
      </c>
      <c r="AR114" s="48">
        <v>1</v>
      </c>
      <c r="AS114" s="48">
        <v>0.2</v>
      </c>
      <c r="AT114" s="48">
        <v>0</v>
      </c>
      <c r="AU114" s="48">
        <v>37</v>
      </c>
    </row>
    <row r="115" spans="2:47" s="23" customFormat="1" ht="17.25" customHeight="1" x14ac:dyDescent="0.2">
      <c r="B115" s="77" t="s">
        <v>275</v>
      </c>
      <c r="C115" s="71" t="s">
        <v>149</v>
      </c>
      <c r="D115" s="131" t="s">
        <v>312</v>
      </c>
      <c r="E115" s="47">
        <v>0</v>
      </c>
      <c r="F115" s="43">
        <v>0</v>
      </c>
      <c r="G115" s="43">
        <v>0</v>
      </c>
      <c r="H115" s="43">
        <v>0</v>
      </c>
      <c r="I115" s="43">
        <v>0.6</v>
      </c>
      <c r="J115" s="43">
        <v>0</v>
      </c>
      <c r="K115" s="43">
        <v>0</v>
      </c>
      <c r="L115" s="43">
        <v>0</v>
      </c>
      <c r="M115" s="43">
        <v>0</v>
      </c>
      <c r="N115" s="43">
        <v>0</v>
      </c>
      <c r="O115" s="43">
        <v>0</v>
      </c>
      <c r="P115" s="43">
        <v>3</v>
      </c>
      <c r="Q115" s="43">
        <v>0</v>
      </c>
      <c r="R115" s="43">
        <v>0.4</v>
      </c>
      <c r="S115" s="43">
        <v>0</v>
      </c>
      <c r="T115" s="43">
        <v>0</v>
      </c>
      <c r="U115" s="43">
        <v>0</v>
      </c>
      <c r="V115" s="43">
        <v>0</v>
      </c>
      <c r="W115" s="43">
        <v>0</v>
      </c>
      <c r="X115" s="43">
        <v>0</v>
      </c>
      <c r="Y115" s="43">
        <v>0</v>
      </c>
      <c r="Z115" s="43">
        <v>0</v>
      </c>
      <c r="AA115" s="43">
        <v>0</v>
      </c>
      <c r="AB115" s="43">
        <v>0</v>
      </c>
      <c r="AC115" s="43">
        <v>0</v>
      </c>
      <c r="AD115" s="43">
        <v>3.4</v>
      </c>
      <c r="AE115" s="43">
        <v>1.8</v>
      </c>
      <c r="AF115" s="43">
        <v>0.6</v>
      </c>
      <c r="AG115" s="43">
        <v>0</v>
      </c>
      <c r="AH115" s="43">
        <v>0</v>
      </c>
      <c r="AI115" s="43">
        <v>4.2</v>
      </c>
      <c r="AJ115" s="43">
        <v>0.4</v>
      </c>
      <c r="AK115" s="43">
        <v>0</v>
      </c>
      <c r="AL115" s="43">
        <v>1.2</v>
      </c>
      <c r="AM115" s="43">
        <v>0.2</v>
      </c>
      <c r="AN115" s="43">
        <v>0</v>
      </c>
      <c r="AO115" s="48">
        <v>0.6</v>
      </c>
      <c r="AQ115" s="205">
        <v>0.6</v>
      </c>
      <c r="AR115" s="48">
        <v>0</v>
      </c>
      <c r="AS115" s="48">
        <v>3.4</v>
      </c>
      <c r="AT115" s="48">
        <v>3.4</v>
      </c>
      <c r="AU115" s="48">
        <v>8.9999999999999982</v>
      </c>
    </row>
    <row r="116" spans="2:47" s="23" customFormat="1" ht="17.25" customHeight="1" x14ac:dyDescent="0.2">
      <c r="B116" s="77" t="s">
        <v>275</v>
      </c>
      <c r="C116" s="71" t="s">
        <v>150</v>
      </c>
      <c r="D116" s="131" t="s">
        <v>313</v>
      </c>
      <c r="E116" s="47">
        <v>0.6</v>
      </c>
      <c r="F116" s="43">
        <v>0.6</v>
      </c>
      <c r="G116" s="43">
        <v>1.6</v>
      </c>
      <c r="H116" s="43">
        <v>0</v>
      </c>
      <c r="I116" s="43">
        <v>0.2</v>
      </c>
      <c r="J116" s="43">
        <v>0</v>
      </c>
      <c r="K116" s="43">
        <v>2.6</v>
      </c>
      <c r="L116" s="43">
        <v>0.4</v>
      </c>
      <c r="M116" s="43">
        <v>0</v>
      </c>
      <c r="N116" s="43">
        <v>0</v>
      </c>
      <c r="O116" s="43">
        <v>0.2</v>
      </c>
      <c r="P116" s="43">
        <v>22.8</v>
      </c>
      <c r="Q116" s="43">
        <v>0.2</v>
      </c>
      <c r="R116" s="43">
        <v>0.4</v>
      </c>
      <c r="S116" s="43">
        <v>0</v>
      </c>
      <c r="T116" s="43">
        <v>2</v>
      </c>
      <c r="U116" s="43">
        <v>0</v>
      </c>
      <c r="V116" s="43">
        <v>0</v>
      </c>
      <c r="W116" s="43">
        <v>1.6</v>
      </c>
      <c r="X116" s="43">
        <v>1</v>
      </c>
      <c r="Y116" s="43">
        <v>0.8</v>
      </c>
      <c r="Z116" s="43">
        <v>0</v>
      </c>
      <c r="AA116" s="43">
        <v>0</v>
      </c>
      <c r="AB116" s="43">
        <v>0</v>
      </c>
      <c r="AC116" s="43">
        <v>0</v>
      </c>
      <c r="AD116" s="43">
        <v>1.6</v>
      </c>
      <c r="AE116" s="43">
        <v>2.4</v>
      </c>
      <c r="AF116" s="43">
        <v>0.6</v>
      </c>
      <c r="AG116" s="43">
        <v>0.6</v>
      </c>
      <c r="AH116" s="43">
        <v>0</v>
      </c>
      <c r="AI116" s="43">
        <v>0.6</v>
      </c>
      <c r="AJ116" s="43">
        <v>0</v>
      </c>
      <c r="AK116" s="43">
        <v>0.6</v>
      </c>
      <c r="AL116" s="43">
        <v>0.2</v>
      </c>
      <c r="AM116" s="43">
        <v>0</v>
      </c>
      <c r="AN116" s="43">
        <v>0</v>
      </c>
      <c r="AO116" s="48">
        <v>0</v>
      </c>
      <c r="AQ116" s="205">
        <v>5.6</v>
      </c>
      <c r="AR116" s="48">
        <v>0.60000000000000009</v>
      </c>
      <c r="AS116" s="48">
        <v>23.4</v>
      </c>
      <c r="AT116" s="48">
        <v>7</v>
      </c>
      <c r="AU116" s="48">
        <v>5</v>
      </c>
    </row>
    <row r="117" spans="2:47" s="23" customFormat="1" ht="17.25" customHeight="1" x14ac:dyDescent="0.2">
      <c r="B117" s="77" t="s">
        <v>275</v>
      </c>
      <c r="C117" s="71" t="s">
        <v>151</v>
      </c>
      <c r="D117" s="131" t="s">
        <v>322</v>
      </c>
      <c r="E117" s="47">
        <v>6.2</v>
      </c>
      <c r="F117" s="43">
        <v>0.8</v>
      </c>
      <c r="G117" s="43">
        <v>0</v>
      </c>
      <c r="H117" s="43">
        <v>0.6</v>
      </c>
      <c r="I117" s="43">
        <v>2.2000000000000002</v>
      </c>
      <c r="J117" s="43">
        <v>0</v>
      </c>
      <c r="K117" s="43">
        <v>0</v>
      </c>
      <c r="L117" s="43">
        <v>0</v>
      </c>
      <c r="M117" s="43">
        <v>1.4</v>
      </c>
      <c r="N117" s="43">
        <v>1.4</v>
      </c>
      <c r="O117" s="43">
        <v>0.2</v>
      </c>
      <c r="P117" s="43">
        <v>37.200000000000003</v>
      </c>
      <c r="Q117" s="43">
        <v>1.4</v>
      </c>
      <c r="R117" s="43">
        <v>0</v>
      </c>
      <c r="S117" s="43">
        <v>0</v>
      </c>
      <c r="T117" s="43">
        <v>0</v>
      </c>
      <c r="U117" s="43">
        <v>0</v>
      </c>
      <c r="V117" s="43">
        <v>0</v>
      </c>
      <c r="W117" s="43">
        <v>0</v>
      </c>
      <c r="X117" s="43">
        <v>0.2</v>
      </c>
      <c r="Y117" s="43">
        <v>0</v>
      </c>
      <c r="Z117" s="43">
        <v>0</v>
      </c>
      <c r="AA117" s="43">
        <v>1.2</v>
      </c>
      <c r="AB117" s="43">
        <v>0</v>
      </c>
      <c r="AC117" s="43">
        <v>0</v>
      </c>
      <c r="AD117" s="43">
        <v>0</v>
      </c>
      <c r="AE117" s="43">
        <v>26.2</v>
      </c>
      <c r="AF117" s="43">
        <v>7</v>
      </c>
      <c r="AG117" s="43">
        <v>4</v>
      </c>
      <c r="AH117" s="43">
        <v>0.4</v>
      </c>
      <c r="AI117" s="43">
        <v>3</v>
      </c>
      <c r="AJ117" s="43">
        <v>1.4</v>
      </c>
      <c r="AK117" s="43">
        <v>27.6</v>
      </c>
      <c r="AL117" s="43">
        <v>7.8</v>
      </c>
      <c r="AM117" s="43">
        <v>0</v>
      </c>
      <c r="AN117" s="43">
        <v>4.5999999999999996</v>
      </c>
      <c r="AO117" s="48">
        <v>2.2000000000000002</v>
      </c>
      <c r="AQ117" s="205">
        <v>9.8000000000000007</v>
      </c>
      <c r="AR117" s="48">
        <v>3</v>
      </c>
      <c r="AS117" s="48">
        <v>38.6</v>
      </c>
      <c r="AT117" s="48">
        <v>1.4</v>
      </c>
      <c r="AU117" s="48">
        <v>84.199999999999989</v>
      </c>
    </row>
    <row r="118" spans="2:47" s="23" customFormat="1" ht="17.25" customHeight="1" x14ac:dyDescent="0.2">
      <c r="B118" s="77" t="s">
        <v>275</v>
      </c>
      <c r="C118" s="71" t="s">
        <v>147</v>
      </c>
      <c r="D118" s="131" t="s">
        <v>330</v>
      </c>
      <c r="E118" s="47">
        <v>2.2000000000000002</v>
      </c>
      <c r="F118" s="43">
        <v>0.2</v>
      </c>
      <c r="G118" s="43">
        <v>0.6</v>
      </c>
      <c r="H118" s="43">
        <v>0.4</v>
      </c>
      <c r="I118" s="43">
        <v>0.4</v>
      </c>
      <c r="J118" s="43">
        <v>0.6</v>
      </c>
      <c r="K118" s="43">
        <v>0.6</v>
      </c>
      <c r="L118" s="43">
        <v>0</v>
      </c>
      <c r="M118" s="43">
        <v>3</v>
      </c>
      <c r="N118" s="43">
        <v>5.2</v>
      </c>
      <c r="O118" s="43">
        <v>0.4</v>
      </c>
      <c r="P118" s="43">
        <v>17.8</v>
      </c>
      <c r="Q118" s="43">
        <v>1.2</v>
      </c>
      <c r="R118" s="43">
        <v>0.6</v>
      </c>
      <c r="S118" s="43">
        <v>0.2</v>
      </c>
      <c r="T118" s="43">
        <v>0.8</v>
      </c>
      <c r="U118" s="43">
        <v>0.6</v>
      </c>
      <c r="V118" s="43">
        <v>0</v>
      </c>
      <c r="W118" s="43">
        <v>3.6</v>
      </c>
      <c r="X118" s="43">
        <v>1</v>
      </c>
      <c r="Y118" s="43">
        <v>0.8</v>
      </c>
      <c r="Z118" s="43">
        <v>0.4</v>
      </c>
      <c r="AA118" s="43">
        <v>0.4</v>
      </c>
      <c r="AB118" s="43">
        <v>0.4</v>
      </c>
      <c r="AC118" s="43">
        <v>0</v>
      </c>
      <c r="AD118" s="43">
        <v>0.4</v>
      </c>
      <c r="AE118" s="43">
        <v>1.4</v>
      </c>
      <c r="AF118" s="43">
        <v>0.8</v>
      </c>
      <c r="AG118" s="43">
        <v>0</v>
      </c>
      <c r="AH118" s="43">
        <v>0</v>
      </c>
      <c r="AI118" s="43">
        <v>3</v>
      </c>
      <c r="AJ118" s="43">
        <v>0.2</v>
      </c>
      <c r="AK118" s="43">
        <v>0</v>
      </c>
      <c r="AL118" s="43">
        <v>0.4</v>
      </c>
      <c r="AM118" s="43">
        <v>0</v>
      </c>
      <c r="AN118" s="43">
        <v>0.2</v>
      </c>
      <c r="AO118" s="48">
        <v>0</v>
      </c>
      <c r="AQ118" s="205">
        <v>5</v>
      </c>
      <c r="AR118" s="48">
        <v>8.6</v>
      </c>
      <c r="AS118" s="48">
        <v>19.600000000000001</v>
      </c>
      <c r="AT118" s="48">
        <v>8.6000000000000014</v>
      </c>
      <c r="AU118" s="48">
        <v>6.0000000000000009</v>
      </c>
    </row>
    <row r="119" spans="2:47" s="23" customFormat="1" ht="17.25" customHeight="1" x14ac:dyDescent="0.2">
      <c r="B119" s="77" t="s">
        <v>275</v>
      </c>
      <c r="C119" s="71" t="s">
        <v>138</v>
      </c>
      <c r="D119" s="131" t="s">
        <v>348</v>
      </c>
      <c r="E119" s="47">
        <v>3.6</v>
      </c>
      <c r="F119" s="43">
        <v>0.2</v>
      </c>
      <c r="G119" s="43">
        <v>0.2</v>
      </c>
      <c r="H119" s="43">
        <v>3.6</v>
      </c>
      <c r="I119" s="43">
        <v>2.8</v>
      </c>
      <c r="J119" s="43">
        <v>1</v>
      </c>
      <c r="K119" s="43">
        <v>0.4</v>
      </c>
      <c r="L119" s="43">
        <v>0.8</v>
      </c>
      <c r="M119" s="43">
        <v>1.2</v>
      </c>
      <c r="N119" s="43">
        <v>0.4</v>
      </c>
      <c r="O119" s="43">
        <v>2.4</v>
      </c>
      <c r="P119" s="43">
        <v>2</v>
      </c>
      <c r="Q119" s="43">
        <v>0.8</v>
      </c>
      <c r="R119" s="43">
        <v>0</v>
      </c>
      <c r="S119" s="43">
        <v>4.4000000000000004</v>
      </c>
      <c r="T119" s="43">
        <v>2.6</v>
      </c>
      <c r="U119" s="43">
        <v>0.8</v>
      </c>
      <c r="V119" s="43">
        <v>0</v>
      </c>
      <c r="W119" s="43">
        <v>6.2</v>
      </c>
      <c r="X119" s="43">
        <v>2.8</v>
      </c>
      <c r="Y119" s="43">
        <v>1.8</v>
      </c>
      <c r="Z119" s="43">
        <v>0</v>
      </c>
      <c r="AA119" s="43">
        <v>0</v>
      </c>
      <c r="AB119" s="43">
        <v>0.6</v>
      </c>
      <c r="AC119" s="43">
        <v>0.2</v>
      </c>
      <c r="AD119" s="43">
        <v>0.4</v>
      </c>
      <c r="AE119" s="43">
        <v>8.8000000000000007</v>
      </c>
      <c r="AF119" s="43">
        <v>1.4</v>
      </c>
      <c r="AG119" s="43">
        <v>0.4</v>
      </c>
      <c r="AH119" s="43">
        <v>0</v>
      </c>
      <c r="AI119" s="43">
        <v>0.4</v>
      </c>
      <c r="AJ119" s="43">
        <v>0</v>
      </c>
      <c r="AK119" s="43">
        <v>1.8</v>
      </c>
      <c r="AL119" s="43">
        <v>0.6</v>
      </c>
      <c r="AM119" s="43">
        <v>0.4</v>
      </c>
      <c r="AN119" s="43">
        <v>6.8</v>
      </c>
      <c r="AO119" s="48">
        <v>0.8</v>
      </c>
      <c r="AQ119" s="205">
        <v>11.799999999999999</v>
      </c>
      <c r="AR119" s="48">
        <v>4.8</v>
      </c>
      <c r="AS119" s="48">
        <v>2.8</v>
      </c>
      <c r="AT119" s="48">
        <v>19.8</v>
      </c>
      <c r="AU119" s="48">
        <v>21.400000000000002</v>
      </c>
    </row>
    <row r="120" spans="2:47" s="23" customFormat="1" ht="17.25" customHeight="1" x14ac:dyDescent="0.2">
      <c r="B120" s="77" t="s">
        <v>275</v>
      </c>
      <c r="C120" s="71" t="s">
        <v>152</v>
      </c>
      <c r="D120" s="131" t="s">
        <v>352</v>
      </c>
      <c r="E120" s="47">
        <v>3</v>
      </c>
      <c r="F120" s="43">
        <v>4.5999999999999996</v>
      </c>
      <c r="G120" s="43">
        <v>2</v>
      </c>
      <c r="H120" s="43">
        <v>0.8</v>
      </c>
      <c r="I120" s="43">
        <v>0</v>
      </c>
      <c r="J120" s="43">
        <v>0</v>
      </c>
      <c r="K120" s="43">
        <v>0.2</v>
      </c>
      <c r="L120" s="43">
        <v>0</v>
      </c>
      <c r="M120" s="43">
        <v>0</v>
      </c>
      <c r="N120" s="43">
        <v>0.4</v>
      </c>
      <c r="O120" s="43">
        <v>1.2</v>
      </c>
      <c r="P120" s="43">
        <v>6.8</v>
      </c>
      <c r="Q120" s="43">
        <v>3.6</v>
      </c>
      <c r="R120" s="43">
        <v>1.2</v>
      </c>
      <c r="S120" s="43">
        <v>3.4</v>
      </c>
      <c r="T120" s="43">
        <v>0</v>
      </c>
      <c r="U120" s="43">
        <v>0</v>
      </c>
      <c r="V120" s="43">
        <v>0</v>
      </c>
      <c r="W120" s="43">
        <v>5</v>
      </c>
      <c r="X120" s="43">
        <v>1</v>
      </c>
      <c r="Y120" s="43">
        <v>0</v>
      </c>
      <c r="Z120" s="43">
        <v>0</v>
      </c>
      <c r="AA120" s="43">
        <v>0</v>
      </c>
      <c r="AB120" s="43">
        <v>0</v>
      </c>
      <c r="AC120" s="43">
        <v>0</v>
      </c>
      <c r="AD120" s="43">
        <v>0.2</v>
      </c>
      <c r="AE120" s="43">
        <v>0.2</v>
      </c>
      <c r="AF120" s="43">
        <v>0.4</v>
      </c>
      <c r="AG120" s="43">
        <v>4.5999999999999996</v>
      </c>
      <c r="AH120" s="43">
        <v>0</v>
      </c>
      <c r="AI120" s="43">
        <v>1.4</v>
      </c>
      <c r="AJ120" s="43">
        <v>0</v>
      </c>
      <c r="AK120" s="43">
        <v>0.6</v>
      </c>
      <c r="AL120" s="43">
        <v>0</v>
      </c>
      <c r="AM120" s="43">
        <v>0.2</v>
      </c>
      <c r="AN120" s="43">
        <v>2.6</v>
      </c>
      <c r="AO120" s="48">
        <v>0.2</v>
      </c>
      <c r="AQ120" s="205">
        <v>10.6</v>
      </c>
      <c r="AR120" s="48">
        <v>1.6</v>
      </c>
      <c r="AS120" s="48">
        <v>11.6</v>
      </c>
      <c r="AT120" s="48">
        <v>9.6</v>
      </c>
      <c r="AU120" s="48">
        <v>10.199999999999999</v>
      </c>
    </row>
    <row r="121" spans="2:47" s="23" customFormat="1" ht="17.25" customHeight="1" x14ac:dyDescent="0.2">
      <c r="B121" s="77" t="s">
        <v>275</v>
      </c>
      <c r="C121" s="71" t="s">
        <v>139</v>
      </c>
      <c r="D121" s="131" t="s">
        <v>356</v>
      </c>
      <c r="E121" s="47">
        <v>0.4</v>
      </c>
      <c r="F121" s="43">
        <v>2.2000000000000002</v>
      </c>
      <c r="G121" s="43">
        <v>0</v>
      </c>
      <c r="H121" s="43">
        <v>0</v>
      </c>
      <c r="I121" s="43">
        <v>0.2</v>
      </c>
      <c r="J121" s="43">
        <v>0</v>
      </c>
      <c r="K121" s="43">
        <v>0.4</v>
      </c>
      <c r="L121" s="43">
        <v>1.2</v>
      </c>
      <c r="M121" s="43">
        <v>0.4</v>
      </c>
      <c r="N121" s="43">
        <v>0</v>
      </c>
      <c r="O121" s="43">
        <v>1.6</v>
      </c>
      <c r="P121" s="43">
        <v>8.4</v>
      </c>
      <c r="Q121" s="43">
        <v>0</v>
      </c>
      <c r="R121" s="43">
        <v>0</v>
      </c>
      <c r="S121" s="43">
        <v>0</v>
      </c>
      <c r="T121" s="43">
        <v>0</v>
      </c>
      <c r="U121" s="43">
        <v>0</v>
      </c>
      <c r="V121" s="43">
        <v>0.2</v>
      </c>
      <c r="W121" s="43">
        <v>0</v>
      </c>
      <c r="X121" s="43">
        <v>0.4</v>
      </c>
      <c r="Y121" s="43">
        <v>0.2</v>
      </c>
      <c r="Z121" s="43">
        <v>0</v>
      </c>
      <c r="AA121" s="43">
        <v>0</v>
      </c>
      <c r="AB121" s="43">
        <v>0</v>
      </c>
      <c r="AC121" s="43">
        <v>0</v>
      </c>
      <c r="AD121" s="43">
        <v>5.2</v>
      </c>
      <c r="AE121" s="43">
        <v>0</v>
      </c>
      <c r="AF121" s="43">
        <v>3.8</v>
      </c>
      <c r="AG121" s="43">
        <v>0</v>
      </c>
      <c r="AH121" s="43">
        <v>0</v>
      </c>
      <c r="AI121" s="43">
        <v>6</v>
      </c>
      <c r="AJ121" s="43">
        <v>0</v>
      </c>
      <c r="AK121" s="43">
        <v>0.4</v>
      </c>
      <c r="AL121" s="43">
        <v>0.4</v>
      </c>
      <c r="AM121" s="43">
        <v>0</v>
      </c>
      <c r="AN121" s="43">
        <v>0.2</v>
      </c>
      <c r="AO121" s="48">
        <v>0</v>
      </c>
      <c r="AQ121" s="205">
        <v>3.2</v>
      </c>
      <c r="AR121" s="48">
        <v>3.2</v>
      </c>
      <c r="AS121" s="48">
        <v>8.4</v>
      </c>
      <c r="AT121" s="48">
        <v>6</v>
      </c>
      <c r="AU121" s="48">
        <v>10.8</v>
      </c>
    </row>
    <row r="122" spans="2:47" s="23" customFormat="1" ht="17.25" customHeight="1" x14ac:dyDescent="0.2">
      <c r="B122" s="77" t="s">
        <v>275</v>
      </c>
      <c r="C122" s="71" t="s">
        <v>155</v>
      </c>
      <c r="D122" s="131" t="s">
        <v>357</v>
      </c>
      <c r="E122" s="47">
        <v>5.4</v>
      </c>
      <c r="F122" s="43">
        <v>0</v>
      </c>
      <c r="G122" s="43">
        <v>1.2</v>
      </c>
      <c r="H122" s="43">
        <v>2.4</v>
      </c>
      <c r="I122" s="43">
        <v>1.2</v>
      </c>
      <c r="J122" s="43">
        <v>0.2</v>
      </c>
      <c r="K122" s="43">
        <v>0.6</v>
      </c>
      <c r="L122" s="43">
        <v>1.2</v>
      </c>
      <c r="M122" s="43">
        <v>3.4</v>
      </c>
      <c r="N122" s="43">
        <v>0.6</v>
      </c>
      <c r="O122" s="43">
        <v>7.6</v>
      </c>
      <c r="P122" s="43">
        <v>16.399999999999999</v>
      </c>
      <c r="Q122" s="43">
        <v>0.6</v>
      </c>
      <c r="R122" s="43">
        <v>0.6</v>
      </c>
      <c r="S122" s="43">
        <v>6</v>
      </c>
      <c r="T122" s="43">
        <v>12</v>
      </c>
      <c r="U122" s="43">
        <v>1.6</v>
      </c>
      <c r="V122" s="43">
        <v>0.8</v>
      </c>
      <c r="W122" s="43">
        <v>3.2</v>
      </c>
      <c r="X122" s="43">
        <v>17.600000000000001</v>
      </c>
      <c r="Y122" s="43">
        <v>0.4</v>
      </c>
      <c r="Z122" s="43">
        <v>3.8</v>
      </c>
      <c r="AA122" s="43">
        <v>0.2</v>
      </c>
      <c r="AB122" s="43">
        <v>0</v>
      </c>
      <c r="AC122" s="43">
        <v>1.4</v>
      </c>
      <c r="AD122" s="43">
        <v>2.6</v>
      </c>
      <c r="AE122" s="43">
        <v>11.8</v>
      </c>
      <c r="AF122" s="43">
        <v>11.2</v>
      </c>
      <c r="AG122" s="43">
        <v>3.4</v>
      </c>
      <c r="AH122" s="43">
        <v>2.2000000000000002</v>
      </c>
      <c r="AI122" s="43">
        <v>12.6</v>
      </c>
      <c r="AJ122" s="43">
        <v>1.6</v>
      </c>
      <c r="AK122" s="43">
        <v>38.4</v>
      </c>
      <c r="AL122" s="43">
        <v>3</v>
      </c>
      <c r="AM122" s="43">
        <v>2.8</v>
      </c>
      <c r="AN122" s="43">
        <v>5.6</v>
      </c>
      <c r="AO122" s="48">
        <v>1</v>
      </c>
      <c r="AQ122" s="205">
        <v>10.999999999999998</v>
      </c>
      <c r="AR122" s="48">
        <v>12.799999999999999</v>
      </c>
      <c r="AS122" s="48">
        <v>17.600000000000001</v>
      </c>
      <c r="AT122" s="48">
        <v>49.6</v>
      </c>
      <c r="AU122" s="48">
        <v>93.59999999999998</v>
      </c>
    </row>
    <row r="123" spans="2:47" s="23" customFormat="1" ht="17.25" customHeight="1" x14ac:dyDescent="0.2">
      <c r="B123" s="77" t="s">
        <v>275</v>
      </c>
      <c r="C123" s="71" t="s">
        <v>140</v>
      </c>
      <c r="D123" s="131" t="s">
        <v>361</v>
      </c>
      <c r="E123" s="47">
        <v>1</v>
      </c>
      <c r="F123" s="43">
        <v>0.8</v>
      </c>
      <c r="G123" s="43">
        <v>0.6</v>
      </c>
      <c r="H123" s="43">
        <v>0.4</v>
      </c>
      <c r="I123" s="43">
        <v>0.4</v>
      </c>
      <c r="J123" s="43">
        <v>0.2</v>
      </c>
      <c r="K123" s="43">
        <v>2</v>
      </c>
      <c r="L123" s="43">
        <v>0.8</v>
      </c>
      <c r="M123" s="43">
        <v>0</v>
      </c>
      <c r="N123" s="43">
        <v>0.6</v>
      </c>
      <c r="O123" s="43">
        <v>0.8</v>
      </c>
      <c r="P123" s="43">
        <v>13.4</v>
      </c>
      <c r="Q123" s="43">
        <v>0.2</v>
      </c>
      <c r="R123" s="43">
        <v>0</v>
      </c>
      <c r="S123" s="43">
        <v>3.8</v>
      </c>
      <c r="T123" s="43">
        <v>0</v>
      </c>
      <c r="U123" s="43">
        <v>0</v>
      </c>
      <c r="V123" s="43">
        <v>1</v>
      </c>
      <c r="W123" s="43">
        <v>0.2</v>
      </c>
      <c r="X123" s="43">
        <v>6</v>
      </c>
      <c r="Y123" s="43">
        <v>0.8</v>
      </c>
      <c r="Z123" s="43">
        <v>0</v>
      </c>
      <c r="AA123" s="43">
        <v>0.2</v>
      </c>
      <c r="AB123" s="43">
        <v>0.6</v>
      </c>
      <c r="AC123" s="43">
        <v>0</v>
      </c>
      <c r="AD123" s="43">
        <v>2</v>
      </c>
      <c r="AE123" s="43">
        <v>0</v>
      </c>
      <c r="AF123" s="43">
        <v>0</v>
      </c>
      <c r="AG123" s="43">
        <v>0.2</v>
      </c>
      <c r="AH123" s="43">
        <v>0.6</v>
      </c>
      <c r="AI123" s="43">
        <v>0</v>
      </c>
      <c r="AJ123" s="43">
        <v>0.4</v>
      </c>
      <c r="AK123" s="43">
        <v>0.6</v>
      </c>
      <c r="AL123" s="43">
        <v>0</v>
      </c>
      <c r="AM123" s="43">
        <v>0.2</v>
      </c>
      <c r="AN123" s="43">
        <v>1.4</v>
      </c>
      <c r="AO123" s="48">
        <v>0</v>
      </c>
      <c r="AQ123" s="205">
        <v>5.4</v>
      </c>
      <c r="AR123" s="48">
        <v>2.2000000000000002</v>
      </c>
      <c r="AS123" s="48">
        <v>13.6</v>
      </c>
      <c r="AT123" s="48">
        <v>14.6</v>
      </c>
      <c r="AU123" s="48">
        <v>3.4000000000000004</v>
      </c>
    </row>
    <row r="124" spans="2:47" s="23" customFormat="1" ht="17.25" customHeight="1" x14ac:dyDescent="0.2">
      <c r="B124" s="77" t="s">
        <v>275</v>
      </c>
      <c r="C124" s="71" t="s">
        <v>141</v>
      </c>
      <c r="D124" s="131" t="s">
        <v>363</v>
      </c>
      <c r="E124" s="47">
        <v>2.8</v>
      </c>
      <c r="F124" s="43">
        <v>0.8</v>
      </c>
      <c r="G124" s="43">
        <v>0.4</v>
      </c>
      <c r="H124" s="43">
        <v>1.2</v>
      </c>
      <c r="I124" s="43">
        <v>0</v>
      </c>
      <c r="J124" s="43">
        <v>0.4</v>
      </c>
      <c r="K124" s="43">
        <v>0</v>
      </c>
      <c r="L124" s="43">
        <v>1.2</v>
      </c>
      <c r="M124" s="43">
        <v>0.8</v>
      </c>
      <c r="N124" s="43">
        <v>0.4</v>
      </c>
      <c r="O124" s="43">
        <v>0.4</v>
      </c>
      <c r="P124" s="43">
        <v>3</v>
      </c>
      <c r="Q124" s="43">
        <v>0.4</v>
      </c>
      <c r="R124" s="43">
        <v>0.2</v>
      </c>
      <c r="S124" s="43">
        <v>1.8</v>
      </c>
      <c r="T124" s="43">
        <v>6.8</v>
      </c>
      <c r="U124" s="43">
        <v>0.2</v>
      </c>
      <c r="V124" s="43">
        <v>0</v>
      </c>
      <c r="W124" s="43">
        <v>2.6</v>
      </c>
      <c r="X124" s="43">
        <v>1.8</v>
      </c>
      <c r="Y124" s="43">
        <v>1.4</v>
      </c>
      <c r="Z124" s="43">
        <v>1</v>
      </c>
      <c r="AA124" s="43">
        <v>0</v>
      </c>
      <c r="AB124" s="43">
        <v>0</v>
      </c>
      <c r="AC124" s="43">
        <v>1.4</v>
      </c>
      <c r="AD124" s="43">
        <v>0.8</v>
      </c>
      <c r="AE124" s="43">
        <v>0.6</v>
      </c>
      <c r="AF124" s="43">
        <v>0.6</v>
      </c>
      <c r="AG124" s="43">
        <v>0</v>
      </c>
      <c r="AH124" s="43">
        <v>0.2</v>
      </c>
      <c r="AI124" s="43">
        <v>0.8</v>
      </c>
      <c r="AJ124" s="43">
        <v>0</v>
      </c>
      <c r="AK124" s="43">
        <v>2.8</v>
      </c>
      <c r="AL124" s="43">
        <v>0.6</v>
      </c>
      <c r="AM124" s="43">
        <v>0.2</v>
      </c>
      <c r="AN124" s="43">
        <v>1.2</v>
      </c>
      <c r="AO124" s="48">
        <v>0</v>
      </c>
      <c r="AQ124" s="205">
        <v>5.6</v>
      </c>
      <c r="AR124" s="48">
        <v>2.8</v>
      </c>
      <c r="AS124" s="48">
        <v>3.6</v>
      </c>
      <c r="AT124" s="48">
        <v>17.8</v>
      </c>
      <c r="AU124" s="48">
        <v>7</v>
      </c>
    </row>
    <row r="125" spans="2:47" s="23" customFormat="1" ht="17.25" customHeight="1" x14ac:dyDescent="0.2">
      <c r="B125" s="77" t="s">
        <v>275</v>
      </c>
      <c r="C125" s="71" t="s">
        <v>142</v>
      </c>
      <c r="D125" s="131" t="s">
        <v>368</v>
      </c>
      <c r="E125" s="47">
        <v>4.8</v>
      </c>
      <c r="F125" s="43">
        <v>17.600000000000001</v>
      </c>
      <c r="G125" s="43">
        <v>0</v>
      </c>
      <c r="H125" s="43">
        <v>0.4</v>
      </c>
      <c r="I125" s="43">
        <v>1</v>
      </c>
      <c r="J125" s="43">
        <v>0</v>
      </c>
      <c r="K125" s="43">
        <v>0.8</v>
      </c>
      <c r="L125" s="43">
        <v>0</v>
      </c>
      <c r="M125" s="43">
        <v>0</v>
      </c>
      <c r="N125" s="43">
        <v>0</v>
      </c>
      <c r="O125" s="43">
        <v>0</v>
      </c>
      <c r="P125" s="43">
        <v>11.6</v>
      </c>
      <c r="Q125" s="43">
        <v>0</v>
      </c>
      <c r="R125" s="43">
        <v>0</v>
      </c>
      <c r="S125" s="43">
        <v>1</v>
      </c>
      <c r="T125" s="43">
        <v>0</v>
      </c>
      <c r="U125" s="43">
        <v>0.8</v>
      </c>
      <c r="V125" s="43">
        <v>0</v>
      </c>
      <c r="W125" s="43">
        <v>0.4</v>
      </c>
      <c r="X125" s="43">
        <v>8.8000000000000007</v>
      </c>
      <c r="Y125" s="43">
        <v>0.8</v>
      </c>
      <c r="Z125" s="43">
        <v>0</v>
      </c>
      <c r="AA125" s="43">
        <v>0</v>
      </c>
      <c r="AB125" s="43">
        <v>0</v>
      </c>
      <c r="AC125" s="43">
        <v>0</v>
      </c>
      <c r="AD125" s="43">
        <v>0</v>
      </c>
      <c r="AE125" s="43">
        <v>0</v>
      </c>
      <c r="AF125" s="43">
        <v>0</v>
      </c>
      <c r="AG125" s="43">
        <v>0</v>
      </c>
      <c r="AH125" s="43">
        <v>0</v>
      </c>
      <c r="AI125" s="43">
        <v>0</v>
      </c>
      <c r="AJ125" s="43">
        <v>0</v>
      </c>
      <c r="AK125" s="43">
        <v>0</v>
      </c>
      <c r="AL125" s="43">
        <v>0</v>
      </c>
      <c r="AM125" s="43">
        <v>0</v>
      </c>
      <c r="AN125" s="43">
        <v>0</v>
      </c>
      <c r="AO125" s="48">
        <v>0.2</v>
      </c>
      <c r="AQ125" s="205">
        <v>24.6</v>
      </c>
      <c r="AR125" s="48">
        <v>0</v>
      </c>
      <c r="AS125" s="48">
        <v>11.6</v>
      </c>
      <c r="AT125" s="48">
        <v>11.8</v>
      </c>
      <c r="AU125" s="48">
        <v>0.2</v>
      </c>
    </row>
    <row r="126" spans="2:47" s="23" customFormat="1" ht="17.25" customHeight="1" x14ac:dyDescent="0.2">
      <c r="B126" s="77" t="s">
        <v>275</v>
      </c>
      <c r="C126" s="71" t="s">
        <v>143</v>
      </c>
      <c r="D126" s="131" t="s">
        <v>373</v>
      </c>
      <c r="E126" s="47">
        <v>0.2</v>
      </c>
      <c r="F126" s="43">
        <v>0.2</v>
      </c>
      <c r="G126" s="43">
        <v>1.2</v>
      </c>
      <c r="H126" s="43">
        <v>0.6</v>
      </c>
      <c r="I126" s="43">
        <v>2.8</v>
      </c>
      <c r="J126" s="43">
        <v>0.6</v>
      </c>
      <c r="K126" s="43">
        <v>2</v>
      </c>
      <c r="L126" s="43">
        <v>0</v>
      </c>
      <c r="M126" s="43">
        <v>0.2</v>
      </c>
      <c r="N126" s="43">
        <v>0</v>
      </c>
      <c r="O126" s="43">
        <v>0</v>
      </c>
      <c r="P126" s="43">
        <v>6.4</v>
      </c>
      <c r="Q126" s="43">
        <v>3.6</v>
      </c>
      <c r="R126" s="43">
        <v>0.4</v>
      </c>
      <c r="S126" s="43">
        <v>1.4</v>
      </c>
      <c r="T126" s="43">
        <v>0.6</v>
      </c>
      <c r="U126" s="43">
        <v>0</v>
      </c>
      <c r="V126" s="43">
        <v>0</v>
      </c>
      <c r="W126" s="43">
        <v>4.2</v>
      </c>
      <c r="X126" s="43">
        <v>1.8</v>
      </c>
      <c r="Y126" s="43">
        <v>0.4</v>
      </c>
      <c r="Z126" s="43">
        <v>1</v>
      </c>
      <c r="AA126" s="43">
        <v>0.2</v>
      </c>
      <c r="AB126" s="43">
        <v>0</v>
      </c>
      <c r="AC126" s="43">
        <v>0</v>
      </c>
      <c r="AD126" s="43">
        <v>0</v>
      </c>
      <c r="AE126" s="43">
        <v>1.6</v>
      </c>
      <c r="AF126" s="43">
        <v>1.2</v>
      </c>
      <c r="AG126" s="43">
        <v>0</v>
      </c>
      <c r="AH126" s="43">
        <v>0</v>
      </c>
      <c r="AI126" s="43">
        <v>1.2</v>
      </c>
      <c r="AJ126" s="43">
        <v>0.2</v>
      </c>
      <c r="AK126" s="43">
        <v>1</v>
      </c>
      <c r="AL126" s="43">
        <v>0</v>
      </c>
      <c r="AM126" s="43">
        <v>0</v>
      </c>
      <c r="AN126" s="43">
        <v>0.6</v>
      </c>
      <c r="AO126" s="48">
        <v>0.2</v>
      </c>
      <c r="AQ126" s="205">
        <v>7.6</v>
      </c>
      <c r="AR126" s="48">
        <v>0.2</v>
      </c>
      <c r="AS126" s="48">
        <v>10.4</v>
      </c>
      <c r="AT126" s="48">
        <v>9.6</v>
      </c>
      <c r="AU126" s="48">
        <v>6</v>
      </c>
    </row>
    <row r="127" spans="2:47" s="23" customFormat="1" ht="17.25" customHeight="1" x14ac:dyDescent="0.2">
      <c r="B127" s="77" t="s">
        <v>275</v>
      </c>
      <c r="C127" s="71" t="s">
        <v>148</v>
      </c>
      <c r="D127" s="131" t="s">
        <v>374</v>
      </c>
      <c r="E127" s="47">
        <v>3.4</v>
      </c>
      <c r="F127" s="43">
        <v>0.4</v>
      </c>
      <c r="G127" s="43">
        <v>0.4</v>
      </c>
      <c r="H127" s="43">
        <v>0.4</v>
      </c>
      <c r="I127" s="43">
        <v>0.2</v>
      </c>
      <c r="J127" s="43">
        <v>2</v>
      </c>
      <c r="K127" s="43">
        <v>1</v>
      </c>
      <c r="L127" s="43">
        <v>0</v>
      </c>
      <c r="M127" s="43">
        <v>0</v>
      </c>
      <c r="N127" s="43">
        <v>0</v>
      </c>
      <c r="O127" s="43">
        <v>0</v>
      </c>
      <c r="P127" s="43">
        <v>9.6</v>
      </c>
      <c r="Q127" s="43">
        <v>5.2</v>
      </c>
      <c r="R127" s="43">
        <v>0.8</v>
      </c>
      <c r="S127" s="43">
        <v>2.6</v>
      </c>
      <c r="T127" s="43">
        <v>13.8</v>
      </c>
      <c r="U127" s="43">
        <v>2.6</v>
      </c>
      <c r="V127" s="43">
        <v>0</v>
      </c>
      <c r="W127" s="43">
        <v>11.6</v>
      </c>
      <c r="X127" s="43">
        <v>15.2</v>
      </c>
      <c r="Y127" s="43">
        <v>1.6</v>
      </c>
      <c r="Z127" s="43">
        <v>0</v>
      </c>
      <c r="AA127" s="43">
        <v>0.2</v>
      </c>
      <c r="AB127" s="43">
        <v>0.2</v>
      </c>
      <c r="AC127" s="43">
        <v>1</v>
      </c>
      <c r="AD127" s="43">
        <v>0.2</v>
      </c>
      <c r="AE127" s="43">
        <v>0</v>
      </c>
      <c r="AF127" s="43">
        <v>1.4</v>
      </c>
      <c r="AG127" s="43">
        <v>0</v>
      </c>
      <c r="AH127" s="43">
        <v>0</v>
      </c>
      <c r="AI127" s="43">
        <v>0.4</v>
      </c>
      <c r="AJ127" s="43">
        <v>0</v>
      </c>
      <c r="AK127" s="43">
        <v>1.8</v>
      </c>
      <c r="AL127" s="43">
        <v>0</v>
      </c>
      <c r="AM127" s="43">
        <v>0</v>
      </c>
      <c r="AN127" s="43">
        <v>0.2</v>
      </c>
      <c r="AO127" s="48">
        <v>0.2</v>
      </c>
      <c r="AQ127" s="205">
        <v>7.8000000000000007</v>
      </c>
      <c r="AR127" s="48">
        <v>0</v>
      </c>
      <c r="AS127" s="48">
        <v>15.600000000000001</v>
      </c>
      <c r="AT127" s="48">
        <v>49.000000000000007</v>
      </c>
      <c r="AU127" s="48">
        <v>4</v>
      </c>
    </row>
    <row r="128" spans="2:47" s="23" customFormat="1" ht="17.25" customHeight="1" x14ac:dyDescent="0.2">
      <c r="B128" s="77" t="s">
        <v>275</v>
      </c>
      <c r="C128" s="71" t="s">
        <v>156</v>
      </c>
      <c r="D128" s="131" t="s">
        <v>383</v>
      </c>
      <c r="E128" s="47">
        <v>1.8</v>
      </c>
      <c r="F128" s="43">
        <v>2.6</v>
      </c>
      <c r="G128" s="43">
        <v>0.8</v>
      </c>
      <c r="H128" s="43">
        <v>0</v>
      </c>
      <c r="I128" s="43">
        <v>0</v>
      </c>
      <c r="J128" s="43">
        <v>0</v>
      </c>
      <c r="K128" s="43">
        <v>0</v>
      </c>
      <c r="L128" s="43">
        <v>0.8</v>
      </c>
      <c r="M128" s="43">
        <v>0.8</v>
      </c>
      <c r="N128" s="43">
        <v>8.4</v>
      </c>
      <c r="O128" s="43">
        <v>1.6</v>
      </c>
      <c r="P128" s="43">
        <v>54.8</v>
      </c>
      <c r="Q128" s="43">
        <v>4.4000000000000004</v>
      </c>
      <c r="R128" s="43">
        <v>1.2</v>
      </c>
      <c r="S128" s="43">
        <v>8.1999999999999993</v>
      </c>
      <c r="T128" s="43">
        <v>3.2</v>
      </c>
      <c r="U128" s="43">
        <v>0.2</v>
      </c>
      <c r="V128" s="43">
        <v>0.2</v>
      </c>
      <c r="W128" s="43">
        <v>4.8</v>
      </c>
      <c r="X128" s="43">
        <v>0.4</v>
      </c>
      <c r="Y128" s="43">
        <v>3.2</v>
      </c>
      <c r="Z128" s="43">
        <v>0.2</v>
      </c>
      <c r="AA128" s="43">
        <v>0</v>
      </c>
      <c r="AB128" s="43">
        <v>0</v>
      </c>
      <c r="AC128" s="43">
        <v>0</v>
      </c>
      <c r="AD128" s="43">
        <v>0</v>
      </c>
      <c r="AE128" s="43">
        <v>1.6</v>
      </c>
      <c r="AF128" s="43">
        <v>0.8</v>
      </c>
      <c r="AG128" s="43">
        <v>0</v>
      </c>
      <c r="AH128" s="43">
        <v>0</v>
      </c>
      <c r="AI128" s="43">
        <v>0.8</v>
      </c>
      <c r="AJ128" s="43">
        <v>0</v>
      </c>
      <c r="AK128" s="43">
        <v>0.2</v>
      </c>
      <c r="AL128" s="43">
        <v>1.8</v>
      </c>
      <c r="AM128" s="43">
        <v>0</v>
      </c>
      <c r="AN128" s="43">
        <v>0</v>
      </c>
      <c r="AO128" s="48">
        <v>0</v>
      </c>
      <c r="AQ128" s="205">
        <v>5.2</v>
      </c>
      <c r="AR128" s="48">
        <v>11.6</v>
      </c>
      <c r="AS128" s="48">
        <v>60.4</v>
      </c>
      <c r="AT128" s="48">
        <v>20.399999999999995</v>
      </c>
      <c r="AU128" s="48">
        <v>5.2</v>
      </c>
    </row>
    <row r="129" spans="2:47" s="23" customFormat="1" ht="17.25" customHeight="1" x14ac:dyDescent="0.2">
      <c r="B129" s="77" t="s">
        <v>275</v>
      </c>
      <c r="C129" s="71" t="s">
        <v>157</v>
      </c>
      <c r="D129" s="131" t="s">
        <v>399</v>
      </c>
      <c r="E129" s="47">
        <v>3.4</v>
      </c>
      <c r="F129" s="43">
        <v>0.6</v>
      </c>
      <c r="G129" s="43">
        <v>1.4</v>
      </c>
      <c r="H129" s="43">
        <v>2.2000000000000002</v>
      </c>
      <c r="I129" s="43">
        <v>5.6</v>
      </c>
      <c r="J129" s="43">
        <v>0.8</v>
      </c>
      <c r="K129" s="43">
        <v>7.6</v>
      </c>
      <c r="L129" s="43">
        <v>0.2</v>
      </c>
      <c r="M129" s="43">
        <v>0.2</v>
      </c>
      <c r="N129" s="43">
        <v>0.4</v>
      </c>
      <c r="O129" s="43">
        <v>2</v>
      </c>
      <c r="P129" s="43">
        <v>21.6</v>
      </c>
      <c r="Q129" s="43">
        <v>3.4</v>
      </c>
      <c r="R129" s="43">
        <v>0.2</v>
      </c>
      <c r="S129" s="43">
        <v>6.6</v>
      </c>
      <c r="T129" s="43">
        <v>4.2</v>
      </c>
      <c r="U129" s="43">
        <v>0.2</v>
      </c>
      <c r="V129" s="43">
        <v>0</v>
      </c>
      <c r="W129" s="43">
        <v>6</v>
      </c>
      <c r="X129" s="43">
        <v>5.8</v>
      </c>
      <c r="Y129" s="43">
        <v>0.6</v>
      </c>
      <c r="Z129" s="43">
        <v>1.8</v>
      </c>
      <c r="AA129" s="43">
        <v>0</v>
      </c>
      <c r="AB129" s="43">
        <v>0</v>
      </c>
      <c r="AC129" s="43">
        <v>0.4</v>
      </c>
      <c r="AD129" s="43">
        <v>1</v>
      </c>
      <c r="AE129" s="43">
        <v>3.2</v>
      </c>
      <c r="AF129" s="43">
        <v>2.4</v>
      </c>
      <c r="AG129" s="43">
        <v>1.4</v>
      </c>
      <c r="AH129" s="43">
        <v>0.6</v>
      </c>
      <c r="AI129" s="43">
        <v>1.2</v>
      </c>
      <c r="AJ129" s="43">
        <v>0.2</v>
      </c>
      <c r="AK129" s="43">
        <v>2.6</v>
      </c>
      <c r="AL129" s="43">
        <v>1</v>
      </c>
      <c r="AM129" s="43">
        <v>0</v>
      </c>
      <c r="AN129" s="43">
        <v>3.2</v>
      </c>
      <c r="AO129" s="48">
        <v>0.4</v>
      </c>
      <c r="AQ129" s="205">
        <v>21.6</v>
      </c>
      <c r="AR129" s="48">
        <v>2.8</v>
      </c>
      <c r="AS129" s="48">
        <v>25.2</v>
      </c>
      <c r="AT129" s="48">
        <v>26.6</v>
      </c>
      <c r="AU129" s="48">
        <v>16.199999999999996</v>
      </c>
    </row>
    <row r="130" spans="2:47" s="23" customFormat="1" ht="17.25" customHeight="1" x14ac:dyDescent="0.2">
      <c r="B130" s="77" t="s">
        <v>275</v>
      </c>
      <c r="C130" s="71" t="s">
        <v>144</v>
      </c>
      <c r="D130" s="131" t="s">
        <v>389</v>
      </c>
      <c r="E130" s="47">
        <v>0</v>
      </c>
      <c r="F130" s="43">
        <v>0</v>
      </c>
      <c r="G130" s="43">
        <v>0</v>
      </c>
      <c r="H130" s="43">
        <v>0.6</v>
      </c>
      <c r="I130" s="43">
        <v>0</v>
      </c>
      <c r="J130" s="43">
        <v>0</v>
      </c>
      <c r="K130" s="43">
        <v>0</v>
      </c>
      <c r="L130" s="43">
        <v>0.4</v>
      </c>
      <c r="M130" s="43">
        <v>0</v>
      </c>
      <c r="N130" s="43">
        <v>0</v>
      </c>
      <c r="O130" s="43">
        <v>0</v>
      </c>
      <c r="P130" s="43">
        <v>0</v>
      </c>
      <c r="Q130" s="43">
        <v>0</v>
      </c>
      <c r="R130" s="43">
        <v>0</v>
      </c>
      <c r="S130" s="43">
        <v>0</v>
      </c>
      <c r="T130" s="43">
        <v>0</v>
      </c>
      <c r="U130" s="43">
        <v>0</v>
      </c>
      <c r="V130" s="43">
        <v>0</v>
      </c>
      <c r="W130" s="43">
        <v>0</v>
      </c>
      <c r="X130" s="43">
        <v>0</v>
      </c>
      <c r="Y130" s="43">
        <v>0</v>
      </c>
      <c r="Z130" s="43">
        <v>0</v>
      </c>
      <c r="AA130" s="43">
        <v>0</v>
      </c>
      <c r="AB130" s="43">
        <v>0</v>
      </c>
      <c r="AC130" s="43">
        <v>0</v>
      </c>
      <c r="AD130" s="43">
        <v>0</v>
      </c>
      <c r="AE130" s="43">
        <v>11.6</v>
      </c>
      <c r="AF130" s="43">
        <v>0</v>
      </c>
      <c r="AG130" s="43">
        <v>1.6</v>
      </c>
      <c r="AH130" s="43">
        <v>0</v>
      </c>
      <c r="AI130" s="43">
        <v>0.6</v>
      </c>
      <c r="AJ130" s="43">
        <v>0</v>
      </c>
      <c r="AK130" s="43">
        <v>0.8</v>
      </c>
      <c r="AL130" s="43">
        <v>0</v>
      </c>
      <c r="AM130" s="43">
        <v>0</v>
      </c>
      <c r="AN130" s="43">
        <v>0</v>
      </c>
      <c r="AO130" s="48">
        <v>0</v>
      </c>
      <c r="AQ130" s="205">
        <v>0.6</v>
      </c>
      <c r="AR130" s="48">
        <v>0.4</v>
      </c>
      <c r="AS130" s="48">
        <v>0</v>
      </c>
      <c r="AT130" s="48">
        <v>0</v>
      </c>
      <c r="AU130" s="48">
        <v>14.6</v>
      </c>
    </row>
    <row r="131" spans="2:47" s="23" customFormat="1" ht="17.25" customHeight="1" x14ac:dyDescent="0.2">
      <c r="B131" s="77" t="s">
        <v>276</v>
      </c>
      <c r="C131" s="71" t="s">
        <v>165</v>
      </c>
      <c r="D131" s="131" t="s">
        <v>279</v>
      </c>
      <c r="E131" s="47">
        <v>18</v>
      </c>
      <c r="F131" s="43">
        <v>15</v>
      </c>
      <c r="G131" s="43">
        <v>33.6</v>
      </c>
      <c r="H131" s="43">
        <v>0</v>
      </c>
      <c r="I131" s="43">
        <v>1.2</v>
      </c>
      <c r="J131" s="43">
        <v>0.6</v>
      </c>
      <c r="K131" s="43">
        <v>14.2</v>
      </c>
      <c r="L131" s="43">
        <v>1.6</v>
      </c>
      <c r="M131" s="43">
        <v>8.6</v>
      </c>
      <c r="N131" s="43">
        <v>8.6</v>
      </c>
      <c r="O131" s="43">
        <v>3.6</v>
      </c>
      <c r="P131" s="43">
        <v>7.4</v>
      </c>
      <c r="Q131" s="43">
        <v>1.8</v>
      </c>
      <c r="R131" s="43">
        <v>1</v>
      </c>
      <c r="S131" s="43">
        <v>10</v>
      </c>
      <c r="T131" s="43">
        <v>2.6</v>
      </c>
      <c r="U131" s="43">
        <v>1.2</v>
      </c>
      <c r="V131" s="43">
        <v>7</v>
      </c>
      <c r="W131" s="43">
        <v>5.6</v>
      </c>
      <c r="X131" s="43">
        <v>13.8</v>
      </c>
      <c r="Y131" s="43">
        <v>2.2000000000000002</v>
      </c>
      <c r="Z131" s="43">
        <v>0.2</v>
      </c>
      <c r="AA131" s="43">
        <v>0.4</v>
      </c>
      <c r="AB131" s="43">
        <v>0</v>
      </c>
      <c r="AC131" s="43">
        <v>1</v>
      </c>
      <c r="AD131" s="43">
        <v>10</v>
      </c>
      <c r="AE131" s="43">
        <v>11.2</v>
      </c>
      <c r="AF131" s="43">
        <v>6.2</v>
      </c>
      <c r="AG131" s="43">
        <v>1.6</v>
      </c>
      <c r="AH131" s="43">
        <v>6.8</v>
      </c>
      <c r="AI131" s="43">
        <v>21.6</v>
      </c>
      <c r="AJ131" s="43">
        <v>9.1999999999999993</v>
      </c>
      <c r="AK131" s="43">
        <v>39.6</v>
      </c>
      <c r="AL131" s="43">
        <v>4.2</v>
      </c>
      <c r="AM131" s="43">
        <v>0.8</v>
      </c>
      <c r="AN131" s="43">
        <v>7</v>
      </c>
      <c r="AO131" s="48">
        <v>2.4</v>
      </c>
      <c r="AQ131" s="205">
        <v>82.6</v>
      </c>
      <c r="AR131" s="48">
        <v>22.4</v>
      </c>
      <c r="AS131" s="48">
        <v>10.200000000000001</v>
      </c>
      <c r="AT131" s="48">
        <v>54.000000000000007</v>
      </c>
      <c r="AU131" s="48">
        <v>110.60000000000002</v>
      </c>
    </row>
    <row r="132" spans="2:47" s="23" customFormat="1" ht="17.25" customHeight="1" x14ac:dyDescent="0.2">
      <c r="B132" s="77" t="s">
        <v>276</v>
      </c>
      <c r="C132" s="71" t="s">
        <v>158</v>
      </c>
      <c r="D132" s="131" t="s">
        <v>297</v>
      </c>
      <c r="E132" s="47">
        <v>6.6</v>
      </c>
      <c r="F132" s="43">
        <v>2.8</v>
      </c>
      <c r="G132" s="43">
        <v>0.2</v>
      </c>
      <c r="H132" s="43">
        <v>1.6</v>
      </c>
      <c r="I132" s="43">
        <v>2.8</v>
      </c>
      <c r="J132" s="43">
        <v>0.4</v>
      </c>
      <c r="K132" s="43">
        <v>1</v>
      </c>
      <c r="L132" s="43">
        <v>0</v>
      </c>
      <c r="M132" s="43">
        <v>0.4</v>
      </c>
      <c r="N132" s="43">
        <v>0</v>
      </c>
      <c r="O132" s="43">
        <v>1</v>
      </c>
      <c r="P132" s="43">
        <v>9.1999999999999993</v>
      </c>
      <c r="Q132" s="43">
        <v>20.2</v>
      </c>
      <c r="R132" s="43">
        <v>0.4</v>
      </c>
      <c r="S132" s="43">
        <v>0.6</v>
      </c>
      <c r="T132" s="43">
        <v>0.8</v>
      </c>
      <c r="U132" s="43">
        <v>0</v>
      </c>
      <c r="V132" s="43">
        <v>0.2</v>
      </c>
      <c r="W132" s="43">
        <v>0.4</v>
      </c>
      <c r="X132" s="43">
        <v>6</v>
      </c>
      <c r="Y132" s="43">
        <v>1</v>
      </c>
      <c r="Z132" s="43">
        <v>0</v>
      </c>
      <c r="AA132" s="43">
        <v>0</v>
      </c>
      <c r="AB132" s="43">
        <v>1.6</v>
      </c>
      <c r="AC132" s="43">
        <v>2</v>
      </c>
      <c r="AD132" s="43">
        <v>9</v>
      </c>
      <c r="AE132" s="43">
        <v>1.8</v>
      </c>
      <c r="AF132" s="43">
        <v>1.4</v>
      </c>
      <c r="AG132" s="43">
        <v>0</v>
      </c>
      <c r="AH132" s="43">
        <v>0</v>
      </c>
      <c r="AI132" s="43">
        <v>3</v>
      </c>
      <c r="AJ132" s="43">
        <v>0</v>
      </c>
      <c r="AK132" s="43">
        <v>3.2</v>
      </c>
      <c r="AL132" s="43">
        <v>1</v>
      </c>
      <c r="AM132" s="43">
        <v>0</v>
      </c>
      <c r="AN132" s="43">
        <v>0.4</v>
      </c>
      <c r="AO132" s="48">
        <v>0</v>
      </c>
      <c r="AQ132" s="205">
        <v>15.399999999999997</v>
      </c>
      <c r="AR132" s="48">
        <v>1.4</v>
      </c>
      <c r="AS132" s="48">
        <v>29.799999999999997</v>
      </c>
      <c r="AT132" s="48">
        <v>21.6</v>
      </c>
      <c r="AU132" s="48">
        <v>10.8</v>
      </c>
    </row>
    <row r="133" spans="2:47" s="23" customFormat="1" ht="17.25" customHeight="1" x14ac:dyDescent="0.2">
      <c r="B133" s="77" t="s">
        <v>276</v>
      </c>
      <c r="C133" s="71" t="s">
        <v>159</v>
      </c>
      <c r="D133" s="131" t="s">
        <v>298</v>
      </c>
      <c r="E133" s="47">
        <v>0</v>
      </c>
      <c r="F133" s="43">
        <v>0.4</v>
      </c>
      <c r="G133" s="43">
        <v>0</v>
      </c>
      <c r="H133" s="43">
        <v>0</v>
      </c>
      <c r="I133" s="43">
        <v>0</v>
      </c>
      <c r="J133" s="43">
        <v>0.4</v>
      </c>
      <c r="K133" s="43">
        <v>3</v>
      </c>
      <c r="L133" s="43">
        <v>0</v>
      </c>
      <c r="M133" s="43">
        <v>0.2</v>
      </c>
      <c r="N133" s="43">
        <v>2.6</v>
      </c>
      <c r="O133" s="43">
        <v>0</v>
      </c>
      <c r="P133" s="43">
        <v>19.2</v>
      </c>
      <c r="Q133" s="43">
        <v>15</v>
      </c>
      <c r="R133" s="43">
        <v>0</v>
      </c>
      <c r="S133" s="43">
        <v>4.2</v>
      </c>
      <c r="T133" s="43">
        <v>23.6</v>
      </c>
      <c r="U133" s="43">
        <v>0.4</v>
      </c>
      <c r="V133" s="43">
        <v>1.8</v>
      </c>
      <c r="W133" s="43">
        <v>9</v>
      </c>
      <c r="X133" s="43">
        <v>12</v>
      </c>
      <c r="Y133" s="43">
        <v>1</v>
      </c>
      <c r="Z133" s="43">
        <v>0.6</v>
      </c>
      <c r="AA133" s="43">
        <v>0</v>
      </c>
      <c r="AB133" s="43">
        <v>0</v>
      </c>
      <c r="AC133" s="43">
        <v>0</v>
      </c>
      <c r="AD133" s="43">
        <v>0.4</v>
      </c>
      <c r="AE133" s="43">
        <v>2</v>
      </c>
      <c r="AF133" s="43">
        <v>7.8</v>
      </c>
      <c r="AG133" s="43">
        <v>2.4</v>
      </c>
      <c r="AH133" s="43">
        <v>1</v>
      </c>
      <c r="AI133" s="43">
        <v>2.2000000000000002</v>
      </c>
      <c r="AJ133" s="43">
        <v>1.6</v>
      </c>
      <c r="AK133" s="43">
        <v>31</v>
      </c>
      <c r="AL133" s="43">
        <v>3.2</v>
      </c>
      <c r="AM133" s="43">
        <v>0.2</v>
      </c>
      <c r="AN133" s="43">
        <v>2.8</v>
      </c>
      <c r="AO133" s="48">
        <v>0</v>
      </c>
      <c r="AQ133" s="205">
        <v>3.8</v>
      </c>
      <c r="AR133" s="48">
        <v>2.8000000000000003</v>
      </c>
      <c r="AS133" s="48">
        <v>34.200000000000003</v>
      </c>
      <c r="AT133" s="48">
        <v>53</v>
      </c>
      <c r="AU133" s="48">
        <v>54.2</v>
      </c>
    </row>
    <row r="134" spans="2:47" s="23" customFormat="1" ht="17.25" customHeight="1" x14ac:dyDescent="0.2">
      <c r="B134" s="77" t="s">
        <v>276</v>
      </c>
      <c r="C134" s="71" t="s">
        <v>160</v>
      </c>
      <c r="D134" s="131" t="s">
        <v>299</v>
      </c>
      <c r="E134" s="47">
        <v>1.8</v>
      </c>
      <c r="F134" s="43">
        <v>1.4</v>
      </c>
      <c r="G134" s="43">
        <v>14</v>
      </c>
      <c r="H134" s="43">
        <v>0.6</v>
      </c>
      <c r="I134" s="43">
        <v>0</v>
      </c>
      <c r="J134" s="43">
        <v>0</v>
      </c>
      <c r="K134" s="43">
        <v>0</v>
      </c>
      <c r="L134" s="43">
        <v>3.4</v>
      </c>
      <c r="M134" s="43">
        <v>0.8</v>
      </c>
      <c r="N134" s="43">
        <v>0</v>
      </c>
      <c r="O134" s="43">
        <v>0</v>
      </c>
      <c r="P134" s="43">
        <v>8.1999999999999993</v>
      </c>
      <c r="Q134" s="43">
        <v>0</v>
      </c>
      <c r="R134" s="43">
        <v>0</v>
      </c>
      <c r="S134" s="43">
        <v>0</v>
      </c>
      <c r="T134" s="43">
        <v>0</v>
      </c>
      <c r="U134" s="43">
        <v>0</v>
      </c>
      <c r="V134" s="43">
        <v>0</v>
      </c>
      <c r="W134" s="43">
        <v>0</v>
      </c>
      <c r="X134" s="43">
        <v>0</v>
      </c>
      <c r="Y134" s="43">
        <v>0</v>
      </c>
      <c r="Z134" s="43">
        <v>0</v>
      </c>
      <c r="AA134" s="43">
        <v>0</v>
      </c>
      <c r="AB134" s="43">
        <v>0</v>
      </c>
      <c r="AC134" s="43">
        <v>0</v>
      </c>
      <c r="AD134" s="43">
        <v>0.4</v>
      </c>
      <c r="AE134" s="43">
        <v>0</v>
      </c>
      <c r="AF134" s="43">
        <v>3.6</v>
      </c>
      <c r="AG134" s="43">
        <v>5</v>
      </c>
      <c r="AH134" s="43">
        <v>0</v>
      </c>
      <c r="AI134" s="43">
        <v>11</v>
      </c>
      <c r="AJ134" s="43">
        <v>0</v>
      </c>
      <c r="AK134" s="43">
        <v>9.6</v>
      </c>
      <c r="AL134" s="43">
        <v>0</v>
      </c>
      <c r="AM134" s="43">
        <v>1.8</v>
      </c>
      <c r="AN134" s="43">
        <v>0</v>
      </c>
      <c r="AO134" s="48">
        <v>0</v>
      </c>
      <c r="AQ134" s="205">
        <v>17.8</v>
      </c>
      <c r="AR134" s="48">
        <v>4.2</v>
      </c>
      <c r="AS134" s="48">
        <v>8.1999999999999993</v>
      </c>
      <c r="AT134" s="48">
        <v>0.4</v>
      </c>
      <c r="AU134" s="48">
        <v>31.000000000000004</v>
      </c>
    </row>
    <row r="135" spans="2:47" s="23" customFormat="1" ht="17.25" customHeight="1" x14ac:dyDescent="0.2">
      <c r="B135" s="77" t="s">
        <v>276</v>
      </c>
      <c r="C135" s="71" t="s">
        <v>161</v>
      </c>
      <c r="D135" s="131" t="s">
        <v>310</v>
      </c>
      <c r="E135" s="47">
        <v>27</v>
      </c>
      <c r="F135" s="43">
        <v>0</v>
      </c>
      <c r="G135" s="43">
        <v>22.4</v>
      </c>
      <c r="H135" s="43">
        <v>0.8</v>
      </c>
      <c r="I135" s="43">
        <v>3.4</v>
      </c>
      <c r="J135" s="43">
        <v>0.2</v>
      </c>
      <c r="K135" s="43">
        <v>7</v>
      </c>
      <c r="L135" s="43">
        <v>4.2</v>
      </c>
      <c r="M135" s="43">
        <v>3.2</v>
      </c>
      <c r="N135" s="43">
        <v>9.6</v>
      </c>
      <c r="O135" s="43">
        <v>0</v>
      </c>
      <c r="P135" s="43">
        <v>25.2</v>
      </c>
      <c r="Q135" s="43">
        <v>0</v>
      </c>
      <c r="R135" s="43">
        <v>0</v>
      </c>
      <c r="S135" s="43">
        <v>0</v>
      </c>
      <c r="T135" s="43">
        <v>63.4</v>
      </c>
      <c r="U135" s="43">
        <v>0</v>
      </c>
      <c r="V135" s="43">
        <v>1</v>
      </c>
      <c r="W135" s="43">
        <v>1.6</v>
      </c>
      <c r="X135" s="43">
        <v>0</v>
      </c>
      <c r="Y135" s="43">
        <v>0</v>
      </c>
      <c r="Z135" s="43">
        <v>0.8</v>
      </c>
      <c r="AA135" s="43">
        <v>0</v>
      </c>
      <c r="AB135" s="43">
        <v>0.6</v>
      </c>
      <c r="AC135" s="43">
        <v>3.8</v>
      </c>
      <c r="AD135" s="43">
        <v>2.8</v>
      </c>
      <c r="AE135" s="43">
        <v>19.8</v>
      </c>
      <c r="AF135" s="43">
        <v>0</v>
      </c>
      <c r="AG135" s="43">
        <v>0.4</v>
      </c>
      <c r="AH135" s="43">
        <v>0</v>
      </c>
      <c r="AI135" s="43">
        <v>14.2</v>
      </c>
      <c r="AJ135" s="43">
        <v>0</v>
      </c>
      <c r="AK135" s="43">
        <v>57.8</v>
      </c>
      <c r="AL135" s="43">
        <v>0</v>
      </c>
      <c r="AM135" s="43">
        <v>0.2</v>
      </c>
      <c r="AN135" s="43">
        <v>4.5999999999999996</v>
      </c>
      <c r="AO135" s="48">
        <v>2.4</v>
      </c>
      <c r="AQ135" s="205">
        <v>60.8</v>
      </c>
      <c r="AR135" s="48">
        <v>17</v>
      </c>
      <c r="AS135" s="48">
        <v>25.2</v>
      </c>
      <c r="AT135" s="48">
        <v>73.999999999999986</v>
      </c>
      <c r="AU135" s="48">
        <v>99.399999999999991</v>
      </c>
    </row>
    <row r="136" spans="2:47" s="23" customFormat="1" ht="17.25" customHeight="1" x14ac:dyDescent="0.2">
      <c r="B136" s="77" t="s">
        <v>276</v>
      </c>
      <c r="C136" s="71" t="s">
        <v>162</v>
      </c>
      <c r="D136" s="131" t="s">
        <v>401</v>
      </c>
      <c r="E136" s="47">
        <v>10.199999999999999</v>
      </c>
      <c r="F136" s="43">
        <v>2</v>
      </c>
      <c r="G136" s="43">
        <v>0</v>
      </c>
      <c r="H136" s="43">
        <v>0.4</v>
      </c>
      <c r="I136" s="43">
        <v>0.4</v>
      </c>
      <c r="J136" s="43">
        <v>0</v>
      </c>
      <c r="K136" s="43">
        <v>0.8</v>
      </c>
      <c r="L136" s="43">
        <v>0</v>
      </c>
      <c r="M136" s="43">
        <v>0</v>
      </c>
      <c r="N136" s="43">
        <v>0</v>
      </c>
      <c r="O136" s="43">
        <v>0</v>
      </c>
      <c r="P136" s="43">
        <v>5.4</v>
      </c>
      <c r="Q136" s="43">
        <v>0</v>
      </c>
      <c r="R136" s="43">
        <v>0</v>
      </c>
      <c r="S136" s="43">
        <v>0</v>
      </c>
      <c r="T136" s="43">
        <v>0</v>
      </c>
      <c r="U136" s="43">
        <v>0</v>
      </c>
      <c r="V136" s="43">
        <v>1.4</v>
      </c>
      <c r="W136" s="43">
        <v>0</v>
      </c>
      <c r="X136" s="43">
        <v>0</v>
      </c>
      <c r="Y136" s="43">
        <v>0</v>
      </c>
      <c r="Z136" s="43">
        <v>0</v>
      </c>
      <c r="AA136" s="43">
        <v>0</v>
      </c>
      <c r="AB136" s="43">
        <v>0.4</v>
      </c>
      <c r="AC136" s="43">
        <v>0.2</v>
      </c>
      <c r="AD136" s="43">
        <v>0</v>
      </c>
      <c r="AE136" s="43">
        <v>5</v>
      </c>
      <c r="AF136" s="43">
        <v>3.2</v>
      </c>
      <c r="AG136" s="43">
        <v>0</v>
      </c>
      <c r="AH136" s="43">
        <v>0</v>
      </c>
      <c r="AI136" s="43">
        <v>8.8000000000000007</v>
      </c>
      <c r="AJ136" s="43">
        <v>0</v>
      </c>
      <c r="AK136" s="43">
        <v>4.2</v>
      </c>
      <c r="AL136" s="43">
        <v>2</v>
      </c>
      <c r="AM136" s="43">
        <v>0</v>
      </c>
      <c r="AN136" s="43">
        <v>0.4</v>
      </c>
      <c r="AO136" s="48">
        <v>1.2</v>
      </c>
      <c r="AQ136" s="205">
        <v>13.8</v>
      </c>
      <c r="AR136" s="48">
        <v>0</v>
      </c>
      <c r="AS136" s="48">
        <v>5.4</v>
      </c>
      <c r="AT136" s="48">
        <v>1.9999999999999998</v>
      </c>
      <c r="AU136" s="48">
        <v>24.799999999999997</v>
      </c>
    </row>
    <row r="137" spans="2:47" s="23" customFormat="1" ht="17.25" customHeight="1" x14ac:dyDescent="0.2">
      <c r="B137" s="77" t="s">
        <v>276</v>
      </c>
      <c r="C137" s="71" t="s">
        <v>163</v>
      </c>
      <c r="D137" s="131" t="s">
        <v>331</v>
      </c>
      <c r="E137" s="47">
        <v>3.4</v>
      </c>
      <c r="F137" s="43">
        <v>0</v>
      </c>
      <c r="G137" s="43">
        <v>2.6</v>
      </c>
      <c r="H137" s="43">
        <v>0.4</v>
      </c>
      <c r="I137" s="43">
        <v>0.6</v>
      </c>
      <c r="J137" s="43">
        <v>0.2</v>
      </c>
      <c r="K137" s="43">
        <v>0.2</v>
      </c>
      <c r="L137" s="43">
        <v>0.4</v>
      </c>
      <c r="M137" s="43">
        <v>0.2</v>
      </c>
      <c r="N137" s="43">
        <v>0.8</v>
      </c>
      <c r="O137" s="43">
        <v>0.6</v>
      </c>
      <c r="P137" s="43">
        <v>1.8</v>
      </c>
      <c r="Q137" s="43">
        <v>1.4</v>
      </c>
      <c r="R137" s="43">
        <v>0</v>
      </c>
      <c r="S137" s="43">
        <v>5</v>
      </c>
      <c r="T137" s="43">
        <v>7.4</v>
      </c>
      <c r="U137" s="43">
        <v>0.2</v>
      </c>
      <c r="V137" s="43">
        <v>0.2</v>
      </c>
      <c r="W137" s="43">
        <v>9.4</v>
      </c>
      <c r="X137" s="43">
        <v>16.8</v>
      </c>
      <c r="Y137" s="43">
        <v>2.2000000000000002</v>
      </c>
      <c r="Z137" s="43">
        <v>0</v>
      </c>
      <c r="AA137" s="43">
        <v>0</v>
      </c>
      <c r="AB137" s="43">
        <v>0.8</v>
      </c>
      <c r="AC137" s="43">
        <v>0.4</v>
      </c>
      <c r="AD137" s="43">
        <v>0.2</v>
      </c>
      <c r="AE137" s="43">
        <v>1.2</v>
      </c>
      <c r="AF137" s="43">
        <v>4.2</v>
      </c>
      <c r="AG137" s="43">
        <v>1.4</v>
      </c>
      <c r="AH137" s="43">
        <v>0</v>
      </c>
      <c r="AI137" s="43">
        <v>6.6</v>
      </c>
      <c r="AJ137" s="43">
        <v>0.4</v>
      </c>
      <c r="AK137" s="43">
        <v>11.4</v>
      </c>
      <c r="AL137" s="43">
        <v>1.4</v>
      </c>
      <c r="AM137" s="43">
        <v>0.2</v>
      </c>
      <c r="AN137" s="43">
        <v>0</v>
      </c>
      <c r="AO137" s="48">
        <v>0.2</v>
      </c>
      <c r="AQ137" s="205">
        <v>7.4</v>
      </c>
      <c r="AR137" s="48">
        <v>2</v>
      </c>
      <c r="AS137" s="48">
        <v>3.2</v>
      </c>
      <c r="AT137" s="48">
        <v>42.6</v>
      </c>
      <c r="AU137" s="48">
        <v>27</v>
      </c>
    </row>
    <row r="138" spans="2:47" s="23" customFormat="1" ht="17.25" customHeight="1" x14ac:dyDescent="0.2">
      <c r="B138" s="77" t="s">
        <v>276</v>
      </c>
      <c r="C138" s="71" t="s">
        <v>166</v>
      </c>
      <c r="D138" s="131" t="s">
        <v>341</v>
      </c>
      <c r="E138" s="47">
        <v>5.2</v>
      </c>
      <c r="F138" s="43">
        <v>2.8</v>
      </c>
      <c r="G138" s="43">
        <v>1</v>
      </c>
      <c r="H138" s="43">
        <v>3.8</v>
      </c>
      <c r="I138" s="43">
        <v>5.6</v>
      </c>
      <c r="J138" s="43">
        <v>0</v>
      </c>
      <c r="K138" s="43">
        <v>0</v>
      </c>
      <c r="L138" s="43">
        <v>3.2</v>
      </c>
      <c r="M138" s="43">
        <v>2.8</v>
      </c>
      <c r="N138" s="43">
        <v>1.2</v>
      </c>
      <c r="O138" s="43">
        <v>5.2</v>
      </c>
      <c r="P138" s="43">
        <v>5.8</v>
      </c>
      <c r="Q138" s="43">
        <v>10.8</v>
      </c>
      <c r="R138" s="43">
        <v>0.8</v>
      </c>
      <c r="S138" s="43">
        <v>5.6</v>
      </c>
      <c r="T138" s="43">
        <v>6.6</v>
      </c>
      <c r="U138" s="43">
        <v>1.4</v>
      </c>
      <c r="V138" s="43">
        <v>3.4</v>
      </c>
      <c r="W138" s="43">
        <v>9.1999999999999993</v>
      </c>
      <c r="X138" s="43">
        <v>13</v>
      </c>
      <c r="Y138" s="43">
        <v>3.4</v>
      </c>
      <c r="Z138" s="43">
        <v>2</v>
      </c>
      <c r="AA138" s="43">
        <v>0.4</v>
      </c>
      <c r="AB138" s="43">
        <v>0.2</v>
      </c>
      <c r="AC138" s="43">
        <v>3.8</v>
      </c>
      <c r="AD138" s="43">
        <v>6.4</v>
      </c>
      <c r="AE138" s="43">
        <v>9.8000000000000007</v>
      </c>
      <c r="AF138" s="43">
        <v>5.6</v>
      </c>
      <c r="AG138" s="43">
        <v>0.2</v>
      </c>
      <c r="AH138" s="43">
        <v>2.4</v>
      </c>
      <c r="AI138" s="43">
        <v>16.8</v>
      </c>
      <c r="AJ138" s="43">
        <v>0.2</v>
      </c>
      <c r="AK138" s="43">
        <v>19.2</v>
      </c>
      <c r="AL138" s="43">
        <v>0.8</v>
      </c>
      <c r="AM138" s="43">
        <v>0</v>
      </c>
      <c r="AN138" s="43">
        <v>1.2</v>
      </c>
      <c r="AO138" s="48">
        <v>0.4</v>
      </c>
      <c r="AQ138" s="205">
        <v>18.399999999999999</v>
      </c>
      <c r="AR138" s="48">
        <v>12.4</v>
      </c>
      <c r="AS138" s="48">
        <v>17.400000000000002</v>
      </c>
      <c r="AT138" s="48">
        <v>55.4</v>
      </c>
      <c r="AU138" s="48">
        <v>56.6</v>
      </c>
    </row>
    <row r="139" spans="2:47" s="23" customFormat="1" ht="17.25" customHeight="1" x14ac:dyDescent="0.2">
      <c r="B139" s="77" t="s">
        <v>276</v>
      </c>
      <c r="C139" s="71" t="s">
        <v>167</v>
      </c>
      <c r="D139" s="131" t="s">
        <v>342</v>
      </c>
      <c r="E139" s="47">
        <v>3.8</v>
      </c>
      <c r="F139" s="43">
        <v>0.8</v>
      </c>
      <c r="G139" s="43">
        <v>0.6</v>
      </c>
      <c r="H139" s="43">
        <v>0.4</v>
      </c>
      <c r="I139" s="43">
        <v>3.4</v>
      </c>
      <c r="J139" s="43">
        <v>0.4</v>
      </c>
      <c r="K139" s="43">
        <v>0.6</v>
      </c>
      <c r="L139" s="43">
        <v>1</v>
      </c>
      <c r="M139" s="43">
        <v>0.2</v>
      </c>
      <c r="N139" s="43">
        <v>0.2</v>
      </c>
      <c r="O139" s="43">
        <v>1</v>
      </c>
      <c r="P139" s="43">
        <v>6</v>
      </c>
      <c r="Q139" s="43">
        <v>0</v>
      </c>
      <c r="R139" s="43">
        <v>0.8</v>
      </c>
      <c r="S139" s="43">
        <v>6.8</v>
      </c>
      <c r="T139" s="43">
        <v>4</v>
      </c>
      <c r="U139" s="43">
        <v>0.2</v>
      </c>
      <c r="V139" s="43">
        <v>0</v>
      </c>
      <c r="W139" s="43">
        <v>7.6</v>
      </c>
      <c r="X139" s="43">
        <v>3</v>
      </c>
      <c r="Y139" s="43">
        <v>0</v>
      </c>
      <c r="Z139" s="43">
        <v>0.2</v>
      </c>
      <c r="AA139" s="43">
        <v>0.2</v>
      </c>
      <c r="AB139" s="43">
        <v>0</v>
      </c>
      <c r="AC139" s="43">
        <v>0.4</v>
      </c>
      <c r="AD139" s="43">
        <v>4.2</v>
      </c>
      <c r="AE139" s="43">
        <v>1.8</v>
      </c>
      <c r="AF139" s="43">
        <v>1.4</v>
      </c>
      <c r="AG139" s="43">
        <v>0</v>
      </c>
      <c r="AH139" s="43">
        <v>0.4</v>
      </c>
      <c r="AI139" s="43">
        <v>5.4</v>
      </c>
      <c r="AJ139" s="43">
        <v>0</v>
      </c>
      <c r="AK139" s="43">
        <v>3.2</v>
      </c>
      <c r="AL139" s="43">
        <v>0.6</v>
      </c>
      <c r="AM139" s="43">
        <v>0.4</v>
      </c>
      <c r="AN139" s="43">
        <v>1.6</v>
      </c>
      <c r="AO139" s="48">
        <v>0.6</v>
      </c>
      <c r="AQ139" s="205">
        <v>10</v>
      </c>
      <c r="AR139" s="48">
        <v>2.4</v>
      </c>
      <c r="AS139" s="48">
        <v>6.8</v>
      </c>
      <c r="AT139" s="48">
        <v>26.599999999999998</v>
      </c>
      <c r="AU139" s="48">
        <v>15.399999999999999</v>
      </c>
    </row>
    <row r="140" spans="2:47" s="23" customFormat="1" ht="17.25" customHeight="1" x14ac:dyDescent="0.2">
      <c r="B140" s="77" t="s">
        <v>276</v>
      </c>
      <c r="C140" s="71" t="s">
        <v>168</v>
      </c>
      <c r="D140" s="131" t="s">
        <v>343</v>
      </c>
      <c r="E140" s="47">
        <v>0.8</v>
      </c>
      <c r="F140" s="43">
        <v>0</v>
      </c>
      <c r="G140" s="43">
        <v>0</v>
      </c>
      <c r="H140" s="43">
        <v>0</v>
      </c>
      <c r="I140" s="43">
        <v>1</v>
      </c>
      <c r="J140" s="43">
        <v>0</v>
      </c>
      <c r="K140" s="43">
        <v>0</v>
      </c>
      <c r="L140" s="43">
        <v>0.2</v>
      </c>
      <c r="M140" s="43">
        <v>1.8</v>
      </c>
      <c r="N140" s="43">
        <v>0</v>
      </c>
      <c r="O140" s="43">
        <v>0.2</v>
      </c>
      <c r="P140" s="43">
        <v>15.4</v>
      </c>
      <c r="Q140" s="43">
        <v>0</v>
      </c>
      <c r="R140" s="43">
        <v>0</v>
      </c>
      <c r="S140" s="43">
        <v>0</v>
      </c>
      <c r="T140" s="43">
        <v>0</v>
      </c>
      <c r="U140" s="43">
        <v>0</v>
      </c>
      <c r="V140" s="43">
        <v>0</v>
      </c>
      <c r="W140" s="43">
        <v>0</v>
      </c>
      <c r="X140" s="43">
        <v>2</v>
      </c>
      <c r="Y140" s="43">
        <v>0</v>
      </c>
      <c r="Z140" s="43">
        <v>0.2</v>
      </c>
      <c r="AA140" s="43">
        <v>0</v>
      </c>
      <c r="AB140" s="43">
        <v>0</v>
      </c>
      <c r="AC140" s="43">
        <v>0</v>
      </c>
      <c r="AD140" s="43">
        <v>2</v>
      </c>
      <c r="AE140" s="43">
        <v>0.4</v>
      </c>
      <c r="AF140" s="43">
        <v>4.8</v>
      </c>
      <c r="AG140" s="43">
        <v>0.2</v>
      </c>
      <c r="AH140" s="43">
        <v>0.6</v>
      </c>
      <c r="AI140" s="43">
        <v>0</v>
      </c>
      <c r="AJ140" s="43">
        <v>0</v>
      </c>
      <c r="AK140" s="43">
        <v>12.2</v>
      </c>
      <c r="AL140" s="43">
        <v>1.2</v>
      </c>
      <c r="AM140" s="43">
        <v>0</v>
      </c>
      <c r="AN140" s="43">
        <v>0</v>
      </c>
      <c r="AO140" s="48">
        <v>0</v>
      </c>
      <c r="AQ140" s="205">
        <v>1.8</v>
      </c>
      <c r="AR140" s="48">
        <v>2.2000000000000002</v>
      </c>
      <c r="AS140" s="48">
        <v>15.4</v>
      </c>
      <c r="AT140" s="48">
        <v>4.2</v>
      </c>
      <c r="AU140" s="48">
        <v>19.399999999999999</v>
      </c>
    </row>
    <row r="141" spans="2:47" s="23" customFormat="1" ht="17.25" customHeight="1" x14ac:dyDescent="0.2">
      <c r="B141" s="77" t="s">
        <v>276</v>
      </c>
      <c r="C141" s="71" t="s">
        <v>169</v>
      </c>
      <c r="D141" s="131" t="s">
        <v>358</v>
      </c>
      <c r="E141" s="47">
        <v>0</v>
      </c>
      <c r="F141" s="43">
        <v>0</v>
      </c>
      <c r="G141" s="43">
        <v>3</v>
      </c>
      <c r="H141" s="43">
        <v>0.8</v>
      </c>
      <c r="I141" s="43">
        <v>12</v>
      </c>
      <c r="J141" s="43">
        <v>0</v>
      </c>
      <c r="K141" s="43">
        <v>0</v>
      </c>
      <c r="L141" s="43">
        <v>0</v>
      </c>
      <c r="M141" s="43">
        <v>0</v>
      </c>
      <c r="N141" s="43">
        <v>0</v>
      </c>
      <c r="O141" s="43">
        <v>0</v>
      </c>
      <c r="P141" s="43">
        <v>0</v>
      </c>
      <c r="Q141" s="43">
        <v>0</v>
      </c>
      <c r="R141" s="43">
        <v>0</v>
      </c>
      <c r="S141" s="43">
        <v>0</v>
      </c>
      <c r="T141" s="43">
        <v>0</v>
      </c>
      <c r="U141" s="43">
        <v>0</v>
      </c>
      <c r="V141" s="43">
        <v>0</v>
      </c>
      <c r="W141" s="43">
        <v>0</v>
      </c>
      <c r="X141" s="43">
        <v>0</v>
      </c>
      <c r="Y141" s="43">
        <v>0</v>
      </c>
      <c r="Z141" s="43">
        <v>0</v>
      </c>
      <c r="AA141" s="43">
        <v>0</v>
      </c>
      <c r="AB141" s="43">
        <v>0</v>
      </c>
      <c r="AC141" s="43">
        <v>0.2</v>
      </c>
      <c r="AD141" s="43">
        <v>0</v>
      </c>
      <c r="AE141" s="43">
        <v>7.8</v>
      </c>
      <c r="AF141" s="43">
        <v>0</v>
      </c>
      <c r="AG141" s="43">
        <v>0</v>
      </c>
      <c r="AH141" s="43">
        <v>0</v>
      </c>
      <c r="AI141" s="43">
        <v>15.8</v>
      </c>
      <c r="AJ141" s="43">
        <v>0</v>
      </c>
      <c r="AK141" s="43">
        <v>6.8</v>
      </c>
      <c r="AL141" s="43">
        <v>0</v>
      </c>
      <c r="AM141" s="43">
        <v>1</v>
      </c>
      <c r="AN141" s="43">
        <v>0</v>
      </c>
      <c r="AO141" s="48">
        <v>0</v>
      </c>
      <c r="AQ141" s="205">
        <v>15.8</v>
      </c>
      <c r="AR141" s="48">
        <v>0</v>
      </c>
      <c r="AS141" s="48">
        <v>0</v>
      </c>
      <c r="AT141" s="48">
        <v>0.2</v>
      </c>
      <c r="AU141" s="48">
        <v>31.400000000000002</v>
      </c>
    </row>
    <row r="142" spans="2:47" s="23" customFormat="1" ht="17.25" customHeight="1" x14ac:dyDescent="0.2">
      <c r="B142" s="77" t="s">
        <v>276</v>
      </c>
      <c r="C142" s="71" t="s">
        <v>171</v>
      </c>
      <c r="D142" s="131" t="s">
        <v>369</v>
      </c>
      <c r="E142" s="47">
        <v>1.4</v>
      </c>
      <c r="F142" s="43">
        <v>0.6</v>
      </c>
      <c r="G142" s="43">
        <v>1.8</v>
      </c>
      <c r="H142" s="43">
        <v>0.6</v>
      </c>
      <c r="I142" s="43">
        <v>0.8</v>
      </c>
      <c r="J142" s="43">
        <v>0</v>
      </c>
      <c r="K142" s="43">
        <v>5.4</v>
      </c>
      <c r="L142" s="43">
        <v>1</v>
      </c>
      <c r="M142" s="43">
        <v>0.2</v>
      </c>
      <c r="N142" s="43">
        <v>0</v>
      </c>
      <c r="O142" s="43">
        <v>0</v>
      </c>
      <c r="P142" s="43">
        <v>1.8</v>
      </c>
      <c r="Q142" s="43">
        <v>0</v>
      </c>
      <c r="R142" s="43">
        <v>0</v>
      </c>
      <c r="S142" s="43">
        <v>0</v>
      </c>
      <c r="T142" s="43">
        <v>0</v>
      </c>
      <c r="U142" s="43">
        <v>0</v>
      </c>
      <c r="V142" s="43">
        <v>0</v>
      </c>
      <c r="W142" s="43">
        <v>0</v>
      </c>
      <c r="X142" s="43">
        <v>0</v>
      </c>
      <c r="Y142" s="43">
        <v>0</v>
      </c>
      <c r="Z142" s="43">
        <v>0</v>
      </c>
      <c r="AA142" s="43">
        <v>1.6</v>
      </c>
      <c r="AB142" s="43">
        <v>0</v>
      </c>
      <c r="AC142" s="43">
        <v>0</v>
      </c>
      <c r="AD142" s="43">
        <v>0.8</v>
      </c>
      <c r="AE142" s="43">
        <v>4.2</v>
      </c>
      <c r="AF142" s="43">
        <v>6.8</v>
      </c>
      <c r="AG142" s="43">
        <v>20.8</v>
      </c>
      <c r="AH142" s="43">
        <v>0</v>
      </c>
      <c r="AI142" s="43">
        <v>6.6</v>
      </c>
      <c r="AJ142" s="43">
        <v>0</v>
      </c>
      <c r="AK142" s="43">
        <v>17.8</v>
      </c>
      <c r="AL142" s="43">
        <v>0</v>
      </c>
      <c r="AM142" s="43">
        <v>0</v>
      </c>
      <c r="AN142" s="43">
        <v>5.2</v>
      </c>
      <c r="AO142" s="48">
        <v>0</v>
      </c>
      <c r="AQ142" s="205">
        <v>10.6</v>
      </c>
      <c r="AR142" s="48">
        <v>1.2</v>
      </c>
      <c r="AS142" s="48">
        <v>1.8</v>
      </c>
      <c r="AT142" s="48">
        <v>2.4000000000000004</v>
      </c>
      <c r="AU142" s="48">
        <v>61.400000000000006</v>
      </c>
    </row>
    <row r="143" spans="2:47" s="23" customFormat="1" ht="17.25" customHeight="1" x14ac:dyDescent="0.2">
      <c r="B143" s="77" t="s">
        <v>276</v>
      </c>
      <c r="C143" s="71" t="s">
        <v>170</v>
      </c>
      <c r="D143" s="131" t="s">
        <v>380</v>
      </c>
      <c r="E143" s="47">
        <v>1.8</v>
      </c>
      <c r="F143" s="43">
        <v>0.8</v>
      </c>
      <c r="G143" s="43">
        <v>0.6</v>
      </c>
      <c r="H143" s="43">
        <v>0.2</v>
      </c>
      <c r="I143" s="43">
        <v>2.6</v>
      </c>
      <c r="J143" s="43">
        <v>0.2</v>
      </c>
      <c r="K143" s="43">
        <v>0.8</v>
      </c>
      <c r="L143" s="43">
        <v>1</v>
      </c>
      <c r="M143" s="43">
        <v>0.8</v>
      </c>
      <c r="N143" s="43">
        <v>0</v>
      </c>
      <c r="O143" s="43">
        <v>1.4</v>
      </c>
      <c r="P143" s="43">
        <v>1.6</v>
      </c>
      <c r="Q143" s="43">
        <v>8.4</v>
      </c>
      <c r="R143" s="43">
        <v>0.2</v>
      </c>
      <c r="S143" s="43">
        <v>0</v>
      </c>
      <c r="T143" s="43">
        <v>0</v>
      </c>
      <c r="U143" s="43">
        <v>0</v>
      </c>
      <c r="V143" s="43">
        <v>0.4</v>
      </c>
      <c r="W143" s="43">
        <v>4</v>
      </c>
      <c r="X143" s="43">
        <v>4</v>
      </c>
      <c r="Y143" s="43">
        <v>0.8</v>
      </c>
      <c r="Z143" s="43">
        <v>0</v>
      </c>
      <c r="AA143" s="43">
        <v>0</v>
      </c>
      <c r="AB143" s="43">
        <v>0</v>
      </c>
      <c r="AC143" s="43">
        <v>0.4</v>
      </c>
      <c r="AD143" s="43">
        <v>2.4</v>
      </c>
      <c r="AE143" s="43">
        <v>0</v>
      </c>
      <c r="AF143" s="43">
        <v>2.4</v>
      </c>
      <c r="AG143" s="43">
        <v>2.2000000000000002</v>
      </c>
      <c r="AH143" s="43">
        <v>0.2</v>
      </c>
      <c r="AI143" s="43">
        <v>4</v>
      </c>
      <c r="AJ143" s="43">
        <v>0.6</v>
      </c>
      <c r="AK143" s="43">
        <v>0.2</v>
      </c>
      <c r="AL143" s="43">
        <v>2.4</v>
      </c>
      <c r="AM143" s="43">
        <v>0.2</v>
      </c>
      <c r="AN143" s="43">
        <v>0</v>
      </c>
      <c r="AO143" s="48">
        <v>0.2</v>
      </c>
      <c r="AQ143" s="205">
        <v>7</v>
      </c>
      <c r="AR143" s="48">
        <v>3.2</v>
      </c>
      <c r="AS143" s="48">
        <v>10.199999999999999</v>
      </c>
      <c r="AT143" s="48">
        <v>12.000000000000002</v>
      </c>
      <c r="AU143" s="48">
        <v>12.399999999999999</v>
      </c>
    </row>
    <row r="144" spans="2:47" s="23" customFormat="1" ht="17.25" customHeight="1" x14ac:dyDescent="0.2">
      <c r="B144" s="77" t="s">
        <v>276</v>
      </c>
      <c r="C144" s="71" t="s">
        <v>164</v>
      </c>
      <c r="D144" s="131" t="s">
        <v>382</v>
      </c>
      <c r="E144" s="47">
        <v>5</v>
      </c>
      <c r="F144" s="43">
        <v>2.4</v>
      </c>
      <c r="G144" s="43">
        <v>8.6</v>
      </c>
      <c r="H144" s="43">
        <v>0</v>
      </c>
      <c r="I144" s="43">
        <v>1.2</v>
      </c>
      <c r="J144" s="43">
        <v>0</v>
      </c>
      <c r="K144" s="43">
        <v>1.4</v>
      </c>
      <c r="L144" s="43">
        <v>0</v>
      </c>
      <c r="M144" s="43">
        <v>0.8</v>
      </c>
      <c r="N144" s="43">
        <v>0</v>
      </c>
      <c r="O144" s="43">
        <v>0.4</v>
      </c>
      <c r="P144" s="43">
        <v>13.6</v>
      </c>
      <c r="Q144" s="43">
        <v>18</v>
      </c>
      <c r="R144" s="43">
        <v>0</v>
      </c>
      <c r="S144" s="43">
        <v>7.6</v>
      </c>
      <c r="T144" s="43">
        <v>4.2</v>
      </c>
      <c r="U144" s="43">
        <v>0</v>
      </c>
      <c r="V144" s="43">
        <v>0</v>
      </c>
      <c r="W144" s="43">
        <v>2.6</v>
      </c>
      <c r="X144" s="43">
        <v>10.199999999999999</v>
      </c>
      <c r="Y144" s="43">
        <v>0.6</v>
      </c>
      <c r="Z144" s="43">
        <v>0</v>
      </c>
      <c r="AA144" s="43">
        <v>0.2</v>
      </c>
      <c r="AB144" s="43">
        <v>0</v>
      </c>
      <c r="AC144" s="43">
        <v>1.8</v>
      </c>
      <c r="AD144" s="43">
        <v>0</v>
      </c>
      <c r="AE144" s="43">
        <v>1.2</v>
      </c>
      <c r="AF144" s="43">
        <v>0.6</v>
      </c>
      <c r="AG144" s="43">
        <v>0.2</v>
      </c>
      <c r="AH144" s="43">
        <v>0</v>
      </c>
      <c r="AI144" s="43">
        <v>1.4</v>
      </c>
      <c r="AJ144" s="43">
        <v>0.8</v>
      </c>
      <c r="AK144" s="43">
        <v>7.6</v>
      </c>
      <c r="AL144" s="43">
        <v>0.2</v>
      </c>
      <c r="AM144" s="43">
        <v>0.2</v>
      </c>
      <c r="AN144" s="43">
        <v>1.2</v>
      </c>
      <c r="AO144" s="48">
        <v>0.4</v>
      </c>
      <c r="AQ144" s="205">
        <v>18.599999999999998</v>
      </c>
      <c r="AR144" s="48">
        <v>1.2000000000000002</v>
      </c>
      <c r="AS144" s="48">
        <v>31.6</v>
      </c>
      <c r="AT144" s="48">
        <v>27.200000000000003</v>
      </c>
      <c r="AU144" s="48">
        <v>13.799999999999997</v>
      </c>
    </row>
    <row r="145" spans="2:47" s="23" customFormat="1" ht="17.25" customHeight="1" x14ac:dyDescent="0.2">
      <c r="B145" s="77" t="s">
        <v>276</v>
      </c>
      <c r="C145" s="71" t="s">
        <v>172</v>
      </c>
      <c r="D145" s="131" t="s">
        <v>387</v>
      </c>
      <c r="E145" s="47">
        <v>0</v>
      </c>
      <c r="F145" s="43">
        <v>0</v>
      </c>
      <c r="G145" s="43">
        <v>0</v>
      </c>
      <c r="H145" s="43">
        <v>0</v>
      </c>
      <c r="I145" s="43">
        <v>0</v>
      </c>
      <c r="J145" s="43">
        <v>0</v>
      </c>
      <c r="K145" s="43">
        <v>0</v>
      </c>
      <c r="L145" s="43">
        <v>0</v>
      </c>
      <c r="M145" s="43">
        <v>0</v>
      </c>
      <c r="N145" s="43">
        <v>0</v>
      </c>
      <c r="O145" s="43">
        <v>0</v>
      </c>
      <c r="P145" s="43">
        <v>18.600000000000001</v>
      </c>
      <c r="Q145" s="43">
        <v>3.8</v>
      </c>
      <c r="R145" s="43">
        <v>0</v>
      </c>
      <c r="S145" s="43">
        <v>0.2</v>
      </c>
      <c r="T145" s="43">
        <v>2.8</v>
      </c>
      <c r="U145" s="43">
        <v>0</v>
      </c>
      <c r="V145" s="43">
        <v>0</v>
      </c>
      <c r="W145" s="43">
        <v>0.4</v>
      </c>
      <c r="X145" s="43">
        <v>17</v>
      </c>
      <c r="Y145" s="43">
        <v>3</v>
      </c>
      <c r="Z145" s="43">
        <v>0</v>
      </c>
      <c r="AA145" s="43">
        <v>0</v>
      </c>
      <c r="AB145" s="43">
        <v>0</v>
      </c>
      <c r="AC145" s="43">
        <v>0</v>
      </c>
      <c r="AD145" s="43">
        <v>0.2</v>
      </c>
      <c r="AE145" s="43">
        <v>0</v>
      </c>
      <c r="AF145" s="43">
        <v>0</v>
      </c>
      <c r="AG145" s="43">
        <v>0</v>
      </c>
      <c r="AH145" s="43">
        <v>0</v>
      </c>
      <c r="AI145" s="43">
        <v>0</v>
      </c>
      <c r="AJ145" s="43">
        <v>0</v>
      </c>
      <c r="AK145" s="43">
        <v>0</v>
      </c>
      <c r="AL145" s="43">
        <v>0</v>
      </c>
      <c r="AM145" s="43">
        <v>0</v>
      </c>
      <c r="AN145" s="43">
        <v>0.6</v>
      </c>
      <c r="AO145" s="48">
        <v>0</v>
      </c>
      <c r="AQ145" s="205">
        <v>0</v>
      </c>
      <c r="AR145" s="48">
        <v>0</v>
      </c>
      <c r="AS145" s="48">
        <v>22.400000000000002</v>
      </c>
      <c r="AT145" s="48">
        <v>23.599999999999998</v>
      </c>
      <c r="AU145" s="48">
        <v>0.6</v>
      </c>
    </row>
    <row r="146" spans="2:47" s="23" customFormat="1" ht="17.25" customHeight="1" x14ac:dyDescent="0.2">
      <c r="B146" s="77" t="s">
        <v>276</v>
      </c>
      <c r="C146" s="71" t="s">
        <v>173</v>
      </c>
      <c r="D146" s="131" t="s">
        <v>388</v>
      </c>
      <c r="E146" s="47">
        <v>5.8</v>
      </c>
      <c r="F146" s="43">
        <v>6.4</v>
      </c>
      <c r="G146" s="43">
        <v>0.4</v>
      </c>
      <c r="H146" s="43">
        <v>3</v>
      </c>
      <c r="I146" s="43">
        <v>0.6</v>
      </c>
      <c r="J146" s="43">
        <v>0</v>
      </c>
      <c r="K146" s="43">
        <v>0.6</v>
      </c>
      <c r="L146" s="43">
        <v>0</v>
      </c>
      <c r="M146" s="43">
        <v>0</v>
      </c>
      <c r="N146" s="43">
        <v>0</v>
      </c>
      <c r="O146" s="43">
        <v>0</v>
      </c>
      <c r="P146" s="43">
        <v>19.600000000000001</v>
      </c>
      <c r="Q146" s="43">
        <v>1.6</v>
      </c>
      <c r="R146" s="43">
        <v>0</v>
      </c>
      <c r="S146" s="43">
        <v>2.6</v>
      </c>
      <c r="T146" s="43">
        <v>0</v>
      </c>
      <c r="U146" s="43">
        <v>0</v>
      </c>
      <c r="V146" s="43">
        <v>1</v>
      </c>
      <c r="W146" s="43">
        <v>12</v>
      </c>
      <c r="X146" s="43">
        <v>2.8</v>
      </c>
      <c r="Y146" s="43">
        <v>3.4</v>
      </c>
      <c r="Z146" s="43">
        <v>0.8</v>
      </c>
      <c r="AA146" s="43">
        <v>0</v>
      </c>
      <c r="AB146" s="43">
        <v>0</v>
      </c>
      <c r="AC146" s="43">
        <v>0</v>
      </c>
      <c r="AD146" s="43">
        <v>4.2</v>
      </c>
      <c r="AE146" s="43">
        <v>5</v>
      </c>
      <c r="AF146" s="43">
        <v>0</v>
      </c>
      <c r="AG146" s="43">
        <v>0</v>
      </c>
      <c r="AH146" s="43">
        <v>0</v>
      </c>
      <c r="AI146" s="43">
        <v>3.4</v>
      </c>
      <c r="AJ146" s="43">
        <v>0.6</v>
      </c>
      <c r="AK146" s="43">
        <v>0.2</v>
      </c>
      <c r="AL146" s="43">
        <v>0</v>
      </c>
      <c r="AM146" s="43">
        <v>0</v>
      </c>
      <c r="AN146" s="43">
        <v>0</v>
      </c>
      <c r="AO146" s="48">
        <v>0.2</v>
      </c>
      <c r="AQ146" s="205">
        <v>16.8</v>
      </c>
      <c r="AR146" s="48">
        <v>0</v>
      </c>
      <c r="AS146" s="48">
        <v>21.200000000000003</v>
      </c>
      <c r="AT146" s="48">
        <v>26.799999999999997</v>
      </c>
      <c r="AU146" s="48">
        <v>9.3999999999999986</v>
      </c>
    </row>
    <row r="147" spans="2:47" s="23" customFormat="1" ht="17.25" customHeight="1" x14ac:dyDescent="0.2">
      <c r="B147" s="77" t="s">
        <v>276</v>
      </c>
      <c r="C147" s="71" t="s">
        <v>174</v>
      </c>
      <c r="D147" s="131" t="s">
        <v>391</v>
      </c>
      <c r="E147" s="47">
        <v>3.4</v>
      </c>
      <c r="F147" s="43">
        <v>1</v>
      </c>
      <c r="G147" s="43">
        <v>0.6</v>
      </c>
      <c r="H147" s="43">
        <v>0.6</v>
      </c>
      <c r="I147" s="43">
        <v>2.2000000000000002</v>
      </c>
      <c r="J147" s="43">
        <v>0</v>
      </c>
      <c r="K147" s="43">
        <v>0.4</v>
      </c>
      <c r="L147" s="43">
        <v>0.4</v>
      </c>
      <c r="M147" s="43">
        <v>1</v>
      </c>
      <c r="N147" s="43">
        <v>0.8</v>
      </c>
      <c r="O147" s="43">
        <v>1.2</v>
      </c>
      <c r="P147" s="43">
        <v>4.2</v>
      </c>
      <c r="Q147" s="43">
        <v>0.2</v>
      </c>
      <c r="R147" s="43">
        <v>0.8</v>
      </c>
      <c r="S147" s="43">
        <v>2.8</v>
      </c>
      <c r="T147" s="43">
        <v>1.8</v>
      </c>
      <c r="U147" s="43">
        <v>0.4</v>
      </c>
      <c r="V147" s="43">
        <v>0</v>
      </c>
      <c r="W147" s="43">
        <v>4.4000000000000004</v>
      </c>
      <c r="X147" s="43">
        <v>1.2</v>
      </c>
      <c r="Y147" s="43">
        <v>0.2</v>
      </c>
      <c r="Z147" s="43">
        <v>0.6</v>
      </c>
      <c r="AA147" s="43">
        <v>0</v>
      </c>
      <c r="AB147" s="43">
        <v>0</v>
      </c>
      <c r="AC147" s="43">
        <v>0</v>
      </c>
      <c r="AD147" s="43">
        <v>0</v>
      </c>
      <c r="AE147" s="43">
        <v>1.6</v>
      </c>
      <c r="AF147" s="43">
        <v>0.4</v>
      </c>
      <c r="AG147" s="43">
        <v>0.6</v>
      </c>
      <c r="AH147" s="43">
        <v>0.8</v>
      </c>
      <c r="AI147" s="43">
        <v>1.4</v>
      </c>
      <c r="AJ147" s="43">
        <v>0.4</v>
      </c>
      <c r="AK147" s="43">
        <v>0.4</v>
      </c>
      <c r="AL147" s="43">
        <v>0.4</v>
      </c>
      <c r="AM147" s="43">
        <v>0.2</v>
      </c>
      <c r="AN147" s="43">
        <v>0</v>
      </c>
      <c r="AO147" s="48">
        <v>0</v>
      </c>
      <c r="AQ147" s="205">
        <v>8.1999999999999993</v>
      </c>
      <c r="AR147" s="48">
        <v>3.4000000000000004</v>
      </c>
      <c r="AS147" s="48">
        <v>5.2</v>
      </c>
      <c r="AT147" s="48">
        <v>11.399999999999999</v>
      </c>
      <c r="AU147" s="48">
        <v>6.200000000000002</v>
      </c>
    </row>
    <row r="148" spans="2:47" s="23" customFormat="1" ht="17.25" customHeight="1" x14ac:dyDescent="0.2">
      <c r="B148" s="77" t="s">
        <v>277</v>
      </c>
      <c r="C148" s="71" t="s">
        <v>179</v>
      </c>
      <c r="D148" s="131" t="s">
        <v>283</v>
      </c>
      <c r="E148" s="47">
        <v>0.4</v>
      </c>
      <c r="F148" s="43">
        <v>0.2</v>
      </c>
      <c r="G148" s="43">
        <v>0</v>
      </c>
      <c r="H148" s="43">
        <v>0</v>
      </c>
      <c r="I148" s="43">
        <v>0</v>
      </c>
      <c r="J148" s="43">
        <v>0</v>
      </c>
      <c r="K148" s="43">
        <v>0</v>
      </c>
      <c r="L148" s="43">
        <v>0</v>
      </c>
      <c r="M148" s="43">
        <v>0.4</v>
      </c>
      <c r="N148" s="43">
        <v>0</v>
      </c>
      <c r="O148" s="43">
        <v>0</v>
      </c>
      <c r="P148" s="43">
        <v>2.2000000000000002</v>
      </c>
      <c r="Q148" s="43">
        <v>0.6</v>
      </c>
      <c r="R148" s="43">
        <v>0</v>
      </c>
      <c r="S148" s="43">
        <v>0</v>
      </c>
      <c r="T148" s="43">
        <v>0</v>
      </c>
      <c r="U148" s="43">
        <v>0</v>
      </c>
      <c r="V148" s="43">
        <v>0</v>
      </c>
      <c r="W148" s="43">
        <v>0</v>
      </c>
      <c r="X148" s="43">
        <v>0.2</v>
      </c>
      <c r="Y148" s="43">
        <v>0</v>
      </c>
      <c r="Z148" s="43">
        <v>0</v>
      </c>
      <c r="AA148" s="43">
        <v>0</v>
      </c>
      <c r="AB148" s="43">
        <v>1.8</v>
      </c>
      <c r="AC148" s="43">
        <v>2</v>
      </c>
      <c r="AD148" s="43">
        <v>0.8</v>
      </c>
      <c r="AE148" s="43">
        <v>2.8</v>
      </c>
      <c r="AF148" s="43">
        <v>2.6</v>
      </c>
      <c r="AG148" s="43">
        <v>0</v>
      </c>
      <c r="AH148" s="43">
        <v>0</v>
      </c>
      <c r="AI148" s="43">
        <v>2.2000000000000002</v>
      </c>
      <c r="AJ148" s="43">
        <v>0</v>
      </c>
      <c r="AK148" s="43">
        <v>8.1999999999999993</v>
      </c>
      <c r="AL148" s="43">
        <v>0</v>
      </c>
      <c r="AM148" s="43">
        <v>0.2</v>
      </c>
      <c r="AN148" s="43">
        <v>1</v>
      </c>
      <c r="AO148" s="48">
        <v>1.2</v>
      </c>
      <c r="AQ148" s="205">
        <v>0.60000000000000009</v>
      </c>
      <c r="AR148" s="48">
        <v>0.4</v>
      </c>
      <c r="AS148" s="48">
        <v>2.8000000000000003</v>
      </c>
      <c r="AT148" s="48">
        <v>4.8</v>
      </c>
      <c r="AU148" s="48">
        <v>18.2</v>
      </c>
    </row>
    <row r="149" spans="2:47" s="23" customFormat="1" ht="17.25" customHeight="1" x14ac:dyDescent="0.2">
      <c r="B149" s="77" t="s">
        <v>277</v>
      </c>
      <c r="C149" s="71" t="s">
        <v>187</v>
      </c>
      <c r="D149" s="131" t="s">
        <v>286</v>
      </c>
      <c r="E149" s="47">
        <v>8.8000000000000007</v>
      </c>
      <c r="F149" s="43">
        <v>0</v>
      </c>
      <c r="G149" s="43">
        <v>0</v>
      </c>
      <c r="H149" s="43">
        <v>1</v>
      </c>
      <c r="I149" s="43">
        <v>0</v>
      </c>
      <c r="J149" s="43">
        <v>0</v>
      </c>
      <c r="K149" s="43">
        <v>0</v>
      </c>
      <c r="L149" s="43">
        <v>0</v>
      </c>
      <c r="M149" s="43">
        <v>0</v>
      </c>
      <c r="N149" s="43">
        <v>2</v>
      </c>
      <c r="O149" s="43">
        <v>0</v>
      </c>
      <c r="P149" s="43">
        <v>0</v>
      </c>
      <c r="Q149" s="43">
        <v>0</v>
      </c>
      <c r="R149" s="43">
        <v>0</v>
      </c>
      <c r="S149" s="43">
        <v>0</v>
      </c>
      <c r="T149" s="43">
        <v>0</v>
      </c>
      <c r="U149" s="43">
        <v>0</v>
      </c>
      <c r="V149" s="43">
        <v>0</v>
      </c>
      <c r="W149" s="43">
        <v>0</v>
      </c>
      <c r="X149" s="43">
        <v>0</v>
      </c>
      <c r="Y149" s="43">
        <v>0</v>
      </c>
      <c r="Z149" s="43">
        <v>0</v>
      </c>
      <c r="AA149" s="43">
        <v>0</v>
      </c>
      <c r="AB149" s="43">
        <v>0</v>
      </c>
      <c r="AC149" s="43">
        <v>0</v>
      </c>
      <c r="AD149" s="43">
        <v>0</v>
      </c>
      <c r="AE149" s="43">
        <v>0</v>
      </c>
      <c r="AF149" s="43">
        <v>0</v>
      </c>
      <c r="AG149" s="43">
        <v>0</v>
      </c>
      <c r="AH149" s="43">
        <v>0</v>
      </c>
      <c r="AI149" s="43">
        <v>0</v>
      </c>
      <c r="AJ149" s="43">
        <v>0</v>
      </c>
      <c r="AK149" s="43">
        <v>0</v>
      </c>
      <c r="AL149" s="43">
        <v>0</v>
      </c>
      <c r="AM149" s="43">
        <v>0</v>
      </c>
      <c r="AN149" s="43">
        <v>0</v>
      </c>
      <c r="AO149" s="48">
        <v>0</v>
      </c>
      <c r="AQ149" s="205">
        <v>9.8000000000000007</v>
      </c>
      <c r="AR149" s="48">
        <v>2</v>
      </c>
      <c r="AS149" s="48">
        <v>0</v>
      </c>
      <c r="AT149" s="48">
        <v>0</v>
      </c>
      <c r="AU149" s="48">
        <v>0</v>
      </c>
    </row>
    <row r="150" spans="2:47" s="23" customFormat="1" ht="17.25" customHeight="1" x14ac:dyDescent="0.2">
      <c r="B150" s="77" t="s">
        <v>277</v>
      </c>
      <c r="C150" s="71" t="s">
        <v>178</v>
      </c>
      <c r="D150" s="131" t="s">
        <v>308</v>
      </c>
      <c r="E150" s="47">
        <v>2.2000000000000002</v>
      </c>
      <c r="F150" s="43">
        <v>0</v>
      </c>
      <c r="G150" s="43">
        <v>1</v>
      </c>
      <c r="H150" s="43">
        <v>0.4</v>
      </c>
      <c r="I150" s="43">
        <v>0.6</v>
      </c>
      <c r="J150" s="43">
        <v>0</v>
      </c>
      <c r="K150" s="43">
        <v>0</v>
      </c>
      <c r="L150" s="43">
        <v>0.4</v>
      </c>
      <c r="M150" s="43">
        <v>2.2000000000000002</v>
      </c>
      <c r="N150" s="43">
        <v>0.4</v>
      </c>
      <c r="O150" s="43">
        <v>0</v>
      </c>
      <c r="P150" s="43">
        <v>0.2</v>
      </c>
      <c r="Q150" s="43">
        <v>68.2</v>
      </c>
      <c r="R150" s="43">
        <v>1.6</v>
      </c>
      <c r="S150" s="43">
        <v>0</v>
      </c>
      <c r="T150" s="43">
        <v>5.4</v>
      </c>
      <c r="U150" s="43">
        <v>0</v>
      </c>
      <c r="V150" s="43">
        <v>0</v>
      </c>
      <c r="W150" s="43">
        <v>1</v>
      </c>
      <c r="X150" s="43">
        <v>1.4</v>
      </c>
      <c r="Y150" s="43">
        <v>0.8</v>
      </c>
      <c r="Z150" s="43">
        <v>5</v>
      </c>
      <c r="AA150" s="43">
        <v>0</v>
      </c>
      <c r="AB150" s="43">
        <v>4</v>
      </c>
      <c r="AC150" s="43">
        <v>2.4</v>
      </c>
      <c r="AD150" s="43">
        <v>0</v>
      </c>
      <c r="AE150" s="43">
        <v>0.2</v>
      </c>
      <c r="AF150" s="43">
        <v>5.8</v>
      </c>
      <c r="AG150" s="43">
        <v>0</v>
      </c>
      <c r="AH150" s="43">
        <v>0.2</v>
      </c>
      <c r="AI150" s="43">
        <v>3.4</v>
      </c>
      <c r="AJ150" s="43">
        <v>0</v>
      </c>
      <c r="AK150" s="43">
        <v>0.8</v>
      </c>
      <c r="AL150" s="43">
        <v>0.4</v>
      </c>
      <c r="AM150" s="43">
        <v>0</v>
      </c>
      <c r="AN150" s="43">
        <v>0</v>
      </c>
      <c r="AO150" s="48">
        <v>0</v>
      </c>
      <c r="AQ150" s="205">
        <v>4.2</v>
      </c>
      <c r="AR150" s="48">
        <v>3</v>
      </c>
      <c r="AS150" s="48">
        <v>70</v>
      </c>
      <c r="AT150" s="48">
        <v>20</v>
      </c>
      <c r="AU150" s="48">
        <v>10.8</v>
      </c>
    </row>
    <row r="151" spans="2:47" s="23" customFormat="1" ht="17.25" customHeight="1" x14ac:dyDescent="0.2">
      <c r="B151" s="77" t="s">
        <v>277</v>
      </c>
      <c r="C151" s="71" t="s">
        <v>180</v>
      </c>
      <c r="D151" s="131" t="s">
        <v>321</v>
      </c>
      <c r="E151" s="47">
        <v>1</v>
      </c>
      <c r="F151" s="43">
        <v>1.4</v>
      </c>
      <c r="G151" s="43">
        <v>11.4</v>
      </c>
      <c r="H151" s="43">
        <v>0</v>
      </c>
      <c r="I151" s="43">
        <v>0.4</v>
      </c>
      <c r="J151" s="43">
        <v>0</v>
      </c>
      <c r="K151" s="43">
        <v>12.8</v>
      </c>
      <c r="L151" s="43">
        <v>1.6</v>
      </c>
      <c r="M151" s="43">
        <v>5.8</v>
      </c>
      <c r="N151" s="43">
        <v>2.4</v>
      </c>
      <c r="O151" s="43">
        <v>1.6</v>
      </c>
      <c r="P151" s="43">
        <v>4</v>
      </c>
      <c r="Q151" s="43">
        <v>0</v>
      </c>
      <c r="R151" s="43">
        <v>0.8</v>
      </c>
      <c r="S151" s="43">
        <v>7.4</v>
      </c>
      <c r="T151" s="43">
        <v>14.2</v>
      </c>
      <c r="U151" s="43">
        <v>1</v>
      </c>
      <c r="V151" s="43">
        <v>1</v>
      </c>
      <c r="W151" s="43">
        <v>11.6</v>
      </c>
      <c r="X151" s="43">
        <v>11</v>
      </c>
      <c r="Y151" s="43">
        <v>4.4000000000000004</v>
      </c>
      <c r="Z151" s="43">
        <v>0</v>
      </c>
      <c r="AA151" s="43">
        <v>0.2</v>
      </c>
      <c r="AB151" s="43">
        <v>3.6</v>
      </c>
      <c r="AC151" s="43">
        <v>0</v>
      </c>
      <c r="AD151" s="43">
        <v>1.4</v>
      </c>
      <c r="AE151" s="43">
        <v>5.4</v>
      </c>
      <c r="AF151" s="43">
        <v>2.4</v>
      </c>
      <c r="AG151" s="43">
        <v>0</v>
      </c>
      <c r="AH151" s="43">
        <v>0</v>
      </c>
      <c r="AI151" s="43">
        <v>6.2</v>
      </c>
      <c r="AJ151" s="43">
        <v>1.6</v>
      </c>
      <c r="AK151" s="43">
        <v>7.8</v>
      </c>
      <c r="AL151" s="43">
        <v>0.4</v>
      </c>
      <c r="AM151" s="43">
        <v>0.6</v>
      </c>
      <c r="AN151" s="43">
        <v>2.8</v>
      </c>
      <c r="AO151" s="48">
        <v>7.6</v>
      </c>
      <c r="AQ151" s="205">
        <v>27</v>
      </c>
      <c r="AR151" s="48">
        <v>11.4</v>
      </c>
      <c r="AS151" s="48">
        <v>4.8</v>
      </c>
      <c r="AT151" s="48">
        <v>55.800000000000004</v>
      </c>
      <c r="AU151" s="48">
        <v>34.799999999999997</v>
      </c>
    </row>
    <row r="152" spans="2:47" s="23" customFormat="1" ht="17.25" customHeight="1" x14ac:dyDescent="0.2">
      <c r="B152" s="77" t="s">
        <v>277</v>
      </c>
      <c r="C152" s="71" t="s">
        <v>181</v>
      </c>
      <c r="D152" s="131" t="s">
        <v>323</v>
      </c>
      <c r="E152" s="47">
        <v>2.8</v>
      </c>
      <c r="F152" s="43">
        <v>0.6</v>
      </c>
      <c r="G152" s="43">
        <v>1.4</v>
      </c>
      <c r="H152" s="43">
        <v>0.2</v>
      </c>
      <c r="I152" s="43">
        <v>0.2</v>
      </c>
      <c r="J152" s="43">
        <v>3.4</v>
      </c>
      <c r="K152" s="43">
        <v>1</v>
      </c>
      <c r="L152" s="43">
        <v>2.2000000000000002</v>
      </c>
      <c r="M152" s="43">
        <v>7</v>
      </c>
      <c r="N152" s="43">
        <v>0.4</v>
      </c>
      <c r="O152" s="43">
        <v>0.4</v>
      </c>
      <c r="P152" s="43">
        <v>14.6</v>
      </c>
      <c r="Q152" s="43">
        <v>13.2</v>
      </c>
      <c r="R152" s="43">
        <v>0.8</v>
      </c>
      <c r="S152" s="43">
        <v>13.6</v>
      </c>
      <c r="T152" s="43">
        <v>1.2</v>
      </c>
      <c r="U152" s="43">
        <v>0.4</v>
      </c>
      <c r="V152" s="43">
        <v>0.6</v>
      </c>
      <c r="W152" s="43">
        <v>12.6</v>
      </c>
      <c r="X152" s="43">
        <v>19.8</v>
      </c>
      <c r="Y152" s="43">
        <v>2.2000000000000002</v>
      </c>
      <c r="Z152" s="43">
        <v>0</v>
      </c>
      <c r="AA152" s="43">
        <v>0</v>
      </c>
      <c r="AB152" s="43">
        <v>0.6</v>
      </c>
      <c r="AC152" s="43">
        <v>1.6</v>
      </c>
      <c r="AD152" s="43">
        <v>0.2</v>
      </c>
      <c r="AE152" s="43">
        <v>12</v>
      </c>
      <c r="AF152" s="43">
        <v>0</v>
      </c>
      <c r="AG152" s="43">
        <v>1</v>
      </c>
      <c r="AH152" s="43">
        <v>1</v>
      </c>
      <c r="AI152" s="43">
        <v>6.2</v>
      </c>
      <c r="AJ152" s="43">
        <v>0.4</v>
      </c>
      <c r="AK152" s="43">
        <v>6</v>
      </c>
      <c r="AL152" s="43">
        <v>1.6</v>
      </c>
      <c r="AM152" s="43">
        <v>0.6</v>
      </c>
      <c r="AN152" s="43">
        <v>5.2</v>
      </c>
      <c r="AO152" s="48">
        <v>4.2</v>
      </c>
      <c r="AQ152" s="205">
        <v>9.6</v>
      </c>
      <c r="AR152" s="48">
        <v>10</v>
      </c>
      <c r="AS152" s="48">
        <v>28.599999999999998</v>
      </c>
      <c r="AT152" s="48">
        <v>52.800000000000011</v>
      </c>
      <c r="AU152" s="48">
        <v>38.200000000000003</v>
      </c>
    </row>
    <row r="153" spans="2:47" s="23" customFormat="1" ht="17.25" customHeight="1" x14ac:dyDescent="0.2">
      <c r="B153" s="77" t="s">
        <v>277</v>
      </c>
      <c r="C153" s="71" t="s">
        <v>175</v>
      </c>
      <c r="D153" s="131" t="s">
        <v>324</v>
      </c>
      <c r="E153" s="47">
        <v>0</v>
      </c>
      <c r="F153" s="43">
        <v>0</v>
      </c>
      <c r="G153" s="43">
        <v>0</v>
      </c>
      <c r="H153" s="43">
        <v>0</v>
      </c>
      <c r="I153" s="43">
        <v>0</v>
      </c>
      <c r="J153" s="43">
        <v>0</v>
      </c>
      <c r="K153" s="43">
        <v>0</v>
      </c>
      <c r="L153" s="43">
        <v>0</v>
      </c>
      <c r="M153" s="43">
        <v>0</v>
      </c>
      <c r="N153" s="43">
        <v>0</v>
      </c>
      <c r="O153" s="43">
        <v>0</v>
      </c>
      <c r="P153" s="43">
        <v>0</v>
      </c>
      <c r="Q153" s="43">
        <v>0</v>
      </c>
      <c r="R153" s="43">
        <v>0</v>
      </c>
      <c r="S153" s="43">
        <v>4.5</v>
      </c>
      <c r="T153" s="43">
        <v>0</v>
      </c>
      <c r="U153" s="43">
        <v>0</v>
      </c>
      <c r="V153" s="43">
        <v>0</v>
      </c>
      <c r="W153" s="43">
        <v>0</v>
      </c>
      <c r="X153" s="43">
        <v>0</v>
      </c>
      <c r="Y153" s="43">
        <v>0</v>
      </c>
      <c r="Z153" s="43">
        <v>0</v>
      </c>
      <c r="AA153" s="43">
        <v>0</v>
      </c>
      <c r="AB153" s="43">
        <v>0</v>
      </c>
      <c r="AC153" s="43">
        <v>0</v>
      </c>
      <c r="AD153" s="43">
        <v>0</v>
      </c>
      <c r="AE153" s="43">
        <v>0</v>
      </c>
      <c r="AF153" s="43">
        <v>0</v>
      </c>
      <c r="AG153" s="43">
        <v>0</v>
      </c>
      <c r="AH153" s="43">
        <v>0</v>
      </c>
      <c r="AI153" s="43">
        <v>0</v>
      </c>
      <c r="AJ153" s="43">
        <v>0</v>
      </c>
      <c r="AK153" s="43">
        <v>0</v>
      </c>
      <c r="AL153" s="43">
        <v>0</v>
      </c>
      <c r="AM153" s="43">
        <v>0</v>
      </c>
      <c r="AN153" s="43">
        <v>0</v>
      </c>
      <c r="AO153" s="48">
        <v>0</v>
      </c>
      <c r="AQ153" s="205">
        <v>0</v>
      </c>
      <c r="AR153" s="48">
        <v>0</v>
      </c>
      <c r="AS153" s="48">
        <v>0</v>
      </c>
      <c r="AT153" s="48">
        <v>4.5</v>
      </c>
      <c r="AU153" s="48">
        <v>0</v>
      </c>
    </row>
    <row r="154" spans="2:47" s="23" customFormat="1" ht="17.25" customHeight="1" x14ac:dyDescent="0.2">
      <c r="B154" s="77" t="s">
        <v>277</v>
      </c>
      <c r="C154" s="71" t="s">
        <v>182</v>
      </c>
      <c r="D154" s="131" t="s">
        <v>345</v>
      </c>
      <c r="E154" s="47">
        <v>4.8</v>
      </c>
      <c r="F154" s="43">
        <v>1.8</v>
      </c>
      <c r="G154" s="43">
        <v>4.8</v>
      </c>
      <c r="H154" s="43">
        <v>1</v>
      </c>
      <c r="I154" s="43">
        <v>0.8</v>
      </c>
      <c r="J154" s="43">
        <v>0</v>
      </c>
      <c r="K154" s="43">
        <v>1.6</v>
      </c>
      <c r="L154" s="43">
        <v>1.2</v>
      </c>
      <c r="M154" s="43">
        <v>4.4000000000000004</v>
      </c>
      <c r="N154" s="43">
        <v>0</v>
      </c>
      <c r="O154" s="43">
        <v>1.2</v>
      </c>
      <c r="P154" s="43">
        <v>16.8</v>
      </c>
      <c r="Q154" s="43">
        <v>1.4</v>
      </c>
      <c r="R154" s="43">
        <v>3</v>
      </c>
      <c r="S154" s="43">
        <v>5.2</v>
      </c>
      <c r="T154" s="43">
        <v>8</v>
      </c>
      <c r="U154" s="43">
        <v>1</v>
      </c>
      <c r="V154" s="43">
        <v>0.4</v>
      </c>
      <c r="W154" s="43">
        <v>12.2</v>
      </c>
      <c r="X154" s="43">
        <v>6.2</v>
      </c>
      <c r="Y154" s="43">
        <v>0.8</v>
      </c>
      <c r="Z154" s="43">
        <v>1.6</v>
      </c>
      <c r="AA154" s="43">
        <v>0</v>
      </c>
      <c r="AB154" s="43">
        <v>0.6</v>
      </c>
      <c r="AC154" s="43">
        <v>1.4</v>
      </c>
      <c r="AD154" s="43">
        <v>0.2</v>
      </c>
      <c r="AE154" s="43">
        <v>4.2</v>
      </c>
      <c r="AF154" s="43">
        <v>0.2</v>
      </c>
      <c r="AG154" s="43">
        <v>0</v>
      </c>
      <c r="AH154" s="43">
        <v>0.2</v>
      </c>
      <c r="AI154" s="43">
        <v>9</v>
      </c>
      <c r="AJ154" s="43">
        <v>0.6</v>
      </c>
      <c r="AK154" s="43">
        <v>4.2</v>
      </c>
      <c r="AL154" s="43">
        <v>0.6</v>
      </c>
      <c r="AM154" s="43">
        <v>0.6</v>
      </c>
      <c r="AN154" s="43">
        <v>3.2</v>
      </c>
      <c r="AO154" s="48">
        <v>0.6</v>
      </c>
      <c r="AQ154" s="205">
        <v>14.799999999999999</v>
      </c>
      <c r="AR154" s="48">
        <v>6.8000000000000007</v>
      </c>
      <c r="AS154" s="48">
        <v>21.2</v>
      </c>
      <c r="AT154" s="48">
        <v>37.6</v>
      </c>
      <c r="AU154" s="48">
        <v>23.400000000000006</v>
      </c>
    </row>
    <row r="155" spans="2:47" s="23" customFormat="1" ht="17.25" customHeight="1" x14ac:dyDescent="0.2">
      <c r="B155" s="77" t="s">
        <v>277</v>
      </c>
      <c r="C155" s="71" t="s">
        <v>183</v>
      </c>
      <c r="D155" s="131" t="s">
        <v>346</v>
      </c>
      <c r="E155" s="47">
        <v>2.4</v>
      </c>
      <c r="F155" s="43">
        <v>2.6</v>
      </c>
      <c r="G155" s="43">
        <v>0.2</v>
      </c>
      <c r="H155" s="43">
        <v>1.4</v>
      </c>
      <c r="I155" s="43">
        <v>0</v>
      </c>
      <c r="J155" s="43">
        <v>0.2</v>
      </c>
      <c r="K155" s="43">
        <v>0.2</v>
      </c>
      <c r="L155" s="43">
        <v>1.2</v>
      </c>
      <c r="M155" s="43">
        <v>0.4</v>
      </c>
      <c r="N155" s="43">
        <v>0.2</v>
      </c>
      <c r="O155" s="43">
        <v>1</v>
      </c>
      <c r="P155" s="43">
        <v>0.4</v>
      </c>
      <c r="Q155" s="43">
        <v>0</v>
      </c>
      <c r="R155" s="43">
        <v>0</v>
      </c>
      <c r="S155" s="43">
        <v>0.4</v>
      </c>
      <c r="T155" s="43">
        <v>1.2</v>
      </c>
      <c r="U155" s="43">
        <v>0.6</v>
      </c>
      <c r="V155" s="43">
        <v>0</v>
      </c>
      <c r="W155" s="43">
        <v>2.8</v>
      </c>
      <c r="X155" s="43">
        <v>10.4</v>
      </c>
      <c r="Y155" s="43">
        <v>0.6</v>
      </c>
      <c r="Z155" s="43">
        <v>0</v>
      </c>
      <c r="AA155" s="43">
        <v>0</v>
      </c>
      <c r="AB155" s="43">
        <v>0</v>
      </c>
      <c r="AC155" s="43">
        <v>0.4</v>
      </c>
      <c r="AD155" s="43">
        <v>0.2</v>
      </c>
      <c r="AE155" s="43">
        <v>0.2</v>
      </c>
      <c r="AF155" s="43">
        <v>0.6</v>
      </c>
      <c r="AG155" s="43">
        <v>0</v>
      </c>
      <c r="AH155" s="43">
        <v>0.4</v>
      </c>
      <c r="AI155" s="43">
        <v>5</v>
      </c>
      <c r="AJ155" s="43">
        <v>0</v>
      </c>
      <c r="AK155" s="43">
        <v>2.6</v>
      </c>
      <c r="AL155" s="43">
        <v>0.2</v>
      </c>
      <c r="AM155" s="43">
        <v>1.4</v>
      </c>
      <c r="AN155" s="43">
        <v>1.2</v>
      </c>
      <c r="AO155" s="48">
        <v>0</v>
      </c>
      <c r="AQ155" s="205">
        <v>7</v>
      </c>
      <c r="AR155" s="48">
        <v>2.8</v>
      </c>
      <c r="AS155" s="48">
        <v>0.4</v>
      </c>
      <c r="AT155" s="48">
        <v>16.599999999999998</v>
      </c>
      <c r="AU155" s="48">
        <v>11.6</v>
      </c>
    </row>
    <row r="156" spans="2:47" s="23" customFormat="1" ht="17.25" customHeight="1" x14ac:dyDescent="0.2">
      <c r="B156" s="77" t="s">
        <v>277</v>
      </c>
      <c r="C156" s="71" t="s">
        <v>184</v>
      </c>
      <c r="D156" s="131" t="s">
        <v>353</v>
      </c>
      <c r="E156" s="47">
        <v>1.6</v>
      </c>
      <c r="F156" s="43">
        <v>0</v>
      </c>
      <c r="G156" s="43">
        <v>3</v>
      </c>
      <c r="H156" s="43">
        <v>3.4</v>
      </c>
      <c r="I156" s="43">
        <v>7.8</v>
      </c>
      <c r="J156" s="43">
        <v>0</v>
      </c>
      <c r="K156" s="43">
        <v>0</v>
      </c>
      <c r="L156" s="43">
        <v>1.2</v>
      </c>
      <c r="M156" s="43">
        <v>0.6</v>
      </c>
      <c r="N156" s="43">
        <v>0.8</v>
      </c>
      <c r="O156" s="43">
        <v>0.6</v>
      </c>
      <c r="P156" s="43">
        <v>3.2</v>
      </c>
      <c r="Q156" s="43">
        <v>1.4</v>
      </c>
      <c r="R156" s="43">
        <v>0.8</v>
      </c>
      <c r="S156" s="43">
        <v>1.6</v>
      </c>
      <c r="T156" s="43">
        <v>0</v>
      </c>
      <c r="U156" s="43">
        <v>0</v>
      </c>
      <c r="V156" s="43">
        <v>0.4</v>
      </c>
      <c r="W156" s="43">
        <v>0.8</v>
      </c>
      <c r="X156" s="43">
        <v>0.8</v>
      </c>
      <c r="Y156" s="43">
        <v>0.2</v>
      </c>
      <c r="Z156" s="43">
        <v>0</v>
      </c>
      <c r="AA156" s="43">
        <v>0.2</v>
      </c>
      <c r="AB156" s="43">
        <v>2.6</v>
      </c>
      <c r="AC156" s="43">
        <v>0</v>
      </c>
      <c r="AD156" s="43">
        <v>0.4</v>
      </c>
      <c r="AE156" s="43">
        <v>3.2</v>
      </c>
      <c r="AF156" s="43">
        <v>1.2</v>
      </c>
      <c r="AG156" s="43">
        <v>0.2</v>
      </c>
      <c r="AH156" s="43">
        <v>0</v>
      </c>
      <c r="AI156" s="43">
        <v>13.4</v>
      </c>
      <c r="AJ156" s="43">
        <v>0</v>
      </c>
      <c r="AK156" s="43">
        <v>6</v>
      </c>
      <c r="AL156" s="43">
        <v>0.6</v>
      </c>
      <c r="AM156" s="43">
        <v>3.4</v>
      </c>
      <c r="AN156" s="43">
        <v>5.4</v>
      </c>
      <c r="AO156" s="48">
        <v>0.4</v>
      </c>
      <c r="AQ156" s="205">
        <v>15.8</v>
      </c>
      <c r="AR156" s="48">
        <v>3.1999999999999997</v>
      </c>
      <c r="AS156" s="48">
        <v>5.3999999999999995</v>
      </c>
      <c r="AT156" s="48">
        <v>7</v>
      </c>
      <c r="AU156" s="48">
        <v>33.799999999999997</v>
      </c>
    </row>
    <row r="157" spans="2:47" s="23" customFormat="1" ht="17.25" customHeight="1" x14ac:dyDescent="0.2">
      <c r="B157" s="77" t="s">
        <v>277</v>
      </c>
      <c r="C157" s="71" t="s">
        <v>176</v>
      </c>
      <c r="D157" s="131" t="s">
        <v>365</v>
      </c>
      <c r="E157" s="47">
        <v>1.8</v>
      </c>
      <c r="F157" s="43">
        <v>1</v>
      </c>
      <c r="G157" s="43">
        <v>0.4</v>
      </c>
      <c r="H157" s="43">
        <v>0.2</v>
      </c>
      <c r="I157" s="43">
        <v>0</v>
      </c>
      <c r="J157" s="43">
        <v>0</v>
      </c>
      <c r="K157" s="43">
        <v>0.2</v>
      </c>
      <c r="L157" s="43">
        <v>0.2</v>
      </c>
      <c r="M157" s="43">
        <v>0.2</v>
      </c>
      <c r="N157" s="43">
        <v>0</v>
      </c>
      <c r="O157" s="43">
        <v>0.8</v>
      </c>
      <c r="P157" s="43">
        <v>0.8</v>
      </c>
      <c r="Q157" s="43">
        <v>0</v>
      </c>
      <c r="R157" s="43">
        <v>0</v>
      </c>
      <c r="S157" s="43">
        <v>4.5999999999999996</v>
      </c>
      <c r="T157" s="43">
        <v>1.4</v>
      </c>
      <c r="U157" s="43">
        <v>0.4</v>
      </c>
      <c r="V157" s="43">
        <v>0</v>
      </c>
      <c r="W157" s="43">
        <v>1.8</v>
      </c>
      <c r="X157" s="43">
        <v>3</v>
      </c>
      <c r="Y157" s="43">
        <v>0.4</v>
      </c>
      <c r="Z157" s="43">
        <v>0</v>
      </c>
      <c r="AA157" s="43">
        <v>0</v>
      </c>
      <c r="AB157" s="43">
        <v>0</v>
      </c>
      <c r="AC157" s="43">
        <v>0.4</v>
      </c>
      <c r="AD157" s="43">
        <v>6.6</v>
      </c>
      <c r="AE157" s="43">
        <v>1.4</v>
      </c>
      <c r="AF157" s="43">
        <v>0.4</v>
      </c>
      <c r="AG157" s="43">
        <v>0</v>
      </c>
      <c r="AH157" s="43">
        <v>0</v>
      </c>
      <c r="AI157" s="43">
        <v>5.4</v>
      </c>
      <c r="AJ157" s="43">
        <v>0</v>
      </c>
      <c r="AK157" s="43">
        <v>0.2</v>
      </c>
      <c r="AL157" s="43">
        <v>0</v>
      </c>
      <c r="AM157" s="43">
        <v>0</v>
      </c>
      <c r="AN157" s="43">
        <v>0.6</v>
      </c>
      <c r="AO157" s="48">
        <v>0.2</v>
      </c>
      <c r="AQ157" s="205">
        <v>3.6</v>
      </c>
      <c r="AR157" s="48">
        <v>1.2000000000000002</v>
      </c>
      <c r="AS157" s="48">
        <v>0.8</v>
      </c>
      <c r="AT157" s="48">
        <v>18.600000000000001</v>
      </c>
      <c r="AU157" s="48">
        <v>8.1999999999999993</v>
      </c>
    </row>
    <row r="158" spans="2:47" s="23" customFormat="1" ht="17.25" customHeight="1" x14ac:dyDescent="0.2">
      <c r="B158" s="77" t="s">
        <v>277</v>
      </c>
      <c r="C158" s="71" t="s">
        <v>188</v>
      </c>
      <c r="D158" s="131" t="s">
        <v>366</v>
      </c>
      <c r="E158" s="47">
        <v>7.2</v>
      </c>
      <c r="F158" s="43">
        <v>0</v>
      </c>
      <c r="G158" s="43">
        <v>0.8</v>
      </c>
      <c r="H158" s="43">
        <v>2</v>
      </c>
      <c r="I158" s="43">
        <v>0</v>
      </c>
      <c r="J158" s="43">
        <v>0</v>
      </c>
      <c r="K158" s="43">
        <v>0</v>
      </c>
      <c r="L158" s="43">
        <v>0</v>
      </c>
      <c r="M158" s="43">
        <v>0</v>
      </c>
      <c r="N158" s="43">
        <v>0</v>
      </c>
      <c r="O158" s="43">
        <v>0</v>
      </c>
      <c r="P158" s="43">
        <v>0.8</v>
      </c>
      <c r="Q158" s="43">
        <v>0</v>
      </c>
      <c r="R158" s="43">
        <v>0.8</v>
      </c>
      <c r="S158" s="43">
        <v>0.2</v>
      </c>
      <c r="T158" s="43">
        <v>3.2</v>
      </c>
      <c r="U158" s="43">
        <v>0.4</v>
      </c>
      <c r="V158" s="43">
        <v>0</v>
      </c>
      <c r="W158" s="43">
        <v>4.2</v>
      </c>
      <c r="X158" s="43">
        <v>9.6</v>
      </c>
      <c r="Y158" s="43">
        <v>0</v>
      </c>
      <c r="Z158" s="43">
        <v>0</v>
      </c>
      <c r="AA158" s="43">
        <v>0</v>
      </c>
      <c r="AB158" s="43">
        <v>0</v>
      </c>
      <c r="AC158" s="43">
        <v>0</v>
      </c>
      <c r="AD158" s="43">
        <v>0</v>
      </c>
      <c r="AE158" s="43">
        <v>0</v>
      </c>
      <c r="AF158" s="43">
        <v>0</v>
      </c>
      <c r="AG158" s="43">
        <v>0.2</v>
      </c>
      <c r="AH158" s="43">
        <v>0</v>
      </c>
      <c r="AI158" s="43">
        <v>1.4</v>
      </c>
      <c r="AJ158" s="43">
        <v>0.2</v>
      </c>
      <c r="AK158" s="43">
        <v>0.2</v>
      </c>
      <c r="AL158" s="43">
        <v>0</v>
      </c>
      <c r="AM158" s="43">
        <v>0</v>
      </c>
      <c r="AN158" s="43">
        <v>0.6</v>
      </c>
      <c r="AO158" s="48">
        <v>0</v>
      </c>
      <c r="AQ158" s="205">
        <v>10</v>
      </c>
      <c r="AR158" s="48">
        <v>0</v>
      </c>
      <c r="AS158" s="48">
        <v>1.6</v>
      </c>
      <c r="AT158" s="48">
        <v>17.600000000000001</v>
      </c>
      <c r="AU158" s="48">
        <v>2.5999999999999996</v>
      </c>
    </row>
    <row r="159" spans="2:47" s="23" customFormat="1" ht="17.25" customHeight="1" x14ac:dyDescent="0.2">
      <c r="B159" s="77" t="s">
        <v>277</v>
      </c>
      <c r="C159" s="71" t="s">
        <v>189</v>
      </c>
      <c r="D159" s="131" t="s">
        <v>367</v>
      </c>
      <c r="E159" s="47">
        <v>20</v>
      </c>
      <c r="F159" s="43">
        <v>9.1999999999999993</v>
      </c>
      <c r="G159" s="43">
        <v>10.4</v>
      </c>
      <c r="H159" s="43">
        <v>0.2</v>
      </c>
      <c r="I159" s="43">
        <v>0.8</v>
      </c>
      <c r="J159" s="43">
        <v>0</v>
      </c>
      <c r="K159" s="43">
        <v>1</v>
      </c>
      <c r="L159" s="43">
        <v>2</v>
      </c>
      <c r="M159" s="43">
        <v>0.4</v>
      </c>
      <c r="N159" s="43">
        <v>0.8</v>
      </c>
      <c r="O159" s="43">
        <v>8.4</v>
      </c>
      <c r="P159" s="43">
        <v>2.8</v>
      </c>
      <c r="Q159" s="43">
        <v>0.4</v>
      </c>
      <c r="R159" s="43">
        <v>0.6</v>
      </c>
      <c r="S159" s="43">
        <v>8</v>
      </c>
      <c r="T159" s="43">
        <v>2.6</v>
      </c>
      <c r="U159" s="43">
        <v>0.2</v>
      </c>
      <c r="V159" s="43">
        <v>0</v>
      </c>
      <c r="W159" s="43">
        <v>9.1999999999999993</v>
      </c>
      <c r="X159" s="43">
        <v>14.4</v>
      </c>
      <c r="Y159" s="43">
        <v>5.6</v>
      </c>
      <c r="Z159" s="43">
        <v>0</v>
      </c>
      <c r="AA159" s="43">
        <v>0.6</v>
      </c>
      <c r="AB159" s="43">
        <v>0.6</v>
      </c>
      <c r="AC159" s="43">
        <v>0.2</v>
      </c>
      <c r="AD159" s="43">
        <v>0</v>
      </c>
      <c r="AE159" s="43">
        <v>2.4</v>
      </c>
      <c r="AF159" s="43">
        <v>1.6</v>
      </c>
      <c r="AG159" s="43">
        <v>0</v>
      </c>
      <c r="AH159" s="43">
        <v>0</v>
      </c>
      <c r="AI159" s="43">
        <v>1.2</v>
      </c>
      <c r="AJ159" s="43">
        <v>0</v>
      </c>
      <c r="AK159" s="43">
        <v>3</v>
      </c>
      <c r="AL159" s="43">
        <v>0</v>
      </c>
      <c r="AM159" s="43">
        <v>0</v>
      </c>
      <c r="AN159" s="43">
        <v>0.2</v>
      </c>
      <c r="AO159" s="48">
        <v>0</v>
      </c>
      <c r="AQ159" s="205">
        <v>41.6</v>
      </c>
      <c r="AR159" s="48">
        <v>11.600000000000001</v>
      </c>
      <c r="AS159" s="48">
        <v>3.8</v>
      </c>
      <c r="AT159" s="48">
        <v>41.400000000000006</v>
      </c>
      <c r="AU159" s="48">
        <v>8.3999999999999986</v>
      </c>
    </row>
    <row r="160" spans="2:47" s="23" customFormat="1" ht="17.25" customHeight="1" x14ac:dyDescent="0.2">
      <c r="B160" s="77" t="s">
        <v>277</v>
      </c>
      <c r="C160" s="71" t="s">
        <v>185</v>
      </c>
      <c r="D160" s="131" t="s">
        <v>372</v>
      </c>
      <c r="E160" s="47">
        <v>13.2</v>
      </c>
      <c r="F160" s="43">
        <v>3.2</v>
      </c>
      <c r="G160" s="43">
        <v>12</v>
      </c>
      <c r="H160" s="43">
        <v>0.4</v>
      </c>
      <c r="I160" s="43">
        <v>5</v>
      </c>
      <c r="J160" s="43">
        <v>1.2</v>
      </c>
      <c r="K160" s="43">
        <v>0.6</v>
      </c>
      <c r="L160" s="43">
        <v>2.2000000000000002</v>
      </c>
      <c r="M160" s="43">
        <v>1.4</v>
      </c>
      <c r="N160" s="43">
        <v>0.4</v>
      </c>
      <c r="O160" s="43">
        <v>3.2</v>
      </c>
      <c r="P160" s="43">
        <v>4.8</v>
      </c>
      <c r="Q160" s="43">
        <v>7.4</v>
      </c>
      <c r="R160" s="43">
        <v>0.6</v>
      </c>
      <c r="S160" s="43">
        <v>3</v>
      </c>
      <c r="T160" s="43">
        <v>3.6</v>
      </c>
      <c r="U160" s="43">
        <v>0.6</v>
      </c>
      <c r="V160" s="43">
        <v>1.8</v>
      </c>
      <c r="W160" s="43">
        <v>8</v>
      </c>
      <c r="X160" s="43">
        <v>9.8000000000000007</v>
      </c>
      <c r="Y160" s="43">
        <v>1.8</v>
      </c>
      <c r="Z160" s="43">
        <v>0.2</v>
      </c>
      <c r="AA160" s="43">
        <v>0.6</v>
      </c>
      <c r="AB160" s="43">
        <v>0</v>
      </c>
      <c r="AC160" s="43">
        <v>1.4</v>
      </c>
      <c r="AD160" s="43">
        <v>0.6</v>
      </c>
      <c r="AE160" s="43">
        <v>5.8</v>
      </c>
      <c r="AF160" s="43">
        <v>4.2</v>
      </c>
      <c r="AG160" s="43">
        <v>0.6</v>
      </c>
      <c r="AH160" s="43">
        <v>1.2</v>
      </c>
      <c r="AI160" s="43">
        <v>15.8</v>
      </c>
      <c r="AJ160" s="43">
        <v>0</v>
      </c>
      <c r="AK160" s="43">
        <v>6.6</v>
      </c>
      <c r="AL160" s="43">
        <v>0</v>
      </c>
      <c r="AM160" s="43">
        <v>0.6</v>
      </c>
      <c r="AN160" s="43">
        <v>1.2</v>
      </c>
      <c r="AO160" s="48">
        <v>0</v>
      </c>
      <c r="AQ160" s="205">
        <v>35.6</v>
      </c>
      <c r="AR160" s="48">
        <v>7.2</v>
      </c>
      <c r="AS160" s="48">
        <v>12.799999999999999</v>
      </c>
      <c r="AT160" s="48">
        <v>31.400000000000002</v>
      </c>
      <c r="AU160" s="48">
        <v>36.000000000000007</v>
      </c>
    </row>
    <row r="161" spans="2:47" s="23" customFormat="1" ht="17.25" customHeight="1" x14ac:dyDescent="0.2">
      <c r="B161" s="77" t="s">
        <v>277</v>
      </c>
      <c r="C161" s="71" t="s">
        <v>186</v>
      </c>
      <c r="D161" s="131" t="s">
        <v>377</v>
      </c>
      <c r="E161" s="47">
        <v>4.4000000000000004</v>
      </c>
      <c r="F161" s="43">
        <v>1.4</v>
      </c>
      <c r="G161" s="43">
        <v>2</v>
      </c>
      <c r="H161" s="43">
        <v>1.4</v>
      </c>
      <c r="I161" s="43">
        <v>0.6</v>
      </c>
      <c r="J161" s="43">
        <v>0.8</v>
      </c>
      <c r="K161" s="43">
        <v>1.6</v>
      </c>
      <c r="L161" s="43">
        <v>2.4</v>
      </c>
      <c r="M161" s="43">
        <v>1</v>
      </c>
      <c r="N161" s="43">
        <v>0.6</v>
      </c>
      <c r="O161" s="43">
        <v>3.4</v>
      </c>
      <c r="P161" s="43">
        <v>2.6</v>
      </c>
      <c r="Q161" s="43">
        <v>2.2000000000000002</v>
      </c>
      <c r="R161" s="43">
        <v>1</v>
      </c>
      <c r="S161" s="43">
        <v>0.8</v>
      </c>
      <c r="T161" s="43">
        <v>0</v>
      </c>
      <c r="U161" s="43">
        <v>0.6</v>
      </c>
      <c r="V161" s="43">
        <v>1</v>
      </c>
      <c r="W161" s="43">
        <v>3.2</v>
      </c>
      <c r="X161" s="43">
        <v>2</v>
      </c>
      <c r="Y161" s="43">
        <v>0.6</v>
      </c>
      <c r="Z161" s="43">
        <v>0</v>
      </c>
      <c r="AA161" s="43">
        <v>0</v>
      </c>
      <c r="AB161" s="43">
        <v>0.8</v>
      </c>
      <c r="AC161" s="43">
        <v>0.4</v>
      </c>
      <c r="AD161" s="43">
        <v>1.8</v>
      </c>
      <c r="AE161" s="43">
        <v>5.6</v>
      </c>
      <c r="AF161" s="43">
        <v>0.8</v>
      </c>
      <c r="AG161" s="43">
        <v>0.6</v>
      </c>
      <c r="AH161" s="43">
        <v>0.6</v>
      </c>
      <c r="AI161" s="43">
        <v>13.4</v>
      </c>
      <c r="AJ161" s="43">
        <v>0</v>
      </c>
      <c r="AK161" s="43">
        <v>9.4</v>
      </c>
      <c r="AL161" s="43">
        <v>1.6</v>
      </c>
      <c r="AM161" s="43">
        <v>1.8</v>
      </c>
      <c r="AN161" s="43">
        <v>0.8</v>
      </c>
      <c r="AO161" s="48">
        <v>0</v>
      </c>
      <c r="AQ161" s="205">
        <v>12.200000000000001</v>
      </c>
      <c r="AR161" s="48">
        <v>7.4</v>
      </c>
      <c r="AS161" s="48">
        <v>5.8000000000000007</v>
      </c>
      <c r="AT161" s="48">
        <v>11.200000000000001</v>
      </c>
      <c r="AU161" s="48">
        <v>34.599999999999994</v>
      </c>
    </row>
    <row r="162" spans="2:47" s="23" customFormat="1" ht="17.25" customHeight="1" x14ac:dyDescent="0.2">
      <c r="B162" s="77" t="s">
        <v>277</v>
      </c>
      <c r="C162" s="71" t="s">
        <v>190</v>
      </c>
      <c r="D162" s="131" t="s">
        <v>385</v>
      </c>
      <c r="E162" s="47">
        <v>12.6</v>
      </c>
      <c r="F162" s="43">
        <v>0.4</v>
      </c>
      <c r="G162" s="43">
        <v>0.2</v>
      </c>
      <c r="H162" s="43">
        <v>2.2000000000000002</v>
      </c>
      <c r="I162" s="43">
        <v>0.8</v>
      </c>
      <c r="J162" s="43">
        <v>0</v>
      </c>
      <c r="K162" s="43">
        <v>0</v>
      </c>
      <c r="L162" s="43">
        <v>0.8</v>
      </c>
      <c r="M162" s="43">
        <v>4</v>
      </c>
      <c r="N162" s="43">
        <v>2.6</v>
      </c>
      <c r="O162" s="43">
        <v>3.4</v>
      </c>
      <c r="P162" s="43">
        <v>0.6</v>
      </c>
      <c r="Q162" s="43">
        <v>4.2</v>
      </c>
      <c r="R162" s="43">
        <v>0.4</v>
      </c>
      <c r="S162" s="43">
        <v>0.2</v>
      </c>
      <c r="T162" s="43">
        <v>14.4</v>
      </c>
      <c r="U162" s="43">
        <v>0.2</v>
      </c>
      <c r="V162" s="43">
        <v>0</v>
      </c>
      <c r="W162" s="43">
        <v>1</v>
      </c>
      <c r="X162" s="43">
        <v>23.4</v>
      </c>
      <c r="Y162" s="43">
        <v>1.4</v>
      </c>
      <c r="Z162" s="43">
        <v>0</v>
      </c>
      <c r="AA162" s="43">
        <v>0</v>
      </c>
      <c r="AB162" s="43">
        <v>2.8</v>
      </c>
      <c r="AC162" s="43">
        <v>0.6</v>
      </c>
      <c r="AD162" s="43">
        <v>2</v>
      </c>
      <c r="AE162" s="43">
        <v>1.2</v>
      </c>
      <c r="AF162" s="43">
        <v>0.6</v>
      </c>
      <c r="AG162" s="43">
        <v>5</v>
      </c>
      <c r="AH162" s="43">
        <v>0.4</v>
      </c>
      <c r="AI162" s="43">
        <v>41.8</v>
      </c>
      <c r="AJ162" s="43">
        <v>0.6</v>
      </c>
      <c r="AK162" s="43">
        <v>2.4</v>
      </c>
      <c r="AL162" s="43">
        <v>2.8</v>
      </c>
      <c r="AM162" s="43">
        <v>0</v>
      </c>
      <c r="AN162" s="43">
        <v>3.4</v>
      </c>
      <c r="AO162" s="48">
        <v>1.4</v>
      </c>
      <c r="AQ162" s="205">
        <v>16.2</v>
      </c>
      <c r="AR162" s="48">
        <v>10.8</v>
      </c>
      <c r="AS162" s="48">
        <v>5.2</v>
      </c>
      <c r="AT162" s="48">
        <v>45.999999999999993</v>
      </c>
      <c r="AU162" s="48">
        <v>59.599999999999994</v>
      </c>
    </row>
    <row r="163" spans="2:47" s="23" customFormat="1" ht="17.25" customHeight="1" x14ac:dyDescent="0.2">
      <c r="B163" s="77" t="s">
        <v>277</v>
      </c>
      <c r="C163" s="71" t="s">
        <v>177</v>
      </c>
      <c r="D163" s="131" t="s">
        <v>390</v>
      </c>
      <c r="E163" s="47">
        <v>0.25</v>
      </c>
      <c r="F163" s="43">
        <v>0</v>
      </c>
      <c r="G163" s="43">
        <v>3</v>
      </c>
      <c r="H163" s="43">
        <v>0</v>
      </c>
      <c r="I163" s="43">
        <v>0.25</v>
      </c>
      <c r="J163" s="43">
        <v>0</v>
      </c>
      <c r="K163" s="43">
        <v>0</v>
      </c>
      <c r="L163" s="43">
        <v>0</v>
      </c>
      <c r="M163" s="43">
        <v>0.25</v>
      </c>
      <c r="N163" s="43">
        <v>0</v>
      </c>
      <c r="O163" s="43">
        <v>0.75</v>
      </c>
      <c r="P163" s="43">
        <v>2.75</v>
      </c>
      <c r="Q163" s="43">
        <v>0.5</v>
      </c>
      <c r="R163" s="43">
        <v>0.75</v>
      </c>
      <c r="S163" s="43">
        <v>3.25</v>
      </c>
      <c r="T163" s="43">
        <v>4.5</v>
      </c>
      <c r="U163" s="43">
        <v>0.25</v>
      </c>
      <c r="V163" s="43">
        <v>0</v>
      </c>
      <c r="W163" s="43">
        <v>4.75</v>
      </c>
      <c r="X163" s="43">
        <v>2.75</v>
      </c>
      <c r="Y163" s="43">
        <v>1.25</v>
      </c>
      <c r="Z163" s="43">
        <v>0</v>
      </c>
      <c r="AA163" s="43">
        <v>0.75</v>
      </c>
      <c r="AB163" s="43">
        <v>1.25</v>
      </c>
      <c r="AC163" s="43">
        <v>0.5</v>
      </c>
      <c r="AD163" s="43">
        <v>0.25</v>
      </c>
      <c r="AE163" s="43">
        <v>2.5</v>
      </c>
      <c r="AF163" s="43">
        <v>0.5</v>
      </c>
      <c r="AG163" s="43">
        <v>0</v>
      </c>
      <c r="AH163" s="43">
        <v>1.25</v>
      </c>
      <c r="AI163" s="43">
        <v>2.25</v>
      </c>
      <c r="AJ163" s="43">
        <v>0</v>
      </c>
      <c r="AK163" s="43">
        <v>2.25</v>
      </c>
      <c r="AL163" s="43">
        <v>1.5</v>
      </c>
      <c r="AM163" s="43">
        <v>0</v>
      </c>
      <c r="AN163" s="43">
        <v>0</v>
      </c>
      <c r="AO163" s="48">
        <v>0</v>
      </c>
      <c r="AQ163" s="205">
        <v>3.5</v>
      </c>
      <c r="AR163" s="48">
        <v>1</v>
      </c>
      <c r="AS163" s="48">
        <v>4</v>
      </c>
      <c r="AT163" s="48">
        <v>19.5</v>
      </c>
      <c r="AU163" s="48">
        <v>10.25</v>
      </c>
    </row>
    <row r="164" spans="2:47" s="23" customFormat="1" ht="17.25" customHeight="1" x14ac:dyDescent="0.2">
      <c r="B164" s="77" t="s">
        <v>277</v>
      </c>
      <c r="C164" s="71" t="s">
        <v>191</v>
      </c>
      <c r="D164" s="131" t="s">
        <v>393</v>
      </c>
      <c r="E164" s="47">
        <v>22.2</v>
      </c>
      <c r="F164" s="43">
        <v>2.8</v>
      </c>
      <c r="G164" s="43">
        <v>4.4000000000000004</v>
      </c>
      <c r="H164" s="43">
        <v>0</v>
      </c>
      <c r="I164" s="43">
        <v>0</v>
      </c>
      <c r="J164" s="43">
        <v>0</v>
      </c>
      <c r="K164" s="43">
        <v>1.2</v>
      </c>
      <c r="L164" s="43">
        <v>0.4</v>
      </c>
      <c r="M164" s="43">
        <v>0.6</v>
      </c>
      <c r="N164" s="43">
        <v>0</v>
      </c>
      <c r="O164" s="43">
        <v>0</v>
      </c>
      <c r="P164" s="43">
        <v>0</v>
      </c>
      <c r="Q164" s="43">
        <v>0</v>
      </c>
      <c r="R164" s="43">
        <v>0</v>
      </c>
      <c r="S164" s="43">
        <v>0</v>
      </c>
      <c r="T164" s="43">
        <v>0</v>
      </c>
      <c r="U164" s="43">
        <v>0</v>
      </c>
      <c r="V164" s="43">
        <v>0</v>
      </c>
      <c r="W164" s="43">
        <v>0</v>
      </c>
      <c r="X164" s="43">
        <v>0</v>
      </c>
      <c r="Y164" s="43">
        <v>0</v>
      </c>
      <c r="Z164" s="43">
        <v>0</v>
      </c>
      <c r="AA164" s="43">
        <v>1.4</v>
      </c>
      <c r="AB164" s="43">
        <v>0</v>
      </c>
      <c r="AC164" s="43">
        <v>0</v>
      </c>
      <c r="AD164" s="43">
        <v>0</v>
      </c>
      <c r="AE164" s="43">
        <v>0</v>
      </c>
      <c r="AF164" s="43">
        <v>2.6</v>
      </c>
      <c r="AG164" s="43">
        <v>100.2</v>
      </c>
      <c r="AH164" s="43">
        <v>0</v>
      </c>
      <c r="AI164" s="43">
        <v>104</v>
      </c>
      <c r="AJ164" s="43">
        <v>0</v>
      </c>
      <c r="AK164" s="43">
        <v>31</v>
      </c>
      <c r="AL164" s="43">
        <v>0</v>
      </c>
      <c r="AM164" s="43">
        <v>3.2</v>
      </c>
      <c r="AN164" s="43">
        <v>0</v>
      </c>
      <c r="AO164" s="48">
        <v>0</v>
      </c>
      <c r="AQ164" s="205">
        <v>30.599999999999998</v>
      </c>
      <c r="AR164" s="48">
        <v>1</v>
      </c>
      <c r="AS164" s="48">
        <v>0</v>
      </c>
      <c r="AT164" s="48">
        <v>1.4</v>
      </c>
      <c r="AU164" s="48">
        <v>241</v>
      </c>
    </row>
    <row r="165" spans="2:47" s="23" customFormat="1" ht="17.25" customHeight="1" x14ac:dyDescent="0.2">
      <c r="B165" s="77" t="s">
        <v>278</v>
      </c>
      <c r="C165" s="71" t="s">
        <v>195</v>
      </c>
      <c r="D165" s="131" t="s">
        <v>287</v>
      </c>
      <c r="E165" s="47">
        <v>0</v>
      </c>
      <c r="F165" s="43">
        <v>0</v>
      </c>
      <c r="G165" s="43">
        <v>8.4</v>
      </c>
      <c r="H165" s="43">
        <v>0</v>
      </c>
      <c r="I165" s="43">
        <v>0</v>
      </c>
      <c r="J165" s="43">
        <v>0.4</v>
      </c>
      <c r="K165" s="43">
        <v>3.2</v>
      </c>
      <c r="L165" s="43">
        <v>0</v>
      </c>
      <c r="M165" s="43">
        <v>0.2</v>
      </c>
      <c r="N165" s="43">
        <v>1.6</v>
      </c>
      <c r="O165" s="43">
        <v>0</v>
      </c>
      <c r="P165" s="43">
        <v>9</v>
      </c>
      <c r="Q165" s="43">
        <v>18.8</v>
      </c>
      <c r="R165" s="43">
        <v>1.6</v>
      </c>
      <c r="S165" s="43">
        <v>0</v>
      </c>
      <c r="T165" s="43">
        <v>0</v>
      </c>
      <c r="U165" s="43">
        <v>0</v>
      </c>
      <c r="V165" s="43">
        <v>0</v>
      </c>
      <c r="W165" s="43">
        <v>0</v>
      </c>
      <c r="X165" s="43">
        <v>0</v>
      </c>
      <c r="Y165" s="43">
        <v>0</v>
      </c>
      <c r="Z165" s="43">
        <v>0</v>
      </c>
      <c r="AA165" s="43">
        <v>0</v>
      </c>
      <c r="AB165" s="43">
        <v>0.8</v>
      </c>
      <c r="AC165" s="43">
        <v>0.2</v>
      </c>
      <c r="AD165" s="43">
        <v>0</v>
      </c>
      <c r="AE165" s="43">
        <v>21</v>
      </c>
      <c r="AF165" s="43">
        <v>5.6</v>
      </c>
      <c r="AG165" s="43">
        <v>0</v>
      </c>
      <c r="AH165" s="43">
        <v>1.6</v>
      </c>
      <c r="AI165" s="43">
        <v>22</v>
      </c>
      <c r="AJ165" s="43">
        <v>0</v>
      </c>
      <c r="AK165" s="43">
        <v>29</v>
      </c>
      <c r="AL165" s="43">
        <v>3.6</v>
      </c>
      <c r="AM165" s="43">
        <v>2.2000000000000002</v>
      </c>
      <c r="AN165" s="43">
        <v>0.2</v>
      </c>
      <c r="AO165" s="48">
        <v>0.6</v>
      </c>
      <c r="AQ165" s="205">
        <v>12</v>
      </c>
      <c r="AR165" s="48">
        <v>1.8</v>
      </c>
      <c r="AS165" s="48">
        <v>29.400000000000002</v>
      </c>
      <c r="AT165" s="48">
        <v>1</v>
      </c>
      <c r="AU165" s="48">
        <v>85.8</v>
      </c>
    </row>
    <row r="166" spans="2:47" s="23" customFormat="1" ht="17.25" customHeight="1" x14ac:dyDescent="0.2">
      <c r="B166" s="77" t="s">
        <v>278</v>
      </c>
      <c r="C166" s="71" t="s">
        <v>198</v>
      </c>
      <c r="D166" s="131" t="s">
        <v>288</v>
      </c>
      <c r="E166" s="47">
        <v>0</v>
      </c>
      <c r="F166" s="43">
        <v>0</v>
      </c>
      <c r="G166" s="43">
        <v>1.4</v>
      </c>
      <c r="H166" s="43">
        <v>0</v>
      </c>
      <c r="I166" s="43">
        <v>0</v>
      </c>
      <c r="J166" s="43">
        <v>0</v>
      </c>
      <c r="K166" s="43">
        <v>0</v>
      </c>
      <c r="L166" s="43">
        <v>0</v>
      </c>
      <c r="M166" s="43">
        <v>0.4</v>
      </c>
      <c r="N166" s="43">
        <v>0</v>
      </c>
      <c r="O166" s="43">
        <v>0</v>
      </c>
      <c r="P166" s="43">
        <v>0</v>
      </c>
      <c r="Q166" s="43">
        <v>0</v>
      </c>
      <c r="R166" s="43">
        <v>0</v>
      </c>
      <c r="S166" s="43">
        <v>0</v>
      </c>
      <c r="T166" s="43">
        <v>0.2</v>
      </c>
      <c r="U166" s="43">
        <v>0</v>
      </c>
      <c r="V166" s="43">
        <v>0</v>
      </c>
      <c r="W166" s="43">
        <v>0.2</v>
      </c>
      <c r="X166" s="43">
        <v>0.2</v>
      </c>
      <c r="Y166" s="43">
        <v>0</v>
      </c>
      <c r="Z166" s="43">
        <v>0</v>
      </c>
      <c r="AA166" s="43">
        <v>0</v>
      </c>
      <c r="AB166" s="43">
        <v>0</v>
      </c>
      <c r="AC166" s="43">
        <v>0</v>
      </c>
      <c r="AD166" s="43">
        <v>0</v>
      </c>
      <c r="AE166" s="43">
        <v>0.6</v>
      </c>
      <c r="AF166" s="43">
        <v>0.8</v>
      </c>
      <c r="AG166" s="43">
        <v>0.6</v>
      </c>
      <c r="AH166" s="43">
        <v>0</v>
      </c>
      <c r="AI166" s="43">
        <v>5.8</v>
      </c>
      <c r="AJ166" s="43">
        <v>0.2</v>
      </c>
      <c r="AK166" s="43">
        <v>2.8</v>
      </c>
      <c r="AL166" s="43">
        <v>0</v>
      </c>
      <c r="AM166" s="43">
        <v>0</v>
      </c>
      <c r="AN166" s="43">
        <v>0</v>
      </c>
      <c r="AO166" s="48">
        <v>0</v>
      </c>
      <c r="AQ166" s="205">
        <v>1.4</v>
      </c>
      <c r="AR166" s="48">
        <v>0.4</v>
      </c>
      <c r="AS166" s="48">
        <v>0</v>
      </c>
      <c r="AT166" s="48">
        <v>0.60000000000000009</v>
      </c>
      <c r="AU166" s="48">
        <v>10.8</v>
      </c>
    </row>
    <row r="167" spans="2:47" s="23" customFormat="1" ht="17.25" customHeight="1" x14ac:dyDescent="0.2">
      <c r="B167" s="77" t="s">
        <v>278</v>
      </c>
      <c r="C167" s="71" t="s">
        <v>204</v>
      </c>
      <c r="D167" s="131" t="s">
        <v>319</v>
      </c>
      <c r="E167" s="47">
        <v>11.8</v>
      </c>
      <c r="F167" s="43">
        <v>2.2000000000000002</v>
      </c>
      <c r="G167" s="43">
        <v>13.2</v>
      </c>
      <c r="H167" s="43">
        <v>0.8</v>
      </c>
      <c r="I167" s="43">
        <v>0.2</v>
      </c>
      <c r="J167" s="43">
        <v>0.2</v>
      </c>
      <c r="K167" s="43">
        <v>0.4</v>
      </c>
      <c r="L167" s="43">
        <v>0.6</v>
      </c>
      <c r="M167" s="43">
        <v>0.8</v>
      </c>
      <c r="N167" s="43">
        <v>1.4</v>
      </c>
      <c r="O167" s="43">
        <v>2.4</v>
      </c>
      <c r="P167" s="43">
        <v>6.6</v>
      </c>
      <c r="Q167" s="43">
        <v>0</v>
      </c>
      <c r="R167" s="43">
        <v>1.6</v>
      </c>
      <c r="S167" s="43">
        <v>0.6</v>
      </c>
      <c r="T167" s="43">
        <v>1.2</v>
      </c>
      <c r="U167" s="43">
        <v>0</v>
      </c>
      <c r="V167" s="43">
        <v>0.2</v>
      </c>
      <c r="W167" s="43">
        <v>0.4</v>
      </c>
      <c r="X167" s="43">
        <v>1</v>
      </c>
      <c r="Y167" s="43">
        <v>2.2000000000000002</v>
      </c>
      <c r="Z167" s="43">
        <v>0.4</v>
      </c>
      <c r="AA167" s="43">
        <v>0.8</v>
      </c>
      <c r="AB167" s="43">
        <v>1</v>
      </c>
      <c r="AC167" s="43">
        <v>0.2</v>
      </c>
      <c r="AD167" s="43">
        <v>9.1999999999999993</v>
      </c>
      <c r="AE167" s="43">
        <v>31.4</v>
      </c>
      <c r="AF167" s="43">
        <v>0.8</v>
      </c>
      <c r="AG167" s="43">
        <v>0.4</v>
      </c>
      <c r="AH167" s="43">
        <v>3.6</v>
      </c>
      <c r="AI167" s="43">
        <v>12.2</v>
      </c>
      <c r="AJ167" s="43">
        <v>0</v>
      </c>
      <c r="AK167" s="43">
        <v>14.4</v>
      </c>
      <c r="AL167" s="43">
        <v>3</v>
      </c>
      <c r="AM167" s="43">
        <v>0.4</v>
      </c>
      <c r="AN167" s="43">
        <v>1</v>
      </c>
      <c r="AO167" s="48">
        <v>1.8</v>
      </c>
      <c r="AQ167" s="205">
        <v>28.799999999999997</v>
      </c>
      <c r="AR167" s="48">
        <v>5.1999999999999993</v>
      </c>
      <c r="AS167" s="48">
        <v>8.1999999999999993</v>
      </c>
      <c r="AT167" s="48">
        <v>17.2</v>
      </c>
      <c r="AU167" s="48">
        <v>68.999999999999986</v>
      </c>
    </row>
    <row r="168" spans="2:47" s="23" customFormat="1" ht="17.25" customHeight="1" x14ac:dyDescent="0.2">
      <c r="B168" s="77" t="s">
        <v>278</v>
      </c>
      <c r="C168" s="71" t="s">
        <v>202</v>
      </c>
      <c r="D168" s="131" t="s">
        <v>295</v>
      </c>
      <c r="E168" s="47">
        <v>0.6</v>
      </c>
      <c r="F168" s="43">
        <v>0.2</v>
      </c>
      <c r="G168" s="43">
        <v>1</v>
      </c>
      <c r="H168" s="43">
        <v>0</v>
      </c>
      <c r="I168" s="43">
        <v>0</v>
      </c>
      <c r="J168" s="43">
        <v>0</v>
      </c>
      <c r="K168" s="43">
        <v>0</v>
      </c>
      <c r="L168" s="43">
        <v>0.2</v>
      </c>
      <c r="M168" s="43">
        <v>3.8</v>
      </c>
      <c r="N168" s="43">
        <v>0.6</v>
      </c>
      <c r="O168" s="43">
        <v>2</v>
      </c>
      <c r="P168" s="43">
        <v>3.6</v>
      </c>
      <c r="Q168" s="43">
        <v>0</v>
      </c>
      <c r="R168" s="43">
        <v>0.2</v>
      </c>
      <c r="S168" s="43">
        <v>0.4</v>
      </c>
      <c r="T168" s="43">
        <v>0.4</v>
      </c>
      <c r="U168" s="43">
        <v>0</v>
      </c>
      <c r="V168" s="43">
        <v>0.6</v>
      </c>
      <c r="W168" s="43">
        <v>2</v>
      </c>
      <c r="X168" s="43">
        <v>6.2</v>
      </c>
      <c r="Y168" s="43">
        <v>1.2</v>
      </c>
      <c r="Z168" s="43">
        <v>0.2</v>
      </c>
      <c r="AA168" s="43">
        <v>0</v>
      </c>
      <c r="AB168" s="43">
        <v>3.2</v>
      </c>
      <c r="AC168" s="43">
        <v>0</v>
      </c>
      <c r="AD168" s="43">
        <v>0</v>
      </c>
      <c r="AE168" s="43">
        <v>3.8</v>
      </c>
      <c r="AF168" s="43">
        <v>0.2</v>
      </c>
      <c r="AG168" s="43">
        <v>0</v>
      </c>
      <c r="AH168" s="43">
        <v>1.2</v>
      </c>
      <c r="AI168" s="43">
        <v>3.8</v>
      </c>
      <c r="AJ168" s="43">
        <v>0</v>
      </c>
      <c r="AK168" s="43">
        <v>3.2</v>
      </c>
      <c r="AL168" s="43">
        <v>0.2</v>
      </c>
      <c r="AM168" s="43">
        <v>0.2</v>
      </c>
      <c r="AN168" s="43">
        <v>0.8</v>
      </c>
      <c r="AO168" s="48">
        <v>0</v>
      </c>
      <c r="AQ168" s="205">
        <v>1.8</v>
      </c>
      <c r="AR168" s="48">
        <v>6.6</v>
      </c>
      <c r="AS168" s="48">
        <v>3.8000000000000003</v>
      </c>
      <c r="AT168" s="48">
        <v>14.2</v>
      </c>
      <c r="AU168" s="48">
        <v>13.399999999999999</v>
      </c>
    </row>
    <row r="169" spans="2:47" s="23" customFormat="1" ht="17.25" customHeight="1" x14ac:dyDescent="0.2">
      <c r="B169" s="77" t="s">
        <v>278</v>
      </c>
      <c r="C169" s="71" t="s">
        <v>192</v>
      </c>
      <c r="D169" s="131" t="s">
        <v>305</v>
      </c>
      <c r="E169" s="47">
        <v>1.3333333333333333</v>
      </c>
      <c r="F169" s="43">
        <v>2.6666666666666665</v>
      </c>
      <c r="G169" s="43">
        <v>1.6666666666666667</v>
      </c>
      <c r="H169" s="43">
        <v>0</v>
      </c>
      <c r="I169" s="43">
        <v>0</v>
      </c>
      <c r="J169" s="43">
        <v>0</v>
      </c>
      <c r="K169" s="43">
        <v>0</v>
      </c>
      <c r="L169" s="43">
        <v>0.66666666666666663</v>
      </c>
      <c r="M169" s="43">
        <v>0</v>
      </c>
      <c r="N169" s="43">
        <v>1</v>
      </c>
      <c r="O169" s="43">
        <v>0.33333333333333331</v>
      </c>
      <c r="P169" s="43">
        <v>9</v>
      </c>
      <c r="Q169" s="43">
        <v>0</v>
      </c>
      <c r="R169" s="43">
        <v>0</v>
      </c>
      <c r="S169" s="43">
        <v>8</v>
      </c>
      <c r="T169" s="43">
        <v>0</v>
      </c>
      <c r="U169" s="43">
        <v>0</v>
      </c>
      <c r="V169" s="43">
        <v>0.33333333333333331</v>
      </c>
      <c r="W169" s="43">
        <v>11.666666666666666</v>
      </c>
      <c r="X169" s="43">
        <v>1.6666666666666667</v>
      </c>
      <c r="Y169" s="43">
        <v>0</v>
      </c>
      <c r="Z169" s="43">
        <v>0</v>
      </c>
      <c r="AA169" s="43">
        <v>0</v>
      </c>
      <c r="AB169" s="43">
        <v>1</v>
      </c>
      <c r="AC169" s="43">
        <v>0.66666666666666663</v>
      </c>
      <c r="AD169" s="43">
        <v>0</v>
      </c>
      <c r="AE169" s="43">
        <v>0</v>
      </c>
      <c r="AF169" s="43">
        <v>0.66666666666666663</v>
      </c>
      <c r="AG169" s="43">
        <v>0</v>
      </c>
      <c r="AH169" s="43">
        <v>0.66666666666666663</v>
      </c>
      <c r="AI169" s="43">
        <v>2.6666666666666665</v>
      </c>
      <c r="AJ169" s="43">
        <v>0</v>
      </c>
      <c r="AK169" s="43">
        <v>4.333333333333333</v>
      </c>
      <c r="AL169" s="43">
        <v>0.33333333333333331</v>
      </c>
      <c r="AM169" s="43">
        <v>0.33333333333333331</v>
      </c>
      <c r="AN169" s="43">
        <v>0</v>
      </c>
      <c r="AO169" s="48">
        <v>0</v>
      </c>
      <c r="AQ169" s="205">
        <v>5.666666666666667</v>
      </c>
      <c r="AR169" s="48">
        <v>1.9999999999999998</v>
      </c>
      <c r="AS169" s="48">
        <v>9</v>
      </c>
      <c r="AT169" s="48">
        <v>23.333333333333336</v>
      </c>
      <c r="AU169" s="48">
        <v>9</v>
      </c>
    </row>
    <row r="170" spans="2:47" s="23" customFormat="1" ht="17.25" customHeight="1" x14ac:dyDescent="0.2">
      <c r="B170" s="77" t="s">
        <v>278</v>
      </c>
      <c r="C170" s="71" t="s">
        <v>201</v>
      </c>
      <c r="D170" s="131" t="s">
        <v>282</v>
      </c>
      <c r="E170" s="47">
        <v>3.2</v>
      </c>
      <c r="F170" s="43">
        <v>0.2</v>
      </c>
      <c r="G170" s="43">
        <v>4</v>
      </c>
      <c r="H170" s="43">
        <v>6</v>
      </c>
      <c r="I170" s="43">
        <v>1.6</v>
      </c>
      <c r="J170" s="43">
        <v>0.6</v>
      </c>
      <c r="K170" s="43">
        <v>1</v>
      </c>
      <c r="L170" s="43">
        <v>0</v>
      </c>
      <c r="M170" s="43">
        <v>4.8</v>
      </c>
      <c r="N170" s="43">
        <v>2.2000000000000002</v>
      </c>
      <c r="O170" s="43">
        <v>2.4</v>
      </c>
      <c r="P170" s="43">
        <v>5.2</v>
      </c>
      <c r="Q170" s="43">
        <v>1.8</v>
      </c>
      <c r="R170" s="43">
        <v>2.2000000000000002</v>
      </c>
      <c r="S170" s="43">
        <v>3.8</v>
      </c>
      <c r="T170" s="43">
        <v>5.8</v>
      </c>
      <c r="U170" s="43">
        <v>0</v>
      </c>
      <c r="V170" s="43">
        <v>1</v>
      </c>
      <c r="W170" s="43">
        <v>6.8</v>
      </c>
      <c r="X170" s="43">
        <v>21.6</v>
      </c>
      <c r="Y170" s="43">
        <v>0.4</v>
      </c>
      <c r="Z170" s="43">
        <v>0.2</v>
      </c>
      <c r="AA170" s="43">
        <v>0</v>
      </c>
      <c r="AB170" s="43">
        <v>5.8</v>
      </c>
      <c r="AC170" s="43">
        <v>0.6</v>
      </c>
      <c r="AD170" s="43">
        <v>1.8</v>
      </c>
      <c r="AE170" s="43">
        <v>20.6</v>
      </c>
      <c r="AF170" s="43">
        <v>2.4</v>
      </c>
      <c r="AG170" s="43">
        <v>0.4</v>
      </c>
      <c r="AH170" s="43">
        <v>0</v>
      </c>
      <c r="AI170" s="43">
        <v>20</v>
      </c>
      <c r="AJ170" s="43">
        <v>0.4</v>
      </c>
      <c r="AK170" s="43">
        <v>11.8</v>
      </c>
      <c r="AL170" s="43">
        <v>2.8</v>
      </c>
      <c r="AM170" s="43">
        <v>0</v>
      </c>
      <c r="AN170" s="43">
        <v>3.8</v>
      </c>
      <c r="AO170" s="48">
        <v>0.4</v>
      </c>
      <c r="AQ170" s="205">
        <v>16.600000000000001</v>
      </c>
      <c r="AR170" s="48">
        <v>9.4</v>
      </c>
      <c r="AS170" s="48">
        <v>9.1999999999999993</v>
      </c>
      <c r="AT170" s="48">
        <v>47.8</v>
      </c>
      <c r="AU170" s="48">
        <v>62.599999999999987</v>
      </c>
    </row>
    <row r="171" spans="2:47" s="23" customFormat="1" ht="17.25" customHeight="1" x14ac:dyDescent="0.2">
      <c r="B171" s="77" t="s">
        <v>278</v>
      </c>
      <c r="C171" s="71" t="s">
        <v>197</v>
      </c>
      <c r="D171" s="131" t="s">
        <v>309</v>
      </c>
      <c r="E171" s="47">
        <v>2.4</v>
      </c>
      <c r="F171" s="43">
        <v>0</v>
      </c>
      <c r="G171" s="43">
        <v>0.8</v>
      </c>
      <c r="H171" s="43">
        <v>0.6</v>
      </c>
      <c r="I171" s="43">
        <v>0</v>
      </c>
      <c r="J171" s="43">
        <v>0</v>
      </c>
      <c r="K171" s="43">
        <v>1.4</v>
      </c>
      <c r="L171" s="43">
        <v>0.2</v>
      </c>
      <c r="M171" s="43">
        <v>1.4</v>
      </c>
      <c r="N171" s="43">
        <v>0</v>
      </c>
      <c r="O171" s="43">
        <v>2.2000000000000002</v>
      </c>
      <c r="P171" s="43">
        <v>0.8</v>
      </c>
      <c r="Q171" s="43">
        <v>3.6</v>
      </c>
      <c r="R171" s="43">
        <v>1</v>
      </c>
      <c r="S171" s="43">
        <v>1.2</v>
      </c>
      <c r="T171" s="43">
        <v>1.2</v>
      </c>
      <c r="U171" s="43">
        <v>0.6</v>
      </c>
      <c r="V171" s="43">
        <v>1.2</v>
      </c>
      <c r="W171" s="43">
        <v>3.6</v>
      </c>
      <c r="X171" s="43">
        <v>6.6</v>
      </c>
      <c r="Y171" s="43">
        <v>0.8</v>
      </c>
      <c r="Z171" s="43">
        <v>0.4</v>
      </c>
      <c r="AA171" s="43">
        <v>0.2</v>
      </c>
      <c r="AB171" s="43">
        <v>0</v>
      </c>
      <c r="AC171" s="43">
        <v>0</v>
      </c>
      <c r="AD171" s="43">
        <v>0</v>
      </c>
      <c r="AE171" s="43">
        <v>1.6</v>
      </c>
      <c r="AF171" s="43">
        <v>2</v>
      </c>
      <c r="AG171" s="43">
        <v>0</v>
      </c>
      <c r="AH171" s="43">
        <v>0</v>
      </c>
      <c r="AI171" s="43">
        <v>8.1999999999999993</v>
      </c>
      <c r="AJ171" s="43">
        <v>0</v>
      </c>
      <c r="AK171" s="43">
        <v>4.2</v>
      </c>
      <c r="AL171" s="43">
        <v>0.2</v>
      </c>
      <c r="AM171" s="43">
        <v>0.2</v>
      </c>
      <c r="AN171" s="43">
        <v>0.2</v>
      </c>
      <c r="AO171" s="48">
        <v>0.4</v>
      </c>
      <c r="AQ171" s="205">
        <v>5.2</v>
      </c>
      <c r="AR171" s="48">
        <v>3.8</v>
      </c>
      <c r="AS171" s="48">
        <v>5.4</v>
      </c>
      <c r="AT171" s="48">
        <v>15.8</v>
      </c>
      <c r="AU171" s="48">
        <v>16.999999999999996</v>
      </c>
    </row>
    <row r="172" spans="2:47" s="23" customFormat="1" ht="17.25" customHeight="1" x14ac:dyDescent="0.2">
      <c r="B172" s="77" t="s">
        <v>278</v>
      </c>
      <c r="C172" s="71" t="s">
        <v>199</v>
      </c>
      <c r="D172" s="131" t="s">
        <v>320</v>
      </c>
      <c r="E172" s="47">
        <v>0</v>
      </c>
      <c r="F172" s="43">
        <v>0</v>
      </c>
      <c r="G172" s="43">
        <v>2.8</v>
      </c>
      <c r="H172" s="43">
        <v>0</v>
      </c>
      <c r="I172" s="43">
        <v>10.8</v>
      </c>
      <c r="J172" s="43">
        <v>0.4</v>
      </c>
      <c r="K172" s="43">
        <v>1.6</v>
      </c>
      <c r="L172" s="43">
        <v>0</v>
      </c>
      <c r="M172" s="43">
        <v>1</v>
      </c>
      <c r="N172" s="43">
        <v>0</v>
      </c>
      <c r="O172" s="43">
        <v>0.2</v>
      </c>
      <c r="P172" s="43">
        <v>0</v>
      </c>
      <c r="Q172" s="43">
        <v>0</v>
      </c>
      <c r="R172" s="43">
        <v>0</v>
      </c>
      <c r="S172" s="43">
        <v>6.4</v>
      </c>
      <c r="T172" s="43">
        <v>0.2</v>
      </c>
      <c r="U172" s="43">
        <v>0</v>
      </c>
      <c r="V172" s="43">
        <v>0.2</v>
      </c>
      <c r="W172" s="43">
        <v>8.1999999999999993</v>
      </c>
      <c r="X172" s="43">
        <v>5.4</v>
      </c>
      <c r="Y172" s="43">
        <v>0</v>
      </c>
      <c r="Z172" s="43">
        <v>0</v>
      </c>
      <c r="AA172" s="43">
        <v>0</v>
      </c>
      <c r="AB172" s="43">
        <v>0</v>
      </c>
      <c r="AC172" s="43">
        <v>0</v>
      </c>
      <c r="AD172" s="43">
        <v>0</v>
      </c>
      <c r="AE172" s="43">
        <v>15.4</v>
      </c>
      <c r="AF172" s="43">
        <v>2.2000000000000002</v>
      </c>
      <c r="AG172" s="43">
        <v>0.2</v>
      </c>
      <c r="AH172" s="43">
        <v>0</v>
      </c>
      <c r="AI172" s="43">
        <v>15.4</v>
      </c>
      <c r="AJ172" s="43">
        <v>0.6</v>
      </c>
      <c r="AK172" s="43">
        <v>8</v>
      </c>
      <c r="AL172" s="43">
        <v>0</v>
      </c>
      <c r="AM172" s="43">
        <v>0</v>
      </c>
      <c r="AN172" s="43">
        <v>2.4</v>
      </c>
      <c r="AO172" s="48">
        <v>0.2</v>
      </c>
      <c r="AQ172" s="205">
        <v>15.600000000000001</v>
      </c>
      <c r="AR172" s="48">
        <v>1.2</v>
      </c>
      <c r="AS172" s="48">
        <v>0</v>
      </c>
      <c r="AT172" s="48">
        <v>20.399999999999999</v>
      </c>
      <c r="AU172" s="48">
        <v>44.400000000000006</v>
      </c>
    </row>
    <row r="173" spans="2:47" s="23" customFormat="1" ht="17.25" customHeight="1" x14ac:dyDescent="0.2">
      <c r="B173" s="77" t="s">
        <v>278</v>
      </c>
      <c r="C173" s="71" t="s">
        <v>200</v>
      </c>
      <c r="D173" s="131" t="s">
        <v>334</v>
      </c>
      <c r="E173" s="47">
        <v>6.4</v>
      </c>
      <c r="F173" s="43">
        <v>0.4</v>
      </c>
      <c r="G173" s="43">
        <v>0</v>
      </c>
      <c r="H173" s="43">
        <v>0.2</v>
      </c>
      <c r="I173" s="43">
        <v>0.2</v>
      </c>
      <c r="J173" s="43">
        <v>0</v>
      </c>
      <c r="K173" s="43">
        <v>0</v>
      </c>
      <c r="L173" s="43">
        <v>1</v>
      </c>
      <c r="M173" s="43">
        <v>0.4</v>
      </c>
      <c r="N173" s="43">
        <v>0.2</v>
      </c>
      <c r="O173" s="43">
        <v>0.4</v>
      </c>
      <c r="P173" s="43">
        <v>6.6</v>
      </c>
      <c r="Q173" s="43">
        <v>4</v>
      </c>
      <c r="R173" s="43">
        <v>0</v>
      </c>
      <c r="S173" s="43">
        <v>0</v>
      </c>
      <c r="T173" s="43">
        <v>0</v>
      </c>
      <c r="U173" s="43">
        <v>0</v>
      </c>
      <c r="V173" s="43">
        <v>0</v>
      </c>
      <c r="W173" s="43">
        <v>0</v>
      </c>
      <c r="X173" s="43">
        <v>0</v>
      </c>
      <c r="Y173" s="43">
        <v>1</v>
      </c>
      <c r="Z173" s="43">
        <v>0</v>
      </c>
      <c r="AA173" s="43">
        <v>0</v>
      </c>
      <c r="AB173" s="43">
        <v>0</v>
      </c>
      <c r="AC173" s="43">
        <v>0</v>
      </c>
      <c r="AD173" s="43">
        <v>0.2</v>
      </c>
      <c r="AE173" s="43">
        <v>5.6</v>
      </c>
      <c r="AF173" s="43">
        <v>2.4</v>
      </c>
      <c r="AG173" s="43">
        <v>0.4</v>
      </c>
      <c r="AH173" s="43">
        <v>0</v>
      </c>
      <c r="AI173" s="43">
        <v>11.6</v>
      </c>
      <c r="AJ173" s="43">
        <v>0</v>
      </c>
      <c r="AK173" s="43">
        <v>5.6</v>
      </c>
      <c r="AL173" s="43">
        <v>1.4</v>
      </c>
      <c r="AM173" s="43">
        <v>0.4</v>
      </c>
      <c r="AN173" s="43">
        <v>1</v>
      </c>
      <c r="AO173" s="48">
        <v>1.2</v>
      </c>
      <c r="AQ173" s="205">
        <v>7.2000000000000011</v>
      </c>
      <c r="AR173" s="48">
        <v>2</v>
      </c>
      <c r="AS173" s="48">
        <v>10.6</v>
      </c>
      <c r="AT173" s="48">
        <v>1.2</v>
      </c>
      <c r="AU173" s="48">
        <v>29.599999999999998</v>
      </c>
    </row>
    <row r="174" spans="2:47" s="23" customFormat="1" ht="17.25" customHeight="1" x14ac:dyDescent="0.2">
      <c r="B174" s="77" t="s">
        <v>278</v>
      </c>
      <c r="C174" s="71" t="s">
        <v>193</v>
      </c>
      <c r="D174" s="131" t="s">
        <v>344</v>
      </c>
      <c r="E174" s="47">
        <v>3.6</v>
      </c>
      <c r="F174" s="43">
        <v>1</v>
      </c>
      <c r="G174" s="43">
        <v>1.4</v>
      </c>
      <c r="H174" s="43">
        <v>0.6</v>
      </c>
      <c r="I174" s="43">
        <v>3.4</v>
      </c>
      <c r="J174" s="43">
        <v>0.4</v>
      </c>
      <c r="K174" s="43">
        <v>0</v>
      </c>
      <c r="L174" s="43">
        <v>1</v>
      </c>
      <c r="M174" s="43">
        <v>0.2</v>
      </c>
      <c r="N174" s="43">
        <v>3.8</v>
      </c>
      <c r="O174" s="43">
        <v>3.8</v>
      </c>
      <c r="P174" s="43">
        <v>3.2</v>
      </c>
      <c r="Q174" s="43">
        <v>0.4</v>
      </c>
      <c r="R174" s="43">
        <v>0.6</v>
      </c>
      <c r="S174" s="43">
        <v>5</v>
      </c>
      <c r="T174" s="43">
        <v>2</v>
      </c>
      <c r="U174" s="43">
        <v>0</v>
      </c>
      <c r="V174" s="43">
        <v>1</v>
      </c>
      <c r="W174" s="43">
        <v>5.2</v>
      </c>
      <c r="X174" s="43">
        <v>2.8</v>
      </c>
      <c r="Y174" s="43">
        <v>0</v>
      </c>
      <c r="Z174" s="43">
        <v>0</v>
      </c>
      <c r="AA174" s="43">
        <v>0</v>
      </c>
      <c r="AB174" s="43">
        <v>0</v>
      </c>
      <c r="AC174" s="43">
        <v>0.4</v>
      </c>
      <c r="AD174" s="43">
        <v>0.2</v>
      </c>
      <c r="AE174" s="43">
        <v>1</v>
      </c>
      <c r="AF174" s="43">
        <v>3.6</v>
      </c>
      <c r="AG174" s="43">
        <v>0</v>
      </c>
      <c r="AH174" s="43">
        <v>0.2</v>
      </c>
      <c r="AI174" s="43">
        <v>4.2</v>
      </c>
      <c r="AJ174" s="43">
        <v>1.6</v>
      </c>
      <c r="AK174" s="43">
        <v>2</v>
      </c>
      <c r="AL174" s="43">
        <v>0.6</v>
      </c>
      <c r="AM174" s="43">
        <v>0.2</v>
      </c>
      <c r="AN174" s="43">
        <v>1</v>
      </c>
      <c r="AO174" s="48">
        <v>0</v>
      </c>
      <c r="AQ174" s="205">
        <v>10.4</v>
      </c>
      <c r="AR174" s="48">
        <v>8.8000000000000007</v>
      </c>
      <c r="AS174" s="48">
        <v>4.2</v>
      </c>
      <c r="AT174" s="48">
        <v>16.599999999999998</v>
      </c>
      <c r="AU174" s="48">
        <v>14.399999999999999</v>
      </c>
    </row>
    <row r="175" spans="2:47" s="23" customFormat="1" ht="17.25" customHeight="1" x14ac:dyDescent="0.2">
      <c r="B175" s="77" t="s">
        <v>278</v>
      </c>
      <c r="C175" s="71" t="s">
        <v>194</v>
      </c>
      <c r="D175" s="131" t="s">
        <v>351</v>
      </c>
      <c r="E175" s="47">
        <v>3.2</v>
      </c>
      <c r="F175" s="43">
        <v>0.4</v>
      </c>
      <c r="G175" s="43">
        <v>1.4</v>
      </c>
      <c r="H175" s="43">
        <v>0</v>
      </c>
      <c r="I175" s="43">
        <v>2</v>
      </c>
      <c r="J175" s="43">
        <v>0</v>
      </c>
      <c r="K175" s="43">
        <v>0.8</v>
      </c>
      <c r="L175" s="43">
        <v>2</v>
      </c>
      <c r="M175" s="43">
        <v>0.2</v>
      </c>
      <c r="N175" s="43">
        <v>0.2</v>
      </c>
      <c r="O175" s="43">
        <v>1</v>
      </c>
      <c r="P175" s="43">
        <v>2.8</v>
      </c>
      <c r="Q175" s="43">
        <v>0.2</v>
      </c>
      <c r="R175" s="43">
        <v>0</v>
      </c>
      <c r="S175" s="43">
        <v>14.4</v>
      </c>
      <c r="T175" s="43">
        <v>5.4</v>
      </c>
      <c r="U175" s="43">
        <v>0.2</v>
      </c>
      <c r="V175" s="43">
        <v>0</v>
      </c>
      <c r="W175" s="43">
        <v>14.8</v>
      </c>
      <c r="X175" s="43">
        <v>4</v>
      </c>
      <c r="Y175" s="43">
        <v>0</v>
      </c>
      <c r="Z175" s="43">
        <v>0</v>
      </c>
      <c r="AA175" s="43">
        <v>0</v>
      </c>
      <c r="AB175" s="43">
        <v>2.8</v>
      </c>
      <c r="AC175" s="43">
        <v>0</v>
      </c>
      <c r="AD175" s="43">
        <v>0</v>
      </c>
      <c r="AE175" s="43">
        <v>0</v>
      </c>
      <c r="AF175" s="43">
        <v>2.4</v>
      </c>
      <c r="AG175" s="43">
        <v>0.4</v>
      </c>
      <c r="AH175" s="43">
        <v>3</v>
      </c>
      <c r="AI175" s="43">
        <v>0.4</v>
      </c>
      <c r="AJ175" s="43">
        <v>0</v>
      </c>
      <c r="AK175" s="43">
        <v>0.6</v>
      </c>
      <c r="AL175" s="43">
        <v>0</v>
      </c>
      <c r="AM175" s="43">
        <v>0.2</v>
      </c>
      <c r="AN175" s="43">
        <v>0</v>
      </c>
      <c r="AO175" s="48">
        <v>0</v>
      </c>
      <c r="AQ175" s="205">
        <v>7.8</v>
      </c>
      <c r="AR175" s="48">
        <v>3.4000000000000004</v>
      </c>
      <c r="AS175" s="48">
        <v>3</v>
      </c>
      <c r="AT175" s="48">
        <v>41.599999999999994</v>
      </c>
      <c r="AU175" s="48">
        <v>7</v>
      </c>
    </row>
    <row r="176" spans="2:47" s="23" customFormat="1" ht="17.25" customHeight="1" x14ac:dyDescent="0.2">
      <c r="B176" s="77" t="s">
        <v>278</v>
      </c>
      <c r="C176" s="71" t="s">
        <v>203</v>
      </c>
      <c r="D176" s="131" t="s">
        <v>362</v>
      </c>
      <c r="E176" s="47">
        <v>5.4</v>
      </c>
      <c r="F176" s="43">
        <v>0.8</v>
      </c>
      <c r="G176" s="43">
        <v>1.8</v>
      </c>
      <c r="H176" s="43">
        <v>0</v>
      </c>
      <c r="I176" s="43">
        <v>0</v>
      </c>
      <c r="J176" s="43">
        <v>0</v>
      </c>
      <c r="K176" s="43">
        <v>0.4</v>
      </c>
      <c r="L176" s="43">
        <v>0</v>
      </c>
      <c r="M176" s="43">
        <v>0.2</v>
      </c>
      <c r="N176" s="43">
        <v>0</v>
      </c>
      <c r="O176" s="43">
        <v>0.2</v>
      </c>
      <c r="P176" s="43">
        <v>1.8</v>
      </c>
      <c r="Q176" s="43">
        <v>1.2</v>
      </c>
      <c r="R176" s="43">
        <v>0.8</v>
      </c>
      <c r="S176" s="43">
        <v>0</v>
      </c>
      <c r="T176" s="43">
        <v>0</v>
      </c>
      <c r="U176" s="43">
        <v>0</v>
      </c>
      <c r="V176" s="43">
        <v>0</v>
      </c>
      <c r="W176" s="43">
        <v>0</v>
      </c>
      <c r="X176" s="43">
        <v>0</v>
      </c>
      <c r="Y176" s="43">
        <v>0</v>
      </c>
      <c r="Z176" s="43">
        <v>0</v>
      </c>
      <c r="AA176" s="43">
        <v>0</v>
      </c>
      <c r="AB176" s="43">
        <v>0</v>
      </c>
      <c r="AC176" s="43">
        <v>0</v>
      </c>
      <c r="AD176" s="43">
        <v>0</v>
      </c>
      <c r="AE176" s="43">
        <v>3.4</v>
      </c>
      <c r="AF176" s="43">
        <v>2.2000000000000002</v>
      </c>
      <c r="AG176" s="43">
        <v>0</v>
      </c>
      <c r="AH176" s="43">
        <v>3.2</v>
      </c>
      <c r="AI176" s="43">
        <v>43.8</v>
      </c>
      <c r="AJ176" s="43">
        <v>0.4</v>
      </c>
      <c r="AK176" s="43">
        <v>1.2</v>
      </c>
      <c r="AL176" s="43">
        <v>0.6</v>
      </c>
      <c r="AM176" s="43">
        <v>0.6</v>
      </c>
      <c r="AN176" s="43">
        <v>0.8</v>
      </c>
      <c r="AO176" s="48">
        <v>0.6</v>
      </c>
      <c r="AQ176" s="205">
        <v>8.4</v>
      </c>
      <c r="AR176" s="48">
        <v>0.4</v>
      </c>
      <c r="AS176" s="48">
        <v>3.8</v>
      </c>
      <c r="AT176" s="48">
        <v>0</v>
      </c>
      <c r="AU176" s="48">
        <v>56.8</v>
      </c>
    </row>
    <row r="177" spans="2:47" s="23" customFormat="1" ht="17.25" customHeight="1" x14ac:dyDescent="0.2">
      <c r="B177" s="78" t="s">
        <v>278</v>
      </c>
      <c r="C177" s="97" t="s">
        <v>196</v>
      </c>
      <c r="D177" s="133" t="s">
        <v>370</v>
      </c>
      <c r="E177" s="49">
        <v>0</v>
      </c>
      <c r="F177" s="50">
        <v>0</v>
      </c>
      <c r="G177" s="50">
        <v>3.4</v>
      </c>
      <c r="H177" s="50">
        <v>0</v>
      </c>
      <c r="I177" s="50">
        <v>0</v>
      </c>
      <c r="J177" s="50">
        <v>0</v>
      </c>
      <c r="K177" s="50">
        <v>1.4</v>
      </c>
      <c r="L177" s="50">
        <v>0.2</v>
      </c>
      <c r="M177" s="50">
        <v>0.2</v>
      </c>
      <c r="N177" s="50">
        <v>0.4</v>
      </c>
      <c r="O177" s="50">
        <v>0</v>
      </c>
      <c r="P177" s="50">
        <v>11.2</v>
      </c>
      <c r="Q177" s="50">
        <v>12.6</v>
      </c>
      <c r="R177" s="50">
        <v>3</v>
      </c>
      <c r="S177" s="50">
        <v>0</v>
      </c>
      <c r="T177" s="50">
        <v>0</v>
      </c>
      <c r="U177" s="50">
        <v>0</v>
      </c>
      <c r="V177" s="50">
        <v>0</v>
      </c>
      <c r="W177" s="50">
        <v>0</v>
      </c>
      <c r="X177" s="50">
        <v>0</v>
      </c>
      <c r="Y177" s="50">
        <v>0</v>
      </c>
      <c r="Z177" s="50">
        <v>0</v>
      </c>
      <c r="AA177" s="50">
        <v>1</v>
      </c>
      <c r="AB177" s="50">
        <v>0</v>
      </c>
      <c r="AC177" s="50">
        <v>0.4</v>
      </c>
      <c r="AD177" s="50">
        <v>0</v>
      </c>
      <c r="AE177" s="50">
        <v>26.8</v>
      </c>
      <c r="AF177" s="50">
        <v>4.4000000000000004</v>
      </c>
      <c r="AG177" s="50">
        <v>0</v>
      </c>
      <c r="AH177" s="50">
        <v>0.4</v>
      </c>
      <c r="AI177" s="50">
        <v>31.8</v>
      </c>
      <c r="AJ177" s="50">
        <v>0</v>
      </c>
      <c r="AK177" s="50">
        <v>14.8</v>
      </c>
      <c r="AL177" s="50">
        <v>9.6</v>
      </c>
      <c r="AM177" s="50">
        <v>2.4</v>
      </c>
      <c r="AN177" s="50">
        <v>0.2</v>
      </c>
      <c r="AO177" s="51">
        <v>0.8</v>
      </c>
      <c r="AQ177" s="207">
        <v>4.8</v>
      </c>
      <c r="AR177" s="51">
        <v>0.8</v>
      </c>
      <c r="AS177" s="51">
        <v>26.799999999999997</v>
      </c>
      <c r="AT177" s="51">
        <v>1.4</v>
      </c>
      <c r="AU177" s="51">
        <v>91.2</v>
      </c>
    </row>
  </sheetData>
  <mergeCells count="9">
    <mergeCell ref="AQ4:AU4"/>
    <mergeCell ref="B1:D1"/>
    <mergeCell ref="B3:D5"/>
    <mergeCell ref="E3:AO3"/>
    <mergeCell ref="E4:K4"/>
    <mergeCell ref="L4:O4"/>
    <mergeCell ref="P4:R4"/>
    <mergeCell ref="S4:AD4"/>
    <mergeCell ref="AE4:AO4"/>
  </mergeCells>
  <conditionalFormatting sqref="C60:D177">
    <cfRule type="expression" dxfId="3" priority="3">
      <formula>$C60=1</formula>
    </cfRule>
  </conditionalFormatting>
  <hyperlinks>
    <hyperlink ref="B2" location="Contents!A1" display="Contents" xr:uid="{112CADB1-D9EF-458A-A2AD-1ED8B9312216}"/>
  </hyperlinks>
  <pageMargins left="0.7" right="0.7" top="0.75" bottom="0.75" header="0.3" footer="0.3"/>
  <pageSetup paperSize="9"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BB730-D1BE-4FB7-82B9-63987CE87519}">
  <dimension ref="A1:AU177"/>
  <sheetViews>
    <sheetView showGridLines="0" zoomScale="80" zoomScaleNormal="80" workbookViewId="0">
      <pane ySplit="5" topLeftCell="A6" activePane="bottomLeft" state="frozen"/>
      <selection activeCell="J27" sqref="J27"/>
      <selection pane="bottomLeft" activeCell="E3" sqref="E3:AO3"/>
    </sheetView>
  </sheetViews>
  <sheetFormatPr defaultColWidth="8.5" defaultRowHeight="17.25" customHeight="1" x14ac:dyDescent="0.2"/>
  <cols>
    <col min="1" max="1" width="3" style="8" customWidth="1"/>
    <col min="2" max="2" width="31.19921875" style="8" customWidth="1"/>
    <col min="3" max="3" width="10.796875" style="8" customWidth="1"/>
    <col min="4" max="4" width="75" style="8" customWidth="1"/>
    <col min="5" max="17" width="12.8984375" style="211" customWidth="1"/>
    <col min="18" max="18" width="12.8984375" style="219" customWidth="1"/>
    <col min="19" max="41" width="12.8984375" style="211" customWidth="1"/>
    <col min="42" max="16384" width="8.5" style="8"/>
  </cols>
  <sheetData>
    <row r="1" spans="1:47" ht="45" customHeight="1" x14ac:dyDescent="0.2">
      <c r="B1" s="314" t="s">
        <v>534</v>
      </c>
      <c r="C1" s="314"/>
      <c r="D1" s="314"/>
      <c r="E1" s="210"/>
      <c r="G1" s="210"/>
      <c r="I1" s="210"/>
      <c r="J1" s="210"/>
      <c r="K1" s="210"/>
      <c r="L1" s="210"/>
      <c r="M1" s="210"/>
      <c r="Q1" s="210"/>
      <c r="R1" s="212"/>
    </row>
    <row r="2" spans="1:47" ht="45" customHeight="1" x14ac:dyDescent="0.2">
      <c r="B2" s="26" t="s">
        <v>403</v>
      </c>
      <c r="C2" s="52"/>
      <c r="D2" s="52"/>
      <c r="E2" s="210"/>
      <c r="G2" s="210"/>
      <c r="I2" s="210"/>
      <c r="J2" s="210"/>
      <c r="K2" s="210"/>
      <c r="L2" s="210"/>
      <c r="M2" s="210"/>
      <c r="Q2" s="210"/>
      <c r="R2" s="212"/>
    </row>
    <row r="3" spans="1:47" s="17" customFormat="1" ht="21.6" customHeight="1" x14ac:dyDescent="0.2">
      <c r="A3" s="8"/>
      <c r="B3" s="333" t="s">
        <v>468</v>
      </c>
      <c r="C3" s="333"/>
      <c r="D3" s="333"/>
      <c r="E3" s="334" t="s">
        <v>533</v>
      </c>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6"/>
    </row>
    <row r="4" spans="1:47" s="17" customFormat="1" ht="21.6" customHeight="1" x14ac:dyDescent="0.2">
      <c r="A4" s="8"/>
      <c r="B4" s="333"/>
      <c r="C4" s="333"/>
      <c r="D4" s="333"/>
      <c r="E4" s="337" t="s">
        <v>423</v>
      </c>
      <c r="F4" s="337"/>
      <c r="G4" s="337"/>
      <c r="H4" s="337"/>
      <c r="I4" s="337"/>
      <c r="J4" s="337"/>
      <c r="K4" s="337"/>
      <c r="L4" s="337" t="s">
        <v>424</v>
      </c>
      <c r="M4" s="337"/>
      <c r="N4" s="337"/>
      <c r="O4" s="337"/>
      <c r="P4" s="337" t="s">
        <v>425</v>
      </c>
      <c r="Q4" s="337"/>
      <c r="R4" s="337"/>
      <c r="S4" s="337" t="s">
        <v>426</v>
      </c>
      <c r="T4" s="337"/>
      <c r="U4" s="337"/>
      <c r="V4" s="337"/>
      <c r="W4" s="337"/>
      <c r="X4" s="337"/>
      <c r="Y4" s="337"/>
      <c r="Z4" s="337"/>
      <c r="AA4" s="337"/>
      <c r="AB4" s="337"/>
      <c r="AC4" s="337"/>
      <c r="AD4" s="337"/>
      <c r="AE4" s="337" t="s">
        <v>427</v>
      </c>
      <c r="AF4" s="337"/>
      <c r="AG4" s="337"/>
      <c r="AH4" s="337"/>
      <c r="AI4" s="337"/>
      <c r="AJ4" s="337"/>
      <c r="AK4" s="337"/>
      <c r="AL4" s="337"/>
      <c r="AM4" s="337"/>
      <c r="AN4" s="337"/>
      <c r="AO4" s="337"/>
      <c r="AQ4" s="332"/>
      <c r="AR4" s="332"/>
      <c r="AS4" s="332"/>
      <c r="AT4" s="332"/>
      <c r="AU4" s="332"/>
    </row>
    <row r="5" spans="1:47" s="23" customFormat="1" ht="99.75" customHeight="1" x14ac:dyDescent="0.2">
      <c r="B5" s="333"/>
      <c r="C5" s="333"/>
      <c r="D5" s="333"/>
      <c r="E5" s="193" t="s">
        <v>233</v>
      </c>
      <c r="F5" s="193" t="s">
        <v>234</v>
      </c>
      <c r="G5" s="193" t="s">
        <v>235</v>
      </c>
      <c r="H5" s="193" t="s">
        <v>236</v>
      </c>
      <c r="I5" s="193" t="s">
        <v>237</v>
      </c>
      <c r="J5" s="193" t="s">
        <v>238</v>
      </c>
      <c r="K5" s="193" t="s">
        <v>239</v>
      </c>
      <c r="L5" s="193" t="s">
        <v>240</v>
      </c>
      <c r="M5" s="193" t="s">
        <v>241</v>
      </c>
      <c r="N5" s="193" t="s">
        <v>242</v>
      </c>
      <c r="O5" s="193" t="s">
        <v>243</v>
      </c>
      <c r="P5" s="193" t="s">
        <v>244</v>
      </c>
      <c r="Q5" s="193" t="s">
        <v>245</v>
      </c>
      <c r="R5" s="193" t="s">
        <v>246</v>
      </c>
      <c r="S5" s="193" t="s">
        <v>247</v>
      </c>
      <c r="T5" s="193" t="s">
        <v>248</v>
      </c>
      <c r="U5" s="193" t="s">
        <v>249</v>
      </c>
      <c r="V5" s="193" t="s">
        <v>250</v>
      </c>
      <c r="W5" s="193" t="s">
        <v>251</v>
      </c>
      <c r="X5" s="193" t="s">
        <v>252</v>
      </c>
      <c r="Y5" s="193" t="s">
        <v>253</v>
      </c>
      <c r="Z5" s="193" t="s">
        <v>254</v>
      </c>
      <c r="AA5" s="193" t="s">
        <v>255</v>
      </c>
      <c r="AB5" s="193" t="s">
        <v>256</v>
      </c>
      <c r="AC5" s="193" t="s">
        <v>257</v>
      </c>
      <c r="AD5" s="193" t="s">
        <v>258</v>
      </c>
      <c r="AE5" s="193" t="s">
        <v>259</v>
      </c>
      <c r="AF5" s="193" t="s">
        <v>260</v>
      </c>
      <c r="AG5" s="193" t="s">
        <v>261</v>
      </c>
      <c r="AH5" s="193" t="s">
        <v>262</v>
      </c>
      <c r="AI5" s="193" t="s">
        <v>263</v>
      </c>
      <c r="AJ5" s="193" t="s">
        <v>264</v>
      </c>
      <c r="AK5" s="193" t="s">
        <v>265</v>
      </c>
      <c r="AL5" s="193" t="s">
        <v>266</v>
      </c>
      <c r="AM5" s="193" t="s">
        <v>267</v>
      </c>
      <c r="AN5" s="193" t="s">
        <v>268</v>
      </c>
      <c r="AO5" s="196" t="s">
        <v>269</v>
      </c>
      <c r="AQ5" s="196" t="s">
        <v>423</v>
      </c>
      <c r="AR5" s="196" t="s">
        <v>424</v>
      </c>
      <c r="AS5" s="196" t="s">
        <v>425</v>
      </c>
      <c r="AT5" s="196" t="s">
        <v>426</v>
      </c>
      <c r="AU5" s="196" t="s">
        <v>427</v>
      </c>
    </row>
    <row r="6" spans="1:47" s="23" customFormat="1" ht="17.25" customHeight="1" x14ac:dyDescent="0.2">
      <c r="B6" s="27"/>
      <c r="C6" s="27"/>
      <c r="D6" s="59" t="s">
        <v>271</v>
      </c>
      <c r="E6" s="106">
        <v>811.56666666666672</v>
      </c>
      <c r="F6" s="106">
        <v>411.28333333333319</v>
      </c>
      <c r="G6" s="106">
        <v>499.26666666666665</v>
      </c>
      <c r="H6" s="106">
        <v>188.33333333333343</v>
      </c>
      <c r="I6" s="106">
        <v>321.74999999999994</v>
      </c>
      <c r="J6" s="106">
        <v>48.60000000000003</v>
      </c>
      <c r="K6" s="106">
        <v>345.6</v>
      </c>
      <c r="L6" s="106">
        <v>106.66666666666671</v>
      </c>
      <c r="M6" s="106">
        <v>153.63333333333341</v>
      </c>
      <c r="N6" s="106">
        <v>168.4</v>
      </c>
      <c r="O6" s="106">
        <v>183.83333333333334</v>
      </c>
      <c r="P6" s="106">
        <v>1089.7666666666667</v>
      </c>
      <c r="Q6" s="106">
        <v>441.09999999999997</v>
      </c>
      <c r="R6" s="106">
        <v>74.349999999999994</v>
      </c>
      <c r="S6" s="106">
        <v>481.31666666666672</v>
      </c>
      <c r="T6" s="106">
        <v>558.75000000000011</v>
      </c>
      <c r="U6" s="106">
        <v>46.9</v>
      </c>
      <c r="V6" s="106">
        <v>87.733333333333377</v>
      </c>
      <c r="W6" s="106">
        <v>718.76666666666677</v>
      </c>
      <c r="X6" s="106">
        <v>658.76666666666654</v>
      </c>
      <c r="Y6" s="106">
        <v>147.85</v>
      </c>
      <c r="Z6" s="106">
        <v>44.000000000000014</v>
      </c>
      <c r="AA6" s="106">
        <v>34.149999999999991</v>
      </c>
      <c r="AB6" s="106">
        <v>104.61666666666666</v>
      </c>
      <c r="AC6" s="106">
        <v>92.633333333333354</v>
      </c>
      <c r="AD6" s="106">
        <v>204.74999999999991</v>
      </c>
      <c r="AE6" s="106">
        <v>693.69999999999993</v>
      </c>
      <c r="AF6" s="106">
        <v>339.7166666666667</v>
      </c>
      <c r="AG6" s="106">
        <v>209.4</v>
      </c>
      <c r="AH6" s="106">
        <v>70.533333333333346</v>
      </c>
      <c r="AI6" s="106">
        <v>1034.9999999999998</v>
      </c>
      <c r="AJ6" s="106">
        <v>76.550000000000011</v>
      </c>
      <c r="AK6" s="106">
        <v>815.68333333333351</v>
      </c>
      <c r="AL6" s="106">
        <v>150.86666666666665</v>
      </c>
      <c r="AM6" s="106">
        <v>63.683333333333358</v>
      </c>
      <c r="AN6" s="106">
        <v>240.65000000000006</v>
      </c>
      <c r="AO6" s="135">
        <v>111.80000000000004</v>
      </c>
      <c r="AQ6" s="262">
        <v>2626.3999999999996</v>
      </c>
      <c r="AR6" s="135">
        <v>612.53333333333353</v>
      </c>
      <c r="AS6" s="135">
        <v>1605.2166666666665</v>
      </c>
      <c r="AT6" s="135">
        <v>3180.2333333333336</v>
      </c>
      <c r="AU6" s="135">
        <v>3807.5833333333335</v>
      </c>
    </row>
    <row r="7" spans="1:47" s="23" customFormat="1" ht="17.25" customHeight="1" x14ac:dyDescent="0.2">
      <c r="D7" s="103" t="s">
        <v>272</v>
      </c>
      <c r="E7" s="136">
        <v>59.400000000000006</v>
      </c>
      <c r="F7" s="134">
        <v>22.2</v>
      </c>
      <c r="G7" s="134">
        <v>33.800000000000004</v>
      </c>
      <c r="H7" s="134">
        <v>18.400000000000002</v>
      </c>
      <c r="I7" s="134">
        <v>12.400000000000002</v>
      </c>
      <c r="J7" s="134">
        <v>1.2</v>
      </c>
      <c r="K7" s="134">
        <v>62.8</v>
      </c>
      <c r="L7" s="134">
        <v>4.4000000000000004</v>
      </c>
      <c r="M7" s="134">
        <v>11.6</v>
      </c>
      <c r="N7" s="134">
        <v>4.5999999999999996</v>
      </c>
      <c r="O7" s="134">
        <v>11.8</v>
      </c>
      <c r="P7" s="134">
        <v>101</v>
      </c>
      <c r="Q7" s="134">
        <v>21.599999999999994</v>
      </c>
      <c r="R7" s="134">
        <v>5.6000000000000014</v>
      </c>
      <c r="S7" s="134">
        <v>58.800000000000011</v>
      </c>
      <c r="T7" s="134">
        <v>29.6</v>
      </c>
      <c r="U7" s="134">
        <v>3.6</v>
      </c>
      <c r="V7" s="134">
        <v>2.2000000000000002</v>
      </c>
      <c r="W7" s="134">
        <v>44.6</v>
      </c>
      <c r="X7" s="134">
        <v>32</v>
      </c>
      <c r="Y7" s="134">
        <v>12.6</v>
      </c>
      <c r="Z7" s="134">
        <v>0.8</v>
      </c>
      <c r="AA7" s="134">
        <v>0.8</v>
      </c>
      <c r="AB7" s="134">
        <v>26.4</v>
      </c>
      <c r="AC7" s="134">
        <v>11.600000000000001</v>
      </c>
      <c r="AD7" s="134">
        <v>31.799999999999997</v>
      </c>
      <c r="AE7" s="134">
        <v>106.00000000000001</v>
      </c>
      <c r="AF7" s="134">
        <v>31.8</v>
      </c>
      <c r="AG7" s="134">
        <v>5.4</v>
      </c>
      <c r="AH7" s="134">
        <v>6.4000000000000012</v>
      </c>
      <c r="AI7" s="134">
        <v>119.00000000000001</v>
      </c>
      <c r="AJ7" s="134">
        <v>14.999999999999998</v>
      </c>
      <c r="AK7" s="134">
        <v>67.399999999999991</v>
      </c>
      <c r="AL7" s="134">
        <v>29</v>
      </c>
      <c r="AM7" s="134">
        <v>3.6</v>
      </c>
      <c r="AN7" s="134">
        <v>18.2</v>
      </c>
      <c r="AO7" s="137">
        <v>20.2</v>
      </c>
      <c r="AQ7" s="263">
        <v>210.2</v>
      </c>
      <c r="AR7" s="137">
        <v>32.400000000000006</v>
      </c>
      <c r="AS7" s="137">
        <v>128.19999999999999</v>
      </c>
      <c r="AT7" s="137">
        <v>254.8</v>
      </c>
      <c r="AU7" s="137">
        <v>422</v>
      </c>
    </row>
    <row r="8" spans="1:47" s="23" customFormat="1" ht="17.25" customHeight="1" x14ac:dyDescent="0.2">
      <c r="D8" s="79" t="s">
        <v>273</v>
      </c>
      <c r="E8" s="138">
        <v>165</v>
      </c>
      <c r="F8" s="75">
        <v>129.6</v>
      </c>
      <c r="G8" s="75">
        <v>59.400000000000006</v>
      </c>
      <c r="H8" s="75">
        <v>48.600000000000016</v>
      </c>
      <c r="I8" s="75">
        <v>50.599999999999994</v>
      </c>
      <c r="J8" s="75">
        <v>2.4000000000000004</v>
      </c>
      <c r="K8" s="75">
        <v>38.400000000000006</v>
      </c>
      <c r="L8" s="75">
        <v>29.599999999999998</v>
      </c>
      <c r="M8" s="75">
        <v>29.799999999999997</v>
      </c>
      <c r="N8" s="75">
        <v>59.79999999999999</v>
      </c>
      <c r="O8" s="75">
        <v>52.8</v>
      </c>
      <c r="P8" s="75">
        <v>76.2</v>
      </c>
      <c r="Q8" s="75">
        <v>33.200000000000003</v>
      </c>
      <c r="R8" s="75">
        <v>14.599999999999998</v>
      </c>
      <c r="S8" s="75">
        <v>44.8</v>
      </c>
      <c r="T8" s="75">
        <v>116.80000000000001</v>
      </c>
      <c r="U8" s="75">
        <v>12.599999999999994</v>
      </c>
      <c r="V8" s="75">
        <v>34.4</v>
      </c>
      <c r="W8" s="75">
        <v>100.00000000000001</v>
      </c>
      <c r="X8" s="75">
        <v>148.79999999999998</v>
      </c>
      <c r="Y8" s="75">
        <v>23.599999999999998</v>
      </c>
      <c r="Z8" s="75">
        <v>11.2</v>
      </c>
      <c r="AA8" s="75">
        <v>15.799999999999999</v>
      </c>
      <c r="AB8" s="75">
        <v>13.200000000000001</v>
      </c>
      <c r="AC8" s="75">
        <v>27.199999999999996</v>
      </c>
      <c r="AD8" s="75">
        <v>21.2</v>
      </c>
      <c r="AE8" s="75">
        <v>27.599999999999998</v>
      </c>
      <c r="AF8" s="75">
        <v>21</v>
      </c>
      <c r="AG8" s="75">
        <v>2.5999999999999996</v>
      </c>
      <c r="AH8" s="75">
        <v>18.2</v>
      </c>
      <c r="AI8" s="75">
        <v>40.6</v>
      </c>
      <c r="AJ8" s="75">
        <v>16.8</v>
      </c>
      <c r="AK8" s="75">
        <v>103.4</v>
      </c>
      <c r="AL8" s="75">
        <v>6.4000000000000012</v>
      </c>
      <c r="AM8" s="75">
        <v>14.2</v>
      </c>
      <c r="AN8" s="75">
        <v>56.6</v>
      </c>
      <c r="AO8" s="139">
        <v>6.8000000000000007</v>
      </c>
      <c r="AQ8" s="264">
        <v>494</v>
      </c>
      <c r="AR8" s="139">
        <v>172</v>
      </c>
      <c r="AS8" s="139">
        <v>124</v>
      </c>
      <c r="AT8" s="139">
        <v>569.60000000000014</v>
      </c>
      <c r="AU8" s="139">
        <v>314.2</v>
      </c>
    </row>
    <row r="9" spans="1:47" s="23" customFormat="1" ht="17.25" customHeight="1" x14ac:dyDescent="0.2">
      <c r="D9" s="79" t="s">
        <v>274</v>
      </c>
      <c r="E9" s="138">
        <v>131.25</v>
      </c>
      <c r="F9" s="75">
        <v>93.749999999999986</v>
      </c>
      <c r="G9" s="75">
        <v>99.3</v>
      </c>
      <c r="H9" s="75">
        <v>46</v>
      </c>
      <c r="I9" s="75">
        <v>71.2</v>
      </c>
      <c r="J9" s="75">
        <v>18.399999999999999</v>
      </c>
      <c r="K9" s="75">
        <v>113.8</v>
      </c>
      <c r="L9" s="75">
        <v>9.7999999999999989</v>
      </c>
      <c r="M9" s="75">
        <v>15.650000000000004</v>
      </c>
      <c r="N9" s="75">
        <v>22.8</v>
      </c>
      <c r="O9" s="75">
        <v>27.349999999999998</v>
      </c>
      <c r="P9" s="75">
        <v>143.30000000000001</v>
      </c>
      <c r="Q9" s="75">
        <v>63.000000000000007</v>
      </c>
      <c r="R9" s="75">
        <v>15.2</v>
      </c>
      <c r="S9" s="75">
        <v>98.2</v>
      </c>
      <c r="T9" s="75">
        <v>60.400000000000006</v>
      </c>
      <c r="U9" s="75">
        <v>6</v>
      </c>
      <c r="V9" s="75">
        <v>17.2</v>
      </c>
      <c r="W9" s="75">
        <v>234.15</v>
      </c>
      <c r="X9" s="75">
        <v>61.249999999999993</v>
      </c>
      <c r="Y9" s="75">
        <v>23.2</v>
      </c>
      <c r="Z9" s="75">
        <v>3.8</v>
      </c>
      <c r="AA9" s="75">
        <v>3.4000000000000004</v>
      </c>
      <c r="AB9" s="75">
        <v>14.950000000000001</v>
      </c>
      <c r="AC9" s="75">
        <v>12.600000000000001</v>
      </c>
      <c r="AD9" s="75">
        <v>43.449999999999996</v>
      </c>
      <c r="AE9" s="75">
        <v>69.500000000000014</v>
      </c>
      <c r="AF9" s="75">
        <v>76.7</v>
      </c>
      <c r="AG9" s="75">
        <v>3.4000000000000004</v>
      </c>
      <c r="AH9" s="75">
        <v>4.1500000000000004</v>
      </c>
      <c r="AI9" s="75">
        <v>146.70000000000002</v>
      </c>
      <c r="AJ9" s="75">
        <v>10.549999999999999</v>
      </c>
      <c r="AK9" s="75">
        <v>82.700000000000017</v>
      </c>
      <c r="AL9" s="75">
        <v>32.200000000000003</v>
      </c>
      <c r="AM9" s="75">
        <v>10.699999999999998</v>
      </c>
      <c r="AN9" s="75">
        <v>49.050000000000004</v>
      </c>
      <c r="AO9" s="139">
        <v>16.8</v>
      </c>
      <c r="AQ9" s="264">
        <v>573.69999999999993</v>
      </c>
      <c r="AR9" s="139">
        <v>75.599999999999994</v>
      </c>
      <c r="AS9" s="139">
        <v>221.5</v>
      </c>
      <c r="AT9" s="139">
        <v>578.60000000000014</v>
      </c>
      <c r="AU9" s="139">
        <v>502.45000000000005</v>
      </c>
    </row>
    <row r="10" spans="1:47" s="23" customFormat="1" ht="17.25" customHeight="1" x14ac:dyDescent="0.2">
      <c r="D10" s="80" t="s">
        <v>275</v>
      </c>
      <c r="E10" s="138">
        <v>85</v>
      </c>
      <c r="F10" s="75">
        <v>63.6</v>
      </c>
      <c r="G10" s="75">
        <v>30.2</v>
      </c>
      <c r="H10" s="75">
        <v>22.2</v>
      </c>
      <c r="I10" s="75">
        <v>56</v>
      </c>
      <c r="J10" s="75">
        <v>12.600000000000001</v>
      </c>
      <c r="K10" s="75">
        <v>39</v>
      </c>
      <c r="L10" s="75">
        <v>15.6</v>
      </c>
      <c r="M10" s="75">
        <v>16.799999999999997</v>
      </c>
      <c r="N10" s="75">
        <v>20.199999999999996</v>
      </c>
      <c r="O10" s="75">
        <v>24.599999999999998</v>
      </c>
      <c r="P10" s="75">
        <v>370.40000000000003</v>
      </c>
      <c r="Q10" s="75">
        <v>41.8</v>
      </c>
      <c r="R10" s="75">
        <v>8.7999999999999989</v>
      </c>
      <c r="S10" s="75">
        <v>75.2</v>
      </c>
      <c r="T10" s="75">
        <v>120.39999999999999</v>
      </c>
      <c r="U10" s="75">
        <v>10.6</v>
      </c>
      <c r="V10" s="75">
        <v>3.6000000000000005</v>
      </c>
      <c r="W10" s="75">
        <v>93.000000000000014</v>
      </c>
      <c r="X10" s="75">
        <v>121.79999999999998</v>
      </c>
      <c r="Y10" s="75">
        <v>28.6</v>
      </c>
      <c r="Z10" s="75">
        <v>11.8</v>
      </c>
      <c r="AA10" s="75">
        <v>3.4000000000000004</v>
      </c>
      <c r="AB10" s="75">
        <v>2.8000000000000003</v>
      </c>
      <c r="AC10" s="75">
        <v>6.4</v>
      </c>
      <c r="AD10" s="75">
        <v>26.4</v>
      </c>
      <c r="AE10" s="75">
        <v>119.19999999999999</v>
      </c>
      <c r="AF10" s="75">
        <v>82.199999999999974</v>
      </c>
      <c r="AG10" s="75">
        <v>20.2</v>
      </c>
      <c r="AH10" s="75">
        <v>6</v>
      </c>
      <c r="AI10" s="75">
        <v>72</v>
      </c>
      <c r="AJ10" s="75">
        <v>5.8000000000000016</v>
      </c>
      <c r="AK10" s="75">
        <v>103.6</v>
      </c>
      <c r="AL10" s="75">
        <v>22.2</v>
      </c>
      <c r="AM10" s="75">
        <v>5.8000000000000007</v>
      </c>
      <c r="AN10" s="75">
        <v>36.800000000000004</v>
      </c>
      <c r="AO10" s="139">
        <v>15.399999999999999</v>
      </c>
      <c r="AQ10" s="264">
        <v>308.60000000000002</v>
      </c>
      <c r="AR10" s="139">
        <v>77.199999999999989</v>
      </c>
      <c r="AS10" s="139">
        <v>421.00000000000006</v>
      </c>
      <c r="AT10" s="139">
        <v>504</v>
      </c>
      <c r="AU10" s="139">
        <v>489.2</v>
      </c>
    </row>
    <row r="11" spans="1:47" s="23" customFormat="1" ht="17.25" customHeight="1" x14ac:dyDescent="0.2">
      <c r="D11" s="80" t="s">
        <v>276</v>
      </c>
      <c r="E11" s="138">
        <v>138.4</v>
      </c>
      <c r="F11" s="75">
        <v>56.79999999999999</v>
      </c>
      <c r="G11" s="75">
        <v>119.80000000000001</v>
      </c>
      <c r="H11" s="75">
        <v>20</v>
      </c>
      <c r="I11" s="75">
        <v>61.2</v>
      </c>
      <c r="J11" s="75">
        <v>3.0000000000000004</v>
      </c>
      <c r="K11" s="75">
        <v>51.4</v>
      </c>
      <c r="L11" s="75">
        <v>19.399999999999995</v>
      </c>
      <c r="M11" s="75">
        <v>26.4</v>
      </c>
      <c r="N11" s="75">
        <v>30.6</v>
      </c>
      <c r="O11" s="75">
        <v>17.599999999999998</v>
      </c>
      <c r="P11" s="75">
        <v>224.39999999999998</v>
      </c>
      <c r="Q11" s="75">
        <v>107.00000000000001</v>
      </c>
      <c r="R11" s="75">
        <v>4.2</v>
      </c>
      <c r="S11" s="75">
        <v>64.599999999999994</v>
      </c>
      <c r="T11" s="75">
        <v>138.4</v>
      </c>
      <c r="U11" s="75">
        <v>5.0000000000000009</v>
      </c>
      <c r="V11" s="75">
        <v>18.599999999999994</v>
      </c>
      <c r="W11" s="75">
        <v>87.2</v>
      </c>
      <c r="X11" s="75">
        <v>110.6</v>
      </c>
      <c r="Y11" s="75">
        <v>25.199999999999996</v>
      </c>
      <c r="Z11" s="75">
        <v>7</v>
      </c>
      <c r="AA11" s="75">
        <v>3.6</v>
      </c>
      <c r="AB11" s="75">
        <v>4.4000000000000004</v>
      </c>
      <c r="AC11" s="75">
        <v>16.2</v>
      </c>
      <c r="AD11" s="75">
        <v>47.800000000000004</v>
      </c>
      <c r="AE11" s="75">
        <v>100.80000000000001</v>
      </c>
      <c r="AF11" s="75">
        <v>61.4</v>
      </c>
      <c r="AG11" s="75">
        <v>46.20000000000001</v>
      </c>
      <c r="AH11" s="75">
        <v>12.8</v>
      </c>
      <c r="AI11" s="75">
        <v>149.39999999999998</v>
      </c>
      <c r="AJ11" s="75">
        <v>16.8</v>
      </c>
      <c r="AK11" s="75">
        <v>244</v>
      </c>
      <c r="AL11" s="75">
        <v>20.6</v>
      </c>
      <c r="AM11" s="75">
        <v>5.8000000000000016</v>
      </c>
      <c r="AN11" s="75">
        <v>30.400000000000002</v>
      </c>
      <c r="AO11" s="139">
        <v>12</v>
      </c>
      <c r="AQ11" s="264">
        <v>450.59999999999997</v>
      </c>
      <c r="AR11" s="139">
        <v>94</v>
      </c>
      <c r="AS11" s="139">
        <v>335.59999999999997</v>
      </c>
      <c r="AT11" s="139">
        <v>528.59999999999991</v>
      </c>
      <c r="AU11" s="139">
        <v>700.2</v>
      </c>
    </row>
    <row r="12" spans="1:47" s="23" customFormat="1" ht="17.25" customHeight="1" x14ac:dyDescent="0.2">
      <c r="D12" s="80" t="s">
        <v>277</v>
      </c>
      <c r="E12" s="138">
        <v>163.84999999999997</v>
      </c>
      <c r="F12" s="75">
        <v>32.400000000000006</v>
      </c>
      <c r="G12" s="75">
        <v>79.5</v>
      </c>
      <c r="H12" s="75">
        <v>22.4</v>
      </c>
      <c r="I12" s="75">
        <v>27.55</v>
      </c>
      <c r="J12" s="75">
        <v>7.4</v>
      </c>
      <c r="K12" s="75">
        <v>26.399999999999995</v>
      </c>
      <c r="L12" s="75">
        <v>19.2</v>
      </c>
      <c r="M12" s="75">
        <v>36.049999999999997</v>
      </c>
      <c r="N12" s="75">
        <v>14.2</v>
      </c>
      <c r="O12" s="75">
        <v>28.950000000000003</v>
      </c>
      <c r="P12" s="75">
        <v>83.800000000000011</v>
      </c>
      <c r="Q12" s="75">
        <v>125.09999999999998</v>
      </c>
      <c r="R12" s="75">
        <v>12.35</v>
      </c>
      <c r="S12" s="75">
        <v>76.849999999999994</v>
      </c>
      <c r="T12" s="75">
        <v>70.550000000000011</v>
      </c>
      <c r="U12" s="75">
        <v>7.9</v>
      </c>
      <c r="V12" s="75">
        <v>6</v>
      </c>
      <c r="W12" s="75">
        <v>91.95</v>
      </c>
      <c r="X12" s="75">
        <v>129.65</v>
      </c>
      <c r="Y12" s="75">
        <v>26.25</v>
      </c>
      <c r="Z12" s="75">
        <v>6.8</v>
      </c>
      <c r="AA12" s="75">
        <v>4.95</v>
      </c>
      <c r="AB12" s="75">
        <v>24.200000000000006</v>
      </c>
      <c r="AC12" s="75">
        <v>14.1</v>
      </c>
      <c r="AD12" s="75">
        <v>19.100000000000001</v>
      </c>
      <c r="AE12" s="75">
        <v>68</v>
      </c>
      <c r="AF12" s="75">
        <v>30.750000000000004</v>
      </c>
      <c r="AG12" s="75">
        <v>128.6</v>
      </c>
      <c r="AH12" s="75">
        <v>6.0500000000000007</v>
      </c>
      <c r="AI12" s="75">
        <v>267.3</v>
      </c>
      <c r="AJ12" s="75">
        <v>5.8000000000000007</v>
      </c>
      <c r="AK12" s="75">
        <v>100.05000000000001</v>
      </c>
      <c r="AL12" s="75">
        <v>12.4</v>
      </c>
      <c r="AM12" s="75">
        <v>15.25</v>
      </c>
      <c r="AN12" s="75">
        <v>34.4</v>
      </c>
      <c r="AO12" s="139">
        <v>27.199999999999992</v>
      </c>
      <c r="AQ12" s="264">
        <v>359.49999999999994</v>
      </c>
      <c r="AR12" s="139">
        <v>98.4</v>
      </c>
      <c r="AS12" s="139">
        <v>221.24999999999997</v>
      </c>
      <c r="AT12" s="139">
        <v>478.3</v>
      </c>
      <c r="AU12" s="139">
        <v>695.80000000000007</v>
      </c>
    </row>
    <row r="13" spans="1:47" s="23" customFormat="1" ht="17.25" customHeight="1" x14ac:dyDescent="0.2">
      <c r="D13" s="81" t="s">
        <v>278</v>
      </c>
      <c r="E13" s="140">
        <v>68.666666666666671</v>
      </c>
      <c r="F13" s="141">
        <v>12.933333333333334</v>
      </c>
      <c r="G13" s="141">
        <v>77.266666666666666</v>
      </c>
      <c r="H13" s="141">
        <v>10.733333333333333</v>
      </c>
      <c r="I13" s="141">
        <v>42.8</v>
      </c>
      <c r="J13" s="141">
        <v>3.6</v>
      </c>
      <c r="K13" s="141">
        <v>13.8</v>
      </c>
      <c r="L13" s="141">
        <v>8.6666666666666679</v>
      </c>
      <c r="M13" s="141">
        <v>17.333333333333332</v>
      </c>
      <c r="N13" s="141">
        <v>16.2</v>
      </c>
      <c r="O13" s="141">
        <v>20.733333333333331</v>
      </c>
      <c r="P13" s="141">
        <v>90.666666666666657</v>
      </c>
      <c r="Q13" s="141">
        <v>49.399999999999991</v>
      </c>
      <c r="R13" s="141">
        <v>13.600000000000001</v>
      </c>
      <c r="S13" s="141">
        <v>62.866666666666667</v>
      </c>
      <c r="T13" s="141">
        <v>22.6</v>
      </c>
      <c r="U13" s="141">
        <v>1.2</v>
      </c>
      <c r="V13" s="141">
        <v>5.7333333333333343</v>
      </c>
      <c r="W13" s="141">
        <v>67.86666666666666</v>
      </c>
      <c r="X13" s="141">
        <v>54.666666666666664</v>
      </c>
      <c r="Y13" s="141">
        <v>8.3999999999999986</v>
      </c>
      <c r="Z13" s="141">
        <v>2.6</v>
      </c>
      <c r="AA13" s="141">
        <v>2.2000000000000002</v>
      </c>
      <c r="AB13" s="141">
        <v>18.666666666666664</v>
      </c>
      <c r="AC13" s="141">
        <v>4.5333333333333341</v>
      </c>
      <c r="AD13" s="141">
        <v>14.999999999999998</v>
      </c>
      <c r="AE13" s="141">
        <v>202.59999999999997</v>
      </c>
      <c r="AF13" s="141">
        <v>35.866666666666667</v>
      </c>
      <c r="AG13" s="141">
        <v>2.9999999999999996</v>
      </c>
      <c r="AH13" s="141">
        <v>16.93333333333333</v>
      </c>
      <c r="AI13" s="141">
        <v>240</v>
      </c>
      <c r="AJ13" s="141">
        <v>5.8000000000000007</v>
      </c>
      <c r="AK13" s="141">
        <v>114.53333333333333</v>
      </c>
      <c r="AL13" s="141">
        <v>28.066666666666666</v>
      </c>
      <c r="AM13" s="141">
        <v>8.3333333333333339</v>
      </c>
      <c r="AN13" s="141">
        <v>15.200000000000003</v>
      </c>
      <c r="AO13" s="142">
        <v>13.400000000000002</v>
      </c>
      <c r="AQ13" s="265">
        <v>229.79999999999998</v>
      </c>
      <c r="AR13" s="142">
        <v>62.933333333333337</v>
      </c>
      <c r="AS13" s="142">
        <v>153.66666666666666</v>
      </c>
      <c r="AT13" s="142">
        <v>266.33333333333326</v>
      </c>
      <c r="AU13" s="142">
        <v>683.73333333333346</v>
      </c>
    </row>
    <row r="14" spans="1:47" s="23" customFormat="1" ht="17.25" customHeight="1" x14ac:dyDescent="0.2">
      <c r="E14" s="130"/>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9"/>
      <c r="AQ14" s="255"/>
      <c r="AR14" s="89"/>
      <c r="AS14" s="89"/>
      <c r="AT14" s="89"/>
      <c r="AU14" s="89"/>
    </row>
    <row r="15" spans="1:47" s="23" customFormat="1" ht="17.25" customHeight="1" x14ac:dyDescent="0.2">
      <c r="B15" s="91" t="s">
        <v>1</v>
      </c>
      <c r="C15" s="92" t="s">
        <v>2</v>
      </c>
      <c r="D15" s="93" t="s">
        <v>407</v>
      </c>
      <c r="E15" s="213"/>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4"/>
      <c r="AM15" s="214"/>
      <c r="AN15" s="214"/>
      <c r="AO15" s="215"/>
      <c r="AQ15" s="266"/>
      <c r="AR15" s="215"/>
      <c r="AS15" s="215"/>
      <c r="AT15" s="215"/>
      <c r="AU15" s="215"/>
    </row>
    <row r="16" spans="1:47" s="23" customFormat="1" ht="17.25" customHeight="1" x14ac:dyDescent="0.2">
      <c r="B16" s="77" t="s">
        <v>272</v>
      </c>
      <c r="C16" s="71" t="s">
        <v>7</v>
      </c>
      <c r="D16" s="84" t="s">
        <v>8</v>
      </c>
      <c r="E16" s="138">
        <v>0.4</v>
      </c>
      <c r="F16" s="75">
        <v>0</v>
      </c>
      <c r="G16" s="75">
        <v>0.2</v>
      </c>
      <c r="H16" s="75">
        <v>7.4</v>
      </c>
      <c r="I16" s="75">
        <v>2.2000000000000002</v>
      </c>
      <c r="J16" s="75">
        <v>0</v>
      </c>
      <c r="K16" s="75">
        <v>47.4</v>
      </c>
      <c r="L16" s="75">
        <v>0.2</v>
      </c>
      <c r="M16" s="75">
        <v>1.2</v>
      </c>
      <c r="N16" s="75">
        <v>0</v>
      </c>
      <c r="O16" s="75">
        <v>2.8</v>
      </c>
      <c r="P16" s="75">
        <v>8.4</v>
      </c>
      <c r="Q16" s="75">
        <v>0</v>
      </c>
      <c r="R16" s="75">
        <v>0.2</v>
      </c>
      <c r="S16" s="75">
        <v>11.6</v>
      </c>
      <c r="T16" s="75">
        <v>18.2</v>
      </c>
      <c r="U16" s="75">
        <v>0.6</v>
      </c>
      <c r="V16" s="75">
        <v>0</v>
      </c>
      <c r="W16" s="75">
        <v>7.4</v>
      </c>
      <c r="X16" s="75">
        <v>8.4</v>
      </c>
      <c r="Y16" s="75">
        <v>1.2</v>
      </c>
      <c r="Z16" s="75">
        <v>0.2</v>
      </c>
      <c r="AA16" s="75">
        <v>0</v>
      </c>
      <c r="AB16" s="75">
        <v>11.2</v>
      </c>
      <c r="AC16" s="75">
        <v>1.4</v>
      </c>
      <c r="AD16" s="75">
        <v>0</v>
      </c>
      <c r="AE16" s="75">
        <v>50.6</v>
      </c>
      <c r="AF16" s="75">
        <v>17.600000000000001</v>
      </c>
      <c r="AG16" s="75">
        <v>0.8</v>
      </c>
      <c r="AH16" s="75">
        <v>1.2</v>
      </c>
      <c r="AI16" s="75">
        <v>11.4</v>
      </c>
      <c r="AJ16" s="75">
        <v>0.8</v>
      </c>
      <c r="AK16" s="75">
        <v>21</v>
      </c>
      <c r="AL16" s="75">
        <v>6</v>
      </c>
      <c r="AM16" s="75">
        <v>0</v>
      </c>
      <c r="AN16" s="75">
        <v>0.8</v>
      </c>
      <c r="AO16" s="139">
        <v>10</v>
      </c>
      <c r="AQ16" s="264">
        <v>57.599999999999994</v>
      </c>
      <c r="AR16" s="139">
        <v>4.1999999999999993</v>
      </c>
      <c r="AS16" s="139">
        <v>8.6</v>
      </c>
      <c r="AT16" s="139">
        <v>60.199999999999996</v>
      </c>
      <c r="AU16" s="139">
        <v>120.2</v>
      </c>
    </row>
    <row r="17" spans="2:47" s="23" customFormat="1" ht="17.25" customHeight="1" x14ac:dyDescent="0.2">
      <c r="B17" s="77" t="s">
        <v>272</v>
      </c>
      <c r="C17" s="71" t="s">
        <v>10</v>
      </c>
      <c r="D17" s="84" t="s">
        <v>11</v>
      </c>
      <c r="E17" s="138">
        <v>18.8</v>
      </c>
      <c r="F17" s="75">
        <v>14.8</v>
      </c>
      <c r="G17" s="75">
        <v>17.2</v>
      </c>
      <c r="H17" s="75">
        <v>6.2</v>
      </c>
      <c r="I17" s="75">
        <v>3.6</v>
      </c>
      <c r="J17" s="75">
        <v>0</v>
      </c>
      <c r="K17" s="75">
        <v>8.6</v>
      </c>
      <c r="L17" s="75">
        <v>1.8</v>
      </c>
      <c r="M17" s="75">
        <v>4.2</v>
      </c>
      <c r="N17" s="75">
        <v>3</v>
      </c>
      <c r="O17" s="75">
        <v>2.8</v>
      </c>
      <c r="P17" s="75">
        <v>35.6</v>
      </c>
      <c r="Q17" s="75">
        <v>3.4</v>
      </c>
      <c r="R17" s="75">
        <v>1.6</v>
      </c>
      <c r="S17" s="75">
        <v>22.6</v>
      </c>
      <c r="T17" s="75">
        <v>2.8</v>
      </c>
      <c r="U17" s="75">
        <v>0.4</v>
      </c>
      <c r="V17" s="75">
        <v>0</v>
      </c>
      <c r="W17" s="75">
        <v>11.2</v>
      </c>
      <c r="X17" s="75">
        <v>10.199999999999999</v>
      </c>
      <c r="Y17" s="75">
        <v>3</v>
      </c>
      <c r="Z17" s="75">
        <v>0</v>
      </c>
      <c r="AA17" s="75">
        <v>0</v>
      </c>
      <c r="AB17" s="75">
        <v>0.4</v>
      </c>
      <c r="AC17" s="75">
        <v>1.8</v>
      </c>
      <c r="AD17" s="75">
        <v>0.2</v>
      </c>
      <c r="AE17" s="75">
        <v>8.1999999999999993</v>
      </c>
      <c r="AF17" s="75">
        <v>8.4</v>
      </c>
      <c r="AG17" s="75">
        <v>0</v>
      </c>
      <c r="AH17" s="75">
        <v>0</v>
      </c>
      <c r="AI17" s="75">
        <v>50.2</v>
      </c>
      <c r="AJ17" s="75">
        <v>0.2</v>
      </c>
      <c r="AK17" s="75">
        <v>16.399999999999999</v>
      </c>
      <c r="AL17" s="75">
        <v>5.4</v>
      </c>
      <c r="AM17" s="75">
        <v>0.6</v>
      </c>
      <c r="AN17" s="75">
        <v>2</v>
      </c>
      <c r="AO17" s="139">
        <v>4.2</v>
      </c>
      <c r="AQ17" s="264">
        <v>69.2</v>
      </c>
      <c r="AR17" s="139">
        <v>11.8</v>
      </c>
      <c r="AS17" s="139">
        <v>40.6</v>
      </c>
      <c r="AT17" s="139">
        <v>52.6</v>
      </c>
      <c r="AU17" s="139">
        <v>95.600000000000009</v>
      </c>
    </row>
    <row r="18" spans="2:47" s="23" customFormat="1" ht="17.25" customHeight="1" x14ac:dyDescent="0.2">
      <c r="B18" s="77" t="s">
        <v>272</v>
      </c>
      <c r="C18" s="71" t="s">
        <v>12</v>
      </c>
      <c r="D18" s="84" t="s">
        <v>13</v>
      </c>
      <c r="E18" s="138">
        <v>6</v>
      </c>
      <c r="F18" s="75">
        <v>2.8</v>
      </c>
      <c r="G18" s="75">
        <v>2</v>
      </c>
      <c r="H18" s="75">
        <v>3.4</v>
      </c>
      <c r="I18" s="75">
        <v>3.2</v>
      </c>
      <c r="J18" s="75">
        <v>1</v>
      </c>
      <c r="K18" s="75">
        <v>3.6</v>
      </c>
      <c r="L18" s="75">
        <v>1</v>
      </c>
      <c r="M18" s="75">
        <v>2.6</v>
      </c>
      <c r="N18" s="75">
        <v>0.2</v>
      </c>
      <c r="O18" s="75">
        <v>1.6</v>
      </c>
      <c r="P18" s="75">
        <v>15.4</v>
      </c>
      <c r="Q18" s="75">
        <v>1.6</v>
      </c>
      <c r="R18" s="75">
        <v>1</v>
      </c>
      <c r="S18" s="75">
        <v>7.2</v>
      </c>
      <c r="T18" s="75">
        <v>0.6</v>
      </c>
      <c r="U18" s="75">
        <v>1</v>
      </c>
      <c r="V18" s="75">
        <v>1.2</v>
      </c>
      <c r="W18" s="75">
        <v>1.6</v>
      </c>
      <c r="X18" s="75">
        <v>3.2</v>
      </c>
      <c r="Y18" s="75">
        <v>0.8</v>
      </c>
      <c r="Z18" s="75">
        <v>0.2</v>
      </c>
      <c r="AA18" s="75">
        <v>0</v>
      </c>
      <c r="AB18" s="75">
        <v>1.2</v>
      </c>
      <c r="AC18" s="75">
        <v>2.4</v>
      </c>
      <c r="AD18" s="75">
        <v>1.4</v>
      </c>
      <c r="AE18" s="75">
        <v>7.2</v>
      </c>
      <c r="AF18" s="75">
        <v>0.4</v>
      </c>
      <c r="AG18" s="75">
        <v>0.8</v>
      </c>
      <c r="AH18" s="75">
        <v>1.6</v>
      </c>
      <c r="AI18" s="75">
        <v>11.8</v>
      </c>
      <c r="AJ18" s="75">
        <v>1.6</v>
      </c>
      <c r="AK18" s="75">
        <v>5.6</v>
      </c>
      <c r="AL18" s="75">
        <v>3</v>
      </c>
      <c r="AM18" s="75">
        <v>0.8</v>
      </c>
      <c r="AN18" s="75">
        <v>1.6</v>
      </c>
      <c r="AO18" s="139">
        <v>0.6</v>
      </c>
      <c r="AQ18" s="264">
        <v>22.000000000000004</v>
      </c>
      <c r="AR18" s="139">
        <v>5.4</v>
      </c>
      <c r="AS18" s="139">
        <v>18</v>
      </c>
      <c r="AT18" s="139">
        <v>20.799999999999997</v>
      </c>
      <c r="AU18" s="139">
        <v>35</v>
      </c>
    </row>
    <row r="19" spans="2:47" s="23" customFormat="1" ht="17.25" customHeight="1" x14ac:dyDescent="0.2">
      <c r="B19" s="77" t="s">
        <v>272</v>
      </c>
      <c r="C19" s="71" t="s">
        <v>3</v>
      </c>
      <c r="D19" s="84" t="s">
        <v>5</v>
      </c>
      <c r="E19" s="138">
        <v>13.6</v>
      </c>
      <c r="F19" s="75">
        <v>0</v>
      </c>
      <c r="G19" s="75">
        <v>4.5999999999999996</v>
      </c>
      <c r="H19" s="75">
        <v>1.4</v>
      </c>
      <c r="I19" s="75">
        <v>0.8</v>
      </c>
      <c r="J19" s="75">
        <v>0</v>
      </c>
      <c r="K19" s="75">
        <v>1.2</v>
      </c>
      <c r="L19" s="75">
        <v>0.2</v>
      </c>
      <c r="M19" s="75">
        <v>2.4</v>
      </c>
      <c r="N19" s="75">
        <v>0.4</v>
      </c>
      <c r="O19" s="75">
        <v>2.6</v>
      </c>
      <c r="P19" s="75">
        <v>16</v>
      </c>
      <c r="Q19" s="75">
        <v>15</v>
      </c>
      <c r="R19" s="75">
        <v>0.8</v>
      </c>
      <c r="S19" s="75">
        <v>14.4</v>
      </c>
      <c r="T19" s="75">
        <v>0</v>
      </c>
      <c r="U19" s="75">
        <v>0.8</v>
      </c>
      <c r="V19" s="75">
        <v>0.4</v>
      </c>
      <c r="W19" s="75">
        <v>12</v>
      </c>
      <c r="X19" s="75">
        <v>2</v>
      </c>
      <c r="Y19" s="75">
        <v>2.8</v>
      </c>
      <c r="Z19" s="75">
        <v>0.4</v>
      </c>
      <c r="AA19" s="75">
        <v>0.4</v>
      </c>
      <c r="AB19" s="75">
        <v>7</v>
      </c>
      <c r="AC19" s="75">
        <v>4.5999999999999996</v>
      </c>
      <c r="AD19" s="75">
        <v>26.4</v>
      </c>
      <c r="AE19" s="75">
        <v>17</v>
      </c>
      <c r="AF19" s="75">
        <v>0.2</v>
      </c>
      <c r="AG19" s="75">
        <v>3.2</v>
      </c>
      <c r="AH19" s="75">
        <v>2.4</v>
      </c>
      <c r="AI19" s="75">
        <v>27.2</v>
      </c>
      <c r="AJ19" s="75">
        <v>6.8</v>
      </c>
      <c r="AK19" s="75">
        <v>4.4000000000000004</v>
      </c>
      <c r="AL19" s="75">
        <v>4.2</v>
      </c>
      <c r="AM19" s="75">
        <v>0</v>
      </c>
      <c r="AN19" s="75">
        <v>4.8</v>
      </c>
      <c r="AO19" s="139">
        <v>4</v>
      </c>
      <c r="AQ19" s="264">
        <v>21.599999999999998</v>
      </c>
      <c r="AR19" s="139">
        <v>5.6</v>
      </c>
      <c r="AS19" s="139">
        <v>31.8</v>
      </c>
      <c r="AT19" s="139">
        <v>71.199999999999989</v>
      </c>
      <c r="AU19" s="139">
        <v>74.199999999999989</v>
      </c>
    </row>
    <row r="20" spans="2:47" s="23" customFormat="1" ht="17.25" customHeight="1" x14ac:dyDescent="0.2">
      <c r="B20" s="77" t="s">
        <v>272</v>
      </c>
      <c r="C20" s="71" t="s">
        <v>16</v>
      </c>
      <c r="D20" s="84" t="s">
        <v>18</v>
      </c>
      <c r="E20" s="138">
        <v>2.2000000000000002</v>
      </c>
      <c r="F20" s="75">
        <v>3.8</v>
      </c>
      <c r="G20" s="75">
        <v>8.6</v>
      </c>
      <c r="H20" s="75">
        <v>0</v>
      </c>
      <c r="I20" s="75">
        <v>2.6</v>
      </c>
      <c r="J20" s="75">
        <v>0.2</v>
      </c>
      <c r="K20" s="75">
        <v>0.6</v>
      </c>
      <c r="L20" s="75">
        <v>0.4</v>
      </c>
      <c r="M20" s="75">
        <v>0.6</v>
      </c>
      <c r="N20" s="75">
        <v>0</v>
      </c>
      <c r="O20" s="75">
        <v>0.6</v>
      </c>
      <c r="P20" s="75">
        <v>13.2</v>
      </c>
      <c r="Q20" s="75">
        <v>1.4</v>
      </c>
      <c r="R20" s="75">
        <v>0.6</v>
      </c>
      <c r="S20" s="75">
        <v>1.4</v>
      </c>
      <c r="T20" s="75">
        <v>5.4</v>
      </c>
      <c r="U20" s="75">
        <v>0</v>
      </c>
      <c r="V20" s="75">
        <v>0.4</v>
      </c>
      <c r="W20" s="75">
        <v>10.6</v>
      </c>
      <c r="X20" s="75">
        <v>3.6</v>
      </c>
      <c r="Y20" s="75">
        <v>2.8</v>
      </c>
      <c r="Z20" s="75">
        <v>0</v>
      </c>
      <c r="AA20" s="75">
        <v>0</v>
      </c>
      <c r="AB20" s="75">
        <v>4.2</v>
      </c>
      <c r="AC20" s="75">
        <v>0.8</v>
      </c>
      <c r="AD20" s="75">
        <v>2.8</v>
      </c>
      <c r="AE20" s="75">
        <v>0.4</v>
      </c>
      <c r="AF20" s="75">
        <v>2.2000000000000002</v>
      </c>
      <c r="AG20" s="75">
        <v>0</v>
      </c>
      <c r="AH20" s="75">
        <v>0.6</v>
      </c>
      <c r="AI20" s="75">
        <v>6.2</v>
      </c>
      <c r="AJ20" s="75">
        <v>2.2000000000000002</v>
      </c>
      <c r="AK20" s="75">
        <v>5</v>
      </c>
      <c r="AL20" s="75">
        <v>3.6</v>
      </c>
      <c r="AM20" s="75">
        <v>1.6</v>
      </c>
      <c r="AN20" s="75">
        <v>4.5999999999999996</v>
      </c>
      <c r="AO20" s="139">
        <v>1</v>
      </c>
      <c r="AQ20" s="264">
        <v>18</v>
      </c>
      <c r="AR20" s="139">
        <v>1.6</v>
      </c>
      <c r="AS20" s="139">
        <v>15.2</v>
      </c>
      <c r="AT20" s="139">
        <v>32</v>
      </c>
      <c r="AU20" s="139">
        <v>27.400000000000006</v>
      </c>
    </row>
    <row r="21" spans="2:47" s="23" customFormat="1" ht="17.25" customHeight="1" x14ac:dyDescent="0.2">
      <c r="B21" s="77" t="s">
        <v>272</v>
      </c>
      <c r="C21" s="71" t="s">
        <v>21</v>
      </c>
      <c r="D21" s="84" t="s">
        <v>22</v>
      </c>
      <c r="E21" s="138">
        <v>18.399999999999999</v>
      </c>
      <c r="F21" s="75">
        <v>0.8</v>
      </c>
      <c r="G21" s="75">
        <v>1.2</v>
      </c>
      <c r="H21" s="75">
        <v>0</v>
      </c>
      <c r="I21" s="75">
        <v>0</v>
      </c>
      <c r="J21" s="75">
        <v>0</v>
      </c>
      <c r="K21" s="75">
        <v>1.4</v>
      </c>
      <c r="L21" s="75">
        <v>0.8</v>
      </c>
      <c r="M21" s="75">
        <v>0.6</v>
      </c>
      <c r="N21" s="75">
        <v>1</v>
      </c>
      <c r="O21" s="75">
        <v>1.4</v>
      </c>
      <c r="P21" s="75">
        <v>12.4</v>
      </c>
      <c r="Q21" s="75">
        <v>0.2</v>
      </c>
      <c r="R21" s="75">
        <v>1.4</v>
      </c>
      <c r="S21" s="75">
        <v>1.6</v>
      </c>
      <c r="T21" s="75">
        <v>2.6</v>
      </c>
      <c r="U21" s="75">
        <v>0.8</v>
      </c>
      <c r="V21" s="75">
        <v>0.2</v>
      </c>
      <c r="W21" s="75">
        <v>1.8</v>
      </c>
      <c r="X21" s="75">
        <v>4.5999999999999996</v>
      </c>
      <c r="Y21" s="75">
        <v>2</v>
      </c>
      <c r="Z21" s="75">
        <v>0</v>
      </c>
      <c r="AA21" s="75">
        <v>0.4</v>
      </c>
      <c r="AB21" s="75">
        <v>2.4</v>
      </c>
      <c r="AC21" s="75">
        <v>0.6</v>
      </c>
      <c r="AD21" s="75">
        <v>1</v>
      </c>
      <c r="AE21" s="75">
        <v>22.6</v>
      </c>
      <c r="AF21" s="75">
        <v>3</v>
      </c>
      <c r="AG21" s="75">
        <v>0.6</v>
      </c>
      <c r="AH21" s="75">
        <v>0.6</v>
      </c>
      <c r="AI21" s="75">
        <v>12.2</v>
      </c>
      <c r="AJ21" s="75">
        <v>3.4</v>
      </c>
      <c r="AK21" s="75">
        <v>15</v>
      </c>
      <c r="AL21" s="75">
        <v>6.8</v>
      </c>
      <c r="AM21" s="75">
        <v>0.6</v>
      </c>
      <c r="AN21" s="75">
        <v>4.4000000000000004</v>
      </c>
      <c r="AO21" s="139">
        <v>0.4</v>
      </c>
      <c r="AQ21" s="264">
        <v>21.799999999999997</v>
      </c>
      <c r="AR21" s="139">
        <v>3.8</v>
      </c>
      <c r="AS21" s="139">
        <v>14</v>
      </c>
      <c r="AT21" s="139">
        <v>18</v>
      </c>
      <c r="AU21" s="139">
        <v>69.600000000000009</v>
      </c>
    </row>
    <row r="22" spans="2:47" s="23" customFormat="1" ht="17.25" customHeight="1" x14ac:dyDescent="0.2">
      <c r="B22" s="77" t="s">
        <v>273</v>
      </c>
      <c r="C22" s="71" t="s">
        <v>24</v>
      </c>
      <c r="D22" s="84" t="s">
        <v>25</v>
      </c>
      <c r="E22" s="138">
        <v>23</v>
      </c>
      <c r="F22" s="75">
        <v>20.8</v>
      </c>
      <c r="G22" s="75">
        <v>15.4</v>
      </c>
      <c r="H22" s="75">
        <v>9.1999999999999993</v>
      </c>
      <c r="I22" s="75">
        <v>18.600000000000001</v>
      </c>
      <c r="J22" s="75">
        <v>0.2</v>
      </c>
      <c r="K22" s="75">
        <v>14.2</v>
      </c>
      <c r="L22" s="75">
        <v>6.6</v>
      </c>
      <c r="M22" s="75">
        <v>6.2</v>
      </c>
      <c r="N22" s="75">
        <v>53.2</v>
      </c>
      <c r="O22" s="75">
        <v>9.4</v>
      </c>
      <c r="P22" s="75">
        <v>10.6</v>
      </c>
      <c r="Q22" s="75">
        <v>12.8</v>
      </c>
      <c r="R22" s="75">
        <v>6.4</v>
      </c>
      <c r="S22" s="75">
        <v>12.4</v>
      </c>
      <c r="T22" s="75">
        <v>41.4</v>
      </c>
      <c r="U22" s="75">
        <v>5</v>
      </c>
      <c r="V22" s="75">
        <v>11.6</v>
      </c>
      <c r="W22" s="75">
        <v>32.6</v>
      </c>
      <c r="X22" s="75">
        <v>42.4</v>
      </c>
      <c r="Y22" s="75">
        <v>4</v>
      </c>
      <c r="Z22" s="75">
        <v>8.6</v>
      </c>
      <c r="AA22" s="75">
        <v>3.2</v>
      </c>
      <c r="AB22" s="75">
        <v>3.4</v>
      </c>
      <c r="AC22" s="75">
        <v>2.8</v>
      </c>
      <c r="AD22" s="75">
        <v>9</v>
      </c>
      <c r="AE22" s="75">
        <v>6.2</v>
      </c>
      <c r="AF22" s="75">
        <v>4.5999999999999996</v>
      </c>
      <c r="AG22" s="75">
        <v>0</v>
      </c>
      <c r="AH22" s="75">
        <v>1.8</v>
      </c>
      <c r="AI22" s="75">
        <v>6.8</v>
      </c>
      <c r="AJ22" s="75">
        <v>5.2</v>
      </c>
      <c r="AK22" s="75">
        <v>9.8000000000000007</v>
      </c>
      <c r="AL22" s="75">
        <v>2.4</v>
      </c>
      <c r="AM22" s="75">
        <v>4.2</v>
      </c>
      <c r="AN22" s="75">
        <v>13.2</v>
      </c>
      <c r="AO22" s="139">
        <v>2.8</v>
      </c>
      <c r="AQ22" s="264">
        <v>101.4</v>
      </c>
      <c r="AR22" s="139">
        <v>75.400000000000006</v>
      </c>
      <c r="AS22" s="139">
        <v>29.799999999999997</v>
      </c>
      <c r="AT22" s="139">
        <v>176.4</v>
      </c>
      <c r="AU22" s="139">
        <v>57</v>
      </c>
    </row>
    <row r="23" spans="2:47" s="23" customFormat="1" ht="17.25" customHeight="1" x14ac:dyDescent="0.2">
      <c r="B23" s="77" t="s">
        <v>273</v>
      </c>
      <c r="C23" s="71" t="s">
        <v>27</v>
      </c>
      <c r="D23" s="84" t="s">
        <v>28</v>
      </c>
      <c r="E23" s="138">
        <v>16.399999999999999</v>
      </c>
      <c r="F23" s="75">
        <v>3.2</v>
      </c>
      <c r="G23" s="75">
        <v>4.8</v>
      </c>
      <c r="H23" s="75">
        <v>0.6</v>
      </c>
      <c r="I23" s="75">
        <v>4.5999999999999996</v>
      </c>
      <c r="J23" s="75">
        <v>0</v>
      </c>
      <c r="K23" s="75">
        <v>9.6</v>
      </c>
      <c r="L23" s="75">
        <v>2</v>
      </c>
      <c r="M23" s="75">
        <v>2</v>
      </c>
      <c r="N23" s="75">
        <v>0</v>
      </c>
      <c r="O23" s="75">
        <v>3.4</v>
      </c>
      <c r="P23" s="75">
        <v>9.8000000000000007</v>
      </c>
      <c r="Q23" s="75">
        <v>1.8</v>
      </c>
      <c r="R23" s="75">
        <v>2.6</v>
      </c>
      <c r="S23" s="75">
        <v>7.4</v>
      </c>
      <c r="T23" s="75">
        <v>49.2</v>
      </c>
      <c r="U23" s="75">
        <v>3.6</v>
      </c>
      <c r="V23" s="75">
        <v>2.2000000000000002</v>
      </c>
      <c r="W23" s="75">
        <v>28.2</v>
      </c>
      <c r="X23" s="75">
        <v>23</v>
      </c>
      <c r="Y23" s="75">
        <v>8.8000000000000007</v>
      </c>
      <c r="Z23" s="75">
        <v>0</v>
      </c>
      <c r="AA23" s="75">
        <v>3.2</v>
      </c>
      <c r="AB23" s="75">
        <v>0</v>
      </c>
      <c r="AC23" s="75">
        <v>1.8</v>
      </c>
      <c r="AD23" s="75">
        <v>0</v>
      </c>
      <c r="AE23" s="75">
        <v>0.6</v>
      </c>
      <c r="AF23" s="75">
        <v>1.4</v>
      </c>
      <c r="AG23" s="75">
        <v>0.8</v>
      </c>
      <c r="AH23" s="75">
        <v>0.8</v>
      </c>
      <c r="AI23" s="75">
        <v>6</v>
      </c>
      <c r="AJ23" s="75">
        <v>4.8</v>
      </c>
      <c r="AK23" s="75">
        <v>1.6</v>
      </c>
      <c r="AL23" s="75">
        <v>0.4</v>
      </c>
      <c r="AM23" s="75">
        <v>0.6</v>
      </c>
      <c r="AN23" s="75">
        <v>4.5999999999999996</v>
      </c>
      <c r="AO23" s="139">
        <v>0</v>
      </c>
      <c r="AQ23" s="264">
        <v>39.200000000000003</v>
      </c>
      <c r="AR23" s="139">
        <v>7.4</v>
      </c>
      <c r="AS23" s="139">
        <v>14.200000000000001</v>
      </c>
      <c r="AT23" s="139">
        <v>127.4</v>
      </c>
      <c r="AU23" s="139">
        <v>21.6</v>
      </c>
    </row>
    <row r="24" spans="2:47" s="23" customFormat="1" ht="17.25" customHeight="1" x14ac:dyDescent="0.2">
      <c r="B24" s="77" t="s">
        <v>273</v>
      </c>
      <c r="C24" s="71" t="s">
        <v>31</v>
      </c>
      <c r="D24" s="84" t="s">
        <v>32</v>
      </c>
      <c r="E24" s="138">
        <v>36</v>
      </c>
      <c r="F24" s="75">
        <v>63.2</v>
      </c>
      <c r="G24" s="75">
        <v>15.6</v>
      </c>
      <c r="H24" s="75">
        <v>33.4</v>
      </c>
      <c r="I24" s="75">
        <v>11.2</v>
      </c>
      <c r="J24" s="75">
        <v>0</v>
      </c>
      <c r="K24" s="75">
        <v>0.8</v>
      </c>
      <c r="L24" s="75">
        <v>4.5999999999999996</v>
      </c>
      <c r="M24" s="75">
        <v>4</v>
      </c>
      <c r="N24" s="75">
        <v>1.8</v>
      </c>
      <c r="O24" s="75">
        <v>4.2</v>
      </c>
      <c r="P24" s="75">
        <v>0.4</v>
      </c>
      <c r="Q24" s="75">
        <v>3</v>
      </c>
      <c r="R24" s="75">
        <v>0.6</v>
      </c>
      <c r="S24" s="75">
        <v>6</v>
      </c>
      <c r="T24" s="75">
        <v>9</v>
      </c>
      <c r="U24" s="75">
        <v>1</v>
      </c>
      <c r="V24" s="75">
        <v>7.4</v>
      </c>
      <c r="W24" s="75">
        <v>9</v>
      </c>
      <c r="X24" s="75">
        <v>23</v>
      </c>
      <c r="Y24" s="75">
        <v>6.4</v>
      </c>
      <c r="Z24" s="75">
        <v>1.4</v>
      </c>
      <c r="AA24" s="75">
        <v>4.5999999999999996</v>
      </c>
      <c r="AB24" s="75">
        <v>0.6</v>
      </c>
      <c r="AC24" s="75">
        <v>1.8</v>
      </c>
      <c r="AD24" s="75">
        <v>5.2</v>
      </c>
      <c r="AE24" s="75">
        <v>4.5999999999999996</v>
      </c>
      <c r="AF24" s="75">
        <v>4</v>
      </c>
      <c r="AG24" s="75">
        <v>1</v>
      </c>
      <c r="AH24" s="75">
        <v>2</v>
      </c>
      <c r="AI24" s="75">
        <v>8</v>
      </c>
      <c r="AJ24" s="75">
        <v>2.6</v>
      </c>
      <c r="AK24" s="75">
        <v>17.2</v>
      </c>
      <c r="AL24" s="75">
        <v>1</v>
      </c>
      <c r="AM24" s="75">
        <v>1.4</v>
      </c>
      <c r="AN24" s="75">
        <v>20</v>
      </c>
      <c r="AO24" s="139">
        <v>0.4</v>
      </c>
      <c r="AQ24" s="264">
        <v>160.19999999999999</v>
      </c>
      <c r="AR24" s="139">
        <v>14.600000000000001</v>
      </c>
      <c r="AS24" s="139">
        <v>4</v>
      </c>
      <c r="AT24" s="139">
        <v>75.399999999999991</v>
      </c>
      <c r="AU24" s="139">
        <v>62.2</v>
      </c>
    </row>
    <row r="25" spans="2:47" s="23" customFormat="1" ht="17.25" customHeight="1" x14ac:dyDescent="0.2">
      <c r="B25" s="77" t="s">
        <v>273</v>
      </c>
      <c r="C25" s="71" t="s">
        <v>34</v>
      </c>
      <c r="D25" s="84" t="s">
        <v>35</v>
      </c>
      <c r="E25" s="138">
        <v>41</v>
      </c>
      <c r="F25" s="75">
        <v>32.200000000000003</v>
      </c>
      <c r="G25" s="75">
        <v>11.4</v>
      </c>
      <c r="H25" s="75">
        <v>4.4000000000000004</v>
      </c>
      <c r="I25" s="75">
        <v>12.4</v>
      </c>
      <c r="J25" s="75">
        <v>0.4</v>
      </c>
      <c r="K25" s="75">
        <v>2.4</v>
      </c>
      <c r="L25" s="75">
        <v>12.6</v>
      </c>
      <c r="M25" s="75">
        <v>7.8</v>
      </c>
      <c r="N25" s="75">
        <v>0</v>
      </c>
      <c r="O25" s="75">
        <v>18</v>
      </c>
      <c r="P25" s="75">
        <v>41.6</v>
      </c>
      <c r="Q25" s="75">
        <v>10.199999999999999</v>
      </c>
      <c r="R25" s="75">
        <v>3</v>
      </c>
      <c r="S25" s="75">
        <v>10.6</v>
      </c>
      <c r="T25" s="75">
        <v>4.5999999999999996</v>
      </c>
      <c r="U25" s="75">
        <v>0</v>
      </c>
      <c r="V25" s="75">
        <v>8</v>
      </c>
      <c r="W25" s="75">
        <v>20.399999999999999</v>
      </c>
      <c r="X25" s="75">
        <v>38</v>
      </c>
      <c r="Y25" s="75">
        <v>2.6</v>
      </c>
      <c r="Z25" s="75">
        <v>1.2</v>
      </c>
      <c r="AA25" s="75">
        <v>3.4</v>
      </c>
      <c r="AB25" s="75">
        <v>6.6</v>
      </c>
      <c r="AC25" s="75">
        <v>12.2</v>
      </c>
      <c r="AD25" s="75">
        <v>6.2</v>
      </c>
      <c r="AE25" s="75">
        <v>6.2</v>
      </c>
      <c r="AF25" s="75">
        <v>5</v>
      </c>
      <c r="AG25" s="75">
        <v>0</v>
      </c>
      <c r="AH25" s="75">
        <v>9.4</v>
      </c>
      <c r="AI25" s="75">
        <v>11.4</v>
      </c>
      <c r="AJ25" s="75">
        <v>1</v>
      </c>
      <c r="AK25" s="75">
        <v>47.8</v>
      </c>
      <c r="AL25" s="75">
        <v>1</v>
      </c>
      <c r="AM25" s="75">
        <v>5.4</v>
      </c>
      <c r="AN25" s="75">
        <v>9.1999999999999993</v>
      </c>
      <c r="AO25" s="139">
        <v>0.2</v>
      </c>
      <c r="AQ25" s="264">
        <v>104.20000000000003</v>
      </c>
      <c r="AR25" s="139">
        <v>38.4</v>
      </c>
      <c r="AS25" s="139">
        <v>54.8</v>
      </c>
      <c r="AT25" s="139">
        <v>113.8</v>
      </c>
      <c r="AU25" s="139">
        <v>96.600000000000009</v>
      </c>
    </row>
    <row r="26" spans="2:47" s="23" customFormat="1" ht="17.25" customHeight="1" x14ac:dyDescent="0.2">
      <c r="B26" s="77" t="s">
        <v>273</v>
      </c>
      <c r="C26" s="71" t="s">
        <v>37</v>
      </c>
      <c r="D26" s="84" t="s">
        <v>38</v>
      </c>
      <c r="E26" s="138">
        <v>48.6</v>
      </c>
      <c r="F26" s="75">
        <v>10.199999999999999</v>
      </c>
      <c r="G26" s="75">
        <v>12.2</v>
      </c>
      <c r="H26" s="75">
        <v>1</v>
      </c>
      <c r="I26" s="75">
        <v>3.8</v>
      </c>
      <c r="J26" s="75">
        <v>1.8</v>
      </c>
      <c r="K26" s="75">
        <v>11.4</v>
      </c>
      <c r="L26" s="75">
        <v>3.8</v>
      </c>
      <c r="M26" s="75">
        <v>9.8000000000000007</v>
      </c>
      <c r="N26" s="75">
        <v>4.8</v>
      </c>
      <c r="O26" s="75">
        <v>17.8</v>
      </c>
      <c r="P26" s="75">
        <v>13.8</v>
      </c>
      <c r="Q26" s="75">
        <v>5.4</v>
      </c>
      <c r="R26" s="75">
        <v>2</v>
      </c>
      <c r="S26" s="75">
        <v>8.4</v>
      </c>
      <c r="T26" s="75">
        <v>12.6</v>
      </c>
      <c r="U26" s="75">
        <v>3</v>
      </c>
      <c r="V26" s="75">
        <v>5.2</v>
      </c>
      <c r="W26" s="75">
        <v>9.8000000000000007</v>
      </c>
      <c r="X26" s="75">
        <v>22.4</v>
      </c>
      <c r="Y26" s="75">
        <v>1.8</v>
      </c>
      <c r="Z26" s="75">
        <v>0</v>
      </c>
      <c r="AA26" s="75">
        <v>1.4</v>
      </c>
      <c r="AB26" s="75">
        <v>2.6</v>
      </c>
      <c r="AC26" s="75">
        <v>8.6</v>
      </c>
      <c r="AD26" s="75">
        <v>0.8</v>
      </c>
      <c r="AE26" s="75">
        <v>10</v>
      </c>
      <c r="AF26" s="75">
        <v>6</v>
      </c>
      <c r="AG26" s="75">
        <v>0.8</v>
      </c>
      <c r="AH26" s="75">
        <v>4.2</v>
      </c>
      <c r="AI26" s="75">
        <v>8.4</v>
      </c>
      <c r="AJ26" s="75">
        <v>3.2</v>
      </c>
      <c r="AK26" s="75">
        <v>27</v>
      </c>
      <c r="AL26" s="75">
        <v>1.6</v>
      </c>
      <c r="AM26" s="75">
        <v>2.6</v>
      </c>
      <c r="AN26" s="75">
        <v>9.6</v>
      </c>
      <c r="AO26" s="139">
        <v>3.4</v>
      </c>
      <c r="AQ26" s="264">
        <v>89</v>
      </c>
      <c r="AR26" s="139">
        <v>36.200000000000003</v>
      </c>
      <c r="AS26" s="139">
        <v>21.200000000000003</v>
      </c>
      <c r="AT26" s="139">
        <v>76.59999999999998</v>
      </c>
      <c r="AU26" s="139">
        <v>76.800000000000011</v>
      </c>
    </row>
    <row r="27" spans="2:47" s="23" customFormat="1" ht="17.25" customHeight="1" x14ac:dyDescent="0.2">
      <c r="B27" s="77" t="s">
        <v>274</v>
      </c>
      <c r="C27" s="71" t="s">
        <v>40</v>
      </c>
      <c r="D27" s="84" t="s">
        <v>41</v>
      </c>
      <c r="E27" s="138">
        <v>5.2</v>
      </c>
      <c r="F27" s="75">
        <v>2.2000000000000002</v>
      </c>
      <c r="G27" s="75">
        <v>7</v>
      </c>
      <c r="H27" s="75">
        <v>14</v>
      </c>
      <c r="I27" s="75">
        <v>4.5999999999999996</v>
      </c>
      <c r="J27" s="75">
        <v>4.2</v>
      </c>
      <c r="K27" s="75">
        <v>2.2000000000000002</v>
      </c>
      <c r="L27" s="75">
        <v>0.6</v>
      </c>
      <c r="M27" s="75">
        <v>0.6</v>
      </c>
      <c r="N27" s="75">
        <v>4.2</v>
      </c>
      <c r="O27" s="75">
        <v>0</v>
      </c>
      <c r="P27" s="75">
        <v>16</v>
      </c>
      <c r="Q27" s="75">
        <v>0</v>
      </c>
      <c r="R27" s="75">
        <v>1.8</v>
      </c>
      <c r="S27" s="75">
        <v>0.2</v>
      </c>
      <c r="T27" s="75">
        <v>0.2</v>
      </c>
      <c r="U27" s="75">
        <v>0</v>
      </c>
      <c r="V27" s="75">
        <v>0.4</v>
      </c>
      <c r="W27" s="75">
        <v>1.4</v>
      </c>
      <c r="X27" s="75">
        <v>0</v>
      </c>
      <c r="Y27" s="75">
        <v>0.6</v>
      </c>
      <c r="Z27" s="75">
        <v>0.6</v>
      </c>
      <c r="AA27" s="75">
        <v>0</v>
      </c>
      <c r="AB27" s="75">
        <v>0.6</v>
      </c>
      <c r="AC27" s="75">
        <v>1.4</v>
      </c>
      <c r="AD27" s="75">
        <v>3</v>
      </c>
      <c r="AE27" s="75">
        <v>2</v>
      </c>
      <c r="AF27" s="75">
        <v>0.8</v>
      </c>
      <c r="AG27" s="75">
        <v>0</v>
      </c>
      <c r="AH27" s="75">
        <v>1.4</v>
      </c>
      <c r="AI27" s="75">
        <v>24</v>
      </c>
      <c r="AJ27" s="75">
        <v>2.4</v>
      </c>
      <c r="AK27" s="75">
        <v>2.6</v>
      </c>
      <c r="AL27" s="75">
        <v>1.8</v>
      </c>
      <c r="AM27" s="75">
        <v>2.6</v>
      </c>
      <c r="AN27" s="75">
        <v>7</v>
      </c>
      <c r="AO27" s="139">
        <v>1.2</v>
      </c>
      <c r="AQ27" s="264">
        <v>39.400000000000006</v>
      </c>
      <c r="AR27" s="139">
        <v>5.4</v>
      </c>
      <c r="AS27" s="139">
        <v>17.8</v>
      </c>
      <c r="AT27" s="139">
        <v>8.4</v>
      </c>
      <c r="AU27" s="139">
        <v>45.8</v>
      </c>
    </row>
    <row r="28" spans="2:47" s="23" customFormat="1" ht="17.25" customHeight="1" x14ac:dyDescent="0.2">
      <c r="B28" s="77" t="s">
        <v>274</v>
      </c>
      <c r="C28" s="71" t="s">
        <v>43</v>
      </c>
      <c r="D28" s="84" t="s">
        <v>44</v>
      </c>
      <c r="E28" s="138">
        <v>2</v>
      </c>
      <c r="F28" s="75">
        <v>2</v>
      </c>
      <c r="G28" s="75">
        <v>0</v>
      </c>
      <c r="H28" s="75">
        <v>0.6</v>
      </c>
      <c r="I28" s="75">
        <v>0</v>
      </c>
      <c r="J28" s="75">
        <v>0.2</v>
      </c>
      <c r="K28" s="75">
        <v>0</v>
      </c>
      <c r="L28" s="75">
        <v>0.6</v>
      </c>
      <c r="M28" s="75">
        <v>0.4</v>
      </c>
      <c r="N28" s="75">
        <v>0.8</v>
      </c>
      <c r="O28" s="75">
        <v>0.2</v>
      </c>
      <c r="P28" s="75">
        <v>9.1999999999999993</v>
      </c>
      <c r="Q28" s="75">
        <v>3.6</v>
      </c>
      <c r="R28" s="75">
        <v>0</v>
      </c>
      <c r="S28" s="75">
        <v>0</v>
      </c>
      <c r="T28" s="75">
        <v>11.2</v>
      </c>
      <c r="U28" s="75">
        <v>0.4</v>
      </c>
      <c r="V28" s="75">
        <v>0</v>
      </c>
      <c r="W28" s="75">
        <v>19.600000000000001</v>
      </c>
      <c r="X28" s="75">
        <v>8.4</v>
      </c>
      <c r="Y28" s="75">
        <v>3.4</v>
      </c>
      <c r="Z28" s="75">
        <v>0</v>
      </c>
      <c r="AA28" s="75">
        <v>0</v>
      </c>
      <c r="AB28" s="75">
        <v>0.4</v>
      </c>
      <c r="AC28" s="75">
        <v>0</v>
      </c>
      <c r="AD28" s="75">
        <v>0.6</v>
      </c>
      <c r="AE28" s="75">
        <v>0.4</v>
      </c>
      <c r="AF28" s="75">
        <v>3</v>
      </c>
      <c r="AG28" s="75">
        <v>0</v>
      </c>
      <c r="AH28" s="75">
        <v>0.4</v>
      </c>
      <c r="AI28" s="75">
        <v>2.6</v>
      </c>
      <c r="AJ28" s="75">
        <v>0</v>
      </c>
      <c r="AK28" s="75">
        <v>0.4</v>
      </c>
      <c r="AL28" s="75">
        <v>1.2</v>
      </c>
      <c r="AM28" s="75">
        <v>0.2</v>
      </c>
      <c r="AN28" s="75">
        <v>2.2000000000000002</v>
      </c>
      <c r="AO28" s="139">
        <v>1.4</v>
      </c>
      <c r="AQ28" s="264">
        <v>4.8</v>
      </c>
      <c r="AR28" s="139">
        <v>2</v>
      </c>
      <c r="AS28" s="139">
        <v>12.799999999999999</v>
      </c>
      <c r="AT28" s="139">
        <v>44</v>
      </c>
      <c r="AU28" s="139">
        <v>11.799999999999999</v>
      </c>
    </row>
    <row r="29" spans="2:47" s="23" customFormat="1" ht="17.25" customHeight="1" x14ac:dyDescent="0.2">
      <c r="B29" s="77" t="s">
        <v>274</v>
      </c>
      <c r="C29" s="71" t="s">
        <v>46</v>
      </c>
      <c r="D29" s="84" t="s">
        <v>47</v>
      </c>
      <c r="E29" s="138">
        <v>11</v>
      </c>
      <c r="F29" s="75">
        <v>2.4</v>
      </c>
      <c r="G29" s="75">
        <v>9.8000000000000007</v>
      </c>
      <c r="H29" s="75">
        <v>1.6</v>
      </c>
      <c r="I29" s="75">
        <v>17</v>
      </c>
      <c r="J29" s="75">
        <v>0.2</v>
      </c>
      <c r="K29" s="75">
        <v>0</v>
      </c>
      <c r="L29" s="75">
        <v>1.4</v>
      </c>
      <c r="M29" s="75">
        <v>1.6</v>
      </c>
      <c r="N29" s="75">
        <v>4.2</v>
      </c>
      <c r="O29" s="75">
        <v>4.5999999999999996</v>
      </c>
      <c r="P29" s="75">
        <v>3.6</v>
      </c>
      <c r="Q29" s="75">
        <v>4.8</v>
      </c>
      <c r="R29" s="75">
        <v>0</v>
      </c>
      <c r="S29" s="75">
        <v>8.6</v>
      </c>
      <c r="T29" s="75">
        <v>3.4</v>
      </c>
      <c r="U29" s="75">
        <v>0.6</v>
      </c>
      <c r="V29" s="75">
        <v>0</v>
      </c>
      <c r="W29" s="75">
        <v>16</v>
      </c>
      <c r="X29" s="75">
        <v>5.4</v>
      </c>
      <c r="Y29" s="75">
        <v>4.2</v>
      </c>
      <c r="Z29" s="75">
        <v>0.2</v>
      </c>
      <c r="AA29" s="75">
        <v>0</v>
      </c>
      <c r="AB29" s="75">
        <v>1.4</v>
      </c>
      <c r="AC29" s="75">
        <v>0</v>
      </c>
      <c r="AD29" s="75">
        <v>3.6</v>
      </c>
      <c r="AE29" s="75">
        <v>4.8</v>
      </c>
      <c r="AF29" s="75">
        <v>11.8</v>
      </c>
      <c r="AG29" s="75">
        <v>0</v>
      </c>
      <c r="AH29" s="75">
        <v>1</v>
      </c>
      <c r="AI29" s="75">
        <v>13</v>
      </c>
      <c r="AJ29" s="75">
        <v>1</v>
      </c>
      <c r="AK29" s="75">
        <v>5.4</v>
      </c>
      <c r="AL29" s="75">
        <v>6.8</v>
      </c>
      <c r="AM29" s="75">
        <v>1.8</v>
      </c>
      <c r="AN29" s="75">
        <v>4</v>
      </c>
      <c r="AO29" s="139">
        <v>0.2</v>
      </c>
      <c r="AQ29" s="264">
        <v>42.000000000000007</v>
      </c>
      <c r="AR29" s="139">
        <v>11.8</v>
      </c>
      <c r="AS29" s="139">
        <v>8.4</v>
      </c>
      <c r="AT29" s="139">
        <v>43.400000000000006</v>
      </c>
      <c r="AU29" s="139">
        <v>49.8</v>
      </c>
    </row>
    <row r="30" spans="2:47" s="23" customFormat="1" ht="17.25" customHeight="1" x14ac:dyDescent="0.2">
      <c r="B30" s="77" t="s">
        <v>274</v>
      </c>
      <c r="C30" s="71" t="s">
        <v>49</v>
      </c>
      <c r="D30" s="84" t="s">
        <v>50</v>
      </c>
      <c r="E30" s="138">
        <v>14.8</v>
      </c>
      <c r="F30" s="75">
        <v>5.8</v>
      </c>
      <c r="G30" s="75">
        <v>2.4</v>
      </c>
      <c r="H30" s="75">
        <v>2</v>
      </c>
      <c r="I30" s="75">
        <v>2.8</v>
      </c>
      <c r="J30" s="75">
        <v>0.6</v>
      </c>
      <c r="K30" s="75">
        <v>30</v>
      </c>
      <c r="L30" s="75">
        <v>0.2</v>
      </c>
      <c r="M30" s="75">
        <v>2.4</v>
      </c>
      <c r="N30" s="75">
        <v>1.6</v>
      </c>
      <c r="O30" s="75">
        <v>2.4</v>
      </c>
      <c r="P30" s="75">
        <v>15.8</v>
      </c>
      <c r="Q30" s="75">
        <v>0.6</v>
      </c>
      <c r="R30" s="75">
        <v>1.4</v>
      </c>
      <c r="S30" s="75">
        <v>10</v>
      </c>
      <c r="T30" s="75">
        <v>13.2</v>
      </c>
      <c r="U30" s="75">
        <v>0.6</v>
      </c>
      <c r="V30" s="75">
        <v>1</v>
      </c>
      <c r="W30" s="75">
        <v>7</v>
      </c>
      <c r="X30" s="75">
        <v>5.8</v>
      </c>
      <c r="Y30" s="75">
        <v>0</v>
      </c>
      <c r="Z30" s="75">
        <v>1.2</v>
      </c>
      <c r="AA30" s="75">
        <v>0</v>
      </c>
      <c r="AB30" s="75">
        <v>6.8</v>
      </c>
      <c r="AC30" s="75">
        <v>2</v>
      </c>
      <c r="AD30" s="75">
        <v>2.8</v>
      </c>
      <c r="AE30" s="75">
        <v>6.2</v>
      </c>
      <c r="AF30" s="75">
        <v>4.5999999999999996</v>
      </c>
      <c r="AG30" s="75">
        <v>0.6</v>
      </c>
      <c r="AH30" s="75">
        <v>0</v>
      </c>
      <c r="AI30" s="75">
        <v>6.2</v>
      </c>
      <c r="AJ30" s="75">
        <v>0.4</v>
      </c>
      <c r="AK30" s="75">
        <v>0.6</v>
      </c>
      <c r="AL30" s="75">
        <v>1.8</v>
      </c>
      <c r="AM30" s="75">
        <v>0</v>
      </c>
      <c r="AN30" s="75">
        <v>2.2000000000000002</v>
      </c>
      <c r="AO30" s="139">
        <v>1.4</v>
      </c>
      <c r="AQ30" s="264">
        <v>58.400000000000006</v>
      </c>
      <c r="AR30" s="139">
        <v>6.6</v>
      </c>
      <c r="AS30" s="139">
        <v>17.8</v>
      </c>
      <c r="AT30" s="139">
        <v>50.4</v>
      </c>
      <c r="AU30" s="139">
        <v>24</v>
      </c>
    </row>
    <row r="31" spans="2:47" s="23" customFormat="1" ht="17.25" customHeight="1" x14ac:dyDescent="0.2">
      <c r="B31" s="77" t="s">
        <v>274</v>
      </c>
      <c r="C31" s="71" t="s">
        <v>52</v>
      </c>
      <c r="D31" s="84" t="s">
        <v>53</v>
      </c>
      <c r="E31" s="138">
        <v>11.2</v>
      </c>
      <c r="F31" s="75">
        <v>17.399999999999999</v>
      </c>
      <c r="G31" s="75">
        <v>24.2</v>
      </c>
      <c r="H31" s="75">
        <v>0.2</v>
      </c>
      <c r="I31" s="75">
        <v>0</v>
      </c>
      <c r="J31" s="75">
        <v>0.4</v>
      </c>
      <c r="K31" s="75">
        <v>1.6</v>
      </c>
      <c r="L31" s="75">
        <v>0.4</v>
      </c>
      <c r="M31" s="75">
        <v>0.8</v>
      </c>
      <c r="N31" s="75">
        <v>0.6</v>
      </c>
      <c r="O31" s="75">
        <v>3.2</v>
      </c>
      <c r="P31" s="75">
        <v>14</v>
      </c>
      <c r="Q31" s="75">
        <v>6.8</v>
      </c>
      <c r="R31" s="75">
        <v>0.6</v>
      </c>
      <c r="S31" s="75">
        <v>6.2</v>
      </c>
      <c r="T31" s="75">
        <v>0.8</v>
      </c>
      <c r="U31" s="75">
        <v>0</v>
      </c>
      <c r="V31" s="75">
        <v>2.2000000000000002</v>
      </c>
      <c r="W31" s="75">
        <v>0</v>
      </c>
      <c r="X31" s="75">
        <v>1.8</v>
      </c>
      <c r="Y31" s="75">
        <v>1.8</v>
      </c>
      <c r="Z31" s="75">
        <v>0</v>
      </c>
      <c r="AA31" s="75">
        <v>1.6</v>
      </c>
      <c r="AB31" s="75">
        <v>0.6</v>
      </c>
      <c r="AC31" s="75">
        <v>2.4</v>
      </c>
      <c r="AD31" s="75">
        <v>14</v>
      </c>
      <c r="AE31" s="75">
        <v>3.2</v>
      </c>
      <c r="AF31" s="75">
        <v>20.2</v>
      </c>
      <c r="AG31" s="75">
        <v>1</v>
      </c>
      <c r="AH31" s="75">
        <v>0</v>
      </c>
      <c r="AI31" s="75">
        <v>20.6</v>
      </c>
      <c r="AJ31" s="75">
        <v>3</v>
      </c>
      <c r="AK31" s="75">
        <v>5.2</v>
      </c>
      <c r="AL31" s="75">
        <v>10.6</v>
      </c>
      <c r="AM31" s="75">
        <v>0</v>
      </c>
      <c r="AN31" s="75">
        <v>6.8</v>
      </c>
      <c r="AO31" s="139">
        <v>8.8000000000000007</v>
      </c>
      <c r="AQ31" s="264">
        <v>55</v>
      </c>
      <c r="AR31" s="139">
        <v>5</v>
      </c>
      <c r="AS31" s="139">
        <v>21.400000000000002</v>
      </c>
      <c r="AT31" s="139">
        <v>31.4</v>
      </c>
      <c r="AU31" s="139">
        <v>79.400000000000006</v>
      </c>
    </row>
    <row r="32" spans="2:47" s="23" customFormat="1" ht="17.25" customHeight="1" x14ac:dyDescent="0.2">
      <c r="B32" s="77" t="s">
        <v>274</v>
      </c>
      <c r="C32" s="71" t="s">
        <v>55</v>
      </c>
      <c r="D32" s="84" t="s">
        <v>56</v>
      </c>
      <c r="E32" s="138">
        <v>23</v>
      </c>
      <c r="F32" s="75">
        <v>18</v>
      </c>
      <c r="G32" s="75">
        <v>2.4</v>
      </c>
      <c r="H32" s="75">
        <v>12.8</v>
      </c>
      <c r="I32" s="75">
        <v>17.600000000000001</v>
      </c>
      <c r="J32" s="75">
        <v>0</v>
      </c>
      <c r="K32" s="75">
        <v>5.8</v>
      </c>
      <c r="L32" s="75">
        <v>1</v>
      </c>
      <c r="M32" s="75">
        <v>1.8</v>
      </c>
      <c r="N32" s="75">
        <v>2</v>
      </c>
      <c r="O32" s="75">
        <v>2</v>
      </c>
      <c r="P32" s="75">
        <v>0.4</v>
      </c>
      <c r="Q32" s="75">
        <v>0.6</v>
      </c>
      <c r="R32" s="75">
        <v>0.6</v>
      </c>
      <c r="S32" s="75">
        <v>5.2</v>
      </c>
      <c r="T32" s="75">
        <v>16.600000000000001</v>
      </c>
      <c r="U32" s="75">
        <v>1.4</v>
      </c>
      <c r="V32" s="75">
        <v>2</v>
      </c>
      <c r="W32" s="75">
        <v>29.2</v>
      </c>
      <c r="X32" s="75">
        <v>8.1999999999999993</v>
      </c>
      <c r="Y32" s="75">
        <v>1.6</v>
      </c>
      <c r="Z32" s="75">
        <v>0</v>
      </c>
      <c r="AA32" s="75">
        <v>0.2</v>
      </c>
      <c r="AB32" s="75">
        <v>1.2</v>
      </c>
      <c r="AC32" s="75">
        <v>0</v>
      </c>
      <c r="AD32" s="75">
        <v>3.2</v>
      </c>
      <c r="AE32" s="75">
        <v>3.2</v>
      </c>
      <c r="AF32" s="75">
        <v>3</v>
      </c>
      <c r="AG32" s="75">
        <v>0</v>
      </c>
      <c r="AH32" s="75">
        <v>0</v>
      </c>
      <c r="AI32" s="75">
        <v>10.8</v>
      </c>
      <c r="AJ32" s="75">
        <v>0.4</v>
      </c>
      <c r="AK32" s="75">
        <v>1</v>
      </c>
      <c r="AL32" s="75">
        <v>0</v>
      </c>
      <c r="AM32" s="75">
        <v>0.6</v>
      </c>
      <c r="AN32" s="75">
        <v>2</v>
      </c>
      <c r="AO32" s="139">
        <v>0.2</v>
      </c>
      <c r="AQ32" s="264">
        <v>79.600000000000009</v>
      </c>
      <c r="AR32" s="139">
        <v>6.8</v>
      </c>
      <c r="AS32" s="139">
        <v>1.6</v>
      </c>
      <c r="AT32" s="139">
        <v>68.8</v>
      </c>
      <c r="AU32" s="139">
        <v>21.2</v>
      </c>
    </row>
    <row r="33" spans="2:47" s="23" customFormat="1" ht="17.25" customHeight="1" x14ac:dyDescent="0.2">
      <c r="B33" s="77" t="s">
        <v>274</v>
      </c>
      <c r="C33" s="71" t="s">
        <v>58</v>
      </c>
      <c r="D33" s="84" t="s">
        <v>59</v>
      </c>
      <c r="E33" s="138">
        <v>18.600000000000001</v>
      </c>
      <c r="F33" s="75">
        <v>15</v>
      </c>
      <c r="G33" s="75">
        <v>11.2</v>
      </c>
      <c r="H33" s="75">
        <v>6.4</v>
      </c>
      <c r="I33" s="75">
        <v>20.2</v>
      </c>
      <c r="J33" s="75">
        <v>1</v>
      </c>
      <c r="K33" s="75">
        <v>1.4</v>
      </c>
      <c r="L33" s="75">
        <v>0.8</v>
      </c>
      <c r="M33" s="75">
        <v>1.4</v>
      </c>
      <c r="N33" s="75">
        <v>0.8</v>
      </c>
      <c r="O33" s="75">
        <v>1.2</v>
      </c>
      <c r="P33" s="75">
        <v>9.1999999999999993</v>
      </c>
      <c r="Q33" s="75">
        <v>25.4</v>
      </c>
      <c r="R33" s="75">
        <v>1</v>
      </c>
      <c r="S33" s="75">
        <v>3.8</v>
      </c>
      <c r="T33" s="75">
        <v>0</v>
      </c>
      <c r="U33" s="75">
        <v>0.6</v>
      </c>
      <c r="V33" s="75">
        <v>0.2</v>
      </c>
      <c r="W33" s="75">
        <v>6.2</v>
      </c>
      <c r="X33" s="75">
        <v>1.6</v>
      </c>
      <c r="Y33" s="75">
        <v>1.4</v>
      </c>
      <c r="Z33" s="75">
        <v>0.6</v>
      </c>
      <c r="AA33" s="75">
        <v>0.6</v>
      </c>
      <c r="AB33" s="75">
        <v>0.2</v>
      </c>
      <c r="AC33" s="75">
        <v>0.2</v>
      </c>
      <c r="AD33" s="75">
        <v>0.2</v>
      </c>
      <c r="AE33" s="75">
        <v>12.8</v>
      </c>
      <c r="AF33" s="75">
        <v>2.6</v>
      </c>
      <c r="AG33" s="75">
        <v>0</v>
      </c>
      <c r="AH33" s="75">
        <v>0</v>
      </c>
      <c r="AI33" s="75">
        <v>9</v>
      </c>
      <c r="AJ33" s="75">
        <v>0.2</v>
      </c>
      <c r="AK33" s="75">
        <v>26</v>
      </c>
      <c r="AL33" s="75">
        <v>1</v>
      </c>
      <c r="AM33" s="75">
        <v>3.8</v>
      </c>
      <c r="AN33" s="75">
        <v>11.4</v>
      </c>
      <c r="AO33" s="139">
        <v>0.6</v>
      </c>
      <c r="AQ33" s="264">
        <v>73.8</v>
      </c>
      <c r="AR33" s="139">
        <v>4.2</v>
      </c>
      <c r="AS33" s="139">
        <v>35.599999999999994</v>
      </c>
      <c r="AT33" s="139">
        <v>15.599999999999998</v>
      </c>
      <c r="AU33" s="139">
        <v>67.399999999999991</v>
      </c>
    </row>
    <row r="34" spans="2:47" s="23" customFormat="1" ht="17.25" customHeight="1" x14ac:dyDescent="0.2">
      <c r="B34" s="77" t="s">
        <v>274</v>
      </c>
      <c r="C34" s="71" t="s">
        <v>60</v>
      </c>
      <c r="D34" s="84" t="s">
        <v>61</v>
      </c>
      <c r="E34" s="138">
        <v>22</v>
      </c>
      <c r="F34" s="75">
        <v>11.8</v>
      </c>
      <c r="G34" s="75">
        <v>8.8000000000000007</v>
      </c>
      <c r="H34" s="75">
        <v>1.4</v>
      </c>
      <c r="I34" s="75">
        <v>5.6</v>
      </c>
      <c r="J34" s="75">
        <v>7.8</v>
      </c>
      <c r="K34" s="75">
        <v>49.8</v>
      </c>
      <c r="L34" s="75">
        <v>1</v>
      </c>
      <c r="M34" s="75">
        <v>2</v>
      </c>
      <c r="N34" s="75">
        <v>0</v>
      </c>
      <c r="O34" s="75">
        <v>2.2000000000000002</v>
      </c>
      <c r="P34" s="75">
        <v>22.8</v>
      </c>
      <c r="Q34" s="75">
        <v>0.2</v>
      </c>
      <c r="R34" s="75">
        <v>7.6</v>
      </c>
      <c r="S34" s="75">
        <v>20.2</v>
      </c>
      <c r="T34" s="75">
        <v>6</v>
      </c>
      <c r="U34" s="75">
        <v>0.4</v>
      </c>
      <c r="V34" s="75">
        <v>5.8</v>
      </c>
      <c r="W34" s="75">
        <v>118.6</v>
      </c>
      <c r="X34" s="75">
        <v>7</v>
      </c>
      <c r="Y34" s="75">
        <v>2.8</v>
      </c>
      <c r="Z34" s="75">
        <v>0</v>
      </c>
      <c r="AA34" s="75">
        <v>0.4</v>
      </c>
      <c r="AB34" s="75">
        <v>0</v>
      </c>
      <c r="AC34" s="75">
        <v>0.2</v>
      </c>
      <c r="AD34" s="75">
        <v>0.2</v>
      </c>
      <c r="AE34" s="75">
        <v>0.2</v>
      </c>
      <c r="AF34" s="75">
        <v>9.8000000000000007</v>
      </c>
      <c r="AG34" s="75">
        <v>0.6</v>
      </c>
      <c r="AH34" s="75">
        <v>0</v>
      </c>
      <c r="AI34" s="75">
        <v>9.6</v>
      </c>
      <c r="AJ34" s="75">
        <v>1.4</v>
      </c>
      <c r="AK34" s="75">
        <v>0</v>
      </c>
      <c r="AL34" s="75">
        <v>0.2</v>
      </c>
      <c r="AM34" s="75">
        <v>0</v>
      </c>
      <c r="AN34" s="75">
        <v>3.2</v>
      </c>
      <c r="AO34" s="139">
        <v>0</v>
      </c>
      <c r="AQ34" s="264">
        <v>107.19999999999999</v>
      </c>
      <c r="AR34" s="139">
        <v>5.2</v>
      </c>
      <c r="AS34" s="139">
        <v>30.6</v>
      </c>
      <c r="AT34" s="139">
        <v>161.6</v>
      </c>
      <c r="AU34" s="139">
        <v>24.999999999999996</v>
      </c>
    </row>
    <row r="35" spans="2:47" s="23" customFormat="1" ht="17.25" customHeight="1" x14ac:dyDescent="0.2">
      <c r="B35" s="77" t="s">
        <v>274</v>
      </c>
      <c r="C35" s="71" t="s">
        <v>62</v>
      </c>
      <c r="D35" s="84" t="s">
        <v>63</v>
      </c>
      <c r="E35" s="138">
        <v>2.4</v>
      </c>
      <c r="F35" s="75">
        <v>3.2</v>
      </c>
      <c r="G35" s="75">
        <v>1.8</v>
      </c>
      <c r="H35" s="75">
        <v>0.4</v>
      </c>
      <c r="I35" s="75">
        <v>0.4</v>
      </c>
      <c r="J35" s="75">
        <v>1.6</v>
      </c>
      <c r="K35" s="75">
        <v>1.8</v>
      </c>
      <c r="L35" s="75">
        <v>0.6</v>
      </c>
      <c r="M35" s="75">
        <v>2.4</v>
      </c>
      <c r="N35" s="75">
        <v>0</v>
      </c>
      <c r="O35" s="75">
        <v>2.4</v>
      </c>
      <c r="P35" s="75">
        <v>39</v>
      </c>
      <c r="Q35" s="75">
        <v>2.2000000000000002</v>
      </c>
      <c r="R35" s="75">
        <v>1.4</v>
      </c>
      <c r="S35" s="75">
        <v>13.8</v>
      </c>
      <c r="T35" s="75">
        <v>3</v>
      </c>
      <c r="U35" s="75">
        <v>0</v>
      </c>
      <c r="V35" s="75">
        <v>2.2000000000000002</v>
      </c>
      <c r="W35" s="75">
        <v>23.2</v>
      </c>
      <c r="X35" s="75">
        <v>4.5999999999999996</v>
      </c>
      <c r="Y35" s="75">
        <v>4.2</v>
      </c>
      <c r="Z35" s="75">
        <v>0.6</v>
      </c>
      <c r="AA35" s="75">
        <v>0.2</v>
      </c>
      <c r="AB35" s="75">
        <v>2.4</v>
      </c>
      <c r="AC35" s="75">
        <v>2.4</v>
      </c>
      <c r="AD35" s="75">
        <v>6</v>
      </c>
      <c r="AE35" s="75">
        <v>14.2</v>
      </c>
      <c r="AF35" s="75">
        <v>0.8</v>
      </c>
      <c r="AG35" s="75">
        <v>0.8</v>
      </c>
      <c r="AH35" s="75">
        <v>0</v>
      </c>
      <c r="AI35" s="75">
        <v>25.6</v>
      </c>
      <c r="AJ35" s="75">
        <v>1</v>
      </c>
      <c r="AK35" s="75">
        <v>1.2</v>
      </c>
      <c r="AL35" s="75">
        <v>3.6</v>
      </c>
      <c r="AM35" s="75">
        <v>0</v>
      </c>
      <c r="AN35" s="75">
        <v>2.8</v>
      </c>
      <c r="AO35" s="139">
        <v>0.6</v>
      </c>
      <c r="AQ35" s="264">
        <v>11.6</v>
      </c>
      <c r="AR35" s="139">
        <v>5.4</v>
      </c>
      <c r="AS35" s="139">
        <v>42.6</v>
      </c>
      <c r="AT35" s="139">
        <v>62.600000000000009</v>
      </c>
      <c r="AU35" s="139">
        <v>50.600000000000009</v>
      </c>
    </row>
    <row r="36" spans="2:47" s="23" customFormat="1" ht="17.25" customHeight="1" x14ac:dyDescent="0.2">
      <c r="B36" s="77" t="s">
        <v>274</v>
      </c>
      <c r="C36" s="71" t="s">
        <v>65</v>
      </c>
      <c r="D36" s="84" t="s">
        <v>66</v>
      </c>
      <c r="E36" s="138">
        <v>5.8</v>
      </c>
      <c r="F36" s="75">
        <v>6.8</v>
      </c>
      <c r="G36" s="75">
        <v>6.2</v>
      </c>
      <c r="H36" s="75">
        <v>6.6</v>
      </c>
      <c r="I36" s="75">
        <v>0.2</v>
      </c>
      <c r="J36" s="75">
        <v>1.4</v>
      </c>
      <c r="K36" s="75">
        <v>7.4</v>
      </c>
      <c r="L36" s="75">
        <v>0.4</v>
      </c>
      <c r="M36" s="75">
        <v>1.4</v>
      </c>
      <c r="N36" s="75">
        <v>0.4</v>
      </c>
      <c r="O36" s="75">
        <v>1.4</v>
      </c>
      <c r="P36" s="75">
        <v>6.8</v>
      </c>
      <c r="Q36" s="75">
        <v>0.4</v>
      </c>
      <c r="R36" s="75">
        <v>0.4</v>
      </c>
      <c r="S36" s="75">
        <v>2.4</v>
      </c>
      <c r="T36" s="75">
        <v>4</v>
      </c>
      <c r="U36" s="75">
        <v>1.4</v>
      </c>
      <c r="V36" s="75">
        <v>1.4</v>
      </c>
      <c r="W36" s="75">
        <v>2.8</v>
      </c>
      <c r="X36" s="75">
        <v>2.8</v>
      </c>
      <c r="Y36" s="75">
        <v>1</v>
      </c>
      <c r="Z36" s="75">
        <v>0.2</v>
      </c>
      <c r="AA36" s="75">
        <v>0.2</v>
      </c>
      <c r="AB36" s="75">
        <v>0.4</v>
      </c>
      <c r="AC36" s="75">
        <v>2.4</v>
      </c>
      <c r="AD36" s="75">
        <v>9.4</v>
      </c>
      <c r="AE36" s="75">
        <v>8.1999999999999993</v>
      </c>
      <c r="AF36" s="75">
        <v>13.8</v>
      </c>
      <c r="AG36" s="75">
        <v>0</v>
      </c>
      <c r="AH36" s="75">
        <v>0.8</v>
      </c>
      <c r="AI36" s="75">
        <v>9.8000000000000007</v>
      </c>
      <c r="AJ36" s="75">
        <v>0.2</v>
      </c>
      <c r="AK36" s="75">
        <v>6.6</v>
      </c>
      <c r="AL36" s="75">
        <v>0.8</v>
      </c>
      <c r="AM36" s="75">
        <v>1.2</v>
      </c>
      <c r="AN36" s="75">
        <v>3.8</v>
      </c>
      <c r="AO36" s="139">
        <v>0.2</v>
      </c>
      <c r="AQ36" s="264">
        <v>34.4</v>
      </c>
      <c r="AR36" s="139">
        <v>3.5999999999999996</v>
      </c>
      <c r="AS36" s="139">
        <v>7.6000000000000005</v>
      </c>
      <c r="AT36" s="139">
        <v>28.4</v>
      </c>
      <c r="AU36" s="139">
        <v>45.400000000000006</v>
      </c>
    </row>
    <row r="37" spans="2:47" s="23" customFormat="1" ht="17.25" customHeight="1" x14ac:dyDescent="0.2">
      <c r="B37" s="77" t="s">
        <v>274</v>
      </c>
      <c r="C37" s="71" t="s">
        <v>68</v>
      </c>
      <c r="D37" s="84" t="s">
        <v>69</v>
      </c>
      <c r="E37" s="138">
        <v>13.8</v>
      </c>
      <c r="F37" s="75">
        <v>9</v>
      </c>
      <c r="G37" s="75">
        <v>25.2</v>
      </c>
      <c r="H37" s="75">
        <v>0</v>
      </c>
      <c r="I37" s="75">
        <v>2.8</v>
      </c>
      <c r="J37" s="75">
        <v>1</v>
      </c>
      <c r="K37" s="75">
        <v>13.8</v>
      </c>
      <c r="L37" s="75">
        <v>2.8</v>
      </c>
      <c r="M37" s="75">
        <v>0.8</v>
      </c>
      <c r="N37" s="75">
        <v>8.1999999999999993</v>
      </c>
      <c r="O37" s="75">
        <v>6.8</v>
      </c>
      <c r="P37" s="75">
        <v>5.8</v>
      </c>
      <c r="Q37" s="75">
        <v>18</v>
      </c>
      <c r="R37" s="75">
        <v>0.4</v>
      </c>
      <c r="S37" s="75">
        <v>27.8</v>
      </c>
      <c r="T37" s="75">
        <v>2</v>
      </c>
      <c r="U37" s="75">
        <v>0.6</v>
      </c>
      <c r="V37" s="75">
        <v>2</v>
      </c>
      <c r="W37" s="75">
        <v>10</v>
      </c>
      <c r="X37" s="75">
        <v>15.6</v>
      </c>
      <c r="Y37" s="75">
        <v>2.2000000000000002</v>
      </c>
      <c r="Z37" s="75">
        <v>0.4</v>
      </c>
      <c r="AA37" s="75">
        <v>0.2</v>
      </c>
      <c r="AB37" s="75">
        <v>0.8</v>
      </c>
      <c r="AC37" s="75">
        <v>1.6</v>
      </c>
      <c r="AD37" s="75">
        <v>0.2</v>
      </c>
      <c r="AE37" s="75">
        <v>14.2</v>
      </c>
      <c r="AF37" s="75">
        <v>3.4</v>
      </c>
      <c r="AG37" s="75">
        <v>0.4</v>
      </c>
      <c r="AH37" s="75">
        <v>0.4</v>
      </c>
      <c r="AI37" s="75">
        <v>12.8</v>
      </c>
      <c r="AJ37" s="75">
        <v>0.4</v>
      </c>
      <c r="AK37" s="75">
        <v>32.6</v>
      </c>
      <c r="AL37" s="75">
        <v>3.8</v>
      </c>
      <c r="AM37" s="75">
        <v>0.2</v>
      </c>
      <c r="AN37" s="75">
        <v>3.2</v>
      </c>
      <c r="AO37" s="139">
        <v>2.2000000000000002</v>
      </c>
      <c r="AQ37" s="264">
        <v>65.599999999999994</v>
      </c>
      <c r="AR37" s="139">
        <v>18.599999999999998</v>
      </c>
      <c r="AS37" s="139">
        <v>24.2</v>
      </c>
      <c r="AT37" s="139">
        <v>63.400000000000013</v>
      </c>
      <c r="AU37" s="139">
        <v>73.599999999999994</v>
      </c>
    </row>
    <row r="38" spans="2:47" s="23" customFormat="1" ht="17.25" customHeight="1" x14ac:dyDescent="0.2">
      <c r="B38" s="77" t="s">
        <v>275</v>
      </c>
      <c r="C38" s="71" t="s">
        <v>54</v>
      </c>
      <c r="D38" s="84" t="s">
        <v>82</v>
      </c>
      <c r="E38" s="138">
        <v>16.8</v>
      </c>
      <c r="F38" s="75">
        <v>10.8</v>
      </c>
      <c r="G38" s="75">
        <v>9</v>
      </c>
      <c r="H38" s="75">
        <v>2.4</v>
      </c>
      <c r="I38" s="75">
        <v>7</v>
      </c>
      <c r="J38" s="75">
        <v>0</v>
      </c>
      <c r="K38" s="75">
        <v>4.8</v>
      </c>
      <c r="L38" s="75">
        <v>0.4</v>
      </c>
      <c r="M38" s="75">
        <v>3.2</v>
      </c>
      <c r="N38" s="75">
        <v>2.2000000000000002</v>
      </c>
      <c r="O38" s="75">
        <v>2.6</v>
      </c>
      <c r="P38" s="75">
        <v>108.8</v>
      </c>
      <c r="Q38" s="75">
        <v>6.2</v>
      </c>
      <c r="R38" s="75">
        <v>2.2000000000000002</v>
      </c>
      <c r="S38" s="75">
        <v>6.4</v>
      </c>
      <c r="T38" s="75">
        <v>2</v>
      </c>
      <c r="U38" s="75">
        <v>0.2</v>
      </c>
      <c r="V38" s="75">
        <v>0</v>
      </c>
      <c r="W38" s="75">
        <v>8.4</v>
      </c>
      <c r="X38" s="75">
        <v>3.2</v>
      </c>
      <c r="Y38" s="75">
        <v>2.6</v>
      </c>
      <c r="Z38" s="75">
        <v>0</v>
      </c>
      <c r="AA38" s="75">
        <v>1.4</v>
      </c>
      <c r="AB38" s="75">
        <v>0</v>
      </c>
      <c r="AC38" s="75">
        <v>0</v>
      </c>
      <c r="AD38" s="75">
        <v>8.1999999999999993</v>
      </c>
      <c r="AE38" s="75">
        <v>39.799999999999997</v>
      </c>
      <c r="AF38" s="75">
        <v>11.4</v>
      </c>
      <c r="AG38" s="75">
        <v>11.4</v>
      </c>
      <c r="AH38" s="75">
        <v>0.6</v>
      </c>
      <c r="AI38" s="75">
        <v>16.600000000000001</v>
      </c>
      <c r="AJ38" s="75">
        <v>2.8</v>
      </c>
      <c r="AK38" s="75">
        <v>32.6</v>
      </c>
      <c r="AL38" s="75">
        <v>10.6</v>
      </c>
      <c r="AM38" s="75">
        <v>0.4</v>
      </c>
      <c r="AN38" s="75">
        <v>8.8000000000000007</v>
      </c>
      <c r="AO38" s="139">
        <v>5.8</v>
      </c>
      <c r="AQ38" s="264">
        <v>50.8</v>
      </c>
      <c r="AR38" s="139">
        <v>8.4</v>
      </c>
      <c r="AS38" s="139">
        <v>117.2</v>
      </c>
      <c r="AT38" s="139">
        <v>32.4</v>
      </c>
      <c r="AU38" s="139">
        <v>140.80000000000001</v>
      </c>
    </row>
    <row r="39" spans="2:47" s="23" customFormat="1" ht="17.25" customHeight="1" x14ac:dyDescent="0.2">
      <c r="B39" s="77" t="s">
        <v>275</v>
      </c>
      <c r="C39" s="71" t="s">
        <v>71</v>
      </c>
      <c r="D39" s="84" t="s">
        <v>72</v>
      </c>
      <c r="E39" s="138">
        <v>25.2</v>
      </c>
      <c r="F39" s="75">
        <v>38.200000000000003</v>
      </c>
      <c r="G39" s="75">
        <v>5.4</v>
      </c>
      <c r="H39" s="75">
        <v>12</v>
      </c>
      <c r="I39" s="75">
        <v>14</v>
      </c>
      <c r="J39" s="75">
        <v>5.6</v>
      </c>
      <c r="K39" s="75">
        <v>10.8</v>
      </c>
      <c r="L39" s="75">
        <v>6.4</v>
      </c>
      <c r="M39" s="75">
        <v>4.2</v>
      </c>
      <c r="N39" s="75">
        <v>2.4</v>
      </c>
      <c r="O39" s="75">
        <v>8.1999999999999993</v>
      </c>
      <c r="P39" s="75">
        <v>78</v>
      </c>
      <c r="Q39" s="75">
        <v>11.4</v>
      </c>
      <c r="R39" s="75">
        <v>1.4</v>
      </c>
      <c r="S39" s="75">
        <v>19</v>
      </c>
      <c r="T39" s="75">
        <v>59</v>
      </c>
      <c r="U39" s="75">
        <v>3</v>
      </c>
      <c r="V39" s="75">
        <v>2</v>
      </c>
      <c r="W39" s="75">
        <v>28</v>
      </c>
      <c r="X39" s="75">
        <v>51</v>
      </c>
      <c r="Y39" s="75">
        <v>12.2</v>
      </c>
      <c r="Z39" s="75">
        <v>2.6</v>
      </c>
      <c r="AA39" s="75">
        <v>0.8</v>
      </c>
      <c r="AB39" s="75">
        <v>1.8</v>
      </c>
      <c r="AC39" s="75">
        <v>3.4</v>
      </c>
      <c r="AD39" s="75">
        <v>9.8000000000000007</v>
      </c>
      <c r="AE39" s="75">
        <v>38.799999999999997</v>
      </c>
      <c r="AF39" s="75">
        <v>20.6</v>
      </c>
      <c r="AG39" s="75">
        <v>2.4</v>
      </c>
      <c r="AH39" s="75">
        <v>1.4</v>
      </c>
      <c r="AI39" s="75">
        <v>14.6</v>
      </c>
      <c r="AJ39" s="75">
        <v>0.6</v>
      </c>
      <c r="AK39" s="75">
        <v>14.2</v>
      </c>
      <c r="AL39" s="75">
        <v>3</v>
      </c>
      <c r="AM39" s="75">
        <v>1.8</v>
      </c>
      <c r="AN39" s="75">
        <v>13.6</v>
      </c>
      <c r="AO39" s="139">
        <v>6</v>
      </c>
      <c r="AQ39" s="264">
        <v>111.2</v>
      </c>
      <c r="AR39" s="139">
        <v>21.200000000000003</v>
      </c>
      <c r="AS39" s="139">
        <v>90.800000000000011</v>
      </c>
      <c r="AT39" s="139">
        <v>192.60000000000002</v>
      </c>
      <c r="AU39" s="139">
        <v>116.99999999999999</v>
      </c>
    </row>
    <row r="40" spans="2:47" s="23" customFormat="1" ht="17.25" customHeight="1" x14ac:dyDescent="0.2">
      <c r="B40" s="77" t="s">
        <v>275</v>
      </c>
      <c r="C40" s="71" t="s">
        <v>78</v>
      </c>
      <c r="D40" s="84" t="s">
        <v>79</v>
      </c>
      <c r="E40" s="138">
        <v>20.6</v>
      </c>
      <c r="F40" s="75">
        <v>3.8</v>
      </c>
      <c r="G40" s="75">
        <v>6</v>
      </c>
      <c r="H40" s="75">
        <v>0.8</v>
      </c>
      <c r="I40" s="75">
        <v>1.6</v>
      </c>
      <c r="J40" s="75">
        <v>5.8</v>
      </c>
      <c r="K40" s="75">
        <v>4</v>
      </c>
      <c r="L40" s="75">
        <v>0.6</v>
      </c>
      <c r="M40" s="75">
        <v>3.2</v>
      </c>
      <c r="N40" s="75">
        <v>5.2</v>
      </c>
      <c r="O40" s="75">
        <v>1</v>
      </c>
      <c r="P40" s="75">
        <v>57.6</v>
      </c>
      <c r="Q40" s="75">
        <v>13</v>
      </c>
      <c r="R40" s="75">
        <v>2.6</v>
      </c>
      <c r="S40" s="75">
        <v>16</v>
      </c>
      <c r="T40" s="75">
        <v>33.799999999999997</v>
      </c>
      <c r="U40" s="75">
        <v>4.5999999999999996</v>
      </c>
      <c r="V40" s="75">
        <v>0</v>
      </c>
      <c r="W40" s="75">
        <v>38.200000000000003</v>
      </c>
      <c r="X40" s="75">
        <v>36.4</v>
      </c>
      <c r="Y40" s="75">
        <v>6.4</v>
      </c>
      <c r="Z40" s="75">
        <v>0.4</v>
      </c>
      <c r="AA40" s="75">
        <v>1</v>
      </c>
      <c r="AB40" s="75">
        <v>1</v>
      </c>
      <c r="AC40" s="75">
        <v>1</v>
      </c>
      <c r="AD40" s="75">
        <v>1.4</v>
      </c>
      <c r="AE40" s="75">
        <v>2.2000000000000002</v>
      </c>
      <c r="AF40" s="75">
        <v>5.2</v>
      </c>
      <c r="AG40" s="75">
        <v>0.6</v>
      </c>
      <c r="AH40" s="75">
        <v>0.6</v>
      </c>
      <c r="AI40" s="75">
        <v>8</v>
      </c>
      <c r="AJ40" s="75">
        <v>0.2</v>
      </c>
      <c r="AK40" s="75">
        <v>3.4</v>
      </c>
      <c r="AL40" s="75">
        <v>1.6</v>
      </c>
      <c r="AM40" s="75">
        <v>0</v>
      </c>
      <c r="AN40" s="75">
        <v>0.8</v>
      </c>
      <c r="AO40" s="139">
        <v>1.2</v>
      </c>
      <c r="AQ40" s="264">
        <v>42.6</v>
      </c>
      <c r="AR40" s="139">
        <v>10</v>
      </c>
      <c r="AS40" s="139">
        <v>73.199999999999989</v>
      </c>
      <c r="AT40" s="139">
        <v>140.20000000000002</v>
      </c>
      <c r="AU40" s="139">
        <v>23.8</v>
      </c>
    </row>
    <row r="41" spans="2:47" s="23" customFormat="1" ht="17.25" customHeight="1" x14ac:dyDescent="0.2">
      <c r="B41" s="77" t="s">
        <v>275</v>
      </c>
      <c r="C41" s="71" t="s">
        <v>75</v>
      </c>
      <c r="D41" s="84" t="s">
        <v>76</v>
      </c>
      <c r="E41" s="138">
        <v>22.4</v>
      </c>
      <c r="F41" s="75">
        <v>10.8</v>
      </c>
      <c r="G41" s="75">
        <v>9.8000000000000007</v>
      </c>
      <c r="H41" s="75">
        <v>7</v>
      </c>
      <c r="I41" s="75">
        <v>33.4</v>
      </c>
      <c r="J41" s="75">
        <v>1.2</v>
      </c>
      <c r="K41" s="75">
        <v>19.399999999999999</v>
      </c>
      <c r="L41" s="75">
        <v>8.1999999999999993</v>
      </c>
      <c r="M41" s="75">
        <v>6.2</v>
      </c>
      <c r="N41" s="75">
        <v>10.4</v>
      </c>
      <c r="O41" s="75">
        <v>12.8</v>
      </c>
      <c r="P41" s="75">
        <v>126</v>
      </c>
      <c r="Q41" s="75">
        <v>11.2</v>
      </c>
      <c r="R41" s="75">
        <v>2.6</v>
      </c>
      <c r="S41" s="75">
        <v>33.799999999999997</v>
      </c>
      <c r="T41" s="75">
        <v>25.6</v>
      </c>
      <c r="U41" s="75">
        <v>2.8</v>
      </c>
      <c r="V41" s="75">
        <v>1.6</v>
      </c>
      <c r="W41" s="75">
        <v>18.399999999999999</v>
      </c>
      <c r="X41" s="75">
        <v>31.2</v>
      </c>
      <c r="Y41" s="75">
        <v>7.4</v>
      </c>
      <c r="Z41" s="75">
        <v>8.8000000000000007</v>
      </c>
      <c r="AA41" s="75">
        <v>0.2</v>
      </c>
      <c r="AB41" s="75">
        <v>0</v>
      </c>
      <c r="AC41" s="75">
        <v>2</v>
      </c>
      <c r="AD41" s="75">
        <v>7</v>
      </c>
      <c r="AE41" s="75">
        <v>38.4</v>
      </c>
      <c r="AF41" s="75">
        <v>45</v>
      </c>
      <c r="AG41" s="75">
        <v>5.8</v>
      </c>
      <c r="AH41" s="75">
        <v>3.4</v>
      </c>
      <c r="AI41" s="75">
        <v>32.799999999999997</v>
      </c>
      <c r="AJ41" s="75">
        <v>2.2000000000000002</v>
      </c>
      <c r="AK41" s="75">
        <v>53.4</v>
      </c>
      <c r="AL41" s="75">
        <v>7</v>
      </c>
      <c r="AM41" s="75">
        <v>3.6</v>
      </c>
      <c r="AN41" s="75">
        <v>13.6</v>
      </c>
      <c r="AO41" s="139">
        <v>2.4</v>
      </c>
      <c r="AQ41" s="264">
        <v>104</v>
      </c>
      <c r="AR41" s="139">
        <v>37.599999999999994</v>
      </c>
      <c r="AS41" s="139">
        <v>139.79999999999998</v>
      </c>
      <c r="AT41" s="139">
        <v>138.79999999999998</v>
      </c>
      <c r="AU41" s="139">
        <v>207.6</v>
      </c>
    </row>
    <row r="42" spans="2:47" s="23" customFormat="1" ht="17.25" customHeight="1" x14ac:dyDescent="0.2">
      <c r="B42" s="77" t="s">
        <v>276</v>
      </c>
      <c r="C42" s="71" t="s">
        <v>6</v>
      </c>
      <c r="D42" s="84" t="s">
        <v>87</v>
      </c>
      <c r="E42" s="138">
        <v>41.2</v>
      </c>
      <c r="F42" s="75">
        <v>30.4</v>
      </c>
      <c r="G42" s="75">
        <v>47.4</v>
      </c>
      <c r="H42" s="75">
        <v>6</v>
      </c>
      <c r="I42" s="75">
        <v>42.2</v>
      </c>
      <c r="J42" s="75">
        <v>1.2</v>
      </c>
      <c r="K42" s="75">
        <v>18.600000000000001</v>
      </c>
      <c r="L42" s="75">
        <v>8.4</v>
      </c>
      <c r="M42" s="75">
        <v>17.8</v>
      </c>
      <c r="N42" s="75">
        <v>12.6</v>
      </c>
      <c r="O42" s="75">
        <v>13.8</v>
      </c>
      <c r="P42" s="75">
        <v>42</v>
      </c>
      <c r="Q42" s="75">
        <v>29</v>
      </c>
      <c r="R42" s="75">
        <v>3</v>
      </c>
      <c r="S42" s="75">
        <v>32.799999999999997</v>
      </c>
      <c r="T42" s="75">
        <v>16.399999999999999</v>
      </c>
      <c r="U42" s="75">
        <v>3.8</v>
      </c>
      <c r="V42" s="75">
        <v>11.6</v>
      </c>
      <c r="W42" s="75">
        <v>34.200000000000003</v>
      </c>
      <c r="X42" s="75">
        <v>39.6</v>
      </c>
      <c r="Y42" s="75">
        <v>8.6</v>
      </c>
      <c r="Z42" s="75">
        <v>3.2</v>
      </c>
      <c r="AA42" s="75">
        <v>1.2</v>
      </c>
      <c r="AB42" s="75">
        <v>0.4</v>
      </c>
      <c r="AC42" s="75">
        <v>6.8</v>
      </c>
      <c r="AD42" s="75">
        <v>28.2</v>
      </c>
      <c r="AE42" s="75">
        <v>43.4</v>
      </c>
      <c r="AF42" s="75">
        <v>24.6</v>
      </c>
      <c r="AG42" s="75">
        <v>5.6</v>
      </c>
      <c r="AH42" s="75">
        <v>11</v>
      </c>
      <c r="AI42" s="75">
        <v>76.2</v>
      </c>
      <c r="AJ42" s="75">
        <v>11.2</v>
      </c>
      <c r="AK42" s="75">
        <v>85.6</v>
      </c>
      <c r="AL42" s="75">
        <v>10.6</v>
      </c>
      <c r="AM42" s="75">
        <v>2.6</v>
      </c>
      <c r="AN42" s="75">
        <v>11.8</v>
      </c>
      <c r="AO42" s="139">
        <v>5.8</v>
      </c>
      <c r="AQ42" s="264">
        <v>186.99999999999997</v>
      </c>
      <c r="AR42" s="139">
        <v>52.600000000000009</v>
      </c>
      <c r="AS42" s="139">
        <v>74</v>
      </c>
      <c r="AT42" s="139">
        <v>186.79999999999998</v>
      </c>
      <c r="AU42" s="139">
        <v>288.40000000000009</v>
      </c>
    </row>
    <row r="43" spans="2:47" s="23" customFormat="1" ht="17.25" customHeight="1" x14ac:dyDescent="0.2">
      <c r="B43" s="77" t="s">
        <v>276</v>
      </c>
      <c r="C43" s="71" t="s">
        <v>30</v>
      </c>
      <c r="D43" s="84" t="s">
        <v>89</v>
      </c>
      <c r="E43" s="138">
        <v>81.8</v>
      </c>
      <c r="F43" s="75">
        <v>13.6</v>
      </c>
      <c r="G43" s="75">
        <v>66.8</v>
      </c>
      <c r="H43" s="75">
        <v>5.4</v>
      </c>
      <c r="I43" s="75">
        <v>13</v>
      </c>
      <c r="J43" s="75">
        <v>1.4</v>
      </c>
      <c r="K43" s="75">
        <v>20</v>
      </c>
      <c r="L43" s="75">
        <v>9.4</v>
      </c>
      <c r="M43" s="75">
        <v>7.2</v>
      </c>
      <c r="N43" s="75">
        <v>17.2</v>
      </c>
      <c r="O43" s="75">
        <v>2.6</v>
      </c>
      <c r="P43" s="75">
        <v>109.2</v>
      </c>
      <c r="Q43" s="75">
        <v>69</v>
      </c>
      <c r="R43" s="75">
        <v>0.4</v>
      </c>
      <c r="S43" s="75">
        <v>22.4</v>
      </c>
      <c r="T43" s="75">
        <v>115.8</v>
      </c>
      <c r="U43" s="75">
        <v>0.8</v>
      </c>
      <c r="V43" s="75">
        <v>5.8</v>
      </c>
      <c r="W43" s="75">
        <v>28.4</v>
      </c>
      <c r="X43" s="75">
        <v>48.6</v>
      </c>
      <c r="Y43" s="75">
        <v>6.4</v>
      </c>
      <c r="Z43" s="75">
        <v>1.6</v>
      </c>
      <c r="AA43" s="75">
        <v>0.4</v>
      </c>
      <c r="AB43" s="75">
        <v>4</v>
      </c>
      <c r="AC43" s="75">
        <v>9.4</v>
      </c>
      <c r="AD43" s="75">
        <v>13.6</v>
      </c>
      <c r="AE43" s="75">
        <v>37.799999999999997</v>
      </c>
      <c r="AF43" s="75">
        <v>25</v>
      </c>
      <c r="AG43" s="75">
        <v>13.2</v>
      </c>
      <c r="AH43" s="75">
        <v>1</v>
      </c>
      <c r="AI43" s="75">
        <v>58.4</v>
      </c>
      <c r="AJ43" s="75">
        <v>4</v>
      </c>
      <c r="AK43" s="75">
        <v>134.80000000000001</v>
      </c>
      <c r="AL43" s="75">
        <v>9.1999999999999993</v>
      </c>
      <c r="AM43" s="75">
        <v>3</v>
      </c>
      <c r="AN43" s="75">
        <v>11.6</v>
      </c>
      <c r="AO43" s="139">
        <v>6</v>
      </c>
      <c r="AQ43" s="264">
        <v>202</v>
      </c>
      <c r="AR43" s="139">
        <v>36.4</v>
      </c>
      <c r="AS43" s="139">
        <v>178.6</v>
      </c>
      <c r="AT43" s="139">
        <v>257.20000000000005</v>
      </c>
      <c r="AU43" s="139">
        <v>304.00000000000006</v>
      </c>
    </row>
    <row r="44" spans="2:47" s="23" customFormat="1" ht="17.25" customHeight="1" x14ac:dyDescent="0.2">
      <c r="B44" s="77" t="s">
        <v>276</v>
      </c>
      <c r="C44" s="71" t="s">
        <v>84</v>
      </c>
      <c r="D44" s="84" t="s">
        <v>85</v>
      </c>
      <c r="E44" s="138">
        <v>15.4</v>
      </c>
      <c r="F44" s="75">
        <v>12.8</v>
      </c>
      <c r="G44" s="75">
        <v>5.6</v>
      </c>
      <c r="H44" s="75">
        <v>8.6</v>
      </c>
      <c r="I44" s="75">
        <v>6</v>
      </c>
      <c r="J44" s="75">
        <v>0.4</v>
      </c>
      <c r="K44" s="75">
        <v>12.8</v>
      </c>
      <c r="L44" s="75">
        <v>1.6</v>
      </c>
      <c r="M44" s="75">
        <v>1.4</v>
      </c>
      <c r="N44" s="75">
        <v>0.8</v>
      </c>
      <c r="O44" s="75">
        <v>1.2</v>
      </c>
      <c r="P44" s="75">
        <v>73.2</v>
      </c>
      <c r="Q44" s="75">
        <v>9</v>
      </c>
      <c r="R44" s="75">
        <v>0.8</v>
      </c>
      <c r="S44" s="75">
        <v>9.4</v>
      </c>
      <c r="T44" s="75">
        <v>6.2</v>
      </c>
      <c r="U44" s="75">
        <v>0.4</v>
      </c>
      <c r="V44" s="75">
        <v>1.2</v>
      </c>
      <c r="W44" s="75">
        <v>24.6</v>
      </c>
      <c r="X44" s="75">
        <v>22.4</v>
      </c>
      <c r="Y44" s="75">
        <v>10.199999999999999</v>
      </c>
      <c r="Z44" s="75">
        <v>2.2000000000000002</v>
      </c>
      <c r="AA44" s="75">
        <v>2</v>
      </c>
      <c r="AB44" s="75">
        <v>0</v>
      </c>
      <c r="AC44" s="75">
        <v>0</v>
      </c>
      <c r="AD44" s="75">
        <v>6</v>
      </c>
      <c r="AE44" s="75">
        <v>19.600000000000001</v>
      </c>
      <c r="AF44" s="75">
        <v>11.8</v>
      </c>
      <c r="AG44" s="75">
        <v>27.4</v>
      </c>
      <c r="AH44" s="75">
        <v>0.8</v>
      </c>
      <c r="AI44" s="75">
        <v>14.8</v>
      </c>
      <c r="AJ44" s="75">
        <v>1.6</v>
      </c>
      <c r="AK44" s="75">
        <v>23.6</v>
      </c>
      <c r="AL44" s="75">
        <v>0.8</v>
      </c>
      <c r="AM44" s="75">
        <v>0.2</v>
      </c>
      <c r="AN44" s="75">
        <v>7</v>
      </c>
      <c r="AO44" s="139">
        <v>0.2</v>
      </c>
      <c r="AQ44" s="264">
        <v>61.600000000000009</v>
      </c>
      <c r="AR44" s="139">
        <v>5</v>
      </c>
      <c r="AS44" s="139">
        <v>83</v>
      </c>
      <c r="AT44" s="139">
        <v>84.6</v>
      </c>
      <c r="AU44" s="139">
        <v>107.8</v>
      </c>
    </row>
    <row r="45" spans="2:47" s="23" customFormat="1" ht="17.25" customHeight="1" x14ac:dyDescent="0.2">
      <c r="B45" s="77" t="s">
        <v>277</v>
      </c>
      <c r="C45" s="71" t="s">
        <v>90</v>
      </c>
      <c r="D45" s="84" t="s">
        <v>91</v>
      </c>
      <c r="E45" s="138">
        <v>31.4</v>
      </c>
      <c r="F45" s="75">
        <v>10.6</v>
      </c>
      <c r="G45" s="75">
        <v>24.8</v>
      </c>
      <c r="H45" s="75">
        <v>10.6</v>
      </c>
      <c r="I45" s="75">
        <v>20.2</v>
      </c>
      <c r="J45" s="75">
        <v>2.8</v>
      </c>
      <c r="K45" s="75">
        <v>3.4</v>
      </c>
      <c r="L45" s="75">
        <v>8.8000000000000007</v>
      </c>
      <c r="M45" s="75">
        <v>4.4000000000000004</v>
      </c>
      <c r="N45" s="75">
        <v>2.6</v>
      </c>
      <c r="O45" s="75">
        <v>9.1999999999999993</v>
      </c>
      <c r="P45" s="75">
        <v>17.2</v>
      </c>
      <c r="Q45" s="75">
        <v>14.4</v>
      </c>
      <c r="R45" s="75">
        <v>2.6</v>
      </c>
      <c r="S45" s="75">
        <v>9.1999999999999993</v>
      </c>
      <c r="T45" s="75">
        <v>5.8</v>
      </c>
      <c r="U45" s="75">
        <v>2.6</v>
      </c>
      <c r="V45" s="75">
        <v>3.6</v>
      </c>
      <c r="W45" s="75">
        <v>17.600000000000001</v>
      </c>
      <c r="X45" s="75">
        <v>26.8</v>
      </c>
      <c r="Y45" s="75">
        <v>4</v>
      </c>
      <c r="Z45" s="75">
        <v>0.2</v>
      </c>
      <c r="AA45" s="75">
        <v>1.4</v>
      </c>
      <c r="AB45" s="75">
        <v>4.8</v>
      </c>
      <c r="AC45" s="75">
        <v>3.4</v>
      </c>
      <c r="AD45" s="75">
        <v>4</v>
      </c>
      <c r="AE45" s="75">
        <v>19.8</v>
      </c>
      <c r="AF45" s="75">
        <v>9.6</v>
      </c>
      <c r="AG45" s="75">
        <v>2.2000000000000002</v>
      </c>
      <c r="AH45" s="75">
        <v>2.6</v>
      </c>
      <c r="AI45" s="75">
        <v>57.6</v>
      </c>
      <c r="AJ45" s="75">
        <v>0.2</v>
      </c>
      <c r="AK45" s="75">
        <v>28.6</v>
      </c>
      <c r="AL45" s="75">
        <v>3.4</v>
      </c>
      <c r="AM45" s="75">
        <v>9.1999999999999993</v>
      </c>
      <c r="AN45" s="75">
        <v>11.4</v>
      </c>
      <c r="AO45" s="139">
        <v>2.4</v>
      </c>
      <c r="AQ45" s="264">
        <v>103.8</v>
      </c>
      <c r="AR45" s="139">
        <v>25</v>
      </c>
      <c r="AS45" s="139">
        <v>34.200000000000003</v>
      </c>
      <c r="AT45" s="139">
        <v>83.40000000000002</v>
      </c>
      <c r="AU45" s="139">
        <v>147</v>
      </c>
    </row>
    <row r="46" spans="2:47" s="23" customFormat="1" ht="17.25" customHeight="1" x14ac:dyDescent="0.2">
      <c r="B46" s="77" t="s">
        <v>277</v>
      </c>
      <c r="C46" s="71" t="s">
        <v>95</v>
      </c>
      <c r="D46" s="84" t="s">
        <v>96</v>
      </c>
      <c r="E46" s="138">
        <v>3.4</v>
      </c>
      <c r="F46" s="75">
        <v>0</v>
      </c>
      <c r="G46" s="75">
        <v>1.8</v>
      </c>
      <c r="H46" s="75">
        <v>0.4</v>
      </c>
      <c r="I46" s="75">
        <v>0.6</v>
      </c>
      <c r="J46" s="75">
        <v>0</v>
      </c>
      <c r="K46" s="75">
        <v>0</v>
      </c>
      <c r="L46" s="75">
        <v>0.4</v>
      </c>
      <c r="M46" s="75">
        <v>3</v>
      </c>
      <c r="N46" s="75">
        <v>0.4</v>
      </c>
      <c r="O46" s="75">
        <v>0</v>
      </c>
      <c r="P46" s="75">
        <v>0.4</v>
      </c>
      <c r="Q46" s="75">
        <v>83.2</v>
      </c>
      <c r="R46" s="75">
        <v>1.8</v>
      </c>
      <c r="S46" s="75">
        <v>0</v>
      </c>
      <c r="T46" s="75">
        <v>5.4</v>
      </c>
      <c r="U46" s="75">
        <v>0</v>
      </c>
      <c r="V46" s="75">
        <v>0</v>
      </c>
      <c r="W46" s="75">
        <v>1.2</v>
      </c>
      <c r="X46" s="75">
        <v>1.4</v>
      </c>
      <c r="Y46" s="75">
        <v>1</v>
      </c>
      <c r="Z46" s="75">
        <v>5</v>
      </c>
      <c r="AA46" s="75">
        <v>0</v>
      </c>
      <c r="AB46" s="75">
        <v>4.4000000000000004</v>
      </c>
      <c r="AC46" s="75">
        <v>2.8</v>
      </c>
      <c r="AD46" s="75">
        <v>0</v>
      </c>
      <c r="AE46" s="75">
        <v>0.4</v>
      </c>
      <c r="AF46" s="75">
        <v>8.1999999999999993</v>
      </c>
      <c r="AG46" s="75">
        <v>0</v>
      </c>
      <c r="AH46" s="75">
        <v>0.2</v>
      </c>
      <c r="AI46" s="75">
        <v>5.8</v>
      </c>
      <c r="AJ46" s="75">
        <v>0</v>
      </c>
      <c r="AK46" s="75">
        <v>0.8</v>
      </c>
      <c r="AL46" s="75">
        <v>0.4</v>
      </c>
      <c r="AM46" s="75">
        <v>0</v>
      </c>
      <c r="AN46" s="75">
        <v>0</v>
      </c>
      <c r="AO46" s="139">
        <v>0</v>
      </c>
      <c r="AQ46" s="264">
        <v>6.2</v>
      </c>
      <c r="AR46" s="139">
        <v>3.8</v>
      </c>
      <c r="AS46" s="139">
        <v>85.4</v>
      </c>
      <c r="AT46" s="139">
        <v>21.2</v>
      </c>
      <c r="AU46" s="139">
        <v>15.799999999999999</v>
      </c>
    </row>
    <row r="47" spans="2:47" s="23" customFormat="1" ht="17.25" customHeight="1" x14ac:dyDescent="0.2">
      <c r="B47" s="77" t="s">
        <v>277</v>
      </c>
      <c r="C47" s="71" t="s">
        <v>101</v>
      </c>
      <c r="D47" s="84" t="s">
        <v>102</v>
      </c>
      <c r="E47" s="138">
        <v>20.399999999999999</v>
      </c>
      <c r="F47" s="75">
        <v>5.8</v>
      </c>
      <c r="G47" s="75">
        <v>27.6</v>
      </c>
      <c r="H47" s="75">
        <v>1.6</v>
      </c>
      <c r="I47" s="75">
        <v>3.4</v>
      </c>
      <c r="J47" s="75">
        <v>4.4000000000000004</v>
      </c>
      <c r="K47" s="75">
        <v>19.8</v>
      </c>
      <c r="L47" s="75">
        <v>6.2</v>
      </c>
      <c r="M47" s="75">
        <v>22.2</v>
      </c>
      <c r="N47" s="75">
        <v>4</v>
      </c>
      <c r="O47" s="75">
        <v>4</v>
      </c>
      <c r="P47" s="75">
        <v>56.2</v>
      </c>
      <c r="Q47" s="75">
        <v>20.8</v>
      </c>
      <c r="R47" s="75">
        <v>4.8</v>
      </c>
      <c r="S47" s="75">
        <v>38.799999999999997</v>
      </c>
      <c r="T47" s="75">
        <v>29</v>
      </c>
      <c r="U47" s="75">
        <v>2.6</v>
      </c>
      <c r="V47" s="75">
        <v>2.4</v>
      </c>
      <c r="W47" s="75">
        <v>45</v>
      </c>
      <c r="X47" s="75">
        <v>41.4</v>
      </c>
      <c r="Y47" s="75">
        <v>10.199999999999999</v>
      </c>
      <c r="Z47" s="75">
        <v>1.6</v>
      </c>
      <c r="AA47" s="75">
        <v>0.4</v>
      </c>
      <c r="AB47" s="75">
        <v>8.8000000000000007</v>
      </c>
      <c r="AC47" s="75">
        <v>6</v>
      </c>
      <c r="AD47" s="75">
        <v>3.2</v>
      </c>
      <c r="AE47" s="75">
        <v>38.4</v>
      </c>
      <c r="AF47" s="75">
        <v>6.2</v>
      </c>
      <c r="AG47" s="75">
        <v>1.2</v>
      </c>
      <c r="AH47" s="75">
        <v>1.4</v>
      </c>
      <c r="AI47" s="75">
        <v>29.6</v>
      </c>
      <c r="AJ47" s="75">
        <v>3.2</v>
      </c>
      <c r="AK47" s="75">
        <v>28.8</v>
      </c>
      <c r="AL47" s="75">
        <v>3</v>
      </c>
      <c r="AM47" s="75">
        <v>2.4</v>
      </c>
      <c r="AN47" s="75">
        <v>17</v>
      </c>
      <c r="AO47" s="139">
        <v>21.8</v>
      </c>
      <c r="AQ47" s="264">
        <v>83</v>
      </c>
      <c r="AR47" s="139">
        <v>36.4</v>
      </c>
      <c r="AS47" s="139">
        <v>81.8</v>
      </c>
      <c r="AT47" s="139">
        <v>189.39999999999998</v>
      </c>
      <c r="AU47" s="139">
        <v>153.00000000000003</v>
      </c>
    </row>
    <row r="48" spans="2:47" s="23" customFormat="1" ht="17.25" customHeight="1" x14ac:dyDescent="0.2">
      <c r="B48" s="77" t="s">
        <v>277</v>
      </c>
      <c r="C48" s="71" t="s">
        <v>105</v>
      </c>
      <c r="D48" s="84" t="s">
        <v>106</v>
      </c>
      <c r="E48" s="138">
        <v>2.6</v>
      </c>
      <c r="F48" s="75">
        <v>1</v>
      </c>
      <c r="G48" s="75">
        <v>3.2</v>
      </c>
      <c r="H48" s="75">
        <v>0.2</v>
      </c>
      <c r="I48" s="75">
        <v>0.6</v>
      </c>
      <c r="J48" s="75">
        <v>0</v>
      </c>
      <c r="K48" s="75">
        <v>0.2</v>
      </c>
      <c r="L48" s="75">
        <v>0.2</v>
      </c>
      <c r="M48" s="75">
        <v>0.4</v>
      </c>
      <c r="N48" s="75">
        <v>0</v>
      </c>
      <c r="O48" s="75">
        <v>1.4</v>
      </c>
      <c r="P48" s="75">
        <v>3.6</v>
      </c>
      <c r="Q48" s="75">
        <v>0.4</v>
      </c>
      <c r="R48" s="75">
        <v>0.6</v>
      </c>
      <c r="S48" s="75">
        <v>15.6</v>
      </c>
      <c r="T48" s="75">
        <v>6.2</v>
      </c>
      <c r="U48" s="75">
        <v>1</v>
      </c>
      <c r="V48" s="75">
        <v>0</v>
      </c>
      <c r="W48" s="75">
        <v>8</v>
      </c>
      <c r="X48" s="75">
        <v>6</v>
      </c>
      <c r="Y48" s="75">
        <v>2.4</v>
      </c>
      <c r="Z48" s="75">
        <v>0</v>
      </c>
      <c r="AA48" s="75">
        <v>0.8</v>
      </c>
      <c r="AB48" s="75">
        <v>1.6</v>
      </c>
      <c r="AC48" s="75">
        <v>0.8</v>
      </c>
      <c r="AD48" s="75">
        <v>9</v>
      </c>
      <c r="AE48" s="75">
        <v>4.4000000000000004</v>
      </c>
      <c r="AF48" s="75">
        <v>1.2</v>
      </c>
      <c r="AG48" s="75">
        <v>0</v>
      </c>
      <c r="AH48" s="75">
        <v>1</v>
      </c>
      <c r="AI48" s="75">
        <v>10</v>
      </c>
      <c r="AJ48" s="75">
        <v>0</v>
      </c>
      <c r="AK48" s="75">
        <v>2</v>
      </c>
      <c r="AL48" s="75">
        <v>1.6</v>
      </c>
      <c r="AM48" s="75">
        <v>0.2</v>
      </c>
      <c r="AN48" s="75">
        <v>1.2</v>
      </c>
      <c r="AO48" s="139">
        <v>0.2</v>
      </c>
      <c r="AQ48" s="264">
        <v>7.8000000000000007</v>
      </c>
      <c r="AR48" s="139">
        <v>2</v>
      </c>
      <c r="AS48" s="139">
        <v>4.5999999999999996</v>
      </c>
      <c r="AT48" s="139">
        <v>51.399999999999991</v>
      </c>
      <c r="AU48" s="139">
        <v>21.8</v>
      </c>
    </row>
    <row r="49" spans="2:47" s="23" customFormat="1" ht="17.25" customHeight="1" x14ac:dyDescent="0.2">
      <c r="B49" s="77" t="s">
        <v>277</v>
      </c>
      <c r="C49" s="71" t="s">
        <v>98</v>
      </c>
      <c r="D49" s="84" t="s">
        <v>99</v>
      </c>
      <c r="E49" s="138">
        <v>49.8</v>
      </c>
      <c r="F49" s="75">
        <v>10.4</v>
      </c>
      <c r="G49" s="75">
        <v>13.6</v>
      </c>
      <c r="H49" s="75">
        <v>5</v>
      </c>
      <c r="I49" s="75">
        <v>1.2</v>
      </c>
      <c r="J49" s="75">
        <v>0.2</v>
      </c>
      <c r="K49" s="75">
        <v>1.6</v>
      </c>
      <c r="L49" s="75">
        <v>2.2000000000000002</v>
      </c>
      <c r="M49" s="75">
        <v>0.4</v>
      </c>
      <c r="N49" s="75">
        <v>3.6</v>
      </c>
      <c r="O49" s="75">
        <v>9.4</v>
      </c>
      <c r="P49" s="75">
        <v>4.2</v>
      </c>
      <c r="Q49" s="75">
        <v>0.6</v>
      </c>
      <c r="R49" s="75">
        <v>1.8</v>
      </c>
      <c r="S49" s="75">
        <v>10.4</v>
      </c>
      <c r="T49" s="75">
        <v>6.8</v>
      </c>
      <c r="U49" s="75">
        <v>1.2</v>
      </c>
      <c r="V49" s="75">
        <v>0</v>
      </c>
      <c r="W49" s="75">
        <v>17.399999999999999</v>
      </c>
      <c r="X49" s="75">
        <v>27</v>
      </c>
      <c r="Y49" s="75">
        <v>6</v>
      </c>
      <c r="Z49" s="75">
        <v>0</v>
      </c>
      <c r="AA49" s="75">
        <v>0.6</v>
      </c>
      <c r="AB49" s="75">
        <v>0.6</v>
      </c>
      <c r="AC49" s="75">
        <v>0.2</v>
      </c>
      <c r="AD49" s="75">
        <v>0</v>
      </c>
      <c r="AE49" s="75">
        <v>2.4</v>
      </c>
      <c r="AF49" s="75">
        <v>1.6</v>
      </c>
      <c r="AG49" s="75">
        <v>0.2</v>
      </c>
      <c r="AH49" s="75">
        <v>0.2</v>
      </c>
      <c r="AI49" s="75">
        <v>2.8</v>
      </c>
      <c r="AJ49" s="75">
        <v>0.4</v>
      </c>
      <c r="AK49" s="75">
        <v>3.2</v>
      </c>
      <c r="AL49" s="75">
        <v>0</v>
      </c>
      <c r="AM49" s="75">
        <v>0</v>
      </c>
      <c r="AN49" s="75">
        <v>0.8</v>
      </c>
      <c r="AO49" s="139">
        <v>0.8</v>
      </c>
      <c r="AQ49" s="264">
        <v>81.8</v>
      </c>
      <c r="AR49" s="139">
        <v>15.600000000000001</v>
      </c>
      <c r="AS49" s="139">
        <v>6.6</v>
      </c>
      <c r="AT49" s="139">
        <v>70.199999999999989</v>
      </c>
      <c r="AU49" s="139">
        <v>12.400000000000002</v>
      </c>
    </row>
    <row r="50" spans="2:47" s="23" customFormat="1" ht="17.25" customHeight="1" x14ac:dyDescent="0.2">
      <c r="B50" s="77" t="s">
        <v>277</v>
      </c>
      <c r="C50" s="71" t="s">
        <v>93</v>
      </c>
      <c r="D50" s="84" t="s">
        <v>94</v>
      </c>
      <c r="E50" s="138">
        <v>56.2</v>
      </c>
      <c r="F50" s="75">
        <v>4.5999999999999996</v>
      </c>
      <c r="G50" s="75">
        <v>7.8</v>
      </c>
      <c r="H50" s="75">
        <v>4.5999999999999996</v>
      </c>
      <c r="I50" s="75">
        <v>1.4</v>
      </c>
      <c r="J50" s="75">
        <v>0</v>
      </c>
      <c r="K50" s="75">
        <v>1.4</v>
      </c>
      <c r="L50" s="75">
        <v>1.4</v>
      </c>
      <c r="M50" s="75">
        <v>5.6</v>
      </c>
      <c r="N50" s="75">
        <v>3.6</v>
      </c>
      <c r="O50" s="75">
        <v>4.8</v>
      </c>
      <c r="P50" s="75">
        <v>1.6</v>
      </c>
      <c r="Q50" s="75">
        <v>5.6</v>
      </c>
      <c r="R50" s="75">
        <v>0.6</v>
      </c>
      <c r="S50" s="75">
        <v>0.8</v>
      </c>
      <c r="T50" s="75">
        <v>16.2</v>
      </c>
      <c r="U50" s="75">
        <v>0.4</v>
      </c>
      <c r="V50" s="75">
        <v>0</v>
      </c>
      <c r="W50" s="75">
        <v>1.6</v>
      </c>
      <c r="X50" s="75">
        <v>26.4</v>
      </c>
      <c r="Y50" s="75">
        <v>2.2000000000000002</v>
      </c>
      <c r="Z50" s="75">
        <v>0</v>
      </c>
      <c r="AA50" s="75">
        <v>1.6</v>
      </c>
      <c r="AB50" s="75">
        <v>3.6</v>
      </c>
      <c r="AC50" s="75">
        <v>0.8</v>
      </c>
      <c r="AD50" s="75">
        <v>2.8</v>
      </c>
      <c r="AE50" s="75">
        <v>2</v>
      </c>
      <c r="AF50" s="75">
        <v>3.8</v>
      </c>
      <c r="AG50" s="75">
        <v>125</v>
      </c>
      <c r="AH50" s="75">
        <v>0.4</v>
      </c>
      <c r="AI50" s="75">
        <v>161</v>
      </c>
      <c r="AJ50" s="75">
        <v>2</v>
      </c>
      <c r="AK50" s="75">
        <v>36.200000000000003</v>
      </c>
      <c r="AL50" s="75">
        <v>3.6</v>
      </c>
      <c r="AM50" s="75">
        <v>3.4</v>
      </c>
      <c r="AN50" s="75">
        <v>4</v>
      </c>
      <c r="AO50" s="139">
        <v>2</v>
      </c>
      <c r="AQ50" s="264">
        <v>76.000000000000014</v>
      </c>
      <c r="AR50" s="139">
        <v>15.399999999999999</v>
      </c>
      <c r="AS50" s="139">
        <v>7.7999999999999989</v>
      </c>
      <c r="AT50" s="139">
        <v>56.4</v>
      </c>
      <c r="AU50" s="139">
        <v>343.40000000000003</v>
      </c>
    </row>
    <row r="51" spans="2:47" s="23" customFormat="1" ht="17.25" customHeight="1" x14ac:dyDescent="0.2">
      <c r="B51" s="77" t="s">
        <v>278</v>
      </c>
      <c r="C51" s="71" t="s">
        <v>108</v>
      </c>
      <c r="D51" s="84" t="s">
        <v>109</v>
      </c>
      <c r="E51" s="138">
        <v>5.2</v>
      </c>
      <c r="F51" s="75">
        <v>0.2</v>
      </c>
      <c r="G51" s="75">
        <v>1.4</v>
      </c>
      <c r="H51" s="75">
        <v>1</v>
      </c>
      <c r="I51" s="75">
        <v>0.4</v>
      </c>
      <c r="J51" s="75">
        <v>0</v>
      </c>
      <c r="K51" s="75">
        <v>2</v>
      </c>
      <c r="L51" s="75">
        <v>0.4</v>
      </c>
      <c r="M51" s="75">
        <v>1.8</v>
      </c>
      <c r="N51" s="75">
        <v>0</v>
      </c>
      <c r="O51" s="75">
        <v>3.6</v>
      </c>
      <c r="P51" s="75">
        <v>1.6</v>
      </c>
      <c r="Q51" s="75">
        <v>5</v>
      </c>
      <c r="R51" s="75">
        <v>1</v>
      </c>
      <c r="S51" s="75">
        <v>1.8</v>
      </c>
      <c r="T51" s="75">
        <v>2.4</v>
      </c>
      <c r="U51" s="75">
        <v>0.6</v>
      </c>
      <c r="V51" s="75">
        <v>1.2</v>
      </c>
      <c r="W51" s="75">
        <v>5.6</v>
      </c>
      <c r="X51" s="75">
        <v>7.2</v>
      </c>
      <c r="Y51" s="75">
        <v>1.8</v>
      </c>
      <c r="Z51" s="75">
        <v>0.4</v>
      </c>
      <c r="AA51" s="75">
        <v>0.2</v>
      </c>
      <c r="AB51" s="75">
        <v>0</v>
      </c>
      <c r="AC51" s="75">
        <v>0.2</v>
      </c>
      <c r="AD51" s="75">
        <v>0</v>
      </c>
      <c r="AE51" s="75">
        <v>1.8</v>
      </c>
      <c r="AF51" s="75">
        <v>2.2000000000000002</v>
      </c>
      <c r="AG51" s="75">
        <v>0.2</v>
      </c>
      <c r="AH51" s="75">
        <v>0.2</v>
      </c>
      <c r="AI51" s="75">
        <v>14</v>
      </c>
      <c r="AJ51" s="75">
        <v>0</v>
      </c>
      <c r="AK51" s="75">
        <v>4.5999999999999996</v>
      </c>
      <c r="AL51" s="75">
        <v>0.4</v>
      </c>
      <c r="AM51" s="75">
        <v>0.2</v>
      </c>
      <c r="AN51" s="75">
        <v>0.2</v>
      </c>
      <c r="AO51" s="139">
        <v>1</v>
      </c>
      <c r="AQ51" s="264">
        <v>10.200000000000001</v>
      </c>
      <c r="AR51" s="139">
        <v>5.8000000000000007</v>
      </c>
      <c r="AS51" s="139">
        <v>7.6</v>
      </c>
      <c r="AT51" s="139">
        <v>21.4</v>
      </c>
      <c r="AU51" s="139">
        <v>24.799999999999997</v>
      </c>
    </row>
    <row r="52" spans="2:47" s="23" customFormat="1" ht="17.25" customHeight="1" x14ac:dyDescent="0.2">
      <c r="B52" s="77" t="s">
        <v>278</v>
      </c>
      <c r="C52" s="71" t="s">
        <v>111</v>
      </c>
      <c r="D52" s="84" t="s">
        <v>112</v>
      </c>
      <c r="E52" s="138">
        <v>11</v>
      </c>
      <c r="F52" s="75">
        <v>0.4</v>
      </c>
      <c r="G52" s="75">
        <v>7.2</v>
      </c>
      <c r="H52" s="75">
        <v>0.4</v>
      </c>
      <c r="I52" s="75">
        <v>27.4</v>
      </c>
      <c r="J52" s="75">
        <v>0.8</v>
      </c>
      <c r="K52" s="75">
        <v>1.8</v>
      </c>
      <c r="L52" s="75">
        <v>1.6</v>
      </c>
      <c r="M52" s="75">
        <v>3.2</v>
      </c>
      <c r="N52" s="75">
        <v>0.4</v>
      </c>
      <c r="O52" s="75">
        <v>0.8</v>
      </c>
      <c r="P52" s="75">
        <v>12</v>
      </c>
      <c r="Q52" s="75">
        <v>6.4</v>
      </c>
      <c r="R52" s="75">
        <v>0</v>
      </c>
      <c r="S52" s="75">
        <v>11</v>
      </c>
      <c r="T52" s="75">
        <v>0.6</v>
      </c>
      <c r="U52" s="75">
        <v>0</v>
      </c>
      <c r="V52" s="75">
        <v>0.4</v>
      </c>
      <c r="W52" s="75">
        <v>11.4</v>
      </c>
      <c r="X52" s="75">
        <v>7.2</v>
      </c>
      <c r="Y52" s="75">
        <v>1.2</v>
      </c>
      <c r="Z52" s="75">
        <v>0.2</v>
      </c>
      <c r="AA52" s="75">
        <v>0</v>
      </c>
      <c r="AB52" s="75">
        <v>0</v>
      </c>
      <c r="AC52" s="75">
        <v>0</v>
      </c>
      <c r="AD52" s="75">
        <v>0.4</v>
      </c>
      <c r="AE52" s="75">
        <v>33</v>
      </c>
      <c r="AF52" s="75">
        <v>7.8</v>
      </c>
      <c r="AG52" s="75">
        <v>1.4</v>
      </c>
      <c r="AH52" s="75">
        <v>0.2</v>
      </c>
      <c r="AI52" s="75">
        <v>43.4</v>
      </c>
      <c r="AJ52" s="75">
        <v>2.4</v>
      </c>
      <c r="AK52" s="75">
        <v>20.6</v>
      </c>
      <c r="AL52" s="75">
        <v>1.8</v>
      </c>
      <c r="AM52" s="75">
        <v>0.4</v>
      </c>
      <c r="AN52" s="75">
        <v>4.4000000000000004</v>
      </c>
      <c r="AO52" s="139">
        <v>2.4</v>
      </c>
      <c r="AQ52" s="264">
        <v>48.999999999999993</v>
      </c>
      <c r="AR52" s="139">
        <v>6.0000000000000009</v>
      </c>
      <c r="AS52" s="139">
        <v>18.399999999999999</v>
      </c>
      <c r="AT52" s="139">
        <v>32.4</v>
      </c>
      <c r="AU52" s="139">
        <v>117.80000000000003</v>
      </c>
    </row>
    <row r="53" spans="2:47" s="23" customFormat="1" ht="17.25" customHeight="1" x14ac:dyDescent="0.2">
      <c r="B53" s="77" t="s">
        <v>278</v>
      </c>
      <c r="C53" s="71" t="s">
        <v>114</v>
      </c>
      <c r="D53" s="84" t="s">
        <v>115</v>
      </c>
      <c r="E53" s="138">
        <v>21</v>
      </c>
      <c r="F53" s="75">
        <v>4</v>
      </c>
      <c r="G53" s="75">
        <v>27.8</v>
      </c>
      <c r="H53" s="75">
        <v>1.2</v>
      </c>
      <c r="I53" s="75">
        <v>0.8</v>
      </c>
      <c r="J53" s="75">
        <v>0.2</v>
      </c>
      <c r="K53" s="75">
        <v>0.6</v>
      </c>
      <c r="L53" s="75">
        <v>0.8</v>
      </c>
      <c r="M53" s="75">
        <v>1.4</v>
      </c>
      <c r="N53" s="75">
        <v>2.8</v>
      </c>
      <c r="O53" s="75">
        <v>3.2</v>
      </c>
      <c r="P53" s="75">
        <v>10.199999999999999</v>
      </c>
      <c r="Q53" s="75">
        <v>0</v>
      </c>
      <c r="R53" s="75">
        <v>1.8</v>
      </c>
      <c r="S53" s="75">
        <v>1.2</v>
      </c>
      <c r="T53" s="75">
        <v>2</v>
      </c>
      <c r="U53" s="75">
        <v>0</v>
      </c>
      <c r="V53" s="75">
        <v>0.4</v>
      </c>
      <c r="W53" s="75">
        <v>0.6</v>
      </c>
      <c r="X53" s="75">
        <v>1</v>
      </c>
      <c r="Y53" s="75">
        <v>3</v>
      </c>
      <c r="Z53" s="75">
        <v>1.2</v>
      </c>
      <c r="AA53" s="75">
        <v>1</v>
      </c>
      <c r="AB53" s="75">
        <v>1.4</v>
      </c>
      <c r="AC53" s="75">
        <v>0.4</v>
      </c>
      <c r="AD53" s="75">
        <v>12</v>
      </c>
      <c r="AE53" s="75">
        <v>40</v>
      </c>
      <c r="AF53" s="75">
        <v>0.8</v>
      </c>
      <c r="AG53" s="75">
        <v>0.6</v>
      </c>
      <c r="AH53" s="75">
        <v>3.8</v>
      </c>
      <c r="AI53" s="75">
        <v>17.8</v>
      </c>
      <c r="AJ53" s="75">
        <v>0</v>
      </c>
      <c r="AK53" s="75">
        <v>17</v>
      </c>
      <c r="AL53" s="75">
        <v>4.4000000000000004</v>
      </c>
      <c r="AM53" s="75">
        <v>0.4</v>
      </c>
      <c r="AN53" s="75">
        <v>2</v>
      </c>
      <c r="AO53" s="139">
        <v>3.6</v>
      </c>
      <c r="AQ53" s="264">
        <v>55.6</v>
      </c>
      <c r="AR53" s="139">
        <v>8.1999999999999993</v>
      </c>
      <c r="AS53" s="139">
        <v>12</v>
      </c>
      <c r="AT53" s="139">
        <v>24.2</v>
      </c>
      <c r="AU53" s="139">
        <v>90.4</v>
      </c>
    </row>
    <row r="54" spans="2:47" s="23" customFormat="1" ht="17.25" customHeight="1" x14ac:dyDescent="0.2">
      <c r="B54" s="77" t="s">
        <v>278</v>
      </c>
      <c r="C54" s="71" t="s">
        <v>117</v>
      </c>
      <c r="D54" s="84" t="s">
        <v>118</v>
      </c>
      <c r="E54" s="138">
        <v>0</v>
      </c>
      <c r="F54" s="75">
        <v>0</v>
      </c>
      <c r="G54" s="75">
        <v>20</v>
      </c>
      <c r="H54" s="75">
        <v>0</v>
      </c>
      <c r="I54" s="75">
        <v>0</v>
      </c>
      <c r="J54" s="75">
        <v>0.4</v>
      </c>
      <c r="K54" s="75">
        <v>6.4</v>
      </c>
      <c r="L54" s="75">
        <v>0.2</v>
      </c>
      <c r="M54" s="75">
        <v>0.6</v>
      </c>
      <c r="N54" s="75">
        <v>3.2</v>
      </c>
      <c r="O54" s="75">
        <v>0</v>
      </c>
      <c r="P54" s="75">
        <v>30.2</v>
      </c>
      <c r="Q54" s="75">
        <v>33.6</v>
      </c>
      <c r="R54" s="75">
        <v>7</v>
      </c>
      <c r="S54" s="75">
        <v>0</v>
      </c>
      <c r="T54" s="75">
        <v>0</v>
      </c>
      <c r="U54" s="75">
        <v>0</v>
      </c>
      <c r="V54" s="75">
        <v>0</v>
      </c>
      <c r="W54" s="75">
        <v>0</v>
      </c>
      <c r="X54" s="75">
        <v>0</v>
      </c>
      <c r="Y54" s="75">
        <v>0</v>
      </c>
      <c r="Z54" s="75">
        <v>0</v>
      </c>
      <c r="AA54" s="75">
        <v>1</v>
      </c>
      <c r="AB54" s="75">
        <v>1</v>
      </c>
      <c r="AC54" s="75">
        <v>1</v>
      </c>
      <c r="AD54" s="75">
        <v>0</v>
      </c>
      <c r="AE54" s="75">
        <v>88</v>
      </c>
      <c r="AF54" s="75">
        <v>10.6</v>
      </c>
      <c r="AG54" s="75">
        <v>0</v>
      </c>
      <c r="AH54" s="75">
        <v>2.2000000000000002</v>
      </c>
      <c r="AI54" s="75">
        <v>76.400000000000006</v>
      </c>
      <c r="AJ54" s="75">
        <v>0</v>
      </c>
      <c r="AK54" s="75">
        <v>48.4</v>
      </c>
      <c r="AL54" s="75">
        <v>15.8</v>
      </c>
      <c r="AM54" s="75">
        <v>5.8</v>
      </c>
      <c r="AN54" s="75">
        <v>0.6</v>
      </c>
      <c r="AO54" s="139">
        <v>3.4</v>
      </c>
      <c r="AQ54" s="264">
        <v>26.799999999999997</v>
      </c>
      <c r="AR54" s="139">
        <v>4</v>
      </c>
      <c r="AS54" s="139">
        <v>70.8</v>
      </c>
      <c r="AT54" s="139">
        <v>3</v>
      </c>
      <c r="AU54" s="139">
        <v>251.20000000000002</v>
      </c>
    </row>
    <row r="55" spans="2:47" s="23" customFormat="1" ht="17.25" customHeight="1" x14ac:dyDescent="0.2">
      <c r="B55" s="77" t="s">
        <v>278</v>
      </c>
      <c r="C55" s="71" t="s">
        <v>120</v>
      </c>
      <c r="D55" s="84" t="s">
        <v>121</v>
      </c>
      <c r="E55" s="138">
        <v>15.6</v>
      </c>
      <c r="F55" s="75">
        <v>5.2</v>
      </c>
      <c r="G55" s="75">
        <v>6.8</v>
      </c>
      <c r="H55" s="75">
        <v>1.2</v>
      </c>
      <c r="I55" s="75">
        <v>11.2</v>
      </c>
      <c r="J55" s="75">
        <v>1.4</v>
      </c>
      <c r="K55" s="75">
        <v>0.8</v>
      </c>
      <c r="L55" s="75">
        <v>5.2</v>
      </c>
      <c r="M55" s="75">
        <v>0.8</v>
      </c>
      <c r="N55" s="75">
        <v>6.2</v>
      </c>
      <c r="O55" s="75">
        <v>7</v>
      </c>
      <c r="P55" s="75">
        <v>17.600000000000001</v>
      </c>
      <c r="Q55" s="75">
        <v>1</v>
      </c>
      <c r="R55" s="75">
        <v>0.6</v>
      </c>
      <c r="S55" s="75">
        <v>36.200000000000003</v>
      </c>
      <c r="T55" s="75">
        <v>9.1999999999999993</v>
      </c>
      <c r="U55" s="75">
        <v>0.6</v>
      </c>
      <c r="V55" s="75">
        <v>1.6</v>
      </c>
      <c r="W55" s="75">
        <v>33.6</v>
      </c>
      <c r="X55" s="75">
        <v>8.8000000000000007</v>
      </c>
      <c r="Y55" s="75">
        <v>0.2</v>
      </c>
      <c r="Z55" s="75">
        <v>0.2</v>
      </c>
      <c r="AA55" s="75">
        <v>0</v>
      </c>
      <c r="AB55" s="75">
        <v>5</v>
      </c>
      <c r="AC55" s="75">
        <v>1.8</v>
      </c>
      <c r="AD55" s="75">
        <v>0.4</v>
      </c>
      <c r="AE55" s="75">
        <v>1.4</v>
      </c>
      <c r="AF55" s="75">
        <v>8.1999999999999993</v>
      </c>
      <c r="AG55" s="75">
        <v>0.4</v>
      </c>
      <c r="AH55" s="75">
        <v>5</v>
      </c>
      <c r="AI55" s="75">
        <v>9.6</v>
      </c>
      <c r="AJ55" s="75">
        <v>2.6</v>
      </c>
      <c r="AK55" s="75">
        <v>5.4</v>
      </c>
      <c r="AL55" s="75">
        <v>1</v>
      </c>
      <c r="AM55" s="75">
        <v>0.6</v>
      </c>
      <c r="AN55" s="75">
        <v>1.8</v>
      </c>
      <c r="AO55" s="139">
        <v>1</v>
      </c>
      <c r="AQ55" s="264">
        <v>42.199999999999996</v>
      </c>
      <c r="AR55" s="139">
        <v>19.2</v>
      </c>
      <c r="AS55" s="139">
        <v>19.200000000000003</v>
      </c>
      <c r="AT55" s="139">
        <v>97.600000000000023</v>
      </c>
      <c r="AU55" s="139">
        <v>37</v>
      </c>
    </row>
    <row r="56" spans="2:47" s="23" customFormat="1" ht="17.25" customHeight="1" x14ac:dyDescent="0.2">
      <c r="B56" s="77" t="s">
        <v>278</v>
      </c>
      <c r="C56" s="71" t="s">
        <v>123</v>
      </c>
      <c r="D56" s="84" t="s">
        <v>124</v>
      </c>
      <c r="E56" s="138">
        <v>6</v>
      </c>
      <c r="F56" s="75">
        <v>0.6</v>
      </c>
      <c r="G56" s="75">
        <v>10</v>
      </c>
      <c r="H56" s="75">
        <v>6.8</v>
      </c>
      <c r="I56" s="75">
        <v>2.4</v>
      </c>
      <c r="J56" s="75">
        <v>0.6</v>
      </c>
      <c r="K56" s="75">
        <v>1.2</v>
      </c>
      <c r="L56" s="75">
        <v>0.2</v>
      </c>
      <c r="M56" s="75">
        <v>8.6</v>
      </c>
      <c r="N56" s="75">
        <v>2.8</v>
      </c>
      <c r="O56" s="75">
        <v>5.8</v>
      </c>
      <c r="P56" s="75">
        <v>11</v>
      </c>
      <c r="Q56" s="75">
        <v>2</v>
      </c>
      <c r="R56" s="75">
        <v>2.4</v>
      </c>
      <c r="S56" s="75">
        <v>6.8</v>
      </c>
      <c r="T56" s="75">
        <v>8.4</v>
      </c>
      <c r="U56" s="75">
        <v>0</v>
      </c>
      <c r="V56" s="75">
        <v>2</v>
      </c>
      <c r="W56" s="75">
        <v>10.4</v>
      </c>
      <c r="X56" s="75">
        <v>29.8</v>
      </c>
      <c r="Y56" s="75">
        <v>2.2000000000000002</v>
      </c>
      <c r="Z56" s="75">
        <v>0.6</v>
      </c>
      <c r="AA56" s="75">
        <v>0</v>
      </c>
      <c r="AB56" s="75">
        <v>10.6</v>
      </c>
      <c r="AC56" s="75">
        <v>0.6</v>
      </c>
      <c r="AD56" s="75">
        <v>2.2000000000000002</v>
      </c>
      <c r="AE56" s="75">
        <v>33.799999999999997</v>
      </c>
      <c r="AF56" s="75">
        <v>2.8</v>
      </c>
      <c r="AG56" s="75">
        <v>0.4</v>
      </c>
      <c r="AH56" s="75">
        <v>1.2</v>
      </c>
      <c r="AI56" s="75">
        <v>29</v>
      </c>
      <c r="AJ56" s="75">
        <v>0.4</v>
      </c>
      <c r="AK56" s="75">
        <v>15.4</v>
      </c>
      <c r="AL56" s="75">
        <v>3.6</v>
      </c>
      <c r="AM56" s="75">
        <v>0.2</v>
      </c>
      <c r="AN56" s="75">
        <v>5.4</v>
      </c>
      <c r="AO56" s="139">
        <v>0.4</v>
      </c>
      <c r="AQ56" s="264">
        <v>27.6</v>
      </c>
      <c r="AR56" s="139">
        <v>17.399999999999999</v>
      </c>
      <c r="AS56" s="139">
        <v>15.4</v>
      </c>
      <c r="AT56" s="139">
        <v>73.600000000000009</v>
      </c>
      <c r="AU56" s="139">
        <v>92.600000000000009</v>
      </c>
    </row>
    <row r="57" spans="2:47" s="23" customFormat="1" ht="17.25" customHeight="1" x14ac:dyDescent="0.2">
      <c r="B57" s="78" t="s">
        <v>278</v>
      </c>
      <c r="C57" s="97" t="s">
        <v>126</v>
      </c>
      <c r="D57" s="98" t="s">
        <v>127</v>
      </c>
      <c r="E57" s="140">
        <v>8.4</v>
      </c>
      <c r="F57" s="141">
        <v>1.2</v>
      </c>
      <c r="G57" s="141">
        <v>2.6</v>
      </c>
      <c r="H57" s="141">
        <v>0</v>
      </c>
      <c r="I57" s="141">
        <v>0.2</v>
      </c>
      <c r="J57" s="141">
        <v>0.2</v>
      </c>
      <c r="K57" s="141">
        <v>1</v>
      </c>
      <c r="L57" s="141">
        <v>0</v>
      </c>
      <c r="M57" s="141">
        <v>0.8</v>
      </c>
      <c r="N57" s="141">
        <v>0</v>
      </c>
      <c r="O57" s="141">
        <v>0.2</v>
      </c>
      <c r="P57" s="141">
        <v>3</v>
      </c>
      <c r="Q57" s="141">
        <v>1.4</v>
      </c>
      <c r="R57" s="141">
        <v>0.8</v>
      </c>
      <c r="S57" s="141">
        <v>0</v>
      </c>
      <c r="T57" s="141">
        <v>0</v>
      </c>
      <c r="U57" s="141">
        <v>0</v>
      </c>
      <c r="V57" s="141">
        <v>0</v>
      </c>
      <c r="W57" s="141">
        <v>0</v>
      </c>
      <c r="X57" s="141">
        <v>0</v>
      </c>
      <c r="Y57" s="141">
        <v>0</v>
      </c>
      <c r="Z57" s="141">
        <v>0</v>
      </c>
      <c r="AA57" s="141">
        <v>0</v>
      </c>
      <c r="AB57" s="141">
        <v>0</v>
      </c>
      <c r="AC57" s="141">
        <v>0</v>
      </c>
      <c r="AD57" s="141">
        <v>0</v>
      </c>
      <c r="AE57" s="141">
        <v>4.5999999999999996</v>
      </c>
      <c r="AF57" s="141">
        <v>3.2</v>
      </c>
      <c r="AG57" s="141">
        <v>0</v>
      </c>
      <c r="AH57" s="141">
        <v>3.8</v>
      </c>
      <c r="AI57" s="141">
        <v>48.6</v>
      </c>
      <c r="AJ57" s="141">
        <v>0.4</v>
      </c>
      <c r="AK57" s="141">
        <v>1.4</v>
      </c>
      <c r="AL57" s="141">
        <v>0.8</v>
      </c>
      <c r="AM57" s="141">
        <v>0.6</v>
      </c>
      <c r="AN57" s="141">
        <v>0.8</v>
      </c>
      <c r="AO57" s="142">
        <v>1.2</v>
      </c>
      <c r="AQ57" s="265">
        <v>13.599999999999998</v>
      </c>
      <c r="AR57" s="142">
        <v>1</v>
      </c>
      <c r="AS57" s="142">
        <v>5.2</v>
      </c>
      <c r="AT57" s="142">
        <v>0</v>
      </c>
      <c r="AU57" s="142">
        <v>65.400000000000006</v>
      </c>
    </row>
    <row r="58" spans="2:47" s="23" customFormat="1" ht="17.25" customHeight="1" x14ac:dyDescent="0.2">
      <c r="E58" s="216"/>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8"/>
      <c r="AQ58" s="267"/>
      <c r="AR58" s="218"/>
      <c r="AS58" s="218"/>
      <c r="AT58" s="218"/>
      <c r="AU58" s="218"/>
    </row>
    <row r="59" spans="2:47" s="23" customFormat="1" ht="17.25" customHeight="1" x14ac:dyDescent="0.2">
      <c r="B59" s="91" t="s">
        <v>1</v>
      </c>
      <c r="C59" s="92" t="s">
        <v>394</v>
      </c>
      <c r="D59" s="99" t="s">
        <v>395</v>
      </c>
      <c r="E59" s="213"/>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5"/>
      <c r="AQ59" s="266"/>
      <c r="AR59" s="215"/>
      <c r="AS59" s="215"/>
      <c r="AT59" s="215"/>
      <c r="AU59" s="215"/>
    </row>
    <row r="60" spans="2:47" s="23" customFormat="1" ht="17.25" customHeight="1" x14ac:dyDescent="0.2">
      <c r="B60" s="77" t="s">
        <v>272</v>
      </c>
      <c r="C60" s="71" t="s">
        <v>23</v>
      </c>
      <c r="D60" s="131" t="s">
        <v>290</v>
      </c>
      <c r="E60" s="47">
        <v>18.399999999999999</v>
      </c>
      <c r="F60" s="43">
        <v>0.8</v>
      </c>
      <c r="G60" s="43">
        <v>1.2</v>
      </c>
      <c r="H60" s="43">
        <v>0</v>
      </c>
      <c r="I60" s="43">
        <v>0</v>
      </c>
      <c r="J60" s="43">
        <v>0</v>
      </c>
      <c r="K60" s="43">
        <v>1.4</v>
      </c>
      <c r="L60" s="43">
        <v>0.8</v>
      </c>
      <c r="M60" s="43">
        <v>0.6</v>
      </c>
      <c r="N60" s="43">
        <v>1</v>
      </c>
      <c r="O60" s="43">
        <v>1.4</v>
      </c>
      <c r="P60" s="43">
        <v>12.4</v>
      </c>
      <c r="Q60" s="43">
        <v>0.2</v>
      </c>
      <c r="R60" s="43">
        <v>1.4</v>
      </c>
      <c r="S60" s="43">
        <v>1.6</v>
      </c>
      <c r="T60" s="43">
        <v>2.6</v>
      </c>
      <c r="U60" s="43">
        <v>0.8</v>
      </c>
      <c r="V60" s="43">
        <v>0.2</v>
      </c>
      <c r="W60" s="43">
        <v>1.8</v>
      </c>
      <c r="X60" s="43">
        <v>4.5999999999999996</v>
      </c>
      <c r="Y60" s="43">
        <v>2</v>
      </c>
      <c r="Z60" s="43">
        <v>0</v>
      </c>
      <c r="AA60" s="43">
        <v>0.4</v>
      </c>
      <c r="AB60" s="43">
        <v>2.4</v>
      </c>
      <c r="AC60" s="43">
        <v>0.6</v>
      </c>
      <c r="AD60" s="43">
        <v>1</v>
      </c>
      <c r="AE60" s="43">
        <v>22.6</v>
      </c>
      <c r="AF60" s="43">
        <v>3</v>
      </c>
      <c r="AG60" s="43">
        <v>0.6</v>
      </c>
      <c r="AH60" s="43">
        <v>0.6</v>
      </c>
      <c r="AI60" s="43">
        <v>12.2</v>
      </c>
      <c r="AJ60" s="43">
        <v>3.4</v>
      </c>
      <c r="AK60" s="43">
        <v>15</v>
      </c>
      <c r="AL60" s="43">
        <v>6.8</v>
      </c>
      <c r="AM60" s="43">
        <v>0.6</v>
      </c>
      <c r="AN60" s="43">
        <v>4.4000000000000004</v>
      </c>
      <c r="AO60" s="48">
        <v>0.4</v>
      </c>
      <c r="AQ60" s="205">
        <v>21.799999999999997</v>
      </c>
      <c r="AR60" s="48">
        <v>3.8</v>
      </c>
      <c r="AS60" s="48">
        <v>14</v>
      </c>
      <c r="AT60" s="48">
        <v>18</v>
      </c>
      <c r="AU60" s="48">
        <v>69.600000000000009</v>
      </c>
    </row>
    <row r="61" spans="2:47" s="23" customFormat="1" ht="17.25" customHeight="1" x14ac:dyDescent="0.2">
      <c r="B61" s="77" t="s">
        <v>272</v>
      </c>
      <c r="C61" s="71" t="s">
        <v>4</v>
      </c>
      <c r="D61" s="131" t="s">
        <v>300</v>
      </c>
      <c r="E61" s="47">
        <v>6</v>
      </c>
      <c r="F61" s="43">
        <v>0</v>
      </c>
      <c r="G61" s="43">
        <v>2.2000000000000002</v>
      </c>
      <c r="H61" s="43">
        <v>0</v>
      </c>
      <c r="I61" s="43">
        <v>0</v>
      </c>
      <c r="J61" s="43">
        <v>0</v>
      </c>
      <c r="K61" s="43">
        <v>0</v>
      </c>
      <c r="L61" s="43">
        <v>0.2</v>
      </c>
      <c r="M61" s="43">
        <v>1.4</v>
      </c>
      <c r="N61" s="43">
        <v>0</v>
      </c>
      <c r="O61" s="43">
        <v>0</v>
      </c>
      <c r="P61" s="43">
        <v>12</v>
      </c>
      <c r="Q61" s="43">
        <v>13.6</v>
      </c>
      <c r="R61" s="43">
        <v>0</v>
      </c>
      <c r="S61" s="43">
        <v>12.6</v>
      </c>
      <c r="T61" s="43">
        <v>0</v>
      </c>
      <c r="U61" s="43">
        <v>0.8</v>
      </c>
      <c r="V61" s="43">
        <v>0.2</v>
      </c>
      <c r="W61" s="43">
        <v>9.8000000000000007</v>
      </c>
      <c r="X61" s="43">
        <v>2</v>
      </c>
      <c r="Y61" s="43">
        <v>2.6</v>
      </c>
      <c r="Z61" s="43">
        <v>0</v>
      </c>
      <c r="AA61" s="43">
        <v>0</v>
      </c>
      <c r="AB61" s="43">
        <v>5</v>
      </c>
      <c r="AC61" s="43">
        <v>0</v>
      </c>
      <c r="AD61" s="43">
        <v>10.199999999999999</v>
      </c>
      <c r="AE61" s="43">
        <v>10.8</v>
      </c>
      <c r="AF61" s="43">
        <v>0</v>
      </c>
      <c r="AG61" s="43">
        <v>3.2</v>
      </c>
      <c r="AH61" s="43">
        <v>2.4</v>
      </c>
      <c r="AI61" s="43">
        <v>15</v>
      </c>
      <c r="AJ61" s="43">
        <v>6.6</v>
      </c>
      <c r="AK61" s="43">
        <v>2.4</v>
      </c>
      <c r="AL61" s="43">
        <v>3.8</v>
      </c>
      <c r="AM61" s="43">
        <v>0</v>
      </c>
      <c r="AN61" s="43">
        <v>0</v>
      </c>
      <c r="AO61" s="48">
        <v>3</v>
      </c>
      <c r="AQ61" s="205">
        <v>8.1999999999999993</v>
      </c>
      <c r="AR61" s="48">
        <v>1.5999999999999999</v>
      </c>
      <c r="AS61" s="48">
        <v>25.6</v>
      </c>
      <c r="AT61" s="48">
        <v>43.2</v>
      </c>
      <c r="AU61" s="48">
        <v>47.199999999999996</v>
      </c>
    </row>
    <row r="62" spans="2:47" s="23" customFormat="1" ht="17.25" customHeight="1" x14ac:dyDescent="0.2">
      <c r="B62" s="77" t="s">
        <v>272</v>
      </c>
      <c r="C62" s="71" t="s">
        <v>26</v>
      </c>
      <c r="D62" s="131" t="s">
        <v>304</v>
      </c>
      <c r="E62" s="47">
        <v>0</v>
      </c>
      <c r="F62" s="43">
        <v>0</v>
      </c>
      <c r="G62" s="43">
        <v>6.4</v>
      </c>
      <c r="H62" s="43">
        <v>0</v>
      </c>
      <c r="I62" s="43">
        <v>0</v>
      </c>
      <c r="J62" s="43">
        <v>0</v>
      </c>
      <c r="K62" s="43">
        <v>0</v>
      </c>
      <c r="L62" s="43">
        <v>0</v>
      </c>
      <c r="M62" s="43">
        <v>0</v>
      </c>
      <c r="N62" s="43">
        <v>0</v>
      </c>
      <c r="O62" s="43">
        <v>0</v>
      </c>
      <c r="P62" s="43">
        <v>0</v>
      </c>
      <c r="Q62" s="43">
        <v>0</v>
      </c>
      <c r="R62" s="43">
        <v>0</v>
      </c>
      <c r="S62" s="43">
        <v>20</v>
      </c>
      <c r="T62" s="43">
        <v>0</v>
      </c>
      <c r="U62" s="43">
        <v>0</v>
      </c>
      <c r="V62" s="43">
        <v>0</v>
      </c>
      <c r="W62" s="43">
        <v>0</v>
      </c>
      <c r="X62" s="43">
        <v>0</v>
      </c>
      <c r="Y62" s="43">
        <v>0</v>
      </c>
      <c r="Z62" s="43">
        <v>0</v>
      </c>
      <c r="AA62" s="43">
        <v>0</v>
      </c>
      <c r="AB62" s="43">
        <v>0</v>
      </c>
      <c r="AC62" s="43">
        <v>0</v>
      </c>
      <c r="AD62" s="43">
        <v>0</v>
      </c>
      <c r="AE62" s="43">
        <v>0</v>
      </c>
      <c r="AF62" s="43">
        <v>0</v>
      </c>
      <c r="AG62" s="43">
        <v>0</v>
      </c>
      <c r="AH62" s="43">
        <v>0</v>
      </c>
      <c r="AI62" s="43">
        <v>18.399999999999999</v>
      </c>
      <c r="AJ62" s="43">
        <v>0</v>
      </c>
      <c r="AK62" s="43">
        <v>7.2</v>
      </c>
      <c r="AL62" s="43">
        <v>0</v>
      </c>
      <c r="AM62" s="43">
        <v>0</v>
      </c>
      <c r="AN62" s="43">
        <v>0</v>
      </c>
      <c r="AO62" s="48">
        <v>4</v>
      </c>
      <c r="AQ62" s="205">
        <v>6.4</v>
      </c>
      <c r="AR62" s="48">
        <v>0</v>
      </c>
      <c r="AS62" s="48">
        <v>0</v>
      </c>
      <c r="AT62" s="48">
        <v>20</v>
      </c>
      <c r="AU62" s="48">
        <v>29.599999999999998</v>
      </c>
    </row>
    <row r="63" spans="2:47" s="23" customFormat="1" ht="17.25" customHeight="1" x14ac:dyDescent="0.2">
      <c r="B63" s="77" t="s">
        <v>272</v>
      </c>
      <c r="C63" s="71" t="s">
        <v>9</v>
      </c>
      <c r="D63" s="131" t="s">
        <v>306</v>
      </c>
      <c r="E63" s="47">
        <v>7.6</v>
      </c>
      <c r="F63" s="43">
        <v>0</v>
      </c>
      <c r="G63" s="43">
        <v>2.4</v>
      </c>
      <c r="H63" s="43">
        <v>1.4</v>
      </c>
      <c r="I63" s="43">
        <v>0.8</v>
      </c>
      <c r="J63" s="43">
        <v>0</v>
      </c>
      <c r="K63" s="43">
        <v>1.2</v>
      </c>
      <c r="L63" s="43">
        <v>0</v>
      </c>
      <c r="M63" s="43">
        <v>1</v>
      </c>
      <c r="N63" s="43">
        <v>0.4</v>
      </c>
      <c r="O63" s="43">
        <v>2.6</v>
      </c>
      <c r="P63" s="43">
        <v>4</v>
      </c>
      <c r="Q63" s="43">
        <v>1.4</v>
      </c>
      <c r="R63" s="43">
        <v>0.8</v>
      </c>
      <c r="S63" s="43">
        <v>1.8</v>
      </c>
      <c r="T63" s="43">
        <v>0</v>
      </c>
      <c r="U63" s="43">
        <v>0</v>
      </c>
      <c r="V63" s="43">
        <v>0.2</v>
      </c>
      <c r="W63" s="43">
        <v>2.2000000000000002</v>
      </c>
      <c r="X63" s="43">
        <v>0</v>
      </c>
      <c r="Y63" s="43">
        <v>0.2</v>
      </c>
      <c r="Z63" s="43">
        <v>0.4</v>
      </c>
      <c r="AA63" s="43">
        <v>0.4</v>
      </c>
      <c r="AB63" s="43">
        <v>2</v>
      </c>
      <c r="AC63" s="43">
        <v>4.5999999999999996</v>
      </c>
      <c r="AD63" s="43">
        <v>16.2</v>
      </c>
      <c r="AE63" s="43">
        <v>6.2</v>
      </c>
      <c r="AF63" s="43">
        <v>0.2</v>
      </c>
      <c r="AG63" s="43">
        <v>0</v>
      </c>
      <c r="AH63" s="43">
        <v>0</v>
      </c>
      <c r="AI63" s="43">
        <v>12.2</v>
      </c>
      <c r="AJ63" s="43">
        <v>0.2</v>
      </c>
      <c r="AK63" s="43">
        <v>2</v>
      </c>
      <c r="AL63" s="43">
        <v>0.4</v>
      </c>
      <c r="AM63" s="43">
        <v>0</v>
      </c>
      <c r="AN63" s="43">
        <v>4.8</v>
      </c>
      <c r="AO63" s="48">
        <v>1</v>
      </c>
      <c r="AQ63" s="205">
        <v>13.4</v>
      </c>
      <c r="AR63" s="48">
        <v>4</v>
      </c>
      <c r="AS63" s="48">
        <v>6.2</v>
      </c>
      <c r="AT63" s="48">
        <v>28</v>
      </c>
      <c r="AU63" s="48">
        <v>27</v>
      </c>
    </row>
    <row r="64" spans="2:47" s="23" customFormat="1" ht="17.25" customHeight="1" x14ac:dyDescent="0.2">
      <c r="B64" s="77" t="s">
        <v>272</v>
      </c>
      <c r="C64" s="71" t="s">
        <v>36</v>
      </c>
      <c r="D64" s="131" t="s">
        <v>307</v>
      </c>
      <c r="E64" s="47">
        <v>5</v>
      </c>
      <c r="F64" s="43">
        <v>2.8</v>
      </c>
      <c r="G64" s="43">
        <v>1</v>
      </c>
      <c r="H64" s="43">
        <v>3</v>
      </c>
      <c r="I64" s="43">
        <v>3.2</v>
      </c>
      <c r="J64" s="43">
        <v>0.8</v>
      </c>
      <c r="K64" s="43">
        <v>2.8</v>
      </c>
      <c r="L64" s="43">
        <v>0.8</v>
      </c>
      <c r="M64" s="43">
        <v>1.8</v>
      </c>
      <c r="N64" s="43">
        <v>0.2</v>
      </c>
      <c r="O64" s="43">
        <v>0.8</v>
      </c>
      <c r="P64" s="43">
        <v>10.199999999999999</v>
      </c>
      <c r="Q64" s="43">
        <v>1.2</v>
      </c>
      <c r="R64" s="43">
        <v>0.2</v>
      </c>
      <c r="S64" s="43">
        <v>5.6</v>
      </c>
      <c r="T64" s="43">
        <v>0.4</v>
      </c>
      <c r="U64" s="43">
        <v>1</v>
      </c>
      <c r="V64" s="43">
        <v>0.2</v>
      </c>
      <c r="W64" s="43">
        <v>0.4</v>
      </c>
      <c r="X64" s="43">
        <v>1.2</v>
      </c>
      <c r="Y64" s="43">
        <v>0.4</v>
      </c>
      <c r="Z64" s="43">
        <v>0</v>
      </c>
      <c r="AA64" s="43">
        <v>0</v>
      </c>
      <c r="AB64" s="43">
        <v>0.4</v>
      </c>
      <c r="AC64" s="43">
        <v>1</v>
      </c>
      <c r="AD64" s="43">
        <v>0.4</v>
      </c>
      <c r="AE64" s="43">
        <v>5.2</v>
      </c>
      <c r="AF64" s="43">
        <v>0</v>
      </c>
      <c r="AG64" s="43">
        <v>0.8</v>
      </c>
      <c r="AH64" s="43">
        <v>1.2</v>
      </c>
      <c r="AI64" s="43">
        <v>10.199999999999999</v>
      </c>
      <c r="AJ64" s="43">
        <v>1.6</v>
      </c>
      <c r="AK64" s="43">
        <v>5.2</v>
      </c>
      <c r="AL64" s="43">
        <v>2.6</v>
      </c>
      <c r="AM64" s="43">
        <v>0.4</v>
      </c>
      <c r="AN64" s="43">
        <v>0</v>
      </c>
      <c r="AO64" s="48">
        <v>0.4</v>
      </c>
      <c r="AQ64" s="205">
        <v>18.600000000000001</v>
      </c>
      <c r="AR64" s="48">
        <v>3.6000000000000005</v>
      </c>
      <c r="AS64" s="48">
        <v>11.599999999999998</v>
      </c>
      <c r="AT64" s="48">
        <v>11.000000000000002</v>
      </c>
      <c r="AU64" s="48">
        <v>27.599999999999998</v>
      </c>
    </row>
    <row r="65" spans="2:47" s="23" customFormat="1" ht="17.25" customHeight="1" x14ac:dyDescent="0.2">
      <c r="B65" s="77" t="s">
        <v>272</v>
      </c>
      <c r="C65" s="71" t="s">
        <v>14</v>
      </c>
      <c r="D65" s="131" t="s">
        <v>315</v>
      </c>
      <c r="E65" s="47">
        <v>0.4</v>
      </c>
      <c r="F65" s="43">
        <v>0</v>
      </c>
      <c r="G65" s="43">
        <v>0.2</v>
      </c>
      <c r="H65" s="43">
        <v>0</v>
      </c>
      <c r="I65" s="43">
        <v>0.4</v>
      </c>
      <c r="J65" s="43">
        <v>0</v>
      </c>
      <c r="K65" s="43">
        <v>0.6</v>
      </c>
      <c r="L65" s="43">
        <v>0.2</v>
      </c>
      <c r="M65" s="43">
        <v>0</v>
      </c>
      <c r="N65" s="43">
        <v>0</v>
      </c>
      <c r="O65" s="43">
        <v>2.8</v>
      </c>
      <c r="P65" s="43">
        <v>0</v>
      </c>
      <c r="Q65" s="43">
        <v>0</v>
      </c>
      <c r="R65" s="43">
        <v>0</v>
      </c>
      <c r="S65" s="43">
        <v>11.6</v>
      </c>
      <c r="T65" s="43">
        <v>10.199999999999999</v>
      </c>
      <c r="U65" s="43">
        <v>0.6</v>
      </c>
      <c r="V65" s="43">
        <v>0</v>
      </c>
      <c r="W65" s="43">
        <v>7.4</v>
      </c>
      <c r="X65" s="43">
        <v>8.4</v>
      </c>
      <c r="Y65" s="43">
        <v>1.2</v>
      </c>
      <c r="Z65" s="43">
        <v>0.2</v>
      </c>
      <c r="AA65" s="43">
        <v>0</v>
      </c>
      <c r="AB65" s="43">
        <v>10</v>
      </c>
      <c r="AC65" s="43">
        <v>0</v>
      </c>
      <c r="AD65" s="43">
        <v>0</v>
      </c>
      <c r="AE65" s="43">
        <v>25.6</v>
      </c>
      <c r="AF65" s="43">
        <v>13.2</v>
      </c>
      <c r="AG65" s="43">
        <v>0.8</v>
      </c>
      <c r="AH65" s="43">
        <v>0.2</v>
      </c>
      <c r="AI65" s="43">
        <v>9</v>
      </c>
      <c r="AJ65" s="43">
        <v>0</v>
      </c>
      <c r="AK65" s="43">
        <v>12.4</v>
      </c>
      <c r="AL65" s="43">
        <v>4.5999999999999996</v>
      </c>
      <c r="AM65" s="43">
        <v>0</v>
      </c>
      <c r="AN65" s="43">
        <v>0.6</v>
      </c>
      <c r="AO65" s="48">
        <v>5.2</v>
      </c>
      <c r="AQ65" s="205">
        <v>1.6</v>
      </c>
      <c r="AR65" s="48">
        <v>3</v>
      </c>
      <c r="AS65" s="48">
        <v>0</v>
      </c>
      <c r="AT65" s="48">
        <v>49.6</v>
      </c>
      <c r="AU65" s="48">
        <v>71.599999999999994</v>
      </c>
    </row>
    <row r="66" spans="2:47" s="23" customFormat="1" ht="17.25" customHeight="1" x14ac:dyDescent="0.2">
      <c r="B66" s="77" t="s">
        <v>272</v>
      </c>
      <c r="C66" s="71" t="s">
        <v>29</v>
      </c>
      <c r="D66" s="131" t="s">
        <v>316</v>
      </c>
      <c r="E66" s="47">
        <v>11.6</v>
      </c>
      <c r="F66" s="43">
        <v>5.8</v>
      </c>
      <c r="G66" s="43">
        <v>4.8</v>
      </c>
      <c r="H66" s="43">
        <v>0.4</v>
      </c>
      <c r="I66" s="43">
        <v>2.8</v>
      </c>
      <c r="J66" s="43">
        <v>0</v>
      </c>
      <c r="K66" s="43">
        <v>1.2</v>
      </c>
      <c r="L66" s="43">
        <v>0.6</v>
      </c>
      <c r="M66" s="43">
        <v>1.2</v>
      </c>
      <c r="N66" s="43">
        <v>2.8</v>
      </c>
      <c r="O66" s="43">
        <v>2</v>
      </c>
      <c r="P66" s="43">
        <v>21.8</v>
      </c>
      <c r="Q66" s="43">
        <v>3.4</v>
      </c>
      <c r="R66" s="43">
        <v>0.6</v>
      </c>
      <c r="S66" s="43">
        <v>2.4</v>
      </c>
      <c r="T66" s="43">
        <v>2.2000000000000002</v>
      </c>
      <c r="U66" s="43">
        <v>0.4</v>
      </c>
      <c r="V66" s="43">
        <v>0</v>
      </c>
      <c r="W66" s="43">
        <v>4</v>
      </c>
      <c r="X66" s="43">
        <v>8.8000000000000007</v>
      </c>
      <c r="Y66" s="43">
        <v>2.8</v>
      </c>
      <c r="Z66" s="43">
        <v>0</v>
      </c>
      <c r="AA66" s="43">
        <v>0</v>
      </c>
      <c r="AB66" s="43">
        <v>0.4</v>
      </c>
      <c r="AC66" s="43">
        <v>1.4</v>
      </c>
      <c r="AD66" s="43">
        <v>0.2</v>
      </c>
      <c r="AE66" s="43">
        <v>0</v>
      </c>
      <c r="AF66" s="43">
        <v>0.8</v>
      </c>
      <c r="AG66" s="43">
        <v>0</v>
      </c>
      <c r="AH66" s="43">
        <v>0</v>
      </c>
      <c r="AI66" s="43">
        <v>2.4</v>
      </c>
      <c r="AJ66" s="43">
        <v>0</v>
      </c>
      <c r="AK66" s="43">
        <v>0</v>
      </c>
      <c r="AL66" s="43">
        <v>0.6</v>
      </c>
      <c r="AM66" s="43">
        <v>0.6</v>
      </c>
      <c r="AN66" s="43">
        <v>2</v>
      </c>
      <c r="AO66" s="48">
        <v>0.2</v>
      </c>
      <c r="AQ66" s="205">
        <v>26.599999999999998</v>
      </c>
      <c r="AR66" s="48">
        <v>6.6</v>
      </c>
      <c r="AS66" s="48">
        <v>25.8</v>
      </c>
      <c r="AT66" s="48">
        <v>22.599999999999998</v>
      </c>
      <c r="AU66" s="48">
        <v>6.6000000000000005</v>
      </c>
    </row>
    <row r="67" spans="2:47" s="23" customFormat="1" ht="17.25" customHeight="1" x14ac:dyDescent="0.2">
      <c r="B67" s="77" t="s">
        <v>272</v>
      </c>
      <c r="C67" s="71" t="s">
        <v>39</v>
      </c>
      <c r="D67" s="131" t="s">
        <v>317</v>
      </c>
      <c r="E67" s="47">
        <v>1</v>
      </c>
      <c r="F67" s="43">
        <v>0</v>
      </c>
      <c r="G67" s="43">
        <v>1</v>
      </c>
      <c r="H67" s="43">
        <v>0.4</v>
      </c>
      <c r="I67" s="43">
        <v>0</v>
      </c>
      <c r="J67" s="43">
        <v>0.2</v>
      </c>
      <c r="K67" s="43">
        <v>0.8</v>
      </c>
      <c r="L67" s="43">
        <v>0.2</v>
      </c>
      <c r="M67" s="43">
        <v>0.8</v>
      </c>
      <c r="N67" s="43">
        <v>0</v>
      </c>
      <c r="O67" s="43">
        <v>0.8</v>
      </c>
      <c r="P67" s="43">
        <v>5.2</v>
      </c>
      <c r="Q67" s="43">
        <v>0.4</v>
      </c>
      <c r="R67" s="43">
        <v>0.8</v>
      </c>
      <c r="S67" s="43">
        <v>1.6</v>
      </c>
      <c r="T67" s="43">
        <v>0.2</v>
      </c>
      <c r="U67" s="43">
        <v>0</v>
      </c>
      <c r="V67" s="43">
        <v>1</v>
      </c>
      <c r="W67" s="43">
        <v>1.2</v>
      </c>
      <c r="X67" s="43">
        <v>2</v>
      </c>
      <c r="Y67" s="43">
        <v>0.4</v>
      </c>
      <c r="Z67" s="43">
        <v>0.2</v>
      </c>
      <c r="AA67" s="43">
        <v>0</v>
      </c>
      <c r="AB67" s="43">
        <v>0.8</v>
      </c>
      <c r="AC67" s="43">
        <v>1.4</v>
      </c>
      <c r="AD67" s="43">
        <v>1</v>
      </c>
      <c r="AE67" s="43">
        <v>2</v>
      </c>
      <c r="AF67" s="43">
        <v>0.4</v>
      </c>
      <c r="AG67" s="43">
        <v>0</v>
      </c>
      <c r="AH67" s="43">
        <v>0.4</v>
      </c>
      <c r="AI67" s="43">
        <v>1.6</v>
      </c>
      <c r="AJ67" s="43">
        <v>0</v>
      </c>
      <c r="AK67" s="43">
        <v>0.4</v>
      </c>
      <c r="AL67" s="43">
        <v>0.4</v>
      </c>
      <c r="AM67" s="43">
        <v>0.4</v>
      </c>
      <c r="AN67" s="43">
        <v>1.6</v>
      </c>
      <c r="AO67" s="48">
        <v>0.2</v>
      </c>
      <c r="AQ67" s="205">
        <v>3.4000000000000004</v>
      </c>
      <c r="AR67" s="48">
        <v>1.8</v>
      </c>
      <c r="AS67" s="48">
        <v>6.4</v>
      </c>
      <c r="AT67" s="48">
        <v>9.8000000000000007</v>
      </c>
      <c r="AU67" s="48">
        <v>7.4000000000000012</v>
      </c>
    </row>
    <row r="68" spans="2:47" s="23" customFormat="1" ht="17.25" customHeight="1" x14ac:dyDescent="0.2">
      <c r="B68" s="77" t="s">
        <v>272</v>
      </c>
      <c r="C68" s="71" t="s">
        <v>15</v>
      </c>
      <c r="D68" s="131" t="s">
        <v>318</v>
      </c>
      <c r="E68" s="138">
        <v>0</v>
      </c>
      <c r="F68" s="43">
        <v>0</v>
      </c>
      <c r="G68" s="43">
        <v>0</v>
      </c>
      <c r="H68" s="43">
        <v>7.4</v>
      </c>
      <c r="I68" s="43">
        <v>1.8</v>
      </c>
      <c r="J68" s="43">
        <v>0</v>
      </c>
      <c r="K68" s="43">
        <v>46.8</v>
      </c>
      <c r="L68" s="43">
        <v>0</v>
      </c>
      <c r="M68" s="43">
        <v>1.2</v>
      </c>
      <c r="N68" s="43">
        <v>0</v>
      </c>
      <c r="O68" s="43">
        <v>0</v>
      </c>
      <c r="P68" s="43">
        <v>8.4</v>
      </c>
      <c r="Q68" s="43">
        <v>0</v>
      </c>
      <c r="R68" s="43">
        <v>0.2</v>
      </c>
      <c r="S68" s="43">
        <v>0</v>
      </c>
      <c r="T68" s="43">
        <v>8</v>
      </c>
      <c r="U68" s="43">
        <v>0</v>
      </c>
      <c r="V68" s="43">
        <v>0</v>
      </c>
      <c r="W68" s="43">
        <v>0</v>
      </c>
      <c r="X68" s="43">
        <v>0</v>
      </c>
      <c r="Y68" s="43">
        <v>0</v>
      </c>
      <c r="Z68" s="43">
        <v>0</v>
      </c>
      <c r="AA68" s="43">
        <v>0</v>
      </c>
      <c r="AB68" s="43">
        <v>1.2</v>
      </c>
      <c r="AC68" s="43">
        <v>1.4</v>
      </c>
      <c r="AD68" s="43">
        <v>0</v>
      </c>
      <c r="AE68" s="43">
        <v>25</v>
      </c>
      <c r="AF68" s="43">
        <v>4.4000000000000004</v>
      </c>
      <c r="AG68" s="43">
        <v>0</v>
      </c>
      <c r="AH68" s="43">
        <v>1</v>
      </c>
      <c r="AI68" s="43">
        <v>2.4</v>
      </c>
      <c r="AJ68" s="43">
        <v>0.8</v>
      </c>
      <c r="AK68" s="43">
        <v>8.6</v>
      </c>
      <c r="AL68" s="43">
        <v>1.4</v>
      </c>
      <c r="AM68" s="43">
        <v>0</v>
      </c>
      <c r="AN68" s="43">
        <v>0.2</v>
      </c>
      <c r="AO68" s="48">
        <v>4.8</v>
      </c>
      <c r="AQ68" s="205">
        <v>56</v>
      </c>
      <c r="AR68" s="48">
        <v>1.2</v>
      </c>
      <c r="AS68" s="48">
        <v>8.6</v>
      </c>
      <c r="AT68" s="48">
        <v>10.6</v>
      </c>
      <c r="AU68" s="48">
        <v>48.599999999999994</v>
      </c>
    </row>
    <row r="69" spans="2:47" s="23" customFormat="1" ht="17.25" customHeight="1" x14ac:dyDescent="0.2">
      <c r="B69" s="77" t="s">
        <v>272</v>
      </c>
      <c r="C69" s="71" t="s">
        <v>33</v>
      </c>
      <c r="D69" s="131" t="s">
        <v>340</v>
      </c>
      <c r="E69" s="47">
        <v>7.2</v>
      </c>
      <c r="F69" s="43">
        <v>9</v>
      </c>
      <c r="G69" s="43">
        <v>6</v>
      </c>
      <c r="H69" s="43">
        <v>5.8</v>
      </c>
      <c r="I69" s="43">
        <v>0.8</v>
      </c>
      <c r="J69" s="43">
        <v>0</v>
      </c>
      <c r="K69" s="43">
        <v>7.4</v>
      </c>
      <c r="L69" s="43">
        <v>1.2</v>
      </c>
      <c r="M69" s="43">
        <v>3</v>
      </c>
      <c r="N69" s="43">
        <v>0.2</v>
      </c>
      <c r="O69" s="43">
        <v>0.8</v>
      </c>
      <c r="P69" s="43">
        <v>13.8</v>
      </c>
      <c r="Q69" s="43">
        <v>0</v>
      </c>
      <c r="R69" s="43">
        <v>1</v>
      </c>
      <c r="S69" s="43">
        <v>0.2</v>
      </c>
      <c r="T69" s="43">
        <v>0.6</v>
      </c>
      <c r="U69" s="43">
        <v>0</v>
      </c>
      <c r="V69" s="43">
        <v>0</v>
      </c>
      <c r="W69" s="43">
        <v>7.2</v>
      </c>
      <c r="X69" s="43">
        <v>1.4</v>
      </c>
      <c r="Y69" s="43">
        <v>0.2</v>
      </c>
      <c r="Z69" s="43">
        <v>0</v>
      </c>
      <c r="AA69" s="43">
        <v>0</v>
      </c>
      <c r="AB69" s="43">
        <v>0</v>
      </c>
      <c r="AC69" s="43">
        <v>0.4</v>
      </c>
      <c r="AD69" s="43">
        <v>0</v>
      </c>
      <c r="AE69" s="43">
        <v>8.1999999999999993</v>
      </c>
      <c r="AF69" s="43">
        <v>7.6</v>
      </c>
      <c r="AG69" s="43">
        <v>0</v>
      </c>
      <c r="AH69" s="43">
        <v>0</v>
      </c>
      <c r="AI69" s="43">
        <v>29.4</v>
      </c>
      <c r="AJ69" s="43">
        <v>0.2</v>
      </c>
      <c r="AK69" s="43">
        <v>9.1999999999999993</v>
      </c>
      <c r="AL69" s="43">
        <v>4.8</v>
      </c>
      <c r="AM69" s="43">
        <v>0</v>
      </c>
      <c r="AN69" s="43">
        <v>0</v>
      </c>
      <c r="AO69" s="48">
        <v>0</v>
      </c>
      <c r="AQ69" s="205">
        <v>36.200000000000003</v>
      </c>
      <c r="AR69" s="48">
        <v>5.2</v>
      </c>
      <c r="AS69" s="48">
        <v>14.8</v>
      </c>
      <c r="AT69" s="48">
        <v>10</v>
      </c>
      <c r="AU69" s="48">
        <v>59.399999999999991</v>
      </c>
    </row>
    <row r="70" spans="2:47" s="23" customFormat="1" ht="17.25" customHeight="1" x14ac:dyDescent="0.2">
      <c r="B70" s="77" t="s">
        <v>272</v>
      </c>
      <c r="C70" s="71" t="s">
        <v>17</v>
      </c>
      <c r="D70" s="131" t="s">
        <v>355</v>
      </c>
      <c r="E70" s="47">
        <v>1</v>
      </c>
      <c r="F70" s="43">
        <v>0.2</v>
      </c>
      <c r="G70" s="43">
        <v>3.2</v>
      </c>
      <c r="H70" s="43">
        <v>0</v>
      </c>
      <c r="I70" s="43">
        <v>0</v>
      </c>
      <c r="J70" s="43">
        <v>0</v>
      </c>
      <c r="K70" s="43">
        <v>0.2</v>
      </c>
      <c r="L70" s="43">
        <v>0.2</v>
      </c>
      <c r="M70" s="43">
        <v>0.2</v>
      </c>
      <c r="N70" s="43">
        <v>0</v>
      </c>
      <c r="O70" s="43">
        <v>0.4</v>
      </c>
      <c r="P70" s="43">
        <v>0.2</v>
      </c>
      <c r="Q70" s="43">
        <v>1.4</v>
      </c>
      <c r="R70" s="43">
        <v>0.2</v>
      </c>
      <c r="S70" s="43">
        <v>0.2</v>
      </c>
      <c r="T70" s="43">
        <v>0</v>
      </c>
      <c r="U70" s="43">
        <v>0</v>
      </c>
      <c r="V70" s="43">
        <v>0</v>
      </c>
      <c r="W70" s="43">
        <v>0.2</v>
      </c>
      <c r="X70" s="43">
        <v>0</v>
      </c>
      <c r="Y70" s="43">
        <v>0.4</v>
      </c>
      <c r="Z70" s="43">
        <v>0</v>
      </c>
      <c r="AA70" s="43">
        <v>0</v>
      </c>
      <c r="AB70" s="43">
        <v>0.6</v>
      </c>
      <c r="AC70" s="43">
        <v>0</v>
      </c>
      <c r="AD70" s="43">
        <v>0</v>
      </c>
      <c r="AE70" s="43">
        <v>0.4</v>
      </c>
      <c r="AF70" s="43">
        <v>0.4</v>
      </c>
      <c r="AG70" s="43">
        <v>0</v>
      </c>
      <c r="AH70" s="43">
        <v>0.2</v>
      </c>
      <c r="AI70" s="43">
        <v>1.6</v>
      </c>
      <c r="AJ70" s="43">
        <v>0.6</v>
      </c>
      <c r="AK70" s="43">
        <v>1</v>
      </c>
      <c r="AL70" s="43">
        <v>0.8</v>
      </c>
      <c r="AM70" s="43">
        <v>0</v>
      </c>
      <c r="AN70" s="43">
        <v>0.8</v>
      </c>
      <c r="AO70" s="48">
        <v>0</v>
      </c>
      <c r="AQ70" s="205">
        <v>4.6000000000000005</v>
      </c>
      <c r="AR70" s="48">
        <v>0.8</v>
      </c>
      <c r="AS70" s="48">
        <v>1.7999999999999998</v>
      </c>
      <c r="AT70" s="48">
        <v>1.4</v>
      </c>
      <c r="AU70" s="48">
        <v>5.8</v>
      </c>
    </row>
    <row r="71" spans="2:47" s="23" customFormat="1" ht="17.25" customHeight="1" x14ac:dyDescent="0.2">
      <c r="B71" s="77" t="s">
        <v>272</v>
      </c>
      <c r="C71" s="71" t="s">
        <v>19</v>
      </c>
      <c r="D71" s="131" t="s">
        <v>378</v>
      </c>
      <c r="E71" s="47">
        <v>0</v>
      </c>
      <c r="F71" s="43">
        <v>0</v>
      </c>
      <c r="G71" s="43">
        <v>5.2</v>
      </c>
      <c r="H71" s="43">
        <v>0</v>
      </c>
      <c r="I71" s="43">
        <v>0.4</v>
      </c>
      <c r="J71" s="43">
        <v>0.2</v>
      </c>
      <c r="K71" s="43">
        <v>0.4</v>
      </c>
      <c r="L71" s="43">
        <v>0</v>
      </c>
      <c r="M71" s="43">
        <v>0.4</v>
      </c>
      <c r="N71" s="43">
        <v>0</v>
      </c>
      <c r="O71" s="43">
        <v>0.2</v>
      </c>
      <c r="P71" s="43">
        <v>12.2</v>
      </c>
      <c r="Q71" s="43">
        <v>0</v>
      </c>
      <c r="R71" s="43">
        <v>0.4</v>
      </c>
      <c r="S71" s="43">
        <v>0</v>
      </c>
      <c r="T71" s="43">
        <v>5.4</v>
      </c>
      <c r="U71" s="43">
        <v>0</v>
      </c>
      <c r="V71" s="43">
        <v>0.2</v>
      </c>
      <c r="W71" s="43">
        <v>5.4</v>
      </c>
      <c r="X71" s="43">
        <v>3.6</v>
      </c>
      <c r="Y71" s="43">
        <v>0.8</v>
      </c>
      <c r="Z71" s="43">
        <v>0</v>
      </c>
      <c r="AA71" s="43">
        <v>0</v>
      </c>
      <c r="AB71" s="43">
        <v>2.2000000000000002</v>
      </c>
      <c r="AC71" s="43">
        <v>0</v>
      </c>
      <c r="AD71" s="43">
        <v>0.6</v>
      </c>
      <c r="AE71" s="43">
        <v>0</v>
      </c>
      <c r="AF71" s="43">
        <v>1.8</v>
      </c>
      <c r="AG71" s="43">
        <v>0</v>
      </c>
      <c r="AH71" s="43">
        <v>0.4</v>
      </c>
      <c r="AI71" s="43">
        <v>4.4000000000000004</v>
      </c>
      <c r="AJ71" s="43">
        <v>1</v>
      </c>
      <c r="AK71" s="43">
        <v>3</v>
      </c>
      <c r="AL71" s="43">
        <v>1.6</v>
      </c>
      <c r="AM71" s="43">
        <v>1.6</v>
      </c>
      <c r="AN71" s="43">
        <v>1.4</v>
      </c>
      <c r="AO71" s="48">
        <v>1</v>
      </c>
      <c r="AQ71" s="205">
        <v>6.2000000000000011</v>
      </c>
      <c r="AR71" s="48">
        <v>0.60000000000000009</v>
      </c>
      <c r="AS71" s="48">
        <v>12.6</v>
      </c>
      <c r="AT71" s="48">
        <v>18.200000000000003</v>
      </c>
      <c r="AU71" s="48">
        <v>16.200000000000003</v>
      </c>
    </row>
    <row r="72" spans="2:47" s="23" customFormat="1" ht="17.25" customHeight="1" x14ac:dyDescent="0.2">
      <c r="B72" s="77" t="s">
        <v>272</v>
      </c>
      <c r="C72" s="71" t="s">
        <v>20</v>
      </c>
      <c r="D72" s="131" t="s">
        <v>379</v>
      </c>
      <c r="E72" s="47">
        <v>1.2</v>
      </c>
      <c r="F72" s="43">
        <v>3.6</v>
      </c>
      <c r="G72" s="43">
        <v>0.2</v>
      </c>
      <c r="H72" s="43">
        <v>0</v>
      </c>
      <c r="I72" s="43">
        <v>2.2000000000000002</v>
      </c>
      <c r="J72" s="43">
        <v>0</v>
      </c>
      <c r="K72" s="43">
        <v>0</v>
      </c>
      <c r="L72" s="43">
        <v>0.2</v>
      </c>
      <c r="M72" s="43">
        <v>0</v>
      </c>
      <c r="N72" s="43">
        <v>0</v>
      </c>
      <c r="O72" s="43">
        <v>0</v>
      </c>
      <c r="P72" s="43">
        <v>0.8</v>
      </c>
      <c r="Q72" s="43">
        <v>0</v>
      </c>
      <c r="R72" s="43">
        <v>0</v>
      </c>
      <c r="S72" s="43">
        <v>1.2</v>
      </c>
      <c r="T72" s="43">
        <v>0</v>
      </c>
      <c r="U72" s="43">
        <v>0</v>
      </c>
      <c r="V72" s="43">
        <v>0.2</v>
      </c>
      <c r="W72" s="43">
        <v>5</v>
      </c>
      <c r="X72" s="43">
        <v>0</v>
      </c>
      <c r="Y72" s="43">
        <v>1.6</v>
      </c>
      <c r="Z72" s="43">
        <v>0</v>
      </c>
      <c r="AA72" s="43">
        <v>0</v>
      </c>
      <c r="AB72" s="43">
        <v>1.4</v>
      </c>
      <c r="AC72" s="43">
        <v>0.8</v>
      </c>
      <c r="AD72" s="43">
        <v>2.2000000000000002</v>
      </c>
      <c r="AE72" s="43">
        <v>0</v>
      </c>
      <c r="AF72" s="43">
        <v>0</v>
      </c>
      <c r="AG72" s="43">
        <v>0</v>
      </c>
      <c r="AH72" s="43">
        <v>0</v>
      </c>
      <c r="AI72" s="43">
        <v>0.2</v>
      </c>
      <c r="AJ72" s="43">
        <v>0.6</v>
      </c>
      <c r="AK72" s="43">
        <v>1</v>
      </c>
      <c r="AL72" s="43">
        <v>1.2</v>
      </c>
      <c r="AM72" s="43">
        <v>0</v>
      </c>
      <c r="AN72" s="43">
        <v>2.4</v>
      </c>
      <c r="AO72" s="48">
        <v>0</v>
      </c>
      <c r="AQ72" s="205">
        <v>7.2</v>
      </c>
      <c r="AR72" s="48">
        <v>0.2</v>
      </c>
      <c r="AS72" s="48">
        <v>0.8</v>
      </c>
      <c r="AT72" s="48">
        <v>12.400000000000002</v>
      </c>
      <c r="AU72" s="48">
        <v>5.4</v>
      </c>
    </row>
    <row r="73" spans="2:47" s="23" customFormat="1" ht="17.25" customHeight="1" x14ac:dyDescent="0.2">
      <c r="B73" s="77" t="s">
        <v>273</v>
      </c>
      <c r="C73" s="71" t="s">
        <v>42</v>
      </c>
      <c r="D73" s="131" t="s">
        <v>284</v>
      </c>
      <c r="E73" s="47">
        <v>23.8</v>
      </c>
      <c r="F73" s="43">
        <v>47.8</v>
      </c>
      <c r="G73" s="43">
        <v>7.2</v>
      </c>
      <c r="H73" s="43">
        <v>33.200000000000003</v>
      </c>
      <c r="I73" s="43">
        <v>9.6</v>
      </c>
      <c r="J73" s="43">
        <v>0</v>
      </c>
      <c r="K73" s="43">
        <v>0.4</v>
      </c>
      <c r="L73" s="43">
        <v>1.6</v>
      </c>
      <c r="M73" s="43">
        <v>1.8</v>
      </c>
      <c r="N73" s="43">
        <v>0</v>
      </c>
      <c r="O73" s="43">
        <v>1.2</v>
      </c>
      <c r="P73" s="43">
        <v>0.2</v>
      </c>
      <c r="Q73" s="43">
        <v>0.6</v>
      </c>
      <c r="R73" s="43">
        <v>0.6</v>
      </c>
      <c r="S73" s="43">
        <v>3.8</v>
      </c>
      <c r="T73" s="43">
        <v>6</v>
      </c>
      <c r="U73" s="43">
        <v>0.8</v>
      </c>
      <c r="V73" s="43">
        <v>2.4</v>
      </c>
      <c r="W73" s="43">
        <v>5.6</v>
      </c>
      <c r="X73" s="43">
        <v>8.1999999999999993</v>
      </c>
      <c r="Y73" s="43">
        <v>5</v>
      </c>
      <c r="Z73" s="43">
        <v>0</v>
      </c>
      <c r="AA73" s="43">
        <v>4.5999999999999996</v>
      </c>
      <c r="AB73" s="43">
        <v>0.6</v>
      </c>
      <c r="AC73" s="43">
        <v>0.4</v>
      </c>
      <c r="AD73" s="43">
        <v>0</v>
      </c>
      <c r="AE73" s="43">
        <v>2.6</v>
      </c>
      <c r="AF73" s="43">
        <v>2</v>
      </c>
      <c r="AG73" s="43">
        <v>0.6</v>
      </c>
      <c r="AH73" s="43">
        <v>1.2</v>
      </c>
      <c r="AI73" s="43">
        <v>3.8</v>
      </c>
      <c r="AJ73" s="43">
        <v>1.6</v>
      </c>
      <c r="AK73" s="43">
        <v>11.2</v>
      </c>
      <c r="AL73" s="43">
        <v>0.4</v>
      </c>
      <c r="AM73" s="43">
        <v>0.4</v>
      </c>
      <c r="AN73" s="43">
        <v>11.8</v>
      </c>
      <c r="AO73" s="48">
        <v>0.2</v>
      </c>
      <c r="AQ73" s="205">
        <v>122</v>
      </c>
      <c r="AR73" s="48">
        <v>4.6000000000000005</v>
      </c>
      <c r="AS73" s="48">
        <v>1.4</v>
      </c>
      <c r="AT73" s="48">
        <v>37.4</v>
      </c>
      <c r="AU73" s="48">
        <v>35.799999999999997</v>
      </c>
    </row>
    <row r="74" spans="2:47" s="23" customFormat="1" ht="17.25" customHeight="1" x14ac:dyDescent="0.2">
      <c r="B74" s="77" t="s">
        <v>273</v>
      </c>
      <c r="C74" s="70" t="s">
        <v>67</v>
      </c>
      <c r="D74" s="132" t="s">
        <v>285</v>
      </c>
      <c r="E74" s="47">
        <v>10.6</v>
      </c>
      <c r="F74" s="43">
        <v>7.8</v>
      </c>
      <c r="G74" s="43">
        <v>3.4</v>
      </c>
      <c r="H74" s="43">
        <v>0.8</v>
      </c>
      <c r="I74" s="43">
        <v>9.4</v>
      </c>
      <c r="J74" s="43">
        <v>0</v>
      </c>
      <c r="K74" s="43">
        <v>2.8</v>
      </c>
      <c r="L74" s="43">
        <v>2.8</v>
      </c>
      <c r="M74" s="43">
        <v>1</v>
      </c>
      <c r="N74" s="43">
        <v>49</v>
      </c>
      <c r="O74" s="43">
        <v>0</v>
      </c>
      <c r="P74" s="43">
        <v>0</v>
      </c>
      <c r="Q74" s="43">
        <v>0</v>
      </c>
      <c r="R74" s="43">
        <v>0</v>
      </c>
      <c r="S74" s="43">
        <v>0</v>
      </c>
      <c r="T74" s="43">
        <v>24</v>
      </c>
      <c r="U74" s="43">
        <v>4</v>
      </c>
      <c r="V74" s="43">
        <v>2.6</v>
      </c>
      <c r="W74" s="43">
        <v>12.4</v>
      </c>
      <c r="X74" s="43">
        <v>7.6</v>
      </c>
      <c r="Y74" s="43">
        <v>0.6</v>
      </c>
      <c r="Z74" s="43">
        <v>0.2</v>
      </c>
      <c r="AA74" s="43">
        <v>0</v>
      </c>
      <c r="AB74" s="43">
        <v>0</v>
      </c>
      <c r="AC74" s="43">
        <v>0</v>
      </c>
      <c r="AD74" s="43">
        <v>0</v>
      </c>
      <c r="AE74" s="43">
        <v>0</v>
      </c>
      <c r="AF74" s="43">
        <v>0</v>
      </c>
      <c r="AG74" s="43">
        <v>0</v>
      </c>
      <c r="AH74" s="43">
        <v>0</v>
      </c>
      <c r="AI74" s="43">
        <v>0</v>
      </c>
      <c r="AJ74" s="43">
        <v>2</v>
      </c>
      <c r="AK74" s="43">
        <v>0</v>
      </c>
      <c r="AL74" s="43">
        <v>0</v>
      </c>
      <c r="AM74" s="43">
        <v>3.6</v>
      </c>
      <c r="AN74" s="43">
        <v>4.5999999999999996</v>
      </c>
      <c r="AO74" s="48">
        <v>0.2</v>
      </c>
      <c r="AQ74" s="205">
        <v>34.799999999999997</v>
      </c>
      <c r="AR74" s="48">
        <v>52.8</v>
      </c>
      <c r="AS74" s="48">
        <v>0</v>
      </c>
      <c r="AT74" s="48">
        <v>51.400000000000006</v>
      </c>
      <c r="AU74" s="48">
        <v>10.399999999999999</v>
      </c>
    </row>
    <row r="75" spans="2:47" s="23" customFormat="1" ht="17.25" customHeight="1" x14ac:dyDescent="0.2">
      <c r="B75" s="77" t="s">
        <v>273</v>
      </c>
      <c r="C75" s="71" t="s">
        <v>51</v>
      </c>
      <c r="D75" s="131" t="s">
        <v>291</v>
      </c>
      <c r="E75" s="47">
        <v>14.8</v>
      </c>
      <c r="F75" s="43">
        <v>3.2</v>
      </c>
      <c r="G75" s="43">
        <v>0.6</v>
      </c>
      <c r="H75" s="43">
        <v>0.6</v>
      </c>
      <c r="I75" s="43">
        <v>3.2</v>
      </c>
      <c r="J75" s="43">
        <v>0</v>
      </c>
      <c r="K75" s="43">
        <v>8</v>
      </c>
      <c r="L75" s="43">
        <v>0.8</v>
      </c>
      <c r="M75" s="43">
        <v>1.6</v>
      </c>
      <c r="N75" s="43">
        <v>0</v>
      </c>
      <c r="O75" s="43">
        <v>3.2</v>
      </c>
      <c r="P75" s="43">
        <v>9.6</v>
      </c>
      <c r="Q75" s="43">
        <v>1.6</v>
      </c>
      <c r="R75" s="43">
        <v>2.6</v>
      </c>
      <c r="S75" s="43">
        <v>5.2</v>
      </c>
      <c r="T75" s="43">
        <v>41.8</v>
      </c>
      <c r="U75" s="43">
        <v>3.4</v>
      </c>
      <c r="V75" s="43">
        <v>1.2</v>
      </c>
      <c r="W75" s="43">
        <v>16.2</v>
      </c>
      <c r="X75" s="43">
        <v>14.6</v>
      </c>
      <c r="Y75" s="43">
        <v>7</v>
      </c>
      <c r="Z75" s="43">
        <v>0</v>
      </c>
      <c r="AA75" s="43">
        <v>0.8</v>
      </c>
      <c r="AB75" s="43">
        <v>0</v>
      </c>
      <c r="AC75" s="43">
        <v>1.8</v>
      </c>
      <c r="AD75" s="43">
        <v>0</v>
      </c>
      <c r="AE75" s="43">
        <v>0.6</v>
      </c>
      <c r="AF75" s="43">
        <v>1.2</v>
      </c>
      <c r="AG75" s="43">
        <v>0.8</v>
      </c>
      <c r="AH75" s="43">
        <v>0.8</v>
      </c>
      <c r="AI75" s="43">
        <v>5.2</v>
      </c>
      <c r="AJ75" s="43">
        <v>1.6</v>
      </c>
      <c r="AK75" s="43">
        <v>0.2</v>
      </c>
      <c r="AL75" s="43">
        <v>0</v>
      </c>
      <c r="AM75" s="43">
        <v>0</v>
      </c>
      <c r="AN75" s="43">
        <v>2.2000000000000002</v>
      </c>
      <c r="AO75" s="48">
        <v>0</v>
      </c>
      <c r="AQ75" s="205">
        <v>30.400000000000002</v>
      </c>
      <c r="AR75" s="48">
        <v>5.6000000000000005</v>
      </c>
      <c r="AS75" s="48">
        <v>13.799999999999999</v>
      </c>
      <c r="AT75" s="48">
        <v>91.999999999999986</v>
      </c>
      <c r="AU75" s="48">
        <v>12.599999999999998</v>
      </c>
    </row>
    <row r="76" spans="2:47" s="23" customFormat="1" ht="17.25" customHeight="1" x14ac:dyDescent="0.2">
      <c r="B76" s="77" t="s">
        <v>273</v>
      </c>
      <c r="C76" s="71" t="s">
        <v>70</v>
      </c>
      <c r="D76" s="131" t="s">
        <v>293</v>
      </c>
      <c r="E76" s="47">
        <v>0</v>
      </c>
      <c r="F76" s="43">
        <v>0.2</v>
      </c>
      <c r="G76" s="43">
        <v>0.2</v>
      </c>
      <c r="H76" s="43">
        <v>0.2</v>
      </c>
      <c r="I76" s="43">
        <v>0</v>
      </c>
      <c r="J76" s="43">
        <v>0.2</v>
      </c>
      <c r="K76" s="43">
        <v>0</v>
      </c>
      <c r="L76" s="43">
        <v>0</v>
      </c>
      <c r="M76" s="43">
        <v>0</v>
      </c>
      <c r="N76" s="43">
        <v>0</v>
      </c>
      <c r="O76" s="43">
        <v>0</v>
      </c>
      <c r="P76" s="43">
        <v>0.2</v>
      </c>
      <c r="Q76" s="43">
        <v>0</v>
      </c>
      <c r="R76" s="43">
        <v>0</v>
      </c>
      <c r="S76" s="43">
        <v>0</v>
      </c>
      <c r="T76" s="43">
        <v>0</v>
      </c>
      <c r="U76" s="43">
        <v>0.2</v>
      </c>
      <c r="V76" s="43">
        <v>0</v>
      </c>
      <c r="W76" s="43">
        <v>0</v>
      </c>
      <c r="X76" s="43">
        <v>1</v>
      </c>
      <c r="Y76" s="43">
        <v>0</v>
      </c>
      <c r="Z76" s="43">
        <v>0</v>
      </c>
      <c r="AA76" s="43">
        <v>0</v>
      </c>
      <c r="AB76" s="43">
        <v>0</v>
      </c>
      <c r="AC76" s="43">
        <v>0</v>
      </c>
      <c r="AD76" s="43">
        <v>0.6</v>
      </c>
      <c r="AE76" s="43">
        <v>0</v>
      </c>
      <c r="AF76" s="43">
        <v>1.2</v>
      </c>
      <c r="AG76" s="43">
        <v>0</v>
      </c>
      <c r="AH76" s="43">
        <v>0.4</v>
      </c>
      <c r="AI76" s="43">
        <v>1</v>
      </c>
      <c r="AJ76" s="43">
        <v>0.2</v>
      </c>
      <c r="AK76" s="43">
        <v>3.6</v>
      </c>
      <c r="AL76" s="43">
        <v>0.6</v>
      </c>
      <c r="AM76" s="43">
        <v>0</v>
      </c>
      <c r="AN76" s="43">
        <v>0</v>
      </c>
      <c r="AO76" s="48">
        <v>0</v>
      </c>
      <c r="AQ76" s="205">
        <v>0.8</v>
      </c>
      <c r="AR76" s="48">
        <v>0</v>
      </c>
      <c r="AS76" s="48">
        <v>0.2</v>
      </c>
      <c r="AT76" s="48">
        <v>1.7999999999999998</v>
      </c>
      <c r="AU76" s="48">
        <v>7</v>
      </c>
    </row>
    <row r="77" spans="2:47" s="23" customFormat="1" ht="17.25" customHeight="1" x14ac:dyDescent="0.2">
      <c r="B77" s="77" t="s">
        <v>273</v>
      </c>
      <c r="C77" s="71" t="s">
        <v>83</v>
      </c>
      <c r="D77" s="131" t="s">
        <v>294</v>
      </c>
      <c r="E77" s="47">
        <v>5.2</v>
      </c>
      <c r="F77" s="43">
        <v>0.6</v>
      </c>
      <c r="G77" s="43">
        <v>2.2000000000000002</v>
      </c>
      <c r="H77" s="43">
        <v>0</v>
      </c>
      <c r="I77" s="43">
        <v>0.2</v>
      </c>
      <c r="J77" s="43">
        <v>1.4</v>
      </c>
      <c r="K77" s="43">
        <v>1</v>
      </c>
      <c r="L77" s="43">
        <v>1</v>
      </c>
      <c r="M77" s="43">
        <v>0.4</v>
      </c>
      <c r="N77" s="43">
        <v>0.4</v>
      </c>
      <c r="O77" s="43">
        <v>3</v>
      </c>
      <c r="P77" s="43">
        <v>2.2000000000000002</v>
      </c>
      <c r="Q77" s="43">
        <v>3.2</v>
      </c>
      <c r="R77" s="43">
        <v>0.6</v>
      </c>
      <c r="S77" s="43">
        <v>1.8</v>
      </c>
      <c r="T77" s="43">
        <v>0.6</v>
      </c>
      <c r="U77" s="43">
        <v>0.2</v>
      </c>
      <c r="V77" s="43">
        <v>0.2</v>
      </c>
      <c r="W77" s="43">
        <v>2.6</v>
      </c>
      <c r="X77" s="43">
        <v>3</v>
      </c>
      <c r="Y77" s="43">
        <v>0</v>
      </c>
      <c r="Z77" s="43">
        <v>0</v>
      </c>
      <c r="AA77" s="43">
        <v>0</v>
      </c>
      <c r="AB77" s="43">
        <v>0</v>
      </c>
      <c r="AC77" s="43">
        <v>0.6</v>
      </c>
      <c r="AD77" s="43">
        <v>0</v>
      </c>
      <c r="AE77" s="43">
        <v>3.4</v>
      </c>
      <c r="AF77" s="43">
        <v>1.2</v>
      </c>
      <c r="AG77" s="43">
        <v>0</v>
      </c>
      <c r="AH77" s="43">
        <v>0</v>
      </c>
      <c r="AI77" s="43">
        <v>2.6</v>
      </c>
      <c r="AJ77" s="43">
        <v>1.6</v>
      </c>
      <c r="AK77" s="43">
        <v>4.2</v>
      </c>
      <c r="AL77" s="43">
        <v>0.2</v>
      </c>
      <c r="AM77" s="43">
        <v>0.4</v>
      </c>
      <c r="AN77" s="43">
        <v>1.4</v>
      </c>
      <c r="AO77" s="48">
        <v>0</v>
      </c>
      <c r="AQ77" s="205">
        <v>10.6</v>
      </c>
      <c r="AR77" s="48">
        <v>4.8</v>
      </c>
      <c r="AS77" s="48">
        <v>6</v>
      </c>
      <c r="AT77" s="48">
        <v>9</v>
      </c>
      <c r="AU77" s="48">
        <v>15</v>
      </c>
    </row>
    <row r="78" spans="2:47" s="23" customFormat="1" ht="17.25" customHeight="1" x14ac:dyDescent="0.2">
      <c r="B78" s="77" t="s">
        <v>273</v>
      </c>
      <c r="C78" s="71" t="s">
        <v>45</v>
      </c>
      <c r="D78" s="131" t="s">
        <v>311</v>
      </c>
      <c r="E78" s="47">
        <v>11</v>
      </c>
      <c r="F78" s="43">
        <v>15.4</v>
      </c>
      <c r="G78" s="43">
        <v>8.4</v>
      </c>
      <c r="H78" s="43">
        <v>0</v>
      </c>
      <c r="I78" s="43">
        <v>1.2</v>
      </c>
      <c r="J78" s="43">
        <v>0</v>
      </c>
      <c r="K78" s="43">
        <v>0.4</v>
      </c>
      <c r="L78" s="43">
        <v>0.2</v>
      </c>
      <c r="M78" s="43">
        <v>1.8</v>
      </c>
      <c r="N78" s="43">
        <v>1.8</v>
      </c>
      <c r="O78" s="43">
        <v>2.4</v>
      </c>
      <c r="P78" s="43">
        <v>0.2</v>
      </c>
      <c r="Q78" s="43">
        <v>2.4</v>
      </c>
      <c r="R78" s="43">
        <v>0</v>
      </c>
      <c r="S78" s="43">
        <v>2</v>
      </c>
      <c r="T78" s="43">
        <v>0.8</v>
      </c>
      <c r="U78" s="43">
        <v>0</v>
      </c>
      <c r="V78" s="43">
        <v>2</v>
      </c>
      <c r="W78" s="43">
        <v>2</v>
      </c>
      <c r="X78" s="43">
        <v>12.2</v>
      </c>
      <c r="Y78" s="43">
        <v>1.4</v>
      </c>
      <c r="Z78" s="43">
        <v>1.4</v>
      </c>
      <c r="AA78" s="43">
        <v>0</v>
      </c>
      <c r="AB78" s="43">
        <v>0</v>
      </c>
      <c r="AC78" s="43">
        <v>1.2</v>
      </c>
      <c r="AD78" s="43">
        <v>3.2</v>
      </c>
      <c r="AE78" s="43">
        <v>2</v>
      </c>
      <c r="AF78" s="43">
        <v>0</v>
      </c>
      <c r="AG78" s="43">
        <v>0</v>
      </c>
      <c r="AH78" s="43">
        <v>0</v>
      </c>
      <c r="AI78" s="43">
        <v>3</v>
      </c>
      <c r="AJ78" s="43">
        <v>1</v>
      </c>
      <c r="AK78" s="43">
        <v>0.4</v>
      </c>
      <c r="AL78" s="43">
        <v>0.4</v>
      </c>
      <c r="AM78" s="43">
        <v>0.8</v>
      </c>
      <c r="AN78" s="43">
        <v>7</v>
      </c>
      <c r="AO78" s="48">
        <v>0.2</v>
      </c>
      <c r="AQ78" s="205">
        <v>36.4</v>
      </c>
      <c r="AR78" s="48">
        <v>6.1999999999999993</v>
      </c>
      <c r="AS78" s="48">
        <v>2.6</v>
      </c>
      <c r="AT78" s="48">
        <v>26.199999999999996</v>
      </c>
      <c r="AU78" s="48">
        <v>14.8</v>
      </c>
    </row>
    <row r="79" spans="2:47" s="23" customFormat="1" ht="17.25" customHeight="1" x14ac:dyDescent="0.2">
      <c r="B79" s="77" t="s">
        <v>273</v>
      </c>
      <c r="C79" s="71" t="s">
        <v>77</v>
      </c>
      <c r="D79" s="131" t="s">
        <v>325</v>
      </c>
      <c r="E79" s="47">
        <v>4</v>
      </c>
      <c r="F79" s="43">
        <v>19.8</v>
      </c>
      <c r="G79" s="43">
        <v>2.6</v>
      </c>
      <c r="H79" s="43">
        <v>0</v>
      </c>
      <c r="I79" s="43">
        <v>0</v>
      </c>
      <c r="J79" s="43">
        <v>0</v>
      </c>
      <c r="K79" s="43">
        <v>0</v>
      </c>
      <c r="L79" s="43">
        <v>2.8</v>
      </c>
      <c r="M79" s="43">
        <v>0.6</v>
      </c>
      <c r="N79" s="43">
        <v>0</v>
      </c>
      <c r="O79" s="43">
        <v>5.2</v>
      </c>
      <c r="P79" s="43">
        <v>0</v>
      </c>
      <c r="Q79" s="43">
        <v>0</v>
      </c>
      <c r="R79" s="43">
        <v>0</v>
      </c>
      <c r="S79" s="43">
        <v>0</v>
      </c>
      <c r="T79" s="43">
        <v>4.2</v>
      </c>
      <c r="U79" s="43">
        <v>0</v>
      </c>
      <c r="V79" s="43">
        <v>2.2000000000000002</v>
      </c>
      <c r="W79" s="43">
        <v>2</v>
      </c>
      <c r="X79" s="43">
        <v>8.6</v>
      </c>
      <c r="Y79" s="43">
        <v>0</v>
      </c>
      <c r="Z79" s="43">
        <v>0</v>
      </c>
      <c r="AA79" s="43">
        <v>0</v>
      </c>
      <c r="AB79" s="43">
        <v>0</v>
      </c>
      <c r="AC79" s="43">
        <v>0.6</v>
      </c>
      <c r="AD79" s="43">
        <v>0</v>
      </c>
      <c r="AE79" s="43">
        <v>0</v>
      </c>
      <c r="AF79" s="43">
        <v>4.2</v>
      </c>
      <c r="AG79" s="43">
        <v>0</v>
      </c>
      <c r="AH79" s="43">
        <v>4.4000000000000004</v>
      </c>
      <c r="AI79" s="43">
        <v>0.4</v>
      </c>
      <c r="AJ79" s="43">
        <v>0.6</v>
      </c>
      <c r="AK79" s="43">
        <v>0.8</v>
      </c>
      <c r="AL79" s="43">
        <v>0.8</v>
      </c>
      <c r="AM79" s="43">
        <v>0</v>
      </c>
      <c r="AN79" s="43">
        <v>2.6</v>
      </c>
      <c r="AO79" s="48">
        <v>0</v>
      </c>
      <c r="AQ79" s="205">
        <v>26.400000000000002</v>
      </c>
      <c r="AR79" s="48">
        <v>8.6</v>
      </c>
      <c r="AS79" s="48">
        <v>0</v>
      </c>
      <c r="AT79" s="48">
        <v>17.600000000000001</v>
      </c>
      <c r="AU79" s="48">
        <v>13.800000000000002</v>
      </c>
    </row>
    <row r="80" spans="2:47" s="23" customFormat="1" ht="17.25" customHeight="1" x14ac:dyDescent="0.2">
      <c r="B80" s="77" t="s">
        <v>273</v>
      </c>
      <c r="C80" s="71" t="s">
        <v>80</v>
      </c>
      <c r="D80" s="131" t="s">
        <v>326</v>
      </c>
      <c r="E80" s="47">
        <v>7.6</v>
      </c>
      <c r="F80" s="43">
        <v>1</v>
      </c>
      <c r="G80" s="43">
        <v>3</v>
      </c>
      <c r="H80" s="43">
        <v>2.2000000000000002</v>
      </c>
      <c r="I80" s="43">
        <v>5.2</v>
      </c>
      <c r="J80" s="43">
        <v>0.4</v>
      </c>
      <c r="K80" s="43">
        <v>2.4</v>
      </c>
      <c r="L80" s="43">
        <v>3.2</v>
      </c>
      <c r="M80" s="43">
        <v>2</v>
      </c>
      <c r="N80" s="43">
        <v>0</v>
      </c>
      <c r="O80" s="43">
        <v>8.4</v>
      </c>
      <c r="P80" s="43">
        <v>26.6</v>
      </c>
      <c r="Q80" s="43">
        <v>3.8</v>
      </c>
      <c r="R80" s="43">
        <v>0.4</v>
      </c>
      <c r="S80" s="43">
        <v>3</v>
      </c>
      <c r="T80" s="43">
        <v>0.4</v>
      </c>
      <c r="U80" s="43">
        <v>0</v>
      </c>
      <c r="V80" s="43">
        <v>5.6</v>
      </c>
      <c r="W80" s="43">
        <v>8.8000000000000007</v>
      </c>
      <c r="X80" s="43">
        <v>8.4</v>
      </c>
      <c r="Y80" s="43">
        <v>2.2000000000000002</v>
      </c>
      <c r="Z80" s="43">
        <v>1.2</v>
      </c>
      <c r="AA80" s="43">
        <v>0</v>
      </c>
      <c r="AB80" s="43">
        <v>0.2</v>
      </c>
      <c r="AC80" s="43">
        <v>2.6</v>
      </c>
      <c r="AD80" s="43">
        <v>0.2</v>
      </c>
      <c r="AE80" s="43">
        <v>0</v>
      </c>
      <c r="AF80" s="43">
        <v>0.8</v>
      </c>
      <c r="AG80" s="43">
        <v>0</v>
      </c>
      <c r="AH80" s="43">
        <v>5</v>
      </c>
      <c r="AI80" s="43">
        <v>5</v>
      </c>
      <c r="AJ80" s="43">
        <v>0.4</v>
      </c>
      <c r="AK80" s="43">
        <v>16.8</v>
      </c>
      <c r="AL80" s="43">
        <v>0.2</v>
      </c>
      <c r="AM80" s="43">
        <v>5.4</v>
      </c>
      <c r="AN80" s="43">
        <v>6.6</v>
      </c>
      <c r="AO80" s="48">
        <v>0.2</v>
      </c>
      <c r="AQ80" s="205">
        <v>21.799999999999997</v>
      </c>
      <c r="AR80" s="48">
        <v>13.600000000000001</v>
      </c>
      <c r="AS80" s="48">
        <v>30.8</v>
      </c>
      <c r="AT80" s="48">
        <v>32.6</v>
      </c>
      <c r="AU80" s="48">
        <v>40.400000000000006</v>
      </c>
    </row>
    <row r="81" spans="2:47" s="23" customFormat="1" ht="17.25" customHeight="1" x14ac:dyDescent="0.2">
      <c r="B81" s="77" t="s">
        <v>273</v>
      </c>
      <c r="C81" s="71" t="s">
        <v>86</v>
      </c>
      <c r="D81" s="131" t="s">
        <v>327</v>
      </c>
      <c r="E81" s="47">
        <v>8</v>
      </c>
      <c r="F81" s="43">
        <v>4</v>
      </c>
      <c r="G81" s="43">
        <v>0.8</v>
      </c>
      <c r="H81" s="43">
        <v>1</v>
      </c>
      <c r="I81" s="43">
        <v>1.8</v>
      </c>
      <c r="J81" s="43">
        <v>0.2</v>
      </c>
      <c r="K81" s="43">
        <v>6.6</v>
      </c>
      <c r="L81" s="43">
        <v>1.2</v>
      </c>
      <c r="M81" s="43">
        <v>1.8</v>
      </c>
      <c r="N81" s="43">
        <v>1</v>
      </c>
      <c r="O81" s="43">
        <v>8.4</v>
      </c>
      <c r="P81" s="43">
        <v>0.8</v>
      </c>
      <c r="Q81" s="43">
        <v>0.8</v>
      </c>
      <c r="R81" s="43">
        <v>0.2</v>
      </c>
      <c r="S81" s="43">
        <v>5</v>
      </c>
      <c r="T81" s="43">
        <v>1</v>
      </c>
      <c r="U81" s="43">
        <v>0.2</v>
      </c>
      <c r="V81" s="43">
        <v>0.4</v>
      </c>
      <c r="W81" s="43">
        <v>0.2</v>
      </c>
      <c r="X81" s="43">
        <v>4.8</v>
      </c>
      <c r="Y81" s="43">
        <v>0.8</v>
      </c>
      <c r="Z81" s="43">
        <v>0</v>
      </c>
      <c r="AA81" s="43">
        <v>1.4</v>
      </c>
      <c r="AB81" s="43">
        <v>0</v>
      </c>
      <c r="AC81" s="43">
        <v>1</v>
      </c>
      <c r="AD81" s="43">
        <v>0.8</v>
      </c>
      <c r="AE81" s="43">
        <v>2.8</v>
      </c>
      <c r="AF81" s="43">
        <v>0.4</v>
      </c>
      <c r="AG81" s="43">
        <v>0.2</v>
      </c>
      <c r="AH81" s="43">
        <v>2</v>
      </c>
      <c r="AI81" s="43">
        <v>0</v>
      </c>
      <c r="AJ81" s="43">
        <v>0</v>
      </c>
      <c r="AK81" s="43">
        <v>1.6</v>
      </c>
      <c r="AL81" s="43">
        <v>0.2</v>
      </c>
      <c r="AM81" s="43">
        <v>0.2</v>
      </c>
      <c r="AN81" s="43">
        <v>1</v>
      </c>
      <c r="AO81" s="48">
        <v>0.8</v>
      </c>
      <c r="AQ81" s="205">
        <v>22.4</v>
      </c>
      <c r="AR81" s="48">
        <v>12.4</v>
      </c>
      <c r="AS81" s="48">
        <v>1.8</v>
      </c>
      <c r="AT81" s="48">
        <v>15.600000000000003</v>
      </c>
      <c r="AU81" s="48">
        <v>9.2000000000000011</v>
      </c>
    </row>
    <row r="82" spans="2:47" s="23" customFormat="1" ht="17.25" customHeight="1" x14ac:dyDescent="0.2">
      <c r="B82" s="77" t="s">
        <v>273</v>
      </c>
      <c r="C82" s="71" t="s">
        <v>88</v>
      </c>
      <c r="D82" s="131" t="s">
        <v>328</v>
      </c>
      <c r="E82" s="47">
        <v>6</v>
      </c>
      <c r="F82" s="43">
        <v>5</v>
      </c>
      <c r="G82" s="43">
        <v>3.8</v>
      </c>
      <c r="H82" s="43">
        <v>0</v>
      </c>
      <c r="I82" s="43">
        <v>0.8</v>
      </c>
      <c r="J82" s="43">
        <v>0.2</v>
      </c>
      <c r="K82" s="43">
        <v>3.6</v>
      </c>
      <c r="L82" s="43">
        <v>1.6</v>
      </c>
      <c r="M82" s="43">
        <v>1.8</v>
      </c>
      <c r="N82" s="43">
        <v>0.6</v>
      </c>
      <c r="O82" s="43">
        <v>3.8</v>
      </c>
      <c r="P82" s="43">
        <v>2.6</v>
      </c>
      <c r="Q82" s="43">
        <v>0.8</v>
      </c>
      <c r="R82" s="43">
        <v>0.6</v>
      </c>
      <c r="S82" s="43">
        <v>0.2</v>
      </c>
      <c r="T82" s="43">
        <v>5</v>
      </c>
      <c r="U82" s="43">
        <v>2</v>
      </c>
      <c r="V82" s="43">
        <v>1.6</v>
      </c>
      <c r="W82" s="43">
        <v>2.6</v>
      </c>
      <c r="X82" s="43">
        <v>7</v>
      </c>
      <c r="Y82" s="43">
        <v>1</v>
      </c>
      <c r="Z82" s="43">
        <v>0</v>
      </c>
      <c r="AA82" s="43">
        <v>0</v>
      </c>
      <c r="AB82" s="43">
        <v>1</v>
      </c>
      <c r="AC82" s="43">
        <v>0.6</v>
      </c>
      <c r="AD82" s="43">
        <v>0</v>
      </c>
      <c r="AE82" s="43">
        <v>3.8</v>
      </c>
      <c r="AF82" s="43">
        <v>3.6</v>
      </c>
      <c r="AG82" s="43">
        <v>0.2</v>
      </c>
      <c r="AH82" s="43">
        <v>1.2</v>
      </c>
      <c r="AI82" s="43">
        <v>3.8</v>
      </c>
      <c r="AJ82" s="43">
        <v>1.6</v>
      </c>
      <c r="AK82" s="43">
        <v>11.2</v>
      </c>
      <c r="AL82" s="43">
        <v>1.2</v>
      </c>
      <c r="AM82" s="43">
        <v>0</v>
      </c>
      <c r="AN82" s="43">
        <v>4.5999999999999996</v>
      </c>
      <c r="AO82" s="48">
        <v>1.8</v>
      </c>
      <c r="AQ82" s="205">
        <v>19.400000000000002</v>
      </c>
      <c r="AR82" s="48">
        <v>7.8</v>
      </c>
      <c r="AS82" s="48">
        <v>4</v>
      </c>
      <c r="AT82" s="48">
        <v>21</v>
      </c>
      <c r="AU82" s="48">
        <v>32.999999999999993</v>
      </c>
    </row>
    <row r="83" spans="2:47" s="23" customFormat="1" ht="17.25" customHeight="1" x14ac:dyDescent="0.2">
      <c r="B83" s="77" t="s">
        <v>273</v>
      </c>
      <c r="C83" s="71" t="s">
        <v>81</v>
      </c>
      <c r="D83" s="131" t="s">
        <v>332</v>
      </c>
      <c r="E83" s="47">
        <v>29.4</v>
      </c>
      <c r="F83" s="43">
        <v>11.4</v>
      </c>
      <c r="G83" s="43">
        <v>5.8</v>
      </c>
      <c r="H83" s="43">
        <v>2.2000000000000002</v>
      </c>
      <c r="I83" s="43">
        <v>7.2</v>
      </c>
      <c r="J83" s="43">
        <v>0</v>
      </c>
      <c r="K83" s="43">
        <v>0</v>
      </c>
      <c r="L83" s="43">
        <v>6.6</v>
      </c>
      <c r="M83" s="43">
        <v>5.2</v>
      </c>
      <c r="N83" s="43">
        <v>0</v>
      </c>
      <c r="O83" s="43">
        <v>4.4000000000000004</v>
      </c>
      <c r="P83" s="43">
        <v>15</v>
      </c>
      <c r="Q83" s="43">
        <v>6.4</v>
      </c>
      <c r="R83" s="43">
        <v>2.6</v>
      </c>
      <c r="S83" s="43">
        <v>7.6</v>
      </c>
      <c r="T83" s="43">
        <v>0</v>
      </c>
      <c r="U83" s="43">
        <v>0</v>
      </c>
      <c r="V83" s="43">
        <v>0.2</v>
      </c>
      <c r="W83" s="43">
        <v>9.6</v>
      </c>
      <c r="X83" s="43">
        <v>21</v>
      </c>
      <c r="Y83" s="43">
        <v>0.4</v>
      </c>
      <c r="Z83" s="43">
        <v>0</v>
      </c>
      <c r="AA83" s="43">
        <v>3.4</v>
      </c>
      <c r="AB83" s="43">
        <v>6.4</v>
      </c>
      <c r="AC83" s="43">
        <v>9</v>
      </c>
      <c r="AD83" s="43">
        <v>6</v>
      </c>
      <c r="AE83" s="43">
        <v>6.2</v>
      </c>
      <c r="AF83" s="43">
        <v>0</v>
      </c>
      <c r="AG83" s="43">
        <v>0</v>
      </c>
      <c r="AH83" s="43">
        <v>0</v>
      </c>
      <c r="AI83" s="43">
        <v>6</v>
      </c>
      <c r="AJ83" s="43">
        <v>0</v>
      </c>
      <c r="AK83" s="43">
        <v>30.2</v>
      </c>
      <c r="AL83" s="43">
        <v>0</v>
      </c>
      <c r="AM83" s="43">
        <v>0</v>
      </c>
      <c r="AN83" s="43">
        <v>0</v>
      </c>
      <c r="AO83" s="48">
        <v>0</v>
      </c>
      <c r="AQ83" s="205">
        <v>56</v>
      </c>
      <c r="AR83" s="48">
        <v>16.200000000000003</v>
      </c>
      <c r="AS83" s="48">
        <v>24</v>
      </c>
      <c r="AT83" s="48">
        <v>63.599999999999994</v>
      </c>
      <c r="AU83" s="48">
        <v>42.4</v>
      </c>
    </row>
    <row r="84" spans="2:47" s="23" customFormat="1" ht="17.25" customHeight="1" x14ac:dyDescent="0.2">
      <c r="B84" s="77" t="s">
        <v>273</v>
      </c>
      <c r="C84" s="71" t="s">
        <v>57</v>
      </c>
      <c r="D84" s="131" t="s">
        <v>336</v>
      </c>
      <c r="E84" s="47">
        <v>1.6</v>
      </c>
      <c r="F84" s="43">
        <v>0</v>
      </c>
      <c r="G84" s="43">
        <v>0</v>
      </c>
      <c r="H84" s="43">
        <v>0</v>
      </c>
      <c r="I84" s="43">
        <v>1.4</v>
      </c>
      <c r="J84" s="43">
        <v>0</v>
      </c>
      <c r="K84" s="43">
        <v>1.6</v>
      </c>
      <c r="L84" s="43">
        <v>1.2</v>
      </c>
      <c r="M84" s="43">
        <v>0.4</v>
      </c>
      <c r="N84" s="43">
        <v>0</v>
      </c>
      <c r="O84" s="43">
        <v>0.2</v>
      </c>
      <c r="P84" s="43">
        <v>0.2</v>
      </c>
      <c r="Q84" s="43">
        <v>0.2</v>
      </c>
      <c r="R84" s="43">
        <v>0</v>
      </c>
      <c r="S84" s="43">
        <v>1.2</v>
      </c>
      <c r="T84" s="43">
        <v>7.4</v>
      </c>
      <c r="U84" s="43">
        <v>0.2</v>
      </c>
      <c r="V84" s="43">
        <v>1</v>
      </c>
      <c r="W84" s="43">
        <v>7.2</v>
      </c>
      <c r="X84" s="43">
        <v>8.1999999999999993</v>
      </c>
      <c r="Y84" s="43">
        <v>1.8</v>
      </c>
      <c r="Z84" s="43">
        <v>0</v>
      </c>
      <c r="AA84" s="43">
        <v>2.4</v>
      </c>
      <c r="AB84" s="43">
        <v>0</v>
      </c>
      <c r="AC84" s="43">
        <v>0</v>
      </c>
      <c r="AD84" s="43">
        <v>0</v>
      </c>
      <c r="AE84" s="43">
        <v>0</v>
      </c>
      <c r="AF84" s="43">
        <v>0.2</v>
      </c>
      <c r="AG84" s="43">
        <v>0</v>
      </c>
      <c r="AH84" s="43">
        <v>0</v>
      </c>
      <c r="AI84" s="43">
        <v>0.8</v>
      </c>
      <c r="AJ84" s="43">
        <v>3.2</v>
      </c>
      <c r="AK84" s="43">
        <v>1.4</v>
      </c>
      <c r="AL84" s="43">
        <v>0.4</v>
      </c>
      <c r="AM84" s="43">
        <v>0.6</v>
      </c>
      <c r="AN84" s="43">
        <v>2.4</v>
      </c>
      <c r="AO84" s="48">
        <v>0</v>
      </c>
      <c r="AQ84" s="205">
        <v>4.5999999999999996</v>
      </c>
      <c r="AR84" s="48">
        <v>1.8</v>
      </c>
      <c r="AS84" s="48">
        <v>0.4</v>
      </c>
      <c r="AT84" s="48">
        <v>29.4</v>
      </c>
      <c r="AU84" s="48">
        <v>9</v>
      </c>
    </row>
    <row r="85" spans="2:47" s="23" customFormat="1" ht="17.25" customHeight="1" x14ac:dyDescent="0.2">
      <c r="B85" s="77" t="s">
        <v>273</v>
      </c>
      <c r="C85" s="71" t="s">
        <v>73</v>
      </c>
      <c r="D85" s="131" t="s">
        <v>354</v>
      </c>
      <c r="E85" s="47">
        <v>0.6</v>
      </c>
      <c r="F85" s="43">
        <v>3.4</v>
      </c>
      <c r="G85" s="43">
        <v>3.2</v>
      </c>
      <c r="H85" s="43">
        <v>7.2</v>
      </c>
      <c r="I85" s="43">
        <v>1.4</v>
      </c>
      <c r="J85" s="43">
        <v>0</v>
      </c>
      <c r="K85" s="43">
        <v>0.2</v>
      </c>
      <c r="L85" s="43">
        <v>0.6</v>
      </c>
      <c r="M85" s="43">
        <v>1.4</v>
      </c>
      <c r="N85" s="43">
        <v>1.4</v>
      </c>
      <c r="O85" s="43">
        <v>7.4</v>
      </c>
      <c r="P85" s="43">
        <v>4.5999999999999996</v>
      </c>
      <c r="Q85" s="43">
        <v>1.4</v>
      </c>
      <c r="R85" s="43">
        <v>1.2</v>
      </c>
      <c r="S85" s="43">
        <v>4.2</v>
      </c>
      <c r="T85" s="43">
        <v>15.4</v>
      </c>
      <c r="U85" s="43">
        <v>0.6</v>
      </c>
      <c r="V85" s="43">
        <v>4.2</v>
      </c>
      <c r="W85" s="43">
        <v>5.6</v>
      </c>
      <c r="X85" s="43">
        <v>16.600000000000001</v>
      </c>
      <c r="Y85" s="43">
        <v>2.2000000000000002</v>
      </c>
      <c r="Z85" s="43">
        <v>1.2</v>
      </c>
      <c r="AA85" s="43">
        <v>2.6</v>
      </c>
      <c r="AB85" s="43">
        <v>3.4</v>
      </c>
      <c r="AC85" s="43">
        <v>2.4</v>
      </c>
      <c r="AD85" s="43">
        <v>0.2</v>
      </c>
      <c r="AE85" s="43">
        <v>2.2000000000000002</v>
      </c>
      <c r="AF85" s="43">
        <v>2.2000000000000002</v>
      </c>
      <c r="AG85" s="43">
        <v>0</v>
      </c>
      <c r="AH85" s="43">
        <v>1.2</v>
      </c>
      <c r="AI85" s="43">
        <v>4.4000000000000004</v>
      </c>
      <c r="AJ85" s="43">
        <v>0.4</v>
      </c>
      <c r="AK85" s="43">
        <v>5.8</v>
      </c>
      <c r="AL85" s="43">
        <v>1.4</v>
      </c>
      <c r="AM85" s="43">
        <v>0.6</v>
      </c>
      <c r="AN85" s="43">
        <v>4.4000000000000004</v>
      </c>
      <c r="AO85" s="48">
        <v>0.2</v>
      </c>
      <c r="AQ85" s="205">
        <v>16</v>
      </c>
      <c r="AR85" s="48">
        <v>10.8</v>
      </c>
      <c r="AS85" s="48">
        <v>7.2</v>
      </c>
      <c r="AT85" s="48">
        <v>58.600000000000009</v>
      </c>
      <c r="AU85" s="48">
        <v>22.8</v>
      </c>
    </row>
    <row r="86" spans="2:47" s="23" customFormat="1" ht="17.25" customHeight="1" x14ac:dyDescent="0.2">
      <c r="B86" s="77" t="s">
        <v>273</v>
      </c>
      <c r="C86" s="70" t="s">
        <v>48</v>
      </c>
      <c r="D86" s="132" t="s">
        <v>396</v>
      </c>
      <c r="E86" s="47">
        <v>1.2</v>
      </c>
      <c r="F86" s="43">
        <v>0</v>
      </c>
      <c r="G86" s="43">
        <v>0</v>
      </c>
      <c r="H86" s="43">
        <v>0.2</v>
      </c>
      <c r="I86" s="43">
        <v>0.4</v>
      </c>
      <c r="J86" s="43">
        <v>0</v>
      </c>
      <c r="K86" s="43">
        <v>0</v>
      </c>
      <c r="L86" s="43">
        <v>2.8</v>
      </c>
      <c r="M86" s="43">
        <v>0.4</v>
      </c>
      <c r="N86" s="43">
        <v>0</v>
      </c>
      <c r="O86" s="43">
        <v>0.6</v>
      </c>
      <c r="P86" s="43">
        <v>0</v>
      </c>
      <c r="Q86" s="43">
        <v>0</v>
      </c>
      <c r="R86" s="43">
        <v>0</v>
      </c>
      <c r="S86" s="43">
        <v>0.2</v>
      </c>
      <c r="T86" s="43">
        <v>2.2000000000000002</v>
      </c>
      <c r="U86" s="43">
        <v>0.2</v>
      </c>
      <c r="V86" s="43">
        <v>3</v>
      </c>
      <c r="W86" s="43">
        <v>1.4</v>
      </c>
      <c r="X86" s="43">
        <v>2.6</v>
      </c>
      <c r="Y86" s="43">
        <v>0</v>
      </c>
      <c r="Z86" s="43">
        <v>0</v>
      </c>
      <c r="AA86" s="43">
        <v>0</v>
      </c>
      <c r="AB86" s="43">
        <v>0</v>
      </c>
      <c r="AC86" s="43">
        <v>0.2</v>
      </c>
      <c r="AD86" s="43">
        <v>2</v>
      </c>
      <c r="AE86" s="43">
        <v>0</v>
      </c>
      <c r="AF86" s="43">
        <v>2</v>
      </c>
      <c r="AG86" s="43">
        <v>0.4</v>
      </c>
      <c r="AH86" s="43">
        <v>0.8</v>
      </c>
      <c r="AI86" s="43">
        <v>1.2</v>
      </c>
      <c r="AJ86" s="43">
        <v>0</v>
      </c>
      <c r="AK86" s="43">
        <v>5.6</v>
      </c>
      <c r="AL86" s="43">
        <v>0.2</v>
      </c>
      <c r="AM86" s="43">
        <v>0.2</v>
      </c>
      <c r="AN86" s="43">
        <v>1.2</v>
      </c>
      <c r="AO86" s="48">
        <v>0</v>
      </c>
      <c r="AQ86" s="205">
        <v>1.7999999999999998</v>
      </c>
      <c r="AR86" s="48">
        <v>3.8</v>
      </c>
      <c r="AS86" s="48">
        <v>0</v>
      </c>
      <c r="AT86" s="48">
        <v>11.799999999999999</v>
      </c>
      <c r="AU86" s="48">
        <v>11.599999999999998</v>
      </c>
    </row>
    <row r="87" spans="2:47" s="23" customFormat="1" ht="17.25" customHeight="1" x14ac:dyDescent="0.2">
      <c r="B87" s="77" t="s">
        <v>273</v>
      </c>
      <c r="C87" s="71" t="s">
        <v>64</v>
      </c>
      <c r="D87" s="131" t="s">
        <v>360</v>
      </c>
      <c r="E87" s="47">
        <v>0</v>
      </c>
      <c r="F87" s="43">
        <v>0</v>
      </c>
      <c r="G87" s="43">
        <v>4.2</v>
      </c>
      <c r="H87" s="43">
        <v>0</v>
      </c>
      <c r="I87" s="43">
        <v>0</v>
      </c>
      <c r="J87" s="43">
        <v>0</v>
      </c>
      <c r="K87" s="43">
        <v>0</v>
      </c>
      <c r="L87" s="43">
        <v>0</v>
      </c>
      <c r="M87" s="43">
        <v>0</v>
      </c>
      <c r="N87" s="43">
        <v>0</v>
      </c>
      <c r="O87" s="43">
        <v>0</v>
      </c>
      <c r="P87" s="43">
        <v>0</v>
      </c>
      <c r="Q87" s="43">
        <v>0</v>
      </c>
      <c r="R87" s="43">
        <v>0</v>
      </c>
      <c r="S87" s="43">
        <v>1</v>
      </c>
      <c r="T87" s="43">
        <v>0</v>
      </c>
      <c r="U87" s="43">
        <v>0</v>
      </c>
      <c r="V87" s="43">
        <v>0</v>
      </c>
      <c r="W87" s="43">
        <v>4.8</v>
      </c>
      <c r="X87" s="43">
        <v>0.2</v>
      </c>
      <c r="Y87" s="43">
        <v>0</v>
      </c>
      <c r="Z87" s="43">
        <v>0</v>
      </c>
      <c r="AA87" s="43">
        <v>0</v>
      </c>
      <c r="AB87" s="43">
        <v>0</v>
      </c>
      <c r="AC87" s="43">
        <v>0</v>
      </c>
      <c r="AD87" s="43">
        <v>0</v>
      </c>
      <c r="AE87" s="43">
        <v>0</v>
      </c>
      <c r="AF87" s="43">
        <v>0</v>
      </c>
      <c r="AG87" s="43">
        <v>0</v>
      </c>
      <c r="AH87" s="43">
        <v>0</v>
      </c>
      <c r="AI87" s="43">
        <v>0</v>
      </c>
      <c r="AJ87" s="43">
        <v>0</v>
      </c>
      <c r="AK87" s="43">
        <v>0</v>
      </c>
      <c r="AL87" s="43">
        <v>0</v>
      </c>
      <c r="AM87" s="43">
        <v>0</v>
      </c>
      <c r="AN87" s="43">
        <v>0</v>
      </c>
      <c r="AO87" s="48">
        <v>0</v>
      </c>
      <c r="AQ87" s="205">
        <v>4.2</v>
      </c>
      <c r="AR87" s="48">
        <v>0</v>
      </c>
      <c r="AS87" s="48">
        <v>0</v>
      </c>
      <c r="AT87" s="48">
        <v>6</v>
      </c>
      <c r="AU87" s="48">
        <v>0</v>
      </c>
    </row>
    <row r="88" spans="2:47" s="23" customFormat="1" ht="17.25" customHeight="1" x14ac:dyDescent="0.2">
      <c r="B88" s="77" t="s">
        <v>273</v>
      </c>
      <c r="C88" s="71" t="s">
        <v>92</v>
      </c>
      <c r="D88" s="131" t="s">
        <v>371</v>
      </c>
      <c r="E88" s="47">
        <v>29.4</v>
      </c>
      <c r="F88" s="43">
        <v>0.6</v>
      </c>
      <c r="G88" s="43">
        <v>5.4</v>
      </c>
      <c r="H88" s="43">
        <v>0</v>
      </c>
      <c r="I88" s="43">
        <v>1</v>
      </c>
      <c r="J88" s="43">
        <v>0</v>
      </c>
      <c r="K88" s="43">
        <v>0.2</v>
      </c>
      <c r="L88" s="43">
        <v>0</v>
      </c>
      <c r="M88" s="43">
        <v>5.8</v>
      </c>
      <c r="N88" s="43">
        <v>2.8</v>
      </c>
      <c r="O88" s="43">
        <v>2.6</v>
      </c>
      <c r="P88" s="43">
        <v>8.1999999999999993</v>
      </c>
      <c r="Q88" s="43">
        <v>0.6</v>
      </c>
      <c r="R88" s="43">
        <v>0.6</v>
      </c>
      <c r="S88" s="43">
        <v>1.4</v>
      </c>
      <c r="T88" s="43">
        <v>6</v>
      </c>
      <c r="U88" s="43">
        <v>0.6</v>
      </c>
      <c r="V88" s="43">
        <v>3</v>
      </c>
      <c r="W88" s="43">
        <v>4.4000000000000004</v>
      </c>
      <c r="X88" s="43">
        <v>7.6</v>
      </c>
      <c r="Y88" s="43">
        <v>0</v>
      </c>
      <c r="Z88" s="43">
        <v>0</v>
      </c>
      <c r="AA88" s="43">
        <v>0</v>
      </c>
      <c r="AB88" s="43">
        <v>1.6</v>
      </c>
      <c r="AC88" s="43">
        <v>6.4</v>
      </c>
      <c r="AD88" s="43">
        <v>0</v>
      </c>
      <c r="AE88" s="43">
        <v>0</v>
      </c>
      <c r="AF88" s="43">
        <v>0.8</v>
      </c>
      <c r="AG88" s="43">
        <v>0.4</v>
      </c>
      <c r="AH88" s="43">
        <v>1</v>
      </c>
      <c r="AI88" s="43">
        <v>2</v>
      </c>
      <c r="AJ88" s="43">
        <v>0</v>
      </c>
      <c r="AK88" s="43">
        <v>10</v>
      </c>
      <c r="AL88" s="43">
        <v>0</v>
      </c>
      <c r="AM88" s="43">
        <v>2</v>
      </c>
      <c r="AN88" s="43">
        <v>2.6</v>
      </c>
      <c r="AO88" s="48">
        <v>0.8</v>
      </c>
      <c r="AQ88" s="205">
        <v>36.6</v>
      </c>
      <c r="AR88" s="48">
        <v>11.2</v>
      </c>
      <c r="AS88" s="48">
        <v>9.3999999999999986</v>
      </c>
      <c r="AT88" s="48">
        <v>31</v>
      </c>
      <c r="AU88" s="48">
        <v>19.600000000000001</v>
      </c>
    </row>
    <row r="89" spans="2:47" s="23" customFormat="1" ht="17.25" customHeight="1" x14ac:dyDescent="0.2">
      <c r="B89" s="77" t="s">
        <v>273</v>
      </c>
      <c r="C89" s="71" t="s">
        <v>74</v>
      </c>
      <c r="D89" s="131" t="s">
        <v>392</v>
      </c>
      <c r="E89" s="47">
        <v>11.8</v>
      </c>
      <c r="F89" s="43">
        <v>9.4</v>
      </c>
      <c r="G89" s="43">
        <v>8.6</v>
      </c>
      <c r="H89" s="43">
        <v>1</v>
      </c>
      <c r="I89" s="43">
        <v>7.8</v>
      </c>
      <c r="J89" s="43">
        <v>0</v>
      </c>
      <c r="K89" s="43">
        <v>11.2</v>
      </c>
      <c r="L89" s="43">
        <v>3.2</v>
      </c>
      <c r="M89" s="43">
        <v>3.8</v>
      </c>
      <c r="N89" s="43">
        <v>2.8</v>
      </c>
      <c r="O89" s="43">
        <v>2</v>
      </c>
      <c r="P89" s="43">
        <v>5.8</v>
      </c>
      <c r="Q89" s="43">
        <v>11.4</v>
      </c>
      <c r="R89" s="43">
        <v>5.2</v>
      </c>
      <c r="S89" s="43">
        <v>8.1999999999999993</v>
      </c>
      <c r="T89" s="43">
        <v>2</v>
      </c>
      <c r="U89" s="43">
        <v>0.2</v>
      </c>
      <c r="V89" s="43">
        <v>4.8</v>
      </c>
      <c r="W89" s="43">
        <v>14.6</v>
      </c>
      <c r="X89" s="43">
        <v>17.2</v>
      </c>
      <c r="Y89" s="43">
        <v>1.2</v>
      </c>
      <c r="Z89" s="43">
        <v>7.2</v>
      </c>
      <c r="AA89" s="43">
        <v>0.6</v>
      </c>
      <c r="AB89" s="43">
        <v>0</v>
      </c>
      <c r="AC89" s="43">
        <v>0.4</v>
      </c>
      <c r="AD89" s="43">
        <v>8.1999999999999993</v>
      </c>
      <c r="AE89" s="43">
        <v>4</v>
      </c>
      <c r="AF89" s="43">
        <v>1.2</v>
      </c>
      <c r="AG89" s="43">
        <v>0</v>
      </c>
      <c r="AH89" s="43">
        <v>0.2</v>
      </c>
      <c r="AI89" s="43">
        <v>1.4</v>
      </c>
      <c r="AJ89" s="43">
        <v>2.6</v>
      </c>
      <c r="AK89" s="43">
        <v>0.4</v>
      </c>
      <c r="AL89" s="43">
        <v>0.4</v>
      </c>
      <c r="AM89" s="43">
        <v>0</v>
      </c>
      <c r="AN89" s="43">
        <v>4.2</v>
      </c>
      <c r="AO89" s="48">
        <v>2.4</v>
      </c>
      <c r="AQ89" s="205">
        <v>49.8</v>
      </c>
      <c r="AR89" s="48">
        <v>11.8</v>
      </c>
      <c r="AS89" s="48">
        <v>22.4</v>
      </c>
      <c r="AT89" s="48">
        <v>64.600000000000009</v>
      </c>
      <c r="AU89" s="48">
        <v>16.8</v>
      </c>
    </row>
    <row r="90" spans="2:47" s="23" customFormat="1" ht="17.25" customHeight="1" x14ac:dyDescent="0.2">
      <c r="B90" s="77" t="s">
        <v>274</v>
      </c>
      <c r="C90" s="71" t="s">
        <v>133</v>
      </c>
      <c r="D90" s="131" t="s">
        <v>296</v>
      </c>
      <c r="E90" s="47">
        <v>11.8</v>
      </c>
      <c r="F90" s="43">
        <v>1.2</v>
      </c>
      <c r="G90" s="43">
        <v>0.4</v>
      </c>
      <c r="H90" s="43">
        <v>0.4</v>
      </c>
      <c r="I90" s="43">
        <v>3.2</v>
      </c>
      <c r="J90" s="43">
        <v>0.4</v>
      </c>
      <c r="K90" s="43">
        <v>0</v>
      </c>
      <c r="L90" s="43">
        <v>0</v>
      </c>
      <c r="M90" s="43">
        <v>0.2</v>
      </c>
      <c r="N90" s="43">
        <v>0</v>
      </c>
      <c r="O90" s="43">
        <v>1.2</v>
      </c>
      <c r="P90" s="43">
        <v>2</v>
      </c>
      <c r="Q90" s="43">
        <v>7.2</v>
      </c>
      <c r="R90" s="43">
        <v>0</v>
      </c>
      <c r="S90" s="43">
        <v>0.2</v>
      </c>
      <c r="T90" s="43">
        <v>0</v>
      </c>
      <c r="U90" s="43">
        <v>0</v>
      </c>
      <c r="V90" s="43">
        <v>0</v>
      </c>
      <c r="W90" s="43">
        <v>1.8</v>
      </c>
      <c r="X90" s="43">
        <v>0.2</v>
      </c>
      <c r="Y90" s="43">
        <v>0</v>
      </c>
      <c r="Z90" s="43">
        <v>0.6</v>
      </c>
      <c r="AA90" s="43">
        <v>0</v>
      </c>
      <c r="AB90" s="43">
        <v>0.2</v>
      </c>
      <c r="AC90" s="43">
        <v>0</v>
      </c>
      <c r="AD90" s="43">
        <v>0.2</v>
      </c>
      <c r="AE90" s="43">
        <v>5</v>
      </c>
      <c r="AF90" s="43">
        <v>0</v>
      </c>
      <c r="AG90" s="43">
        <v>0</v>
      </c>
      <c r="AH90" s="43">
        <v>0</v>
      </c>
      <c r="AI90" s="43">
        <v>1.6</v>
      </c>
      <c r="AJ90" s="43">
        <v>0</v>
      </c>
      <c r="AK90" s="43">
        <v>11.6</v>
      </c>
      <c r="AL90" s="43">
        <v>0.8</v>
      </c>
      <c r="AM90" s="43">
        <v>0</v>
      </c>
      <c r="AN90" s="43">
        <v>6.4</v>
      </c>
      <c r="AO90" s="48">
        <v>0</v>
      </c>
      <c r="AQ90" s="205">
        <v>17.399999999999999</v>
      </c>
      <c r="AR90" s="48">
        <v>1.4</v>
      </c>
      <c r="AS90" s="48">
        <v>9.1999999999999993</v>
      </c>
      <c r="AT90" s="48">
        <v>3.2000000000000006</v>
      </c>
      <c r="AU90" s="48">
        <v>25.4</v>
      </c>
    </row>
    <row r="91" spans="2:47" s="23" customFormat="1" ht="17.25" customHeight="1" x14ac:dyDescent="0.2">
      <c r="B91" s="77" t="s">
        <v>274</v>
      </c>
      <c r="C91" s="71" t="s">
        <v>113</v>
      </c>
      <c r="D91" s="131" t="s">
        <v>314</v>
      </c>
      <c r="E91" s="47">
        <v>7.25</v>
      </c>
      <c r="F91" s="43">
        <v>0.75</v>
      </c>
      <c r="G91" s="43">
        <v>1.5</v>
      </c>
      <c r="H91" s="43">
        <v>0</v>
      </c>
      <c r="I91" s="43">
        <v>0</v>
      </c>
      <c r="J91" s="43">
        <v>0</v>
      </c>
      <c r="K91" s="43">
        <v>0</v>
      </c>
      <c r="L91" s="43">
        <v>0</v>
      </c>
      <c r="M91" s="43">
        <v>0.25</v>
      </c>
      <c r="N91" s="43">
        <v>0</v>
      </c>
      <c r="O91" s="43">
        <v>4.75</v>
      </c>
      <c r="P91" s="43">
        <v>3.5</v>
      </c>
      <c r="Q91" s="43">
        <v>2</v>
      </c>
      <c r="R91" s="43">
        <v>0</v>
      </c>
      <c r="S91" s="43">
        <v>0</v>
      </c>
      <c r="T91" s="43">
        <v>0</v>
      </c>
      <c r="U91" s="43">
        <v>0</v>
      </c>
      <c r="V91" s="43">
        <v>0</v>
      </c>
      <c r="W91" s="43">
        <v>0.75</v>
      </c>
      <c r="X91" s="43">
        <v>0.25</v>
      </c>
      <c r="Y91" s="43">
        <v>0</v>
      </c>
      <c r="Z91" s="43">
        <v>0</v>
      </c>
      <c r="AA91" s="43">
        <v>0</v>
      </c>
      <c r="AB91" s="43">
        <v>0.75</v>
      </c>
      <c r="AC91" s="43">
        <v>0</v>
      </c>
      <c r="AD91" s="43">
        <v>1.25</v>
      </c>
      <c r="AE91" s="43">
        <v>0.5</v>
      </c>
      <c r="AF91" s="43">
        <v>14.5</v>
      </c>
      <c r="AG91" s="43">
        <v>0</v>
      </c>
      <c r="AH91" s="43">
        <v>0.75</v>
      </c>
      <c r="AI91" s="43">
        <v>13.5</v>
      </c>
      <c r="AJ91" s="43">
        <v>0.75</v>
      </c>
      <c r="AK91" s="43">
        <v>5.5</v>
      </c>
      <c r="AL91" s="43">
        <v>3</v>
      </c>
      <c r="AM91" s="43">
        <v>1.5</v>
      </c>
      <c r="AN91" s="43">
        <v>2.25</v>
      </c>
      <c r="AO91" s="48">
        <v>0</v>
      </c>
      <c r="AQ91" s="205">
        <v>9.5</v>
      </c>
      <c r="AR91" s="48">
        <v>5</v>
      </c>
      <c r="AS91" s="48">
        <v>5.5</v>
      </c>
      <c r="AT91" s="48">
        <v>3</v>
      </c>
      <c r="AU91" s="48">
        <v>42.25</v>
      </c>
    </row>
    <row r="92" spans="2:47" s="23" customFormat="1" ht="17.25" customHeight="1" x14ac:dyDescent="0.2">
      <c r="B92" s="77" t="s">
        <v>274</v>
      </c>
      <c r="C92" s="71" t="s">
        <v>100</v>
      </c>
      <c r="D92" s="131" t="s">
        <v>397</v>
      </c>
      <c r="E92" s="47">
        <v>0.8</v>
      </c>
      <c r="F92" s="43">
        <v>0</v>
      </c>
      <c r="G92" s="43">
        <v>0</v>
      </c>
      <c r="H92" s="43">
        <v>0.2</v>
      </c>
      <c r="I92" s="43">
        <v>0</v>
      </c>
      <c r="J92" s="43">
        <v>1.2</v>
      </c>
      <c r="K92" s="43">
        <v>0</v>
      </c>
      <c r="L92" s="43">
        <v>0.2</v>
      </c>
      <c r="M92" s="43">
        <v>0</v>
      </c>
      <c r="N92" s="43">
        <v>0</v>
      </c>
      <c r="O92" s="43">
        <v>0.4</v>
      </c>
      <c r="P92" s="43">
        <v>2.4</v>
      </c>
      <c r="Q92" s="43">
        <v>0.2</v>
      </c>
      <c r="R92" s="43">
        <v>0.4</v>
      </c>
      <c r="S92" s="43">
        <v>0.2</v>
      </c>
      <c r="T92" s="43">
        <v>0.2</v>
      </c>
      <c r="U92" s="43">
        <v>0</v>
      </c>
      <c r="V92" s="43">
        <v>1</v>
      </c>
      <c r="W92" s="43">
        <v>3.4</v>
      </c>
      <c r="X92" s="43">
        <v>0</v>
      </c>
      <c r="Y92" s="43">
        <v>1</v>
      </c>
      <c r="Z92" s="43">
        <v>0</v>
      </c>
      <c r="AA92" s="43">
        <v>0</v>
      </c>
      <c r="AB92" s="43">
        <v>0.8</v>
      </c>
      <c r="AC92" s="43">
        <v>0.6</v>
      </c>
      <c r="AD92" s="43">
        <v>2</v>
      </c>
      <c r="AE92" s="43">
        <v>2.2000000000000002</v>
      </c>
      <c r="AF92" s="43">
        <v>0</v>
      </c>
      <c r="AG92" s="43">
        <v>0.4</v>
      </c>
      <c r="AH92" s="43">
        <v>0</v>
      </c>
      <c r="AI92" s="43">
        <v>3</v>
      </c>
      <c r="AJ92" s="43">
        <v>0</v>
      </c>
      <c r="AK92" s="43">
        <v>0.8</v>
      </c>
      <c r="AL92" s="43">
        <v>0.8</v>
      </c>
      <c r="AM92" s="43">
        <v>0</v>
      </c>
      <c r="AN92" s="43">
        <v>0</v>
      </c>
      <c r="AO92" s="48">
        <v>0.2</v>
      </c>
      <c r="AQ92" s="205">
        <v>2.2000000000000002</v>
      </c>
      <c r="AR92" s="48">
        <v>0.60000000000000009</v>
      </c>
      <c r="AS92" s="48">
        <v>3</v>
      </c>
      <c r="AT92" s="48">
        <v>9.1999999999999993</v>
      </c>
      <c r="AU92" s="48">
        <v>7.3999999999999995</v>
      </c>
    </row>
    <row r="93" spans="2:47" s="23" customFormat="1" ht="17.25" customHeight="1" x14ac:dyDescent="0.2">
      <c r="B93" s="77" t="s">
        <v>274</v>
      </c>
      <c r="C93" s="71" t="s">
        <v>132</v>
      </c>
      <c r="D93" s="131" t="s">
        <v>329</v>
      </c>
      <c r="E93" s="47">
        <v>5.2</v>
      </c>
      <c r="F93" s="43">
        <v>2.2000000000000002</v>
      </c>
      <c r="G93" s="43">
        <v>7</v>
      </c>
      <c r="H93" s="43">
        <v>14</v>
      </c>
      <c r="I93" s="43">
        <v>4.5999999999999996</v>
      </c>
      <c r="J93" s="43">
        <v>4.2</v>
      </c>
      <c r="K93" s="43">
        <v>2.2000000000000002</v>
      </c>
      <c r="L93" s="43">
        <v>0.6</v>
      </c>
      <c r="M93" s="43">
        <v>0.6</v>
      </c>
      <c r="N93" s="43">
        <v>4.2</v>
      </c>
      <c r="O93" s="43">
        <v>0</v>
      </c>
      <c r="P93" s="43">
        <v>16</v>
      </c>
      <c r="Q93" s="43">
        <v>0</v>
      </c>
      <c r="R93" s="43">
        <v>1.8</v>
      </c>
      <c r="S93" s="43">
        <v>0.2</v>
      </c>
      <c r="T93" s="43">
        <v>0.2</v>
      </c>
      <c r="U93" s="43">
        <v>0</v>
      </c>
      <c r="V93" s="43">
        <v>0.4</v>
      </c>
      <c r="W93" s="43">
        <v>1.4</v>
      </c>
      <c r="X93" s="43">
        <v>0</v>
      </c>
      <c r="Y93" s="43">
        <v>0.6</v>
      </c>
      <c r="Z93" s="43">
        <v>0.6</v>
      </c>
      <c r="AA93" s="43">
        <v>0</v>
      </c>
      <c r="AB93" s="43">
        <v>0.6</v>
      </c>
      <c r="AC93" s="43">
        <v>1.4</v>
      </c>
      <c r="AD93" s="43">
        <v>3</v>
      </c>
      <c r="AE93" s="43">
        <v>2</v>
      </c>
      <c r="AF93" s="43">
        <v>0.8</v>
      </c>
      <c r="AG93" s="43">
        <v>0</v>
      </c>
      <c r="AH93" s="43">
        <v>1.4</v>
      </c>
      <c r="AI93" s="43">
        <v>24</v>
      </c>
      <c r="AJ93" s="43">
        <v>2.4</v>
      </c>
      <c r="AK93" s="43">
        <v>2.6</v>
      </c>
      <c r="AL93" s="43">
        <v>1.8</v>
      </c>
      <c r="AM93" s="43">
        <v>2.6</v>
      </c>
      <c r="AN93" s="43">
        <v>7</v>
      </c>
      <c r="AO93" s="48">
        <v>1.2</v>
      </c>
      <c r="AQ93" s="205">
        <v>39.400000000000006</v>
      </c>
      <c r="AR93" s="48">
        <v>5.4</v>
      </c>
      <c r="AS93" s="48">
        <v>17.8</v>
      </c>
      <c r="AT93" s="48">
        <v>8.4</v>
      </c>
      <c r="AU93" s="48">
        <v>45.8</v>
      </c>
    </row>
    <row r="94" spans="2:47" s="23" customFormat="1" ht="17.25" customHeight="1" x14ac:dyDescent="0.2">
      <c r="B94" s="77" t="s">
        <v>274</v>
      </c>
      <c r="C94" s="71" t="s">
        <v>129</v>
      </c>
      <c r="D94" s="131" t="s">
        <v>333</v>
      </c>
      <c r="E94" s="47">
        <v>1.2</v>
      </c>
      <c r="F94" s="43">
        <v>2.4</v>
      </c>
      <c r="G94" s="43">
        <v>4.4000000000000004</v>
      </c>
      <c r="H94" s="43">
        <v>0.2</v>
      </c>
      <c r="I94" s="43">
        <v>0</v>
      </c>
      <c r="J94" s="43">
        <v>0</v>
      </c>
      <c r="K94" s="43">
        <v>1.6</v>
      </c>
      <c r="L94" s="43">
        <v>0.2</v>
      </c>
      <c r="M94" s="43">
        <v>0.4</v>
      </c>
      <c r="N94" s="43">
        <v>0.6</v>
      </c>
      <c r="O94" s="43">
        <v>2.8</v>
      </c>
      <c r="P94" s="43">
        <v>6.2</v>
      </c>
      <c r="Q94" s="43">
        <v>0</v>
      </c>
      <c r="R94" s="43">
        <v>0.4</v>
      </c>
      <c r="S94" s="43">
        <v>6.2</v>
      </c>
      <c r="T94" s="43">
        <v>0.6</v>
      </c>
      <c r="U94" s="43">
        <v>0</v>
      </c>
      <c r="V94" s="43">
        <v>1.6</v>
      </c>
      <c r="W94" s="43">
        <v>0</v>
      </c>
      <c r="X94" s="43">
        <v>1.8</v>
      </c>
      <c r="Y94" s="43">
        <v>1.6</v>
      </c>
      <c r="Z94" s="43">
        <v>0</v>
      </c>
      <c r="AA94" s="43">
        <v>0</v>
      </c>
      <c r="AB94" s="43">
        <v>0.6</v>
      </c>
      <c r="AC94" s="43">
        <v>0.4</v>
      </c>
      <c r="AD94" s="43">
        <v>4.8</v>
      </c>
      <c r="AE94" s="43">
        <v>2.4</v>
      </c>
      <c r="AF94" s="43">
        <v>0</v>
      </c>
      <c r="AG94" s="43">
        <v>0</v>
      </c>
      <c r="AH94" s="43">
        <v>0</v>
      </c>
      <c r="AI94" s="43">
        <v>2.6</v>
      </c>
      <c r="AJ94" s="43">
        <v>2.8</v>
      </c>
      <c r="AK94" s="43">
        <v>0</v>
      </c>
      <c r="AL94" s="43">
        <v>0.6</v>
      </c>
      <c r="AM94" s="43">
        <v>0</v>
      </c>
      <c r="AN94" s="43">
        <v>4</v>
      </c>
      <c r="AO94" s="48">
        <v>0</v>
      </c>
      <c r="AQ94" s="205">
        <v>9.7999999999999989</v>
      </c>
      <c r="AR94" s="48">
        <v>4</v>
      </c>
      <c r="AS94" s="48">
        <v>6.6000000000000005</v>
      </c>
      <c r="AT94" s="48">
        <v>17.600000000000001</v>
      </c>
      <c r="AU94" s="48">
        <v>12.4</v>
      </c>
    </row>
    <row r="95" spans="2:47" s="23" customFormat="1" ht="17.25" customHeight="1" x14ac:dyDescent="0.2">
      <c r="B95" s="77" t="s">
        <v>274</v>
      </c>
      <c r="C95" s="71" t="s">
        <v>103</v>
      </c>
      <c r="D95" s="131" t="s">
        <v>335</v>
      </c>
      <c r="E95" s="47">
        <v>1.6</v>
      </c>
      <c r="F95" s="43">
        <v>3.2</v>
      </c>
      <c r="G95" s="43">
        <v>1.8</v>
      </c>
      <c r="H95" s="43">
        <v>0.2</v>
      </c>
      <c r="I95" s="43">
        <v>0.4</v>
      </c>
      <c r="J95" s="43">
        <v>0.4</v>
      </c>
      <c r="K95" s="43">
        <v>1.8</v>
      </c>
      <c r="L95" s="43">
        <v>0.4</v>
      </c>
      <c r="M95" s="43">
        <v>2.4</v>
      </c>
      <c r="N95" s="43">
        <v>0</v>
      </c>
      <c r="O95" s="43">
        <v>2</v>
      </c>
      <c r="P95" s="43">
        <v>36.6</v>
      </c>
      <c r="Q95" s="43">
        <v>2</v>
      </c>
      <c r="R95" s="43">
        <v>1</v>
      </c>
      <c r="S95" s="43">
        <v>3.6</v>
      </c>
      <c r="T95" s="43">
        <v>2.8</v>
      </c>
      <c r="U95" s="43">
        <v>0</v>
      </c>
      <c r="V95" s="43">
        <v>0.2</v>
      </c>
      <c r="W95" s="43">
        <v>6.2</v>
      </c>
      <c r="X95" s="43">
        <v>0.2</v>
      </c>
      <c r="Y95" s="43">
        <v>2</v>
      </c>
      <c r="Z95" s="43">
        <v>0.6</v>
      </c>
      <c r="AA95" s="43">
        <v>0</v>
      </c>
      <c r="AB95" s="43">
        <v>1.6</v>
      </c>
      <c r="AC95" s="43">
        <v>1.6</v>
      </c>
      <c r="AD95" s="43">
        <v>3</v>
      </c>
      <c r="AE95" s="43">
        <v>11</v>
      </c>
      <c r="AF95" s="43">
        <v>0.8</v>
      </c>
      <c r="AG95" s="43">
        <v>0.2</v>
      </c>
      <c r="AH95" s="43">
        <v>0</v>
      </c>
      <c r="AI95" s="43">
        <v>19.600000000000001</v>
      </c>
      <c r="AJ95" s="43">
        <v>1</v>
      </c>
      <c r="AK95" s="43">
        <v>0.2</v>
      </c>
      <c r="AL95" s="43">
        <v>2.6</v>
      </c>
      <c r="AM95" s="43">
        <v>0</v>
      </c>
      <c r="AN95" s="43">
        <v>2.8</v>
      </c>
      <c r="AO95" s="48">
        <v>0.4</v>
      </c>
      <c r="AQ95" s="205">
        <v>9.4000000000000021</v>
      </c>
      <c r="AR95" s="48">
        <v>4.8</v>
      </c>
      <c r="AS95" s="48">
        <v>39.6</v>
      </c>
      <c r="AT95" s="48">
        <v>21.8</v>
      </c>
      <c r="AU95" s="48">
        <v>38.6</v>
      </c>
    </row>
    <row r="96" spans="2:47" s="23" customFormat="1" ht="17.25" customHeight="1" x14ac:dyDescent="0.2">
      <c r="B96" s="77" t="s">
        <v>274</v>
      </c>
      <c r="C96" s="71" t="s">
        <v>134</v>
      </c>
      <c r="D96" s="131" t="s">
        <v>337</v>
      </c>
      <c r="E96" s="47">
        <v>1.4</v>
      </c>
      <c r="F96" s="43">
        <v>1.2</v>
      </c>
      <c r="G96" s="43">
        <v>3.6</v>
      </c>
      <c r="H96" s="43">
        <v>2.2000000000000002</v>
      </c>
      <c r="I96" s="43">
        <v>12.8</v>
      </c>
      <c r="J96" s="43">
        <v>0.6</v>
      </c>
      <c r="K96" s="43">
        <v>0.4</v>
      </c>
      <c r="L96" s="43">
        <v>0</v>
      </c>
      <c r="M96" s="43">
        <v>0.4</v>
      </c>
      <c r="N96" s="43">
        <v>0</v>
      </c>
      <c r="O96" s="43">
        <v>0</v>
      </c>
      <c r="P96" s="43">
        <v>5.8</v>
      </c>
      <c r="Q96" s="43">
        <v>0</v>
      </c>
      <c r="R96" s="43">
        <v>0</v>
      </c>
      <c r="S96" s="43">
        <v>0</v>
      </c>
      <c r="T96" s="43">
        <v>0</v>
      </c>
      <c r="U96" s="43">
        <v>0</v>
      </c>
      <c r="V96" s="43">
        <v>0</v>
      </c>
      <c r="W96" s="43">
        <v>0</v>
      </c>
      <c r="X96" s="43">
        <v>0</v>
      </c>
      <c r="Y96" s="43">
        <v>0</v>
      </c>
      <c r="Z96" s="43">
        <v>0</v>
      </c>
      <c r="AA96" s="43">
        <v>0.6</v>
      </c>
      <c r="AB96" s="43">
        <v>0</v>
      </c>
      <c r="AC96" s="43">
        <v>0</v>
      </c>
      <c r="AD96" s="43">
        <v>0</v>
      </c>
      <c r="AE96" s="43">
        <v>6.2</v>
      </c>
      <c r="AF96" s="43">
        <v>0</v>
      </c>
      <c r="AG96" s="43">
        <v>0</v>
      </c>
      <c r="AH96" s="43">
        <v>0</v>
      </c>
      <c r="AI96" s="43">
        <v>7</v>
      </c>
      <c r="AJ96" s="43">
        <v>0.2</v>
      </c>
      <c r="AK96" s="43">
        <v>11</v>
      </c>
      <c r="AL96" s="43">
        <v>0</v>
      </c>
      <c r="AM96" s="43">
        <v>2.8</v>
      </c>
      <c r="AN96" s="43">
        <v>2</v>
      </c>
      <c r="AO96" s="48">
        <v>0</v>
      </c>
      <c r="AQ96" s="205">
        <v>22.2</v>
      </c>
      <c r="AR96" s="48">
        <v>0.4</v>
      </c>
      <c r="AS96" s="48">
        <v>5.8</v>
      </c>
      <c r="AT96" s="48">
        <v>0.6</v>
      </c>
      <c r="AU96" s="48">
        <v>29.2</v>
      </c>
    </row>
    <row r="97" spans="2:47" s="23" customFormat="1" ht="17.25" customHeight="1" x14ac:dyDescent="0.2">
      <c r="B97" s="77" t="s">
        <v>274</v>
      </c>
      <c r="C97" s="71" t="s">
        <v>107</v>
      </c>
      <c r="D97" s="131" t="s">
        <v>338</v>
      </c>
      <c r="E97" s="47">
        <v>0.6</v>
      </c>
      <c r="F97" s="43">
        <v>1.2</v>
      </c>
      <c r="G97" s="43">
        <v>0.4</v>
      </c>
      <c r="H97" s="43">
        <v>0.2</v>
      </c>
      <c r="I97" s="43">
        <v>0.2</v>
      </c>
      <c r="J97" s="43">
        <v>0.6</v>
      </c>
      <c r="K97" s="43">
        <v>2</v>
      </c>
      <c r="L97" s="43">
        <v>0</v>
      </c>
      <c r="M97" s="43">
        <v>0.4</v>
      </c>
      <c r="N97" s="43">
        <v>0</v>
      </c>
      <c r="O97" s="43">
        <v>0.4</v>
      </c>
      <c r="P97" s="43">
        <v>0.4</v>
      </c>
      <c r="Q97" s="43">
        <v>0</v>
      </c>
      <c r="R97" s="43">
        <v>0.4</v>
      </c>
      <c r="S97" s="43">
        <v>0.2</v>
      </c>
      <c r="T97" s="43">
        <v>1.6</v>
      </c>
      <c r="U97" s="43">
        <v>1.4</v>
      </c>
      <c r="V97" s="43">
        <v>0.4</v>
      </c>
      <c r="W97" s="43">
        <v>0</v>
      </c>
      <c r="X97" s="43">
        <v>2</v>
      </c>
      <c r="Y97" s="43">
        <v>0.4</v>
      </c>
      <c r="Z97" s="43">
        <v>0</v>
      </c>
      <c r="AA97" s="43">
        <v>0.2</v>
      </c>
      <c r="AB97" s="43">
        <v>0.4</v>
      </c>
      <c r="AC97" s="43">
        <v>0</v>
      </c>
      <c r="AD97" s="43">
        <v>4.2</v>
      </c>
      <c r="AE97" s="43">
        <v>0.2</v>
      </c>
      <c r="AF97" s="43">
        <v>7.6</v>
      </c>
      <c r="AG97" s="43">
        <v>0</v>
      </c>
      <c r="AH97" s="43">
        <v>0.2</v>
      </c>
      <c r="AI97" s="43">
        <v>1</v>
      </c>
      <c r="AJ97" s="43">
        <v>0</v>
      </c>
      <c r="AK97" s="43">
        <v>6.2</v>
      </c>
      <c r="AL97" s="43">
        <v>0.8</v>
      </c>
      <c r="AM97" s="43">
        <v>0</v>
      </c>
      <c r="AN97" s="43">
        <v>0.4</v>
      </c>
      <c r="AO97" s="48">
        <v>0.2</v>
      </c>
      <c r="AQ97" s="205">
        <v>5.2</v>
      </c>
      <c r="AR97" s="48">
        <v>0.8</v>
      </c>
      <c r="AS97" s="48">
        <v>0.8</v>
      </c>
      <c r="AT97" s="48">
        <v>10.8</v>
      </c>
      <c r="AU97" s="48">
        <v>16.599999999999998</v>
      </c>
    </row>
    <row r="98" spans="2:47" s="23" customFormat="1" ht="17.25" customHeight="1" x14ac:dyDescent="0.2">
      <c r="B98" s="77" t="s">
        <v>274</v>
      </c>
      <c r="C98" s="71" t="s">
        <v>104</v>
      </c>
      <c r="D98" s="131" t="s">
        <v>339</v>
      </c>
      <c r="E98" s="47">
        <v>0</v>
      </c>
      <c r="F98" s="43">
        <v>0</v>
      </c>
      <c r="G98" s="43">
        <v>0</v>
      </c>
      <c r="H98" s="43">
        <v>0</v>
      </c>
      <c r="I98" s="43">
        <v>0</v>
      </c>
      <c r="J98" s="43">
        <v>0</v>
      </c>
      <c r="K98" s="43">
        <v>0</v>
      </c>
      <c r="L98" s="43">
        <v>0</v>
      </c>
      <c r="M98" s="43">
        <v>0</v>
      </c>
      <c r="N98" s="43">
        <v>0</v>
      </c>
      <c r="O98" s="43">
        <v>0</v>
      </c>
      <c r="P98" s="43">
        <v>0</v>
      </c>
      <c r="Q98" s="43">
        <v>0</v>
      </c>
      <c r="R98" s="43">
        <v>0</v>
      </c>
      <c r="S98" s="43">
        <v>10</v>
      </c>
      <c r="T98" s="43">
        <v>0</v>
      </c>
      <c r="U98" s="43">
        <v>0</v>
      </c>
      <c r="V98" s="43">
        <v>1</v>
      </c>
      <c r="W98" s="43">
        <v>13.6</v>
      </c>
      <c r="X98" s="43">
        <v>4.4000000000000004</v>
      </c>
      <c r="Y98" s="43">
        <v>1.2</v>
      </c>
      <c r="Z98" s="43">
        <v>0</v>
      </c>
      <c r="AA98" s="43">
        <v>0.2</v>
      </c>
      <c r="AB98" s="43">
        <v>0</v>
      </c>
      <c r="AC98" s="43">
        <v>0.2</v>
      </c>
      <c r="AD98" s="43">
        <v>1</v>
      </c>
      <c r="AE98" s="43">
        <v>1</v>
      </c>
      <c r="AF98" s="43">
        <v>0</v>
      </c>
      <c r="AG98" s="43">
        <v>0.2</v>
      </c>
      <c r="AH98" s="43">
        <v>0</v>
      </c>
      <c r="AI98" s="43">
        <v>3</v>
      </c>
      <c r="AJ98" s="43">
        <v>0</v>
      </c>
      <c r="AK98" s="43">
        <v>0.2</v>
      </c>
      <c r="AL98" s="43">
        <v>0.2</v>
      </c>
      <c r="AM98" s="43">
        <v>0</v>
      </c>
      <c r="AN98" s="43">
        <v>0</v>
      </c>
      <c r="AO98" s="48">
        <v>0</v>
      </c>
      <c r="AQ98" s="205">
        <v>0</v>
      </c>
      <c r="AR98" s="48">
        <v>0</v>
      </c>
      <c r="AS98" s="48">
        <v>0</v>
      </c>
      <c r="AT98" s="48">
        <v>31.599999999999998</v>
      </c>
      <c r="AU98" s="48">
        <v>4.6000000000000005</v>
      </c>
    </row>
    <row r="99" spans="2:47" s="23" customFormat="1" ht="17.25" customHeight="1" x14ac:dyDescent="0.2">
      <c r="B99" s="77" t="s">
        <v>274</v>
      </c>
      <c r="C99" s="71" t="s">
        <v>135</v>
      </c>
      <c r="D99" s="131" t="s">
        <v>347</v>
      </c>
      <c r="E99" s="47">
        <v>4</v>
      </c>
      <c r="F99" s="43">
        <v>8.8000000000000007</v>
      </c>
      <c r="G99" s="43">
        <v>7.2</v>
      </c>
      <c r="H99" s="43">
        <v>1.8</v>
      </c>
      <c r="I99" s="43">
        <v>1.8</v>
      </c>
      <c r="J99" s="43">
        <v>0</v>
      </c>
      <c r="K99" s="43">
        <v>0.2</v>
      </c>
      <c r="L99" s="43">
        <v>0.4</v>
      </c>
      <c r="M99" s="43">
        <v>0.4</v>
      </c>
      <c r="N99" s="43">
        <v>0.2</v>
      </c>
      <c r="O99" s="43">
        <v>0</v>
      </c>
      <c r="P99" s="43">
        <v>0.4</v>
      </c>
      <c r="Q99" s="43">
        <v>3</v>
      </c>
      <c r="R99" s="43">
        <v>0</v>
      </c>
      <c r="S99" s="43">
        <v>0</v>
      </c>
      <c r="T99" s="43">
        <v>0</v>
      </c>
      <c r="U99" s="43">
        <v>0.6</v>
      </c>
      <c r="V99" s="43">
        <v>0</v>
      </c>
      <c r="W99" s="43">
        <v>1</v>
      </c>
      <c r="X99" s="43">
        <v>1.2</v>
      </c>
      <c r="Y99" s="43">
        <v>0</v>
      </c>
      <c r="Z99" s="43">
        <v>0</v>
      </c>
      <c r="AA99" s="43">
        <v>0</v>
      </c>
      <c r="AB99" s="43">
        <v>0</v>
      </c>
      <c r="AC99" s="43">
        <v>0.2</v>
      </c>
      <c r="AD99" s="43">
        <v>0</v>
      </c>
      <c r="AE99" s="43">
        <v>1.6</v>
      </c>
      <c r="AF99" s="43">
        <v>2.6</v>
      </c>
      <c r="AG99" s="43">
        <v>0</v>
      </c>
      <c r="AH99" s="43">
        <v>0</v>
      </c>
      <c r="AI99" s="43">
        <v>0.4</v>
      </c>
      <c r="AJ99" s="43">
        <v>0</v>
      </c>
      <c r="AK99" s="43">
        <v>3.4</v>
      </c>
      <c r="AL99" s="43">
        <v>0.2</v>
      </c>
      <c r="AM99" s="43">
        <v>1</v>
      </c>
      <c r="AN99" s="43">
        <v>0.8</v>
      </c>
      <c r="AO99" s="48">
        <v>0.2</v>
      </c>
      <c r="AQ99" s="205">
        <v>23.8</v>
      </c>
      <c r="AR99" s="48">
        <v>1</v>
      </c>
      <c r="AS99" s="48">
        <v>3.4</v>
      </c>
      <c r="AT99" s="48">
        <v>3</v>
      </c>
      <c r="AU99" s="48">
        <v>10.199999999999999</v>
      </c>
    </row>
    <row r="100" spans="2:47" s="23" customFormat="1" ht="17.25" customHeight="1" x14ac:dyDescent="0.2">
      <c r="B100" s="77" t="s">
        <v>274</v>
      </c>
      <c r="C100" s="71" t="s">
        <v>125</v>
      </c>
      <c r="D100" s="131" t="s">
        <v>349</v>
      </c>
      <c r="E100" s="47">
        <v>7.6</v>
      </c>
      <c r="F100" s="43">
        <v>4.5999999999999996</v>
      </c>
      <c r="G100" s="43">
        <v>11.8</v>
      </c>
      <c r="H100" s="43">
        <v>0</v>
      </c>
      <c r="I100" s="43">
        <v>0.8</v>
      </c>
      <c r="J100" s="43">
        <v>0</v>
      </c>
      <c r="K100" s="43">
        <v>0.4</v>
      </c>
      <c r="L100" s="43">
        <v>0.8</v>
      </c>
      <c r="M100" s="43">
        <v>0.4</v>
      </c>
      <c r="N100" s="43">
        <v>2.4</v>
      </c>
      <c r="O100" s="43">
        <v>2</v>
      </c>
      <c r="P100" s="43">
        <v>0</v>
      </c>
      <c r="Q100" s="43">
        <v>17.2</v>
      </c>
      <c r="R100" s="43">
        <v>0</v>
      </c>
      <c r="S100" s="43">
        <v>2.6</v>
      </c>
      <c r="T100" s="43">
        <v>2</v>
      </c>
      <c r="U100" s="43">
        <v>0.2</v>
      </c>
      <c r="V100" s="43">
        <v>1</v>
      </c>
      <c r="W100" s="43">
        <v>3.8</v>
      </c>
      <c r="X100" s="43">
        <v>4.4000000000000004</v>
      </c>
      <c r="Y100" s="43">
        <v>1.2</v>
      </c>
      <c r="Z100" s="43">
        <v>0.2</v>
      </c>
      <c r="AA100" s="43">
        <v>0.2</v>
      </c>
      <c r="AB100" s="43">
        <v>0</v>
      </c>
      <c r="AC100" s="43">
        <v>0.4</v>
      </c>
      <c r="AD100" s="43">
        <v>0.2</v>
      </c>
      <c r="AE100" s="43">
        <v>2.6</v>
      </c>
      <c r="AF100" s="43">
        <v>3.2</v>
      </c>
      <c r="AG100" s="43">
        <v>0.4</v>
      </c>
      <c r="AH100" s="43">
        <v>0.2</v>
      </c>
      <c r="AI100" s="43">
        <v>7.2</v>
      </c>
      <c r="AJ100" s="43">
        <v>0.2</v>
      </c>
      <c r="AK100" s="43">
        <v>22</v>
      </c>
      <c r="AL100" s="43">
        <v>3</v>
      </c>
      <c r="AM100" s="43">
        <v>0.2</v>
      </c>
      <c r="AN100" s="43">
        <v>1.2</v>
      </c>
      <c r="AO100" s="48">
        <v>0.4</v>
      </c>
      <c r="AQ100" s="205">
        <v>25.2</v>
      </c>
      <c r="AR100" s="48">
        <v>5.6</v>
      </c>
      <c r="AS100" s="48">
        <v>17.2</v>
      </c>
      <c r="AT100" s="48">
        <v>16.2</v>
      </c>
      <c r="AU100" s="48">
        <v>40.6</v>
      </c>
    </row>
    <row r="101" spans="2:47" s="23" customFormat="1" ht="17.25" customHeight="1" x14ac:dyDescent="0.2">
      <c r="B101" s="77" t="s">
        <v>274</v>
      </c>
      <c r="C101" s="71" t="s">
        <v>128</v>
      </c>
      <c r="D101" s="131" t="s">
        <v>350</v>
      </c>
      <c r="E101" s="47">
        <v>6.2</v>
      </c>
      <c r="F101" s="43">
        <v>4.4000000000000004</v>
      </c>
      <c r="G101" s="43">
        <v>13.4</v>
      </c>
      <c r="H101" s="43">
        <v>0</v>
      </c>
      <c r="I101" s="43">
        <v>2</v>
      </c>
      <c r="J101" s="43">
        <v>1</v>
      </c>
      <c r="K101" s="43">
        <v>13.4</v>
      </c>
      <c r="L101" s="43">
        <v>2</v>
      </c>
      <c r="M101" s="43">
        <v>0.4</v>
      </c>
      <c r="N101" s="43">
        <v>5.8</v>
      </c>
      <c r="O101" s="43">
        <v>4.8</v>
      </c>
      <c r="P101" s="43">
        <v>5.8</v>
      </c>
      <c r="Q101" s="43">
        <v>0.8</v>
      </c>
      <c r="R101" s="43">
        <v>0.4</v>
      </c>
      <c r="S101" s="43">
        <v>25.2</v>
      </c>
      <c r="T101" s="43">
        <v>0</v>
      </c>
      <c r="U101" s="43">
        <v>0.4</v>
      </c>
      <c r="V101" s="43">
        <v>1</v>
      </c>
      <c r="W101" s="43">
        <v>6.2</v>
      </c>
      <c r="X101" s="43">
        <v>11.2</v>
      </c>
      <c r="Y101" s="43">
        <v>1</v>
      </c>
      <c r="Z101" s="43">
        <v>0.2</v>
      </c>
      <c r="AA101" s="43">
        <v>0</v>
      </c>
      <c r="AB101" s="43">
        <v>0.8</v>
      </c>
      <c r="AC101" s="43">
        <v>1.2</v>
      </c>
      <c r="AD101" s="43">
        <v>0</v>
      </c>
      <c r="AE101" s="43">
        <v>11.6</v>
      </c>
      <c r="AF101" s="43">
        <v>0.2</v>
      </c>
      <c r="AG101" s="43">
        <v>0</v>
      </c>
      <c r="AH101" s="43">
        <v>0.2</v>
      </c>
      <c r="AI101" s="43">
        <v>5.6</v>
      </c>
      <c r="AJ101" s="43">
        <v>0.2</v>
      </c>
      <c r="AK101" s="43">
        <v>10.6</v>
      </c>
      <c r="AL101" s="43">
        <v>0.8</v>
      </c>
      <c r="AM101" s="43">
        <v>0</v>
      </c>
      <c r="AN101" s="43">
        <v>2</v>
      </c>
      <c r="AO101" s="48">
        <v>1.8</v>
      </c>
      <c r="AQ101" s="205">
        <v>40.4</v>
      </c>
      <c r="AR101" s="48">
        <v>13</v>
      </c>
      <c r="AS101" s="48">
        <v>7</v>
      </c>
      <c r="AT101" s="48">
        <v>47.2</v>
      </c>
      <c r="AU101" s="48">
        <v>33</v>
      </c>
    </row>
    <row r="102" spans="2:47" s="23" customFormat="1" ht="17.25" customHeight="1" x14ac:dyDescent="0.2">
      <c r="B102" s="77" t="s">
        <v>274</v>
      </c>
      <c r="C102" s="71" t="s">
        <v>97</v>
      </c>
      <c r="D102" s="131" t="s">
        <v>359</v>
      </c>
      <c r="E102" s="47">
        <v>22</v>
      </c>
      <c r="F102" s="43">
        <v>11.8</v>
      </c>
      <c r="G102" s="43">
        <v>8.8000000000000007</v>
      </c>
      <c r="H102" s="43">
        <v>1.4</v>
      </c>
      <c r="I102" s="43">
        <v>5.6</v>
      </c>
      <c r="J102" s="43">
        <v>7.8</v>
      </c>
      <c r="K102" s="43">
        <v>49.8</v>
      </c>
      <c r="L102" s="43">
        <v>1</v>
      </c>
      <c r="M102" s="43">
        <v>2</v>
      </c>
      <c r="N102" s="43">
        <v>0</v>
      </c>
      <c r="O102" s="43">
        <v>2.2000000000000002</v>
      </c>
      <c r="P102" s="43">
        <v>22.8</v>
      </c>
      <c r="Q102" s="43">
        <v>0.2</v>
      </c>
      <c r="R102" s="43">
        <v>7.6</v>
      </c>
      <c r="S102" s="43">
        <v>20.2</v>
      </c>
      <c r="T102" s="43">
        <v>6</v>
      </c>
      <c r="U102" s="43">
        <v>0.4</v>
      </c>
      <c r="V102" s="43">
        <v>5.8</v>
      </c>
      <c r="W102" s="43">
        <v>118.6</v>
      </c>
      <c r="X102" s="43">
        <v>7</v>
      </c>
      <c r="Y102" s="43">
        <v>2.8</v>
      </c>
      <c r="Z102" s="43">
        <v>0</v>
      </c>
      <c r="AA102" s="43">
        <v>0.4</v>
      </c>
      <c r="AB102" s="43">
        <v>0</v>
      </c>
      <c r="AC102" s="43">
        <v>0.2</v>
      </c>
      <c r="AD102" s="43">
        <v>0.2</v>
      </c>
      <c r="AE102" s="43">
        <v>0.2</v>
      </c>
      <c r="AF102" s="43">
        <v>9.8000000000000007</v>
      </c>
      <c r="AG102" s="43">
        <v>0.6</v>
      </c>
      <c r="AH102" s="43">
        <v>0</v>
      </c>
      <c r="AI102" s="43">
        <v>9.6</v>
      </c>
      <c r="AJ102" s="43">
        <v>1.4</v>
      </c>
      <c r="AK102" s="43">
        <v>0</v>
      </c>
      <c r="AL102" s="43">
        <v>0.2</v>
      </c>
      <c r="AM102" s="43">
        <v>0</v>
      </c>
      <c r="AN102" s="43">
        <v>3.2</v>
      </c>
      <c r="AO102" s="48">
        <v>0</v>
      </c>
      <c r="AQ102" s="205">
        <v>107.19999999999999</v>
      </c>
      <c r="AR102" s="48">
        <v>5.2</v>
      </c>
      <c r="AS102" s="48">
        <v>30.6</v>
      </c>
      <c r="AT102" s="48">
        <v>161.6</v>
      </c>
      <c r="AU102" s="48">
        <v>24.999999999999996</v>
      </c>
    </row>
    <row r="103" spans="2:47" s="23" customFormat="1" ht="17.25" customHeight="1" x14ac:dyDescent="0.2">
      <c r="B103" s="77" t="s">
        <v>274</v>
      </c>
      <c r="C103" s="71" t="s">
        <v>116</v>
      </c>
      <c r="D103" s="131" t="s">
        <v>364</v>
      </c>
      <c r="E103" s="47">
        <v>5.2</v>
      </c>
      <c r="F103" s="43">
        <v>1.8</v>
      </c>
      <c r="G103" s="43">
        <v>8.6</v>
      </c>
      <c r="H103" s="43">
        <v>1.6</v>
      </c>
      <c r="I103" s="43">
        <v>17</v>
      </c>
      <c r="J103" s="43">
        <v>0.2</v>
      </c>
      <c r="K103" s="43">
        <v>0</v>
      </c>
      <c r="L103" s="43">
        <v>1.4</v>
      </c>
      <c r="M103" s="43">
        <v>1.4</v>
      </c>
      <c r="N103" s="43">
        <v>4.2</v>
      </c>
      <c r="O103" s="43">
        <v>0.8</v>
      </c>
      <c r="P103" s="43">
        <v>0.8</v>
      </c>
      <c r="Q103" s="43">
        <v>3.2</v>
      </c>
      <c r="R103" s="43">
        <v>0</v>
      </c>
      <c r="S103" s="43">
        <v>8.6</v>
      </c>
      <c r="T103" s="43">
        <v>3.4</v>
      </c>
      <c r="U103" s="43">
        <v>0.6</v>
      </c>
      <c r="V103" s="43">
        <v>0</v>
      </c>
      <c r="W103" s="43">
        <v>15.4</v>
      </c>
      <c r="X103" s="43">
        <v>5.2</v>
      </c>
      <c r="Y103" s="43">
        <v>4.2</v>
      </c>
      <c r="Z103" s="43">
        <v>0.2</v>
      </c>
      <c r="AA103" s="43">
        <v>0</v>
      </c>
      <c r="AB103" s="43">
        <v>0.8</v>
      </c>
      <c r="AC103" s="43">
        <v>0</v>
      </c>
      <c r="AD103" s="43">
        <v>2.6</v>
      </c>
      <c r="AE103" s="43">
        <v>4.4000000000000004</v>
      </c>
      <c r="AF103" s="43">
        <v>0.2</v>
      </c>
      <c r="AG103" s="43">
        <v>0</v>
      </c>
      <c r="AH103" s="43">
        <v>0.4</v>
      </c>
      <c r="AI103" s="43">
        <v>2.2000000000000002</v>
      </c>
      <c r="AJ103" s="43">
        <v>0.4</v>
      </c>
      <c r="AK103" s="43">
        <v>1</v>
      </c>
      <c r="AL103" s="43">
        <v>4.4000000000000004</v>
      </c>
      <c r="AM103" s="43">
        <v>0.6</v>
      </c>
      <c r="AN103" s="43">
        <v>2.2000000000000002</v>
      </c>
      <c r="AO103" s="48">
        <v>0.2</v>
      </c>
      <c r="AQ103" s="205">
        <v>34.400000000000006</v>
      </c>
      <c r="AR103" s="48">
        <v>7.8</v>
      </c>
      <c r="AS103" s="48">
        <v>4</v>
      </c>
      <c r="AT103" s="48">
        <v>41.000000000000007</v>
      </c>
      <c r="AU103" s="48">
        <v>16</v>
      </c>
    </row>
    <row r="104" spans="2:47" s="23" customFormat="1" ht="17.25" customHeight="1" x14ac:dyDescent="0.2">
      <c r="B104" s="77" t="s">
        <v>274</v>
      </c>
      <c r="C104" s="71" t="s">
        <v>122</v>
      </c>
      <c r="D104" s="131" t="s">
        <v>375</v>
      </c>
      <c r="E104" s="47">
        <v>14.8</v>
      </c>
      <c r="F104" s="43">
        <v>5.8</v>
      </c>
      <c r="G104" s="43">
        <v>2.4</v>
      </c>
      <c r="H104" s="43">
        <v>2</v>
      </c>
      <c r="I104" s="43">
        <v>2.8</v>
      </c>
      <c r="J104" s="43">
        <v>0.6</v>
      </c>
      <c r="K104" s="43">
        <v>30</v>
      </c>
      <c r="L104" s="43">
        <v>0.2</v>
      </c>
      <c r="M104" s="43">
        <v>2.4</v>
      </c>
      <c r="N104" s="43">
        <v>1.6</v>
      </c>
      <c r="O104" s="43">
        <v>2.4</v>
      </c>
      <c r="P104" s="43">
        <v>15.8</v>
      </c>
      <c r="Q104" s="43">
        <v>0.6</v>
      </c>
      <c r="R104" s="43">
        <v>1.4</v>
      </c>
      <c r="S104" s="43">
        <v>10</v>
      </c>
      <c r="T104" s="43">
        <v>13.2</v>
      </c>
      <c r="U104" s="43">
        <v>0.6</v>
      </c>
      <c r="V104" s="43">
        <v>1</v>
      </c>
      <c r="W104" s="43">
        <v>7</v>
      </c>
      <c r="X104" s="43">
        <v>5.8</v>
      </c>
      <c r="Y104" s="43">
        <v>0</v>
      </c>
      <c r="Z104" s="43">
        <v>1.2</v>
      </c>
      <c r="AA104" s="43">
        <v>0</v>
      </c>
      <c r="AB104" s="43">
        <v>6.8</v>
      </c>
      <c r="AC104" s="43">
        <v>2</v>
      </c>
      <c r="AD104" s="43">
        <v>2.8</v>
      </c>
      <c r="AE104" s="43">
        <v>6.2</v>
      </c>
      <c r="AF104" s="43">
        <v>4.5999999999999996</v>
      </c>
      <c r="AG104" s="43">
        <v>0.6</v>
      </c>
      <c r="AH104" s="43">
        <v>0</v>
      </c>
      <c r="AI104" s="43">
        <v>6.2</v>
      </c>
      <c r="AJ104" s="43">
        <v>0.4</v>
      </c>
      <c r="AK104" s="43">
        <v>0.6</v>
      </c>
      <c r="AL104" s="43">
        <v>1.8</v>
      </c>
      <c r="AM104" s="43">
        <v>0</v>
      </c>
      <c r="AN104" s="43">
        <v>2.2000000000000002</v>
      </c>
      <c r="AO104" s="48">
        <v>1.4</v>
      </c>
      <c r="AQ104" s="205">
        <v>58.400000000000006</v>
      </c>
      <c r="AR104" s="48">
        <v>6.6</v>
      </c>
      <c r="AS104" s="48">
        <v>17.8</v>
      </c>
      <c r="AT104" s="48">
        <v>50.4</v>
      </c>
      <c r="AU104" s="48">
        <v>24</v>
      </c>
    </row>
    <row r="105" spans="2:47" s="23" customFormat="1" ht="17.25" customHeight="1" x14ac:dyDescent="0.2">
      <c r="B105" s="77" t="s">
        <v>274</v>
      </c>
      <c r="C105" s="71" t="s">
        <v>119</v>
      </c>
      <c r="D105" s="131" t="s">
        <v>376</v>
      </c>
      <c r="E105" s="47">
        <v>23</v>
      </c>
      <c r="F105" s="43">
        <v>18</v>
      </c>
      <c r="G105" s="43">
        <v>2.4</v>
      </c>
      <c r="H105" s="43">
        <v>12.8</v>
      </c>
      <c r="I105" s="43">
        <v>17.600000000000001</v>
      </c>
      <c r="J105" s="43">
        <v>0</v>
      </c>
      <c r="K105" s="43">
        <v>5.8</v>
      </c>
      <c r="L105" s="43">
        <v>1</v>
      </c>
      <c r="M105" s="43">
        <v>1.8</v>
      </c>
      <c r="N105" s="43">
        <v>2</v>
      </c>
      <c r="O105" s="43">
        <v>2</v>
      </c>
      <c r="P105" s="43">
        <v>0.4</v>
      </c>
      <c r="Q105" s="43">
        <v>0.6</v>
      </c>
      <c r="R105" s="43">
        <v>0.6</v>
      </c>
      <c r="S105" s="43">
        <v>5.2</v>
      </c>
      <c r="T105" s="43">
        <v>16.600000000000001</v>
      </c>
      <c r="U105" s="43">
        <v>1.4</v>
      </c>
      <c r="V105" s="43">
        <v>2</v>
      </c>
      <c r="W105" s="43">
        <v>29.2</v>
      </c>
      <c r="X105" s="43">
        <v>8.1999999999999993</v>
      </c>
      <c r="Y105" s="43">
        <v>1.6</v>
      </c>
      <c r="Z105" s="43">
        <v>0</v>
      </c>
      <c r="AA105" s="43">
        <v>0.2</v>
      </c>
      <c r="AB105" s="43">
        <v>1.2</v>
      </c>
      <c r="AC105" s="43">
        <v>0</v>
      </c>
      <c r="AD105" s="43">
        <v>3.2</v>
      </c>
      <c r="AE105" s="43">
        <v>3.2</v>
      </c>
      <c r="AF105" s="43">
        <v>3</v>
      </c>
      <c r="AG105" s="43">
        <v>0</v>
      </c>
      <c r="AH105" s="43">
        <v>0</v>
      </c>
      <c r="AI105" s="43">
        <v>10.8</v>
      </c>
      <c r="AJ105" s="43">
        <v>0.4</v>
      </c>
      <c r="AK105" s="43">
        <v>1</v>
      </c>
      <c r="AL105" s="43">
        <v>0</v>
      </c>
      <c r="AM105" s="43">
        <v>0.6</v>
      </c>
      <c r="AN105" s="43">
        <v>2</v>
      </c>
      <c r="AO105" s="48">
        <v>0.2</v>
      </c>
      <c r="AQ105" s="205">
        <v>79.600000000000009</v>
      </c>
      <c r="AR105" s="48">
        <v>6.8</v>
      </c>
      <c r="AS105" s="48">
        <v>1.6</v>
      </c>
      <c r="AT105" s="48">
        <v>68.8</v>
      </c>
      <c r="AU105" s="48">
        <v>21.2</v>
      </c>
    </row>
    <row r="106" spans="2:47" s="23" customFormat="1" ht="17.25" customHeight="1" x14ac:dyDescent="0.2">
      <c r="B106" s="77" t="s">
        <v>274</v>
      </c>
      <c r="C106" s="71" t="s">
        <v>110</v>
      </c>
      <c r="D106" s="131" t="s">
        <v>381</v>
      </c>
      <c r="E106" s="47">
        <v>5.2</v>
      </c>
      <c r="F106" s="43">
        <v>5.6</v>
      </c>
      <c r="G106" s="43">
        <v>5.8</v>
      </c>
      <c r="H106" s="43">
        <v>6.4</v>
      </c>
      <c r="I106" s="43">
        <v>0</v>
      </c>
      <c r="J106" s="43">
        <v>0.8</v>
      </c>
      <c r="K106" s="43">
        <v>5.4</v>
      </c>
      <c r="L106" s="43">
        <v>0.4</v>
      </c>
      <c r="M106" s="43">
        <v>1</v>
      </c>
      <c r="N106" s="43">
        <v>0.4</v>
      </c>
      <c r="O106" s="43">
        <v>1</v>
      </c>
      <c r="P106" s="43">
        <v>6.4</v>
      </c>
      <c r="Q106" s="43">
        <v>0.4</v>
      </c>
      <c r="R106" s="43">
        <v>0</v>
      </c>
      <c r="S106" s="43">
        <v>2.2000000000000002</v>
      </c>
      <c r="T106" s="43">
        <v>2.4</v>
      </c>
      <c r="U106" s="43">
        <v>0</v>
      </c>
      <c r="V106" s="43">
        <v>1</v>
      </c>
      <c r="W106" s="43">
        <v>2.8</v>
      </c>
      <c r="X106" s="43">
        <v>0.8</v>
      </c>
      <c r="Y106" s="43">
        <v>0.6</v>
      </c>
      <c r="Z106" s="43">
        <v>0.2</v>
      </c>
      <c r="AA106" s="43">
        <v>0</v>
      </c>
      <c r="AB106" s="43">
        <v>0</v>
      </c>
      <c r="AC106" s="43">
        <v>2.4</v>
      </c>
      <c r="AD106" s="43">
        <v>5.2</v>
      </c>
      <c r="AE106" s="43">
        <v>8</v>
      </c>
      <c r="AF106" s="43">
        <v>6.2</v>
      </c>
      <c r="AG106" s="43">
        <v>0</v>
      </c>
      <c r="AH106" s="43">
        <v>0.6</v>
      </c>
      <c r="AI106" s="43">
        <v>8.8000000000000007</v>
      </c>
      <c r="AJ106" s="43">
        <v>0.2</v>
      </c>
      <c r="AK106" s="43">
        <v>0.4</v>
      </c>
      <c r="AL106" s="43">
        <v>0</v>
      </c>
      <c r="AM106" s="43">
        <v>1.2</v>
      </c>
      <c r="AN106" s="43">
        <v>3.4</v>
      </c>
      <c r="AO106" s="48">
        <v>0</v>
      </c>
      <c r="AQ106" s="205">
        <v>29.200000000000003</v>
      </c>
      <c r="AR106" s="48">
        <v>2.8</v>
      </c>
      <c r="AS106" s="48">
        <v>6.8000000000000007</v>
      </c>
      <c r="AT106" s="48">
        <v>17.599999999999998</v>
      </c>
      <c r="AU106" s="48">
        <v>28.799999999999997</v>
      </c>
    </row>
    <row r="107" spans="2:47" s="23" customFormat="1" ht="17.25" customHeight="1" x14ac:dyDescent="0.2">
      <c r="B107" s="77" t="s">
        <v>274</v>
      </c>
      <c r="C107" s="71" t="s">
        <v>130</v>
      </c>
      <c r="D107" s="131" t="s">
        <v>384</v>
      </c>
      <c r="E107" s="47">
        <v>10</v>
      </c>
      <c r="F107" s="43">
        <v>15</v>
      </c>
      <c r="G107" s="43">
        <v>19.8</v>
      </c>
      <c r="H107" s="43">
        <v>0</v>
      </c>
      <c r="I107" s="43">
        <v>0</v>
      </c>
      <c r="J107" s="43">
        <v>0.4</v>
      </c>
      <c r="K107" s="43">
        <v>0</v>
      </c>
      <c r="L107" s="43">
        <v>0.2</v>
      </c>
      <c r="M107" s="43">
        <v>0.4</v>
      </c>
      <c r="N107" s="43">
        <v>0</v>
      </c>
      <c r="O107" s="43">
        <v>0.4</v>
      </c>
      <c r="P107" s="43">
        <v>7.8</v>
      </c>
      <c r="Q107" s="43">
        <v>6.8</v>
      </c>
      <c r="R107" s="43">
        <v>0.2</v>
      </c>
      <c r="S107" s="43">
        <v>0</v>
      </c>
      <c r="T107" s="43">
        <v>0.2</v>
      </c>
      <c r="U107" s="43">
        <v>0</v>
      </c>
      <c r="V107" s="43">
        <v>0.6</v>
      </c>
      <c r="W107" s="43">
        <v>0</v>
      </c>
      <c r="X107" s="43">
        <v>0</v>
      </c>
      <c r="Y107" s="43">
        <v>0.2</v>
      </c>
      <c r="Z107" s="43">
        <v>0</v>
      </c>
      <c r="AA107" s="43">
        <v>1.6</v>
      </c>
      <c r="AB107" s="43">
        <v>0</v>
      </c>
      <c r="AC107" s="43">
        <v>2</v>
      </c>
      <c r="AD107" s="43">
        <v>9.1999999999999993</v>
      </c>
      <c r="AE107" s="43">
        <v>0.8</v>
      </c>
      <c r="AF107" s="43">
        <v>20.2</v>
      </c>
      <c r="AG107" s="43">
        <v>1</v>
      </c>
      <c r="AH107" s="43">
        <v>0</v>
      </c>
      <c r="AI107" s="43">
        <v>18</v>
      </c>
      <c r="AJ107" s="43">
        <v>0.2</v>
      </c>
      <c r="AK107" s="43">
        <v>5.2</v>
      </c>
      <c r="AL107" s="43">
        <v>10</v>
      </c>
      <c r="AM107" s="43">
        <v>0</v>
      </c>
      <c r="AN107" s="43">
        <v>2.8</v>
      </c>
      <c r="AO107" s="48">
        <v>8.8000000000000007</v>
      </c>
      <c r="AQ107" s="205">
        <v>45.199999999999996</v>
      </c>
      <c r="AR107" s="48">
        <v>1</v>
      </c>
      <c r="AS107" s="48">
        <v>14.799999999999999</v>
      </c>
      <c r="AT107" s="48">
        <v>13.799999999999999</v>
      </c>
      <c r="AU107" s="48">
        <v>67</v>
      </c>
    </row>
    <row r="108" spans="2:47" s="23" customFormat="1" ht="17.25" customHeight="1" x14ac:dyDescent="0.2">
      <c r="B108" s="77" t="s">
        <v>274</v>
      </c>
      <c r="C108" s="71" t="s">
        <v>136</v>
      </c>
      <c r="D108" s="131" t="s">
        <v>386</v>
      </c>
      <c r="E108" s="47">
        <v>1.4</v>
      </c>
      <c r="F108" s="43">
        <v>3.8</v>
      </c>
      <c r="G108" s="43">
        <v>0</v>
      </c>
      <c r="H108" s="43">
        <v>2</v>
      </c>
      <c r="I108" s="43">
        <v>2.4</v>
      </c>
      <c r="J108" s="43">
        <v>0</v>
      </c>
      <c r="K108" s="43">
        <v>0.8</v>
      </c>
      <c r="L108" s="43">
        <v>0.4</v>
      </c>
      <c r="M108" s="43">
        <v>0.4</v>
      </c>
      <c r="N108" s="43">
        <v>0.6</v>
      </c>
      <c r="O108" s="43">
        <v>0</v>
      </c>
      <c r="P108" s="43">
        <v>1</v>
      </c>
      <c r="Q108" s="43">
        <v>15.2</v>
      </c>
      <c r="R108" s="43">
        <v>1</v>
      </c>
      <c r="S108" s="43">
        <v>3.6</v>
      </c>
      <c r="T108" s="43">
        <v>0</v>
      </c>
      <c r="U108" s="43">
        <v>0</v>
      </c>
      <c r="V108" s="43">
        <v>0.2</v>
      </c>
      <c r="W108" s="43">
        <v>3.4</v>
      </c>
      <c r="X108" s="43">
        <v>0.2</v>
      </c>
      <c r="Y108" s="43">
        <v>1.4</v>
      </c>
      <c r="Z108" s="43">
        <v>0</v>
      </c>
      <c r="AA108" s="43">
        <v>0</v>
      </c>
      <c r="AB108" s="43">
        <v>0</v>
      </c>
      <c r="AC108" s="43">
        <v>0</v>
      </c>
      <c r="AD108" s="43">
        <v>0</v>
      </c>
      <c r="AE108" s="43">
        <v>0</v>
      </c>
      <c r="AF108" s="43">
        <v>0</v>
      </c>
      <c r="AG108" s="43">
        <v>0</v>
      </c>
      <c r="AH108" s="43">
        <v>0</v>
      </c>
      <c r="AI108" s="43">
        <v>0</v>
      </c>
      <c r="AJ108" s="43">
        <v>0</v>
      </c>
      <c r="AK108" s="43">
        <v>0</v>
      </c>
      <c r="AL108" s="43">
        <v>0</v>
      </c>
      <c r="AM108" s="43">
        <v>0</v>
      </c>
      <c r="AN108" s="43">
        <v>2.2000000000000002</v>
      </c>
      <c r="AO108" s="48">
        <v>0.4</v>
      </c>
      <c r="AQ108" s="205">
        <v>10.4</v>
      </c>
      <c r="AR108" s="48">
        <v>1.4</v>
      </c>
      <c r="AS108" s="48">
        <v>17.2</v>
      </c>
      <c r="AT108" s="48">
        <v>8.8000000000000007</v>
      </c>
      <c r="AU108" s="48">
        <v>2.6</v>
      </c>
    </row>
    <row r="109" spans="2:47" s="23" customFormat="1" ht="17.25" customHeight="1" x14ac:dyDescent="0.2">
      <c r="B109" s="77" t="s">
        <v>274</v>
      </c>
      <c r="C109" s="71" t="s">
        <v>131</v>
      </c>
      <c r="D109" s="131" t="s">
        <v>398</v>
      </c>
      <c r="E109" s="47">
        <v>2</v>
      </c>
      <c r="F109" s="43">
        <v>2</v>
      </c>
      <c r="G109" s="43">
        <v>0</v>
      </c>
      <c r="H109" s="43">
        <v>0.6</v>
      </c>
      <c r="I109" s="43">
        <v>0</v>
      </c>
      <c r="J109" s="43">
        <v>0.2</v>
      </c>
      <c r="K109" s="43">
        <v>0</v>
      </c>
      <c r="L109" s="43">
        <v>0.6</v>
      </c>
      <c r="M109" s="43">
        <v>0.4</v>
      </c>
      <c r="N109" s="43">
        <v>0.8</v>
      </c>
      <c r="O109" s="43">
        <v>0.2</v>
      </c>
      <c r="P109" s="43">
        <v>9.1999999999999993</v>
      </c>
      <c r="Q109" s="43">
        <v>3.6</v>
      </c>
      <c r="R109" s="43">
        <v>0</v>
      </c>
      <c r="S109" s="43">
        <v>0</v>
      </c>
      <c r="T109" s="43">
        <v>11.2</v>
      </c>
      <c r="U109" s="43">
        <v>0.4</v>
      </c>
      <c r="V109" s="43">
        <v>0</v>
      </c>
      <c r="W109" s="43">
        <v>19.600000000000001</v>
      </c>
      <c r="X109" s="43">
        <v>8.4</v>
      </c>
      <c r="Y109" s="43">
        <v>3.4</v>
      </c>
      <c r="Z109" s="43">
        <v>0</v>
      </c>
      <c r="AA109" s="43">
        <v>0</v>
      </c>
      <c r="AB109" s="43">
        <v>0.4</v>
      </c>
      <c r="AC109" s="43">
        <v>0</v>
      </c>
      <c r="AD109" s="43">
        <v>0.6</v>
      </c>
      <c r="AE109" s="43">
        <v>0.4</v>
      </c>
      <c r="AF109" s="43">
        <v>3</v>
      </c>
      <c r="AG109" s="43">
        <v>0</v>
      </c>
      <c r="AH109" s="43">
        <v>0.4</v>
      </c>
      <c r="AI109" s="43">
        <v>2.6</v>
      </c>
      <c r="AJ109" s="43">
        <v>0</v>
      </c>
      <c r="AK109" s="43">
        <v>0.4</v>
      </c>
      <c r="AL109" s="43">
        <v>1.2</v>
      </c>
      <c r="AM109" s="43">
        <v>0.2</v>
      </c>
      <c r="AN109" s="43">
        <v>2.2000000000000002</v>
      </c>
      <c r="AO109" s="48">
        <v>1.4</v>
      </c>
      <c r="AQ109" s="205">
        <v>4.8</v>
      </c>
      <c r="AR109" s="48">
        <v>2</v>
      </c>
      <c r="AS109" s="48">
        <v>12.799999999999999</v>
      </c>
      <c r="AT109" s="48">
        <v>44</v>
      </c>
      <c r="AU109" s="48">
        <v>11.799999999999999</v>
      </c>
    </row>
    <row r="110" spans="2:47" s="23" customFormat="1" ht="17.25" customHeight="1" x14ac:dyDescent="0.2">
      <c r="B110" s="77" t="s">
        <v>275</v>
      </c>
      <c r="C110" s="71" t="s">
        <v>137</v>
      </c>
      <c r="D110" s="131" t="s">
        <v>281</v>
      </c>
      <c r="E110" s="47">
        <v>3.4</v>
      </c>
      <c r="F110" s="43">
        <v>1.8</v>
      </c>
      <c r="G110" s="43">
        <v>0.4</v>
      </c>
      <c r="H110" s="43">
        <v>1.2</v>
      </c>
      <c r="I110" s="43">
        <v>1</v>
      </c>
      <c r="J110" s="43">
        <v>1</v>
      </c>
      <c r="K110" s="43">
        <v>0.4</v>
      </c>
      <c r="L110" s="43">
        <v>1.4</v>
      </c>
      <c r="M110" s="43">
        <v>1</v>
      </c>
      <c r="N110" s="43">
        <v>0</v>
      </c>
      <c r="O110" s="43">
        <v>2.4</v>
      </c>
      <c r="P110" s="43">
        <v>17.600000000000001</v>
      </c>
      <c r="Q110" s="43">
        <v>1.8</v>
      </c>
      <c r="R110" s="43">
        <v>0.2</v>
      </c>
      <c r="S110" s="43">
        <v>2.6</v>
      </c>
      <c r="T110" s="43">
        <v>44.2</v>
      </c>
      <c r="U110" s="43">
        <v>0.8</v>
      </c>
      <c r="V110" s="43">
        <v>0.6</v>
      </c>
      <c r="W110" s="43">
        <v>8</v>
      </c>
      <c r="X110" s="43">
        <v>25</v>
      </c>
      <c r="Y110" s="43">
        <v>4.5999999999999996</v>
      </c>
      <c r="Z110" s="43">
        <v>0</v>
      </c>
      <c r="AA110" s="43">
        <v>0</v>
      </c>
      <c r="AB110" s="43">
        <v>0.4</v>
      </c>
      <c r="AC110" s="43">
        <v>1.4</v>
      </c>
      <c r="AD110" s="43">
        <v>0</v>
      </c>
      <c r="AE110" s="43">
        <v>1.2</v>
      </c>
      <c r="AF110" s="43">
        <v>10.6</v>
      </c>
      <c r="AG110" s="43">
        <v>0</v>
      </c>
      <c r="AH110" s="43">
        <v>0.4</v>
      </c>
      <c r="AI110" s="43">
        <v>3.8</v>
      </c>
      <c r="AJ110" s="43">
        <v>0</v>
      </c>
      <c r="AK110" s="43">
        <v>5.4</v>
      </c>
      <c r="AL110" s="43">
        <v>0.8</v>
      </c>
      <c r="AM110" s="43">
        <v>0.2</v>
      </c>
      <c r="AN110" s="43">
        <v>1.2</v>
      </c>
      <c r="AO110" s="48">
        <v>2.6</v>
      </c>
      <c r="AQ110" s="205">
        <v>9.2000000000000011</v>
      </c>
      <c r="AR110" s="48">
        <v>4.8</v>
      </c>
      <c r="AS110" s="48">
        <v>19.600000000000001</v>
      </c>
      <c r="AT110" s="48">
        <v>87.600000000000009</v>
      </c>
      <c r="AU110" s="48">
        <v>26.2</v>
      </c>
    </row>
    <row r="111" spans="2:47" s="23" customFormat="1" ht="17.25" customHeight="1" x14ac:dyDescent="0.2">
      <c r="B111" s="77" t="s">
        <v>275</v>
      </c>
      <c r="C111" s="71" t="s">
        <v>153</v>
      </c>
      <c r="D111" s="131" t="s">
        <v>289</v>
      </c>
      <c r="E111" s="47">
        <v>1.6</v>
      </c>
      <c r="F111" s="43">
        <v>4.4000000000000004</v>
      </c>
      <c r="G111" s="43">
        <v>3.2</v>
      </c>
      <c r="H111" s="43">
        <v>0</v>
      </c>
      <c r="I111" s="43">
        <v>20.8</v>
      </c>
      <c r="J111" s="43">
        <v>0</v>
      </c>
      <c r="K111" s="43">
        <v>0</v>
      </c>
      <c r="L111" s="43">
        <v>0</v>
      </c>
      <c r="M111" s="43">
        <v>0</v>
      </c>
      <c r="N111" s="43">
        <v>0</v>
      </c>
      <c r="O111" s="43">
        <v>0.6</v>
      </c>
      <c r="P111" s="43">
        <v>6.6</v>
      </c>
      <c r="Q111" s="43">
        <v>0</v>
      </c>
      <c r="R111" s="43">
        <v>0</v>
      </c>
      <c r="S111" s="43">
        <v>0.4</v>
      </c>
      <c r="T111" s="43">
        <v>0</v>
      </c>
      <c r="U111" s="43">
        <v>0</v>
      </c>
      <c r="V111" s="43">
        <v>0.2</v>
      </c>
      <c r="W111" s="43">
        <v>0.2</v>
      </c>
      <c r="X111" s="43">
        <v>3.2</v>
      </c>
      <c r="Y111" s="43">
        <v>1</v>
      </c>
      <c r="Z111" s="43">
        <v>0</v>
      </c>
      <c r="AA111" s="43">
        <v>0</v>
      </c>
      <c r="AB111" s="43">
        <v>0</v>
      </c>
      <c r="AC111" s="43">
        <v>0.2</v>
      </c>
      <c r="AD111" s="43">
        <v>1.4</v>
      </c>
      <c r="AE111" s="43">
        <v>1.4</v>
      </c>
      <c r="AF111" s="43">
        <v>0.2</v>
      </c>
      <c r="AG111" s="43">
        <v>0</v>
      </c>
      <c r="AH111" s="43">
        <v>0.2</v>
      </c>
      <c r="AI111" s="43">
        <v>0</v>
      </c>
      <c r="AJ111" s="43">
        <v>0</v>
      </c>
      <c r="AK111" s="43">
        <v>0.8</v>
      </c>
      <c r="AL111" s="43">
        <v>0</v>
      </c>
      <c r="AM111" s="43">
        <v>0.4</v>
      </c>
      <c r="AN111" s="43">
        <v>1</v>
      </c>
      <c r="AO111" s="48">
        <v>0</v>
      </c>
      <c r="AQ111" s="205">
        <v>30</v>
      </c>
      <c r="AR111" s="48">
        <v>0.6</v>
      </c>
      <c r="AS111" s="48">
        <v>6.6</v>
      </c>
      <c r="AT111" s="48">
        <v>6.6</v>
      </c>
      <c r="AU111" s="48">
        <v>3.9999999999999996</v>
      </c>
    </row>
    <row r="112" spans="2:47" s="23" customFormat="1" ht="17.25" customHeight="1" x14ac:dyDescent="0.2">
      <c r="B112" s="77" t="s">
        <v>275</v>
      </c>
      <c r="C112" s="71" t="s">
        <v>145</v>
      </c>
      <c r="D112" s="131" t="s">
        <v>301</v>
      </c>
      <c r="E112" s="47">
        <v>9.8000000000000007</v>
      </c>
      <c r="F112" s="43">
        <v>1.6</v>
      </c>
      <c r="G112" s="43">
        <v>3</v>
      </c>
      <c r="H112" s="43">
        <v>0</v>
      </c>
      <c r="I112" s="43">
        <v>0.4</v>
      </c>
      <c r="J112" s="43">
        <v>2.6</v>
      </c>
      <c r="K112" s="43">
        <v>0.8</v>
      </c>
      <c r="L112" s="43">
        <v>0.6</v>
      </c>
      <c r="M112" s="43">
        <v>0.2</v>
      </c>
      <c r="N112" s="43">
        <v>0</v>
      </c>
      <c r="O112" s="43">
        <v>0.2</v>
      </c>
      <c r="P112" s="43">
        <v>2.2000000000000002</v>
      </c>
      <c r="Q112" s="43">
        <v>2.2000000000000002</v>
      </c>
      <c r="R112" s="43">
        <v>0.4</v>
      </c>
      <c r="S112" s="43">
        <v>11.2</v>
      </c>
      <c r="T112" s="43">
        <v>12.8</v>
      </c>
      <c r="U112" s="43">
        <v>0.8</v>
      </c>
      <c r="V112" s="43">
        <v>0</v>
      </c>
      <c r="W112" s="43">
        <v>17.399999999999999</v>
      </c>
      <c r="X112" s="43">
        <v>17.399999999999999</v>
      </c>
      <c r="Y112" s="43">
        <v>2.8</v>
      </c>
      <c r="Z112" s="43">
        <v>0</v>
      </c>
      <c r="AA112" s="43">
        <v>0</v>
      </c>
      <c r="AB112" s="43">
        <v>0</v>
      </c>
      <c r="AC112" s="43">
        <v>0</v>
      </c>
      <c r="AD112" s="43">
        <v>0</v>
      </c>
      <c r="AE112" s="43">
        <v>0.6</v>
      </c>
      <c r="AF112" s="43">
        <v>2.4</v>
      </c>
      <c r="AG112" s="43">
        <v>0</v>
      </c>
      <c r="AH112" s="43">
        <v>0.2</v>
      </c>
      <c r="AI112" s="43">
        <v>3.2</v>
      </c>
      <c r="AJ112" s="43">
        <v>0</v>
      </c>
      <c r="AK112" s="43">
        <v>1.2</v>
      </c>
      <c r="AL112" s="43">
        <v>0.8</v>
      </c>
      <c r="AM112" s="43">
        <v>0</v>
      </c>
      <c r="AN112" s="43">
        <v>0.2</v>
      </c>
      <c r="AO112" s="48">
        <v>0.8</v>
      </c>
      <c r="AQ112" s="205">
        <v>18.200000000000003</v>
      </c>
      <c r="AR112" s="48">
        <v>1</v>
      </c>
      <c r="AS112" s="48">
        <v>4.8000000000000007</v>
      </c>
      <c r="AT112" s="48">
        <v>62.4</v>
      </c>
      <c r="AU112" s="48">
        <v>9.4</v>
      </c>
    </row>
    <row r="113" spans="2:47" s="23" customFormat="1" ht="17.25" customHeight="1" x14ac:dyDescent="0.2">
      <c r="B113" s="77" t="s">
        <v>275</v>
      </c>
      <c r="C113" s="71" t="s">
        <v>146</v>
      </c>
      <c r="D113" s="131" t="s">
        <v>302</v>
      </c>
      <c r="E113" s="47">
        <v>0.2</v>
      </c>
      <c r="F113" s="43">
        <v>0</v>
      </c>
      <c r="G113" s="43">
        <v>0.2</v>
      </c>
      <c r="H113" s="43">
        <v>0.2</v>
      </c>
      <c r="I113" s="43">
        <v>0</v>
      </c>
      <c r="J113" s="43">
        <v>0</v>
      </c>
      <c r="K113" s="43">
        <v>6.4</v>
      </c>
      <c r="L113" s="43">
        <v>4.8</v>
      </c>
      <c r="M113" s="43">
        <v>0</v>
      </c>
      <c r="N113" s="43">
        <v>0</v>
      </c>
      <c r="O113" s="43">
        <v>0</v>
      </c>
      <c r="P113" s="43">
        <v>3</v>
      </c>
      <c r="Q113" s="43">
        <v>0</v>
      </c>
      <c r="R113" s="43">
        <v>0</v>
      </c>
      <c r="S113" s="43">
        <v>4.8</v>
      </c>
      <c r="T113" s="43">
        <v>0</v>
      </c>
      <c r="U113" s="43">
        <v>0</v>
      </c>
      <c r="V113" s="43">
        <v>0.4</v>
      </c>
      <c r="W113" s="43">
        <v>0</v>
      </c>
      <c r="X113" s="43">
        <v>0</v>
      </c>
      <c r="Y113" s="43">
        <v>0</v>
      </c>
      <c r="Z113" s="43">
        <v>0</v>
      </c>
      <c r="AA113" s="43">
        <v>0</v>
      </c>
      <c r="AB113" s="43">
        <v>0</v>
      </c>
      <c r="AC113" s="43">
        <v>0</v>
      </c>
      <c r="AD113" s="43">
        <v>0</v>
      </c>
      <c r="AE113" s="43">
        <v>12.6</v>
      </c>
      <c r="AF113" s="43">
        <v>0</v>
      </c>
      <c r="AG113" s="43">
        <v>0</v>
      </c>
      <c r="AH113" s="43">
        <v>0</v>
      </c>
      <c r="AI113" s="43">
        <v>0</v>
      </c>
      <c r="AJ113" s="43">
        <v>0</v>
      </c>
      <c r="AK113" s="43">
        <v>0</v>
      </c>
      <c r="AL113" s="43">
        <v>0</v>
      </c>
      <c r="AM113" s="43">
        <v>0</v>
      </c>
      <c r="AN113" s="43">
        <v>0</v>
      </c>
      <c r="AO113" s="48">
        <v>0</v>
      </c>
      <c r="AQ113" s="205">
        <v>7</v>
      </c>
      <c r="AR113" s="48">
        <v>4.8</v>
      </c>
      <c r="AS113" s="48">
        <v>3</v>
      </c>
      <c r="AT113" s="48">
        <v>5.2</v>
      </c>
      <c r="AU113" s="48">
        <v>12.6</v>
      </c>
    </row>
    <row r="114" spans="2:47" s="23" customFormat="1" ht="17.25" customHeight="1" x14ac:dyDescent="0.2">
      <c r="B114" s="77" t="s">
        <v>275</v>
      </c>
      <c r="C114" s="71" t="s">
        <v>154</v>
      </c>
      <c r="D114" s="131" t="s">
        <v>303</v>
      </c>
      <c r="E114" s="47">
        <v>1.2</v>
      </c>
      <c r="F114" s="43">
        <v>1.8</v>
      </c>
      <c r="G114" s="43">
        <v>0</v>
      </c>
      <c r="H114" s="43">
        <v>0</v>
      </c>
      <c r="I114" s="43">
        <v>0</v>
      </c>
      <c r="J114" s="43">
        <v>0</v>
      </c>
      <c r="K114" s="43">
        <v>0.2</v>
      </c>
      <c r="L114" s="43">
        <v>1.2</v>
      </c>
      <c r="M114" s="43">
        <v>0</v>
      </c>
      <c r="N114" s="43">
        <v>0</v>
      </c>
      <c r="O114" s="43">
        <v>0</v>
      </c>
      <c r="P114" s="43">
        <v>0.2</v>
      </c>
      <c r="Q114" s="43">
        <v>0</v>
      </c>
      <c r="R114" s="43">
        <v>0</v>
      </c>
      <c r="S114" s="43">
        <v>0</v>
      </c>
      <c r="T114" s="43">
        <v>0</v>
      </c>
      <c r="U114" s="43">
        <v>0</v>
      </c>
      <c r="V114" s="43">
        <v>0</v>
      </c>
      <c r="W114" s="43">
        <v>0</v>
      </c>
      <c r="X114" s="43">
        <v>0</v>
      </c>
      <c r="Y114" s="43">
        <v>0</v>
      </c>
      <c r="Z114" s="43">
        <v>0</v>
      </c>
      <c r="AA114" s="43">
        <v>0</v>
      </c>
      <c r="AB114" s="43">
        <v>0</v>
      </c>
      <c r="AC114" s="43">
        <v>0</v>
      </c>
      <c r="AD114" s="43">
        <v>0</v>
      </c>
      <c r="AE114" s="43">
        <v>0</v>
      </c>
      <c r="AF114" s="43">
        <v>26.8</v>
      </c>
      <c r="AG114" s="43">
        <v>0</v>
      </c>
      <c r="AH114" s="43">
        <v>0</v>
      </c>
      <c r="AI114" s="43">
        <v>13.2</v>
      </c>
      <c r="AJ114" s="43">
        <v>0</v>
      </c>
      <c r="AK114" s="43">
        <v>7.8</v>
      </c>
      <c r="AL114" s="43">
        <v>0</v>
      </c>
      <c r="AM114" s="43">
        <v>0.4</v>
      </c>
      <c r="AN114" s="43">
        <v>0</v>
      </c>
      <c r="AO114" s="48">
        <v>0</v>
      </c>
      <c r="AQ114" s="205">
        <v>3.2</v>
      </c>
      <c r="AR114" s="48">
        <v>1.2</v>
      </c>
      <c r="AS114" s="48">
        <v>0.2</v>
      </c>
      <c r="AT114" s="48">
        <v>0</v>
      </c>
      <c r="AU114" s="48">
        <v>48.199999999999996</v>
      </c>
    </row>
    <row r="115" spans="2:47" s="23" customFormat="1" ht="17.25" customHeight="1" x14ac:dyDescent="0.2">
      <c r="B115" s="77" t="s">
        <v>275</v>
      </c>
      <c r="C115" s="71" t="s">
        <v>149</v>
      </c>
      <c r="D115" s="131" t="s">
        <v>312</v>
      </c>
      <c r="E115" s="47">
        <v>0</v>
      </c>
      <c r="F115" s="43">
        <v>0</v>
      </c>
      <c r="G115" s="43">
        <v>0</v>
      </c>
      <c r="H115" s="43">
        <v>0</v>
      </c>
      <c r="I115" s="43">
        <v>0.6</v>
      </c>
      <c r="J115" s="43">
        <v>0</v>
      </c>
      <c r="K115" s="43">
        <v>0</v>
      </c>
      <c r="L115" s="43">
        <v>0</v>
      </c>
      <c r="M115" s="43">
        <v>0</v>
      </c>
      <c r="N115" s="43">
        <v>0</v>
      </c>
      <c r="O115" s="43">
        <v>0</v>
      </c>
      <c r="P115" s="43">
        <v>4.2</v>
      </c>
      <c r="Q115" s="43">
        <v>0</v>
      </c>
      <c r="R115" s="43">
        <v>0.4</v>
      </c>
      <c r="S115" s="43">
        <v>0</v>
      </c>
      <c r="T115" s="43">
        <v>0</v>
      </c>
      <c r="U115" s="43">
        <v>0</v>
      </c>
      <c r="V115" s="43">
        <v>0</v>
      </c>
      <c r="W115" s="43">
        <v>0</v>
      </c>
      <c r="X115" s="43">
        <v>0</v>
      </c>
      <c r="Y115" s="43">
        <v>0</v>
      </c>
      <c r="Z115" s="43">
        <v>0</v>
      </c>
      <c r="AA115" s="43">
        <v>0</v>
      </c>
      <c r="AB115" s="43">
        <v>0</v>
      </c>
      <c r="AC115" s="43">
        <v>0</v>
      </c>
      <c r="AD115" s="43">
        <v>5.2</v>
      </c>
      <c r="AE115" s="43">
        <v>1.8</v>
      </c>
      <c r="AF115" s="43">
        <v>0.6</v>
      </c>
      <c r="AG115" s="43">
        <v>0</v>
      </c>
      <c r="AH115" s="43">
        <v>0.2</v>
      </c>
      <c r="AI115" s="43">
        <v>7.6</v>
      </c>
      <c r="AJ115" s="43">
        <v>0.6</v>
      </c>
      <c r="AK115" s="43">
        <v>0.6</v>
      </c>
      <c r="AL115" s="43">
        <v>1.2</v>
      </c>
      <c r="AM115" s="43">
        <v>0.2</v>
      </c>
      <c r="AN115" s="43">
        <v>0</v>
      </c>
      <c r="AO115" s="48">
        <v>0.6</v>
      </c>
      <c r="AQ115" s="205">
        <v>0.6</v>
      </c>
      <c r="AR115" s="48">
        <v>0</v>
      </c>
      <c r="AS115" s="48">
        <v>4.6000000000000005</v>
      </c>
      <c r="AT115" s="48">
        <v>5.2</v>
      </c>
      <c r="AU115" s="48">
        <v>13.399999999999997</v>
      </c>
    </row>
    <row r="116" spans="2:47" s="23" customFormat="1" ht="17.25" customHeight="1" x14ac:dyDescent="0.2">
      <c r="B116" s="77" t="s">
        <v>275</v>
      </c>
      <c r="C116" s="71" t="s">
        <v>150</v>
      </c>
      <c r="D116" s="131" t="s">
        <v>313</v>
      </c>
      <c r="E116" s="47">
        <v>2.8</v>
      </c>
      <c r="F116" s="43">
        <v>1.2</v>
      </c>
      <c r="G116" s="43">
        <v>5.2</v>
      </c>
      <c r="H116" s="43">
        <v>0</v>
      </c>
      <c r="I116" s="43">
        <v>1.6</v>
      </c>
      <c r="J116" s="43">
        <v>0</v>
      </c>
      <c r="K116" s="43">
        <v>4.5999999999999996</v>
      </c>
      <c r="L116" s="43">
        <v>0.4</v>
      </c>
      <c r="M116" s="43">
        <v>0</v>
      </c>
      <c r="N116" s="43">
        <v>0</v>
      </c>
      <c r="O116" s="43">
        <v>0.8</v>
      </c>
      <c r="P116" s="43">
        <v>32.6</v>
      </c>
      <c r="Q116" s="43">
        <v>0.6</v>
      </c>
      <c r="R116" s="43">
        <v>0.6</v>
      </c>
      <c r="S116" s="43">
        <v>0.4</v>
      </c>
      <c r="T116" s="43">
        <v>2</v>
      </c>
      <c r="U116" s="43">
        <v>0.2</v>
      </c>
      <c r="V116" s="43">
        <v>0</v>
      </c>
      <c r="W116" s="43">
        <v>2</v>
      </c>
      <c r="X116" s="43">
        <v>1.4</v>
      </c>
      <c r="Y116" s="43">
        <v>2.6</v>
      </c>
      <c r="Z116" s="43">
        <v>0</v>
      </c>
      <c r="AA116" s="43">
        <v>0</v>
      </c>
      <c r="AB116" s="43">
        <v>0</v>
      </c>
      <c r="AC116" s="43">
        <v>0</v>
      </c>
      <c r="AD116" s="43">
        <v>2.8</v>
      </c>
      <c r="AE116" s="43">
        <v>2.8</v>
      </c>
      <c r="AF116" s="43">
        <v>0.6</v>
      </c>
      <c r="AG116" s="43">
        <v>0.6</v>
      </c>
      <c r="AH116" s="43">
        <v>0</v>
      </c>
      <c r="AI116" s="43">
        <v>1</v>
      </c>
      <c r="AJ116" s="43">
        <v>0</v>
      </c>
      <c r="AK116" s="43">
        <v>0.6</v>
      </c>
      <c r="AL116" s="43">
        <v>0.4</v>
      </c>
      <c r="AM116" s="43">
        <v>0</v>
      </c>
      <c r="AN116" s="43">
        <v>0</v>
      </c>
      <c r="AO116" s="48">
        <v>0</v>
      </c>
      <c r="AQ116" s="205">
        <v>15.399999999999999</v>
      </c>
      <c r="AR116" s="48">
        <v>1.2000000000000002</v>
      </c>
      <c r="AS116" s="48">
        <v>33.800000000000004</v>
      </c>
      <c r="AT116" s="48">
        <v>11.399999999999999</v>
      </c>
      <c r="AU116" s="48">
        <v>6</v>
      </c>
    </row>
    <row r="117" spans="2:47" s="23" customFormat="1" ht="17.25" customHeight="1" x14ac:dyDescent="0.2">
      <c r="B117" s="77" t="s">
        <v>275</v>
      </c>
      <c r="C117" s="71" t="s">
        <v>151</v>
      </c>
      <c r="D117" s="131" t="s">
        <v>322</v>
      </c>
      <c r="E117" s="47">
        <v>9.8000000000000007</v>
      </c>
      <c r="F117" s="43">
        <v>1.6</v>
      </c>
      <c r="G117" s="43">
        <v>0.2</v>
      </c>
      <c r="H117" s="43">
        <v>1</v>
      </c>
      <c r="I117" s="43">
        <v>4.8</v>
      </c>
      <c r="J117" s="43">
        <v>0</v>
      </c>
      <c r="K117" s="43">
        <v>0</v>
      </c>
      <c r="L117" s="43">
        <v>0</v>
      </c>
      <c r="M117" s="43">
        <v>3.2</v>
      </c>
      <c r="N117" s="43">
        <v>1.4</v>
      </c>
      <c r="O117" s="43">
        <v>0.2</v>
      </c>
      <c r="P117" s="43">
        <v>57</v>
      </c>
      <c r="Q117" s="43">
        <v>1.6</v>
      </c>
      <c r="R117" s="43">
        <v>0</v>
      </c>
      <c r="S117" s="43">
        <v>0</v>
      </c>
      <c r="T117" s="43">
        <v>0</v>
      </c>
      <c r="U117" s="43">
        <v>0</v>
      </c>
      <c r="V117" s="43">
        <v>0</v>
      </c>
      <c r="W117" s="43">
        <v>0</v>
      </c>
      <c r="X117" s="43">
        <v>0.4</v>
      </c>
      <c r="Y117" s="43">
        <v>0</v>
      </c>
      <c r="Z117" s="43">
        <v>0</v>
      </c>
      <c r="AA117" s="43">
        <v>1.4</v>
      </c>
      <c r="AB117" s="43">
        <v>0</v>
      </c>
      <c r="AC117" s="43">
        <v>0</v>
      </c>
      <c r="AD117" s="43">
        <v>0</v>
      </c>
      <c r="AE117" s="43">
        <v>35</v>
      </c>
      <c r="AF117" s="43">
        <v>9.4</v>
      </c>
      <c r="AG117" s="43">
        <v>5</v>
      </c>
      <c r="AH117" s="43">
        <v>0.4</v>
      </c>
      <c r="AI117" s="43">
        <v>5.2</v>
      </c>
      <c r="AJ117" s="43">
        <v>2</v>
      </c>
      <c r="AK117" s="43">
        <v>30.2</v>
      </c>
      <c r="AL117" s="43">
        <v>9</v>
      </c>
      <c r="AM117" s="43">
        <v>0</v>
      </c>
      <c r="AN117" s="43">
        <v>5.4</v>
      </c>
      <c r="AO117" s="48">
        <v>5</v>
      </c>
      <c r="AQ117" s="205">
        <v>17.399999999999999</v>
      </c>
      <c r="AR117" s="48">
        <v>4.8</v>
      </c>
      <c r="AS117" s="48">
        <v>58.6</v>
      </c>
      <c r="AT117" s="48">
        <v>1.7999999999999998</v>
      </c>
      <c r="AU117" s="48">
        <v>106.60000000000001</v>
      </c>
    </row>
    <row r="118" spans="2:47" s="23" customFormat="1" ht="17.25" customHeight="1" x14ac:dyDescent="0.2">
      <c r="B118" s="77" t="s">
        <v>275</v>
      </c>
      <c r="C118" s="71" t="s">
        <v>147</v>
      </c>
      <c r="D118" s="131" t="s">
        <v>330</v>
      </c>
      <c r="E118" s="47">
        <v>4.8</v>
      </c>
      <c r="F118" s="43">
        <v>1.2</v>
      </c>
      <c r="G118" s="43">
        <v>0.8</v>
      </c>
      <c r="H118" s="43">
        <v>0.4</v>
      </c>
      <c r="I118" s="43">
        <v>0.8</v>
      </c>
      <c r="J118" s="43">
        <v>0.8</v>
      </c>
      <c r="K118" s="43">
        <v>1</v>
      </c>
      <c r="L118" s="43">
        <v>0</v>
      </c>
      <c r="M118" s="43">
        <v>3</v>
      </c>
      <c r="N118" s="43">
        <v>5.2</v>
      </c>
      <c r="O118" s="43">
        <v>0.6</v>
      </c>
      <c r="P118" s="43">
        <v>42.2</v>
      </c>
      <c r="Q118" s="43">
        <v>1.8</v>
      </c>
      <c r="R118" s="43">
        <v>1.2</v>
      </c>
      <c r="S118" s="43">
        <v>0.6</v>
      </c>
      <c r="T118" s="43">
        <v>1.2</v>
      </c>
      <c r="U118" s="43">
        <v>0.6</v>
      </c>
      <c r="V118" s="43">
        <v>0</v>
      </c>
      <c r="W118" s="43">
        <v>5</v>
      </c>
      <c r="X118" s="43">
        <v>1.2</v>
      </c>
      <c r="Y118" s="43">
        <v>1.8</v>
      </c>
      <c r="Z118" s="43">
        <v>0.4</v>
      </c>
      <c r="AA118" s="43">
        <v>0.6</v>
      </c>
      <c r="AB118" s="43">
        <v>0.4</v>
      </c>
      <c r="AC118" s="43">
        <v>0</v>
      </c>
      <c r="AD118" s="43">
        <v>0.8</v>
      </c>
      <c r="AE118" s="43">
        <v>1.6</v>
      </c>
      <c r="AF118" s="43">
        <v>0.8</v>
      </c>
      <c r="AG118" s="43">
        <v>0.6</v>
      </c>
      <c r="AH118" s="43">
        <v>0.4</v>
      </c>
      <c r="AI118" s="43">
        <v>4.2</v>
      </c>
      <c r="AJ118" s="43">
        <v>0.2</v>
      </c>
      <c r="AK118" s="43">
        <v>0</v>
      </c>
      <c r="AL118" s="43">
        <v>0.6</v>
      </c>
      <c r="AM118" s="43">
        <v>0</v>
      </c>
      <c r="AN118" s="43">
        <v>0.4</v>
      </c>
      <c r="AO118" s="48">
        <v>0.2</v>
      </c>
      <c r="AQ118" s="205">
        <v>9.8000000000000007</v>
      </c>
      <c r="AR118" s="48">
        <v>8.7999999999999989</v>
      </c>
      <c r="AS118" s="48">
        <v>45.2</v>
      </c>
      <c r="AT118" s="48">
        <v>12.600000000000001</v>
      </c>
      <c r="AU118" s="48">
        <v>9</v>
      </c>
    </row>
    <row r="119" spans="2:47" s="23" customFormat="1" ht="17.25" customHeight="1" x14ac:dyDescent="0.2">
      <c r="B119" s="77" t="s">
        <v>275</v>
      </c>
      <c r="C119" s="71" t="s">
        <v>138</v>
      </c>
      <c r="D119" s="131" t="s">
        <v>348</v>
      </c>
      <c r="E119" s="47">
        <v>6.2</v>
      </c>
      <c r="F119" s="43">
        <v>0.6</v>
      </c>
      <c r="G119" s="43">
        <v>0.2</v>
      </c>
      <c r="H119" s="43">
        <v>5.4</v>
      </c>
      <c r="I119" s="43">
        <v>6.6</v>
      </c>
      <c r="J119" s="43">
        <v>2.8</v>
      </c>
      <c r="K119" s="43">
        <v>0.4</v>
      </c>
      <c r="L119" s="43">
        <v>1</v>
      </c>
      <c r="M119" s="43">
        <v>1.2</v>
      </c>
      <c r="N119" s="43">
        <v>0.8</v>
      </c>
      <c r="O119" s="43">
        <v>2.4</v>
      </c>
      <c r="P119" s="43">
        <v>2</v>
      </c>
      <c r="Q119" s="43">
        <v>2.2000000000000002</v>
      </c>
      <c r="R119" s="43">
        <v>0</v>
      </c>
      <c r="S119" s="43">
        <v>6.4</v>
      </c>
      <c r="T119" s="43">
        <v>4.2</v>
      </c>
      <c r="U119" s="43">
        <v>0.8</v>
      </c>
      <c r="V119" s="43">
        <v>0</v>
      </c>
      <c r="W119" s="43">
        <v>10.199999999999999</v>
      </c>
      <c r="X119" s="43">
        <v>3.6</v>
      </c>
      <c r="Y119" s="43">
        <v>2.8</v>
      </c>
      <c r="Z119" s="43">
        <v>0</v>
      </c>
      <c r="AA119" s="43">
        <v>0.2</v>
      </c>
      <c r="AB119" s="43">
        <v>0.6</v>
      </c>
      <c r="AC119" s="43">
        <v>0.4</v>
      </c>
      <c r="AD119" s="43">
        <v>0.4</v>
      </c>
      <c r="AE119" s="43">
        <v>13.2</v>
      </c>
      <c r="AF119" s="43">
        <v>1.4</v>
      </c>
      <c r="AG119" s="43">
        <v>0.4</v>
      </c>
      <c r="AH119" s="43">
        <v>0</v>
      </c>
      <c r="AI119" s="43">
        <v>0.8</v>
      </c>
      <c r="AJ119" s="43">
        <v>0</v>
      </c>
      <c r="AK119" s="43">
        <v>2.6</v>
      </c>
      <c r="AL119" s="43">
        <v>1</v>
      </c>
      <c r="AM119" s="43">
        <v>0.8</v>
      </c>
      <c r="AN119" s="43">
        <v>7.8</v>
      </c>
      <c r="AO119" s="48">
        <v>1.4</v>
      </c>
      <c r="AQ119" s="205">
        <v>22.2</v>
      </c>
      <c r="AR119" s="48">
        <v>5.4</v>
      </c>
      <c r="AS119" s="48">
        <v>4.2</v>
      </c>
      <c r="AT119" s="48">
        <v>29.6</v>
      </c>
      <c r="AU119" s="48">
        <v>29.400000000000002</v>
      </c>
    </row>
    <row r="120" spans="2:47" s="23" customFormat="1" ht="17.25" customHeight="1" x14ac:dyDescent="0.2">
      <c r="B120" s="77" t="s">
        <v>275</v>
      </c>
      <c r="C120" s="71" t="s">
        <v>152</v>
      </c>
      <c r="D120" s="131" t="s">
        <v>352</v>
      </c>
      <c r="E120" s="47">
        <v>4.2</v>
      </c>
      <c r="F120" s="43">
        <v>8</v>
      </c>
      <c r="G120" s="43">
        <v>3.6</v>
      </c>
      <c r="H120" s="43">
        <v>1.4</v>
      </c>
      <c r="I120" s="43">
        <v>0</v>
      </c>
      <c r="J120" s="43">
        <v>0</v>
      </c>
      <c r="K120" s="43">
        <v>0.2</v>
      </c>
      <c r="L120" s="43">
        <v>0</v>
      </c>
      <c r="M120" s="43">
        <v>0</v>
      </c>
      <c r="N120" s="43">
        <v>0.8</v>
      </c>
      <c r="O120" s="43">
        <v>1.6</v>
      </c>
      <c r="P120" s="43">
        <v>15</v>
      </c>
      <c r="Q120" s="43">
        <v>4</v>
      </c>
      <c r="R120" s="43">
        <v>1.2</v>
      </c>
      <c r="S120" s="43">
        <v>6</v>
      </c>
      <c r="T120" s="43">
        <v>0</v>
      </c>
      <c r="U120" s="43">
        <v>0</v>
      </c>
      <c r="V120" s="43">
        <v>0</v>
      </c>
      <c r="W120" s="43">
        <v>6.4</v>
      </c>
      <c r="X120" s="43">
        <v>1.4</v>
      </c>
      <c r="Y120" s="43">
        <v>0</v>
      </c>
      <c r="Z120" s="43">
        <v>0</v>
      </c>
      <c r="AA120" s="43">
        <v>0</v>
      </c>
      <c r="AB120" s="43">
        <v>0</v>
      </c>
      <c r="AC120" s="43">
        <v>0</v>
      </c>
      <c r="AD120" s="43">
        <v>0.2</v>
      </c>
      <c r="AE120" s="43">
        <v>0.2</v>
      </c>
      <c r="AF120" s="43">
        <v>0.8</v>
      </c>
      <c r="AG120" s="43">
        <v>5.8</v>
      </c>
      <c r="AH120" s="43">
        <v>0</v>
      </c>
      <c r="AI120" s="43">
        <v>2.8</v>
      </c>
      <c r="AJ120" s="43">
        <v>0.2</v>
      </c>
      <c r="AK120" s="43">
        <v>1.2</v>
      </c>
      <c r="AL120" s="43">
        <v>0</v>
      </c>
      <c r="AM120" s="43">
        <v>0.2</v>
      </c>
      <c r="AN120" s="43">
        <v>3.4</v>
      </c>
      <c r="AO120" s="48">
        <v>0.2</v>
      </c>
      <c r="AQ120" s="205">
        <v>17.399999999999999</v>
      </c>
      <c r="AR120" s="48">
        <v>2.4000000000000004</v>
      </c>
      <c r="AS120" s="48">
        <v>20.2</v>
      </c>
      <c r="AT120" s="48">
        <v>14</v>
      </c>
      <c r="AU120" s="48">
        <v>14.799999999999997</v>
      </c>
    </row>
    <row r="121" spans="2:47" s="23" customFormat="1" ht="17.25" customHeight="1" x14ac:dyDescent="0.2">
      <c r="B121" s="77" t="s">
        <v>275</v>
      </c>
      <c r="C121" s="71" t="s">
        <v>139</v>
      </c>
      <c r="D121" s="131" t="s">
        <v>356</v>
      </c>
      <c r="E121" s="47">
        <v>0.6</v>
      </c>
      <c r="F121" s="43">
        <v>3.4</v>
      </c>
      <c r="G121" s="43">
        <v>0.4</v>
      </c>
      <c r="H121" s="43">
        <v>0</v>
      </c>
      <c r="I121" s="43">
        <v>0.4</v>
      </c>
      <c r="J121" s="43">
        <v>0</v>
      </c>
      <c r="K121" s="43">
        <v>0.8</v>
      </c>
      <c r="L121" s="43">
        <v>1.2</v>
      </c>
      <c r="M121" s="43">
        <v>0.6</v>
      </c>
      <c r="N121" s="43">
        <v>0</v>
      </c>
      <c r="O121" s="43">
        <v>1.8</v>
      </c>
      <c r="P121" s="43">
        <v>10.4</v>
      </c>
      <c r="Q121" s="43">
        <v>0</v>
      </c>
      <c r="R121" s="43">
        <v>0</v>
      </c>
      <c r="S121" s="43">
        <v>0</v>
      </c>
      <c r="T121" s="43">
        <v>0</v>
      </c>
      <c r="U121" s="43">
        <v>0</v>
      </c>
      <c r="V121" s="43">
        <v>0.2</v>
      </c>
      <c r="W121" s="43">
        <v>0</v>
      </c>
      <c r="X121" s="43">
        <v>0.4</v>
      </c>
      <c r="Y121" s="43">
        <v>0.4</v>
      </c>
      <c r="Z121" s="43">
        <v>0</v>
      </c>
      <c r="AA121" s="43">
        <v>0</v>
      </c>
      <c r="AB121" s="43">
        <v>0</v>
      </c>
      <c r="AC121" s="43">
        <v>0</v>
      </c>
      <c r="AD121" s="43">
        <v>6</v>
      </c>
      <c r="AE121" s="43">
        <v>0.6</v>
      </c>
      <c r="AF121" s="43">
        <v>5.8</v>
      </c>
      <c r="AG121" s="43">
        <v>0</v>
      </c>
      <c r="AH121" s="43">
        <v>0</v>
      </c>
      <c r="AI121" s="43">
        <v>6.8</v>
      </c>
      <c r="AJ121" s="43">
        <v>0</v>
      </c>
      <c r="AK121" s="43">
        <v>0.4</v>
      </c>
      <c r="AL121" s="43">
        <v>0.6</v>
      </c>
      <c r="AM121" s="43">
        <v>0</v>
      </c>
      <c r="AN121" s="43">
        <v>0.2</v>
      </c>
      <c r="AO121" s="48">
        <v>0.2</v>
      </c>
      <c r="AQ121" s="205">
        <v>5.6000000000000005</v>
      </c>
      <c r="AR121" s="48">
        <v>3.5999999999999996</v>
      </c>
      <c r="AS121" s="48">
        <v>10.4</v>
      </c>
      <c r="AT121" s="48">
        <v>7</v>
      </c>
      <c r="AU121" s="48">
        <v>14.599999999999998</v>
      </c>
    </row>
    <row r="122" spans="2:47" s="23" customFormat="1" ht="17.25" customHeight="1" x14ac:dyDescent="0.2">
      <c r="B122" s="77" t="s">
        <v>275</v>
      </c>
      <c r="C122" s="71" t="s">
        <v>155</v>
      </c>
      <c r="D122" s="131" t="s">
        <v>357</v>
      </c>
      <c r="E122" s="47">
        <v>10.8</v>
      </c>
      <c r="F122" s="43">
        <v>0.4</v>
      </c>
      <c r="G122" s="43">
        <v>1.8</v>
      </c>
      <c r="H122" s="43">
        <v>4</v>
      </c>
      <c r="I122" s="43">
        <v>1.6</v>
      </c>
      <c r="J122" s="43">
        <v>0.2</v>
      </c>
      <c r="K122" s="43">
        <v>1.4</v>
      </c>
      <c r="L122" s="43">
        <v>1.2</v>
      </c>
      <c r="M122" s="43">
        <v>5.2</v>
      </c>
      <c r="N122" s="43">
        <v>0.8</v>
      </c>
      <c r="O122" s="43">
        <v>8</v>
      </c>
      <c r="P122" s="43">
        <v>20.2</v>
      </c>
      <c r="Q122" s="43">
        <v>1.4</v>
      </c>
      <c r="R122" s="43">
        <v>0.6</v>
      </c>
      <c r="S122" s="43">
        <v>9.8000000000000007</v>
      </c>
      <c r="T122" s="43">
        <v>15</v>
      </c>
      <c r="U122" s="43">
        <v>2.2000000000000002</v>
      </c>
      <c r="V122" s="43">
        <v>0.8</v>
      </c>
      <c r="W122" s="43">
        <v>4.5999999999999996</v>
      </c>
      <c r="X122" s="43">
        <v>20.2</v>
      </c>
      <c r="Y122" s="43">
        <v>0.8</v>
      </c>
      <c r="Z122" s="43">
        <v>6.2</v>
      </c>
      <c r="AA122" s="43">
        <v>0.2</v>
      </c>
      <c r="AB122" s="43">
        <v>0</v>
      </c>
      <c r="AC122" s="43">
        <v>1.4</v>
      </c>
      <c r="AD122" s="43">
        <v>4.2</v>
      </c>
      <c r="AE122" s="43">
        <v>18.2</v>
      </c>
      <c r="AF122" s="43">
        <v>13.6</v>
      </c>
      <c r="AG122" s="43">
        <v>4.2</v>
      </c>
      <c r="AH122" s="43">
        <v>2.6</v>
      </c>
      <c r="AI122" s="43">
        <v>16.399999999999999</v>
      </c>
      <c r="AJ122" s="43">
        <v>1.8</v>
      </c>
      <c r="AK122" s="43">
        <v>41.4</v>
      </c>
      <c r="AL122" s="43">
        <v>3.8</v>
      </c>
      <c r="AM122" s="43">
        <v>2.8</v>
      </c>
      <c r="AN122" s="43">
        <v>9</v>
      </c>
      <c r="AO122" s="48">
        <v>1.6</v>
      </c>
      <c r="AQ122" s="205">
        <v>20.2</v>
      </c>
      <c r="AR122" s="48">
        <v>15.2</v>
      </c>
      <c r="AS122" s="48">
        <v>22.2</v>
      </c>
      <c r="AT122" s="48">
        <v>65.399999999999991</v>
      </c>
      <c r="AU122" s="48">
        <v>115.39999999999998</v>
      </c>
    </row>
    <row r="123" spans="2:47" s="23" customFormat="1" ht="17.25" customHeight="1" x14ac:dyDescent="0.2">
      <c r="B123" s="77" t="s">
        <v>275</v>
      </c>
      <c r="C123" s="71" t="s">
        <v>140</v>
      </c>
      <c r="D123" s="131" t="s">
        <v>361</v>
      </c>
      <c r="E123" s="47">
        <v>1.4</v>
      </c>
      <c r="F123" s="43">
        <v>1</v>
      </c>
      <c r="G123" s="43">
        <v>0.8</v>
      </c>
      <c r="H123" s="43">
        <v>0.4</v>
      </c>
      <c r="I123" s="43">
        <v>0.6</v>
      </c>
      <c r="J123" s="43">
        <v>0.2</v>
      </c>
      <c r="K123" s="43">
        <v>2.6</v>
      </c>
      <c r="L123" s="43">
        <v>0.8</v>
      </c>
      <c r="M123" s="43">
        <v>0</v>
      </c>
      <c r="N123" s="43">
        <v>0.6</v>
      </c>
      <c r="O123" s="43">
        <v>1</v>
      </c>
      <c r="P123" s="43">
        <v>16</v>
      </c>
      <c r="Q123" s="43">
        <v>0.4</v>
      </c>
      <c r="R123" s="43">
        <v>0</v>
      </c>
      <c r="S123" s="43">
        <v>4.4000000000000004</v>
      </c>
      <c r="T123" s="43">
        <v>0</v>
      </c>
      <c r="U123" s="43">
        <v>0</v>
      </c>
      <c r="V123" s="43">
        <v>1.2</v>
      </c>
      <c r="W123" s="43">
        <v>0.2</v>
      </c>
      <c r="X123" s="43">
        <v>6.2</v>
      </c>
      <c r="Y123" s="43">
        <v>0.8</v>
      </c>
      <c r="Z123" s="43">
        <v>0</v>
      </c>
      <c r="AA123" s="43">
        <v>0.4</v>
      </c>
      <c r="AB123" s="43">
        <v>0.6</v>
      </c>
      <c r="AC123" s="43">
        <v>0</v>
      </c>
      <c r="AD123" s="43">
        <v>2.6</v>
      </c>
      <c r="AE123" s="43">
        <v>0</v>
      </c>
      <c r="AF123" s="43">
        <v>0</v>
      </c>
      <c r="AG123" s="43">
        <v>0.2</v>
      </c>
      <c r="AH123" s="43">
        <v>0.6</v>
      </c>
      <c r="AI123" s="43">
        <v>0</v>
      </c>
      <c r="AJ123" s="43">
        <v>0.4</v>
      </c>
      <c r="AK123" s="43">
        <v>0.8</v>
      </c>
      <c r="AL123" s="43">
        <v>0</v>
      </c>
      <c r="AM123" s="43">
        <v>0.4</v>
      </c>
      <c r="AN123" s="43">
        <v>1.4</v>
      </c>
      <c r="AO123" s="48">
        <v>0</v>
      </c>
      <c r="AQ123" s="205">
        <v>7</v>
      </c>
      <c r="AR123" s="48">
        <v>2.4</v>
      </c>
      <c r="AS123" s="48">
        <v>16.399999999999999</v>
      </c>
      <c r="AT123" s="48">
        <v>16.400000000000002</v>
      </c>
      <c r="AU123" s="48">
        <v>3.8</v>
      </c>
    </row>
    <row r="124" spans="2:47" s="23" customFormat="1" ht="17.25" customHeight="1" x14ac:dyDescent="0.2">
      <c r="B124" s="77" t="s">
        <v>275</v>
      </c>
      <c r="C124" s="71" t="s">
        <v>141</v>
      </c>
      <c r="D124" s="131" t="s">
        <v>363</v>
      </c>
      <c r="E124" s="47">
        <v>4.5999999999999996</v>
      </c>
      <c r="F124" s="43">
        <v>0.8</v>
      </c>
      <c r="G124" s="43">
        <v>0.6</v>
      </c>
      <c r="H124" s="43">
        <v>1.2</v>
      </c>
      <c r="I124" s="43">
        <v>0</v>
      </c>
      <c r="J124" s="43">
        <v>0.6</v>
      </c>
      <c r="K124" s="43">
        <v>0.4</v>
      </c>
      <c r="L124" s="43">
        <v>1.4</v>
      </c>
      <c r="M124" s="43">
        <v>1.2</v>
      </c>
      <c r="N124" s="43">
        <v>0.6</v>
      </c>
      <c r="O124" s="43">
        <v>0.4</v>
      </c>
      <c r="P124" s="43">
        <v>4.8</v>
      </c>
      <c r="Q124" s="43">
        <v>0.4</v>
      </c>
      <c r="R124" s="43">
        <v>0.6</v>
      </c>
      <c r="S124" s="43">
        <v>2</v>
      </c>
      <c r="T124" s="43">
        <v>9.8000000000000007</v>
      </c>
      <c r="U124" s="43">
        <v>0.2</v>
      </c>
      <c r="V124" s="43">
        <v>0</v>
      </c>
      <c r="W124" s="43">
        <v>3.2</v>
      </c>
      <c r="X124" s="43">
        <v>2</v>
      </c>
      <c r="Y124" s="43">
        <v>1.6</v>
      </c>
      <c r="Z124" s="43">
        <v>1</v>
      </c>
      <c r="AA124" s="43">
        <v>0</v>
      </c>
      <c r="AB124" s="43">
        <v>0.2</v>
      </c>
      <c r="AC124" s="43">
        <v>1.6</v>
      </c>
      <c r="AD124" s="43">
        <v>0.8</v>
      </c>
      <c r="AE124" s="43">
        <v>0.6</v>
      </c>
      <c r="AF124" s="43">
        <v>0.6</v>
      </c>
      <c r="AG124" s="43">
        <v>0</v>
      </c>
      <c r="AH124" s="43">
        <v>0.2</v>
      </c>
      <c r="AI124" s="43">
        <v>1.2</v>
      </c>
      <c r="AJ124" s="43">
        <v>0</v>
      </c>
      <c r="AK124" s="43">
        <v>3</v>
      </c>
      <c r="AL124" s="43">
        <v>0.6</v>
      </c>
      <c r="AM124" s="43">
        <v>0.2</v>
      </c>
      <c r="AN124" s="43">
        <v>1.6</v>
      </c>
      <c r="AO124" s="48">
        <v>0</v>
      </c>
      <c r="AQ124" s="205">
        <v>8.1999999999999993</v>
      </c>
      <c r="AR124" s="48">
        <v>3.5999999999999996</v>
      </c>
      <c r="AS124" s="48">
        <v>5.8</v>
      </c>
      <c r="AT124" s="48">
        <v>22.400000000000002</v>
      </c>
      <c r="AU124" s="48">
        <v>8</v>
      </c>
    </row>
    <row r="125" spans="2:47" s="23" customFormat="1" ht="17.25" customHeight="1" x14ac:dyDescent="0.2">
      <c r="B125" s="77" t="s">
        <v>275</v>
      </c>
      <c r="C125" s="71" t="s">
        <v>142</v>
      </c>
      <c r="D125" s="131" t="s">
        <v>368</v>
      </c>
      <c r="E125" s="47">
        <v>8.6</v>
      </c>
      <c r="F125" s="43">
        <v>30.2</v>
      </c>
      <c r="G125" s="43">
        <v>0</v>
      </c>
      <c r="H125" s="43">
        <v>2.4</v>
      </c>
      <c r="I125" s="43">
        <v>1.4</v>
      </c>
      <c r="J125" s="43">
        <v>0</v>
      </c>
      <c r="K125" s="43">
        <v>1.8</v>
      </c>
      <c r="L125" s="43">
        <v>0</v>
      </c>
      <c r="M125" s="43">
        <v>0</v>
      </c>
      <c r="N125" s="43">
        <v>0</v>
      </c>
      <c r="O125" s="43">
        <v>0</v>
      </c>
      <c r="P125" s="43">
        <v>19.2</v>
      </c>
      <c r="Q125" s="43">
        <v>0</v>
      </c>
      <c r="R125" s="43">
        <v>0</v>
      </c>
      <c r="S125" s="43">
        <v>1.4</v>
      </c>
      <c r="T125" s="43">
        <v>0</v>
      </c>
      <c r="U125" s="43">
        <v>1.2</v>
      </c>
      <c r="V125" s="43">
        <v>0</v>
      </c>
      <c r="W125" s="43">
        <v>0.6</v>
      </c>
      <c r="X125" s="43">
        <v>12</v>
      </c>
      <c r="Y125" s="43">
        <v>1.4</v>
      </c>
      <c r="Z125" s="43">
        <v>0</v>
      </c>
      <c r="AA125" s="43">
        <v>0</v>
      </c>
      <c r="AB125" s="43">
        <v>0</v>
      </c>
      <c r="AC125" s="43">
        <v>0</v>
      </c>
      <c r="AD125" s="43">
        <v>0</v>
      </c>
      <c r="AE125" s="43">
        <v>0</v>
      </c>
      <c r="AF125" s="43">
        <v>0</v>
      </c>
      <c r="AG125" s="43">
        <v>0</v>
      </c>
      <c r="AH125" s="43">
        <v>0</v>
      </c>
      <c r="AI125" s="43">
        <v>0</v>
      </c>
      <c r="AJ125" s="43">
        <v>0</v>
      </c>
      <c r="AK125" s="43">
        <v>0</v>
      </c>
      <c r="AL125" s="43">
        <v>0</v>
      </c>
      <c r="AM125" s="43">
        <v>0.2</v>
      </c>
      <c r="AN125" s="43">
        <v>0</v>
      </c>
      <c r="AO125" s="48">
        <v>0.8</v>
      </c>
      <c r="AQ125" s="205">
        <v>44.399999999999991</v>
      </c>
      <c r="AR125" s="48">
        <v>0</v>
      </c>
      <c r="AS125" s="48">
        <v>19.2</v>
      </c>
      <c r="AT125" s="48">
        <v>16.599999999999998</v>
      </c>
      <c r="AU125" s="48">
        <v>1</v>
      </c>
    </row>
    <row r="126" spans="2:47" s="23" customFormat="1" ht="17.25" customHeight="1" x14ac:dyDescent="0.2">
      <c r="B126" s="77" t="s">
        <v>275</v>
      </c>
      <c r="C126" s="71" t="s">
        <v>143</v>
      </c>
      <c r="D126" s="131" t="s">
        <v>373</v>
      </c>
      <c r="E126" s="47">
        <v>0.4</v>
      </c>
      <c r="F126" s="43">
        <v>0.4</v>
      </c>
      <c r="G126" s="43">
        <v>3</v>
      </c>
      <c r="H126" s="43">
        <v>0.6</v>
      </c>
      <c r="I126" s="43">
        <v>4</v>
      </c>
      <c r="J126" s="43">
        <v>1</v>
      </c>
      <c r="K126" s="43">
        <v>4.4000000000000004</v>
      </c>
      <c r="L126" s="43">
        <v>0</v>
      </c>
      <c r="M126" s="43">
        <v>0.2</v>
      </c>
      <c r="N126" s="43">
        <v>0.4</v>
      </c>
      <c r="O126" s="43">
        <v>0.2</v>
      </c>
      <c r="P126" s="43">
        <v>8</v>
      </c>
      <c r="Q126" s="43">
        <v>6.6</v>
      </c>
      <c r="R126" s="43">
        <v>0.6</v>
      </c>
      <c r="S126" s="43">
        <v>2.2000000000000002</v>
      </c>
      <c r="T126" s="43">
        <v>0.8</v>
      </c>
      <c r="U126" s="43">
        <v>0</v>
      </c>
      <c r="V126" s="43">
        <v>0</v>
      </c>
      <c r="W126" s="43">
        <v>5.8</v>
      </c>
      <c r="X126" s="43">
        <v>1.8</v>
      </c>
      <c r="Y126" s="43">
        <v>0.6</v>
      </c>
      <c r="Z126" s="43">
        <v>1.6</v>
      </c>
      <c r="AA126" s="43">
        <v>0.2</v>
      </c>
      <c r="AB126" s="43">
        <v>0</v>
      </c>
      <c r="AC126" s="43">
        <v>0</v>
      </c>
      <c r="AD126" s="43">
        <v>0</v>
      </c>
      <c r="AE126" s="43">
        <v>3.6</v>
      </c>
      <c r="AF126" s="43">
        <v>2.2000000000000002</v>
      </c>
      <c r="AG126" s="43">
        <v>0</v>
      </c>
      <c r="AH126" s="43">
        <v>0.2</v>
      </c>
      <c r="AI126" s="43">
        <v>1.2</v>
      </c>
      <c r="AJ126" s="43">
        <v>0.2</v>
      </c>
      <c r="AK126" s="43">
        <v>1.2</v>
      </c>
      <c r="AL126" s="43">
        <v>0</v>
      </c>
      <c r="AM126" s="43">
        <v>0</v>
      </c>
      <c r="AN126" s="43">
        <v>1.4</v>
      </c>
      <c r="AO126" s="48">
        <v>1</v>
      </c>
      <c r="AQ126" s="205">
        <v>13.799999999999999</v>
      </c>
      <c r="AR126" s="48">
        <v>0.8</v>
      </c>
      <c r="AS126" s="48">
        <v>15.2</v>
      </c>
      <c r="AT126" s="48">
        <v>13</v>
      </c>
      <c r="AU126" s="48">
        <v>11.000000000000002</v>
      </c>
    </row>
    <row r="127" spans="2:47" s="23" customFormat="1" ht="17.25" customHeight="1" x14ac:dyDescent="0.2">
      <c r="B127" s="77" t="s">
        <v>275</v>
      </c>
      <c r="C127" s="71" t="s">
        <v>148</v>
      </c>
      <c r="D127" s="131" t="s">
        <v>374</v>
      </c>
      <c r="E127" s="47">
        <v>6</v>
      </c>
      <c r="F127" s="43">
        <v>1</v>
      </c>
      <c r="G127" s="43">
        <v>2.2000000000000002</v>
      </c>
      <c r="H127" s="43">
        <v>0.4</v>
      </c>
      <c r="I127" s="43">
        <v>0.4</v>
      </c>
      <c r="J127" s="43">
        <v>2.4</v>
      </c>
      <c r="K127" s="43">
        <v>2.2000000000000002</v>
      </c>
      <c r="L127" s="43">
        <v>0</v>
      </c>
      <c r="M127" s="43">
        <v>0</v>
      </c>
      <c r="N127" s="43">
        <v>0</v>
      </c>
      <c r="O127" s="43">
        <v>0.2</v>
      </c>
      <c r="P127" s="43">
        <v>13.2</v>
      </c>
      <c r="Q127" s="43">
        <v>9</v>
      </c>
      <c r="R127" s="43">
        <v>1</v>
      </c>
      <c r="S127" s="43">
        <v>4.2</v>
      </c>
      <c r="T127" s="43">
        <v>19.8</v>
      </c>
      <c r="U127" s="43">
        <v>3.2</v>
      </c>
      <c r="V127" s="43">
        <v>0</v>
      </c>
      <c r="W127" s="43">
        <v>15.8</v>
      </c>
      <c r="X127" s="43">
        <v>17.8</v>
      </c>
      <c r="Y127" s="43">
        <v>1.8</v>
      </c>
      <c r="Z127" s="43">
        <v>0</v>
      </c>
      <c r="AA127" s="43">
        <v>0.4</v>
      </c>
      <c r="AB127" s="43">
        <v>0.6</v>
      </c>
      <c r="AC127" s="43">
        <v>1</v>
      </c>
      <c r="AD127" s="43">
        <v>0.6</v>
      </c>
      <c r="AE127" s="43">
        <v>0</v>
      </c>
      <c r="AF127" s="43">
        <v>2</v>
      </c>
      <c r="AG127" s="43">
        <v>0</v>
      </c>
      <c r="AH127" s="43">
        <v>0</v>
      </c>
      <c r="AI127" s="43">
        <v>0.6</v>
      </c>
      <c r="AJ127" s="43">
        <v>0</v>
      </c>
      <c r="AK127" s="43">
        <v>2.2000000000000002</v>
      </c>
      <c r="AL127" s="43">
        <v>0.2</v>
      </c>
      <c r="AM127" s="43">
        <v>0</v>
      </c>
      <c r="AN127" s="43">
        <v>0.2</v>
      </c>
      <c r="AO127" s="48">
        <v>0.2</v>
      </c>
      <c r="AQ127" s="205">
        <v>14.600000000000001</v>
      </c>
      <c r="AR127" s="48">
        <v>0.2</v>
      </c>
      <c r="AS127" s="48">
        <v>23.2</v>
      </c>
      <c r="AT127" s="48">
        <v>65.199999999999989</v>
      </c>
      <c r="AU127" s="48">
        <v>5.4000000000000012</v>
      </c>
    </row>
    <row r="128" spans="2:47" s="23" customFormat="1" ht="17.25" customHeight="1" x14ac:dyDescent="0.2">
      <c r="B128" s="77" t="s">
        <v>275</v>
      </c>
      <c r="C128" s="71" t="s">
        <v>156</v>
      </c>
      <c r="D128" s="131" t="s">
        <v>383</v>
      </c>
      <c r="E128" s="47">
        <v>2</v>
      </c>
      <c r="F128" s="43">
        <v>3</v>
      </c>
      <c r="G128" s="43">
        <v>1.4</v>
      </c>
      <c r="H128" s="43">
        <v>0</v>
      </c>
      <c r="I128" s="43">
        <v>0</v>
      </c>
      <c r="J128" s="43">
        <v>0</v>
      </c>
      <c r="K128" s="43">
        <v>0</v>
      </c>
      <c r="L128" s="43">
        <v>0.8</v>
      </c>
      <c r="M128" s="43">
        <v>0.8</v>
      </c>
      <c r="N128" s="43">
        <v>9.1999999999999993</v>
      </c>
      <c r="O128" s="43">
        <v>1.8</v>
      </c>
      <c r="P128" s="43">
        <v>63.8</v>
      </c>
      <c r="Q128" s="43">
        <v>5</v>
      </c>
      <c r="R128" s="43">
        <v>1.2</v>
      </c>
      <c r="S128" s="43">
        <v>9.6</v>
      </c>
      <c r="T128" s="43">
        <v>3.8</v>
      </c>
      <c r="U128" s="43">
        <v>0.4</v>
      </c>
      <c r="V128" s="43">
        <v>0.2</v>
      </c>
      <c r="W128" s="43">
        <v>5.4</v>
      </c>
      <c r="X128" s="43">
        <v>0.8</v>
      </c>
      <c r="Y128" s="43">
        <v>4.5999999999999996</v>
      </c>
      <c r="Z128" s="43">
        <v>0.2</v>
      </c>
      <c r="AA128" s="43">
        <v>0</v>
      </c>
      <c r="AB128" s="43">
        <v>0</v>
      </c>
      <c r="AC128" s="43">
        <v>0</v>
      </c>
      <c r="AD128" s="43">
        <v>0.2</v>
      </c>
      <c r="AE128" s="43">
        <v>2.2000000000000002</v>
      </c>
      <c r="AF128" s="43">
        <v>0.8</v>
      </c>
      <c r="AG128" s="43">
        <v>0</v>
      </c>
      <c r="AH128" s="43">
        <v>0</v>
      </c>
      <c r="AI128" s="43">
        <v>1.4</v>
      </c>
      <c r="AJ128" s="43">
        <v>0</v>
      </c>
      <c r="AK128" s="43">
        <v>0.4</v>
      </c>
      <c r="AL128" s="43">
        <v>2.2000000000000002</v>
      </c>
      <c r="AM128" s="43">
        <v>0</v>
      </c>
      <c r="AN128" s="43">
        <v>0</v>
      </c>
      <c r="AO128" s="48">
        <v>0</v>
      </c>
      <c r="AQ128" s="205">
        <v>6.4</v>
      </c>
      <c r="AR128" s="48">
        <v>12.6</v>
      </c>
      <c r="AS128" s="48">
        <v>70</v>
      </c>
      <c r="AT128" s="48">
        <v>25.199999999999996</v>
      </c>
      <c r="AU128" s="48">
        <v>7.0000000000000009</v>
      </c>
    </row>
    <row r="129" spans="2:47" s="23" customFormat="1" ht="17.25" customHeight="1" x14ac:dyDescent="0.2">
      <c r="B129" s="77" t="s">
        <v>275</v>
      </c>
      <c r="C129" s="71" t="s">
        <v>157</v>
      </c>
      <c r="D129" s="131" t="s">
        <v>399</v>
      </c>
      <c r="E129" s="47">
        <v>6.6</v>
      </c>
      <c r="F129" s="43">
        <v>1.2</v>
      </c>
      <c r="G129" s="43">
        <v>3.2</v>
      </c>
      <c r="H129" s="43">
        <v>2.8</v>
      </c>
      <c r="I129" s="43">
        <v>11</v>
      </c>
      <c r="J129" s="43">
        <v>1</v>
      </c>
      <c r="K129" s="43">
        <v>11.4</v>
      </c>
      <c r="L129" s="43">
        <v>0.2</v>
      </c>
      <c r="M129" s="43">
        <v>0.2</v>
      </c>
      <c r="N129" s="43">
        <v>0.4</v>
      </c>
      <c r="O129" s="43">
        <v>2.4</v>
      </c>
      <c r="P129" s="43">
        <v>32.200000000000003</v>
      </c>
      <c r="Q129" s="43">
        <v>4.8</v>
      </c>
      <c r="R129" s="43">
        <v>0.8</v>
      </c>
      <c r="S129" s="43">
        <v>9.1999999999999993</v>
      </c>
      <c r="T129" s="43">
        <v>6.8</v>
      </c>
      <c r="U129" s="43">
        <v>0.2</v>
      </c>
      <c r="V129" s="43">
        <v>0</v>
      </c>
      <c r="W129" s="43">
        <v>8.1999999999999993</v>
      </c>
      <c r="X129" s="43">
        <v>7</v>
      </c>
      <c r="Y129" s="43">
        <v>1</v>
      </c>
      <c r="Z129" s="43">
        <v>2.4</v>
      </c>
      <c r="AA129" s="43">
        <v>0</v>
      </c>
      <c r="AB129" s="43">
        <v>0</v>
      </c>
      <c r="AC129" s="43">
        <v>0.4</v>
      </c>
      <c r="AD129" s="43">
        <v>1.2</v>
      </c>
      <c r="AE129" s="43">
        <v>4</v>
      </c>
      <c r="AF129" s="43">
        <v>3.6</v>
      </c>
      <c r="AG129" s="43">
        <v>1.6</v>
      </c>
      <c r="AH129" s="43">
        <v>0.6</v>
      </c>
      <c r="AI129" s="43">
        <v>1.8</v>
      </c>
      <c r="AJ129" s="43">
        <v>0.4</v>
      </c>
      <c r="AK129" s="43">
        <v>3</v>
      </c>
      <c r="AL129" s="43">
        <v>1</v>
      </c>
      <c r="AM129" s="43">
        <v>0</v>
      </c>
      <c r="AN129" s="43">
        <v>3.6</v>
      </c>
      <c r="AO129" s="48">
        <v>0.8</v>
      </c>
      <c r="AQ129" s="205">
        <v>37.200000000000003</v>
      </c>
      <c r="AR129" s="48">
        <v>3.2</v>
      </c>
      <c r="AS129" s="48">
        <v>37.799999999999997</v>
      </c>
      <c r="AT129" s="48">
        <v>36.4</v>
      </c>
      <c r="AU129" s="48">
        <v>20.400000000000002</v>
      </c>
    </row>
    <row r="130" spans="2:47" s="23" customFormat="1" ht="17.25" customHeight="1" x14ac:dyDescent="0.2">
      <c r="B130" s="77" t="s">
        <v>275</v>
      </c>
      <c r="C130" s="71" t="s">
        <v>144</v>
      </c>
      <c r="D130" s="131" t="s">
        <v>389</v>
      </c>
      <c r="E130" s="47">
        <v>0</v>
      </c>
      <c r="F130" s="43">
        <v>0</v>
      </c>
      <c r="G130" s="43">
        <v>0</v>
      </c>
      <c r="H130" s="43">
        <v>0.8</v>
      </c>
      <c r="I130" s="43">
        <v>0</v>
      </c>
      <c r="J130" s="43">
        <v>0</v>
      </c>
      <c r="K130" s="43">
        <v>0</v>
      </c>
      <c r="L130" s="43">
        <v>0.6</v>
      </c>
      <c r="M130" s="43">
        <v>0</v>
      </c>
      <c r="N130" s="43">
        <v>0</v>
      </c>
      <c r="O130" s="43">
        <v>0</v>
      </c>
      <c r="P130" s="43">
        <v>0</v>
      </c>
      <c r="Q130" s="43">
        <v>0</v>
      </c>
      <c r="R130" s="43">
        <v>0</v>
      </c>
      <c r="S130" s="43">
        <v>0</v>
      </c>
      <c r="T130" s="43">
        <v>0</v>
      </c>
      <c r="U130" s="43">
        <v>0</v>
      </c>
      <c r="V130" s="43">
        <v>0</v>
      </c>
      <c r="W130" s="43">
        <v>0</v>
      </c>
      <c r="X130" s="43">
        <v>0</v>
      </c>
      <c r="Y130" s="43">
        <v>0</v>
      </c>
      <c r="Z130" s="43">
        <v>0</v>
      </c>
      <c r="AA130" s="43">
        <v>0</v>
      </c>
      <c r="AB130" s="43">
        <v>0</v>
      </c>
      <c r="AC130" s="43">
        <v>0</v>
      </c>
      <c r="AD130" s="43">
        <v>0</v>
      </c>
      <c r="AE130" s="43">
        <v>19.600000000000001</v>
      </c>
      <c r="AF130" s="43">
        <v>0</v>
      </c>
      <c r="AG130" s="43">
        <v>1.8</v>
      </c>
      <c r="AH130" s="43">
        <v>0</v>
      </c>
      <c r="AI130" s="43">
        <v>0.8</v>
      </c>
      <c r="AJ130" s="43">
        <v>0</v>
      </c>
      <c r="AK130" s="43">
        <v>0.8</v>
      </c>
      <c r="AL130" s="43">
        <v>0</v>
      </c>
      <c r="AM130" s="43">
        <v>0</v>
      </c>
      <c r="AN130" s="43">
        <v>0</v>
      </c>
      <c r="AO130" s="48">
        <v>0</v>
      </c>
      <c r="AQ130" s="205">
        <v>0.8</v>
      </c>
      <c r="AR130" s="48">
        <v>0.6</v>
      </c>
      <c r="AS130" s="48">
        <v>0</v>
      </c>
      <c r="AT130" s="48">
        <v>0</v>
      </c>
      <c r="AU130" s="48">
        <v>23.000000000000004</v>
      </c>
    </row>
    <row r="131" spans="2:47" s="23" customFormat="1" ht="17.25" customHeight="1" x14ac:dyDescent="0.2">
      <c r="B131" s="77" t="s">
        <v>276</v>
      </c>
      <c r="C131" s="71" t="s">
        <v>165</v>
      </c>
      <c r="D131" s="131" t="s">
        <v>279</v>
      </c>
      <c r="E131" s="47">
        <v>23.6</v>
      </c>
      <c r="F131" s="43">
        <v>23.2</v>
      </c>
      <c r="G131" s="43">
        <v>40.4</v>
      </c>
      <c r="H131" s="43">
        <v>0</v>
      </c>
      <c r="I131" s="43">
        <v>1.2</v>
      </c>
      <c r="J131" s="43">
        <v>0.6</v>
      </c>
      <c r="K131" s="43">
        <v>15.6</v>
      </c>
      <c r="L131" s="43">
        <v>2</v>
      </c>
      <c r="M131" s="43">
        <v>10.8</v>
      </c>
      <c r="N131" s="43">
        <v>9.6</v>
      </c>
      <c r="O131" s="43">
        <v>4.2</v>
      </c>
      <c r="P131" s="43">
        <v>7.8</v>
      </c>
      <c r="Q131" s="43">
        <v>2.4</v>
      </c>
      <c r="R131" s="43">
        <v>1</v>
      </c>
      <c r="S131" s="43">
        <v>13</v>
      </c>
      <c r="T131" s="43">
        <v>3.6</v>
      </c>
      <c r="U131" s="43">
        <v>1.6</v>
      </c>
      <c r="V131" s="43">
        <v>7.8</v>
      </c>
      <c r="W131" s="43">
        <v>8</v>
      </c>
      <c r="X131" s="43">
        <v>15.4</v>
      </c>
      <c r="Y131" s="43">
        <v>3</v>
      </c>
      <c r="Z131" s="43">
        <v>0.4</v>
      </c>
      <c r="AA131" s="43">
        <v>0.6</v>
      </c>
      <c r="AB131" s="43">
        <v>0</v>
      </c>
      <c r="AC131" s="43">
        <v>1</v>
      </c>
      <c r="AD131" s="43">
        <v>10.4</v>
      </c>
      <c r="AE131" s="43">
        <v>14.2</v>
      </c>
      <c r="AF131" s="43">
        <v>7.2</v>
      </c>
      <c r="AG131" s="43">
        <v>1.6</v>
      </c>
      <c r="AH131" s="43">
        <v>7</v>
      </c>
      <c r="AI131" s="43">
        <v>23.4</v>
      </c>
      <c r="AJ131" s="43">
        <v>10.4</v>
      </c>
      <c r="AK131" s="43">
        <v>40.6</v>
      </c>
      <c r="AL131" s="43">
        <v>4.4000000000000004</v>
      </c>
      <c r="AM131" s="43">
        <v>1</v>
      </c>
      <c r="AN131" s="43">
        <v>7.8</v>
      </c>
      <c r="AO131" s="48">
        <v>3</v>
      </c>
      <c r="AQ131" s="205">
        <v>104.59999999999998</v>
      </c>
      <c r="AR131" s="48">
        <v>26.599999999999998</v>
      </c>
      <c r="AS131" s="48">
        <v>11.2</v>
      </c>
      <c r="AT131" s="48">
        <v>64.8</v>
      </c>
      <c r="AU131" s="48">
        <v>120.60000000000001</v>
      </c>
    </row>
    <row r="132" spans="2:47" s="23" customFormat="1" ht="17.25" customHeight="1" x14ac:dyDescent="0.2">
      <c r="B132" s="77" t="s">
        <v>276</v>
      </c>
      <c r="C132" s="71" t="s">
        <v>158</v>
      </c>
      <c r="D132" s="131" t="s">
        <v>297</v>
      </c>
      <c r="E132" s="47">
        <v>10.4</v>
      </c>
      <c r="F132" s="43">
        <v>3.2</v>
      </c>
      <c r="G132" s="43">
        <v>0.2</v>
      </c>
      <c r="H132" s="43">
        <v>2.2000000000000002</v>
      </c>
      <c r="I132" s="43">
        <v>4</v>
      </c>
      <c r="J132" s="43">
        <v>0.6</v>
      </c>
      <c r="K132" s="43">
        <v>1.6</v>
      </c>
      <c r="L132" s="43">
        <v>0</v>
      </c>
      <c r="M132" s="43">
        <v>0.4</v>
      </c>
      <c r="N132" s="43">
        <v>0</v>
      </c>
      <c r="O132" s="43">
        <v>1.2</v>
      </c>
      <c r="P132" s="43">
        <v>13.4</v>
      </c>
      <c r="Q132" s="43">
        <v>22.8</v>
      </c>
      <c r="R132" s="43">
        <v>0.4</v>
      </c>
      <c r="S132" s="43">
        <v>1</v>
      </c>
      <c r="T132" s="43">
        <v>0.8</v>
      </c>
      <c r="U132" s="43">
        <v>0</v>
      </c>
      <c r="V132" s="43">
        <v>0.2</v>
      </c>
      <c r="W132" s="43">
        <v>0.4</v>
      </c>
      <c r="X132" s="43">
        <v>7</v>
      </c>
      <c r="Y132" s="43">
        <v>1.2</v>
      </c>
      <c r="Z132" s="43">
        <v>0</v>
      </c>
      <c r="AA132" s="43">
        <v>0</v>
      </c>
      <c r="AB132" s="43">
        <v>2</v>
      </c>
      <c r="AC132" s="43">
        <v>2.2000000000000002</v>
      </c>
      <c r="AD132" s="43">
        <v>9.4</v>
      </c>
      <c r="AE132" s="43">
        <v>3</v>
      </c>
      <c r="AF132" s="43">
        <v>2</v>
      </c>
      <c r="AG132" s="43">
        <v>0</v>
      </c>
      <c r="AH132" s="43">
        <v>0</v>
      </c>
      <c r="AI132" s="43">
        <v>3.4</v>
      </c>
      <c r="AJ132" s="43">
        <v>0</v>
      </c>
      <c r="AK132" s="43">
        <v>3.6</v>
      </c>
      <c r="AL132" s="43">
        <v>1.2</v>
      </c>
      <c r="AM132" s="43">
        <v>0</v>
      </c>
      <c r="AN132" s="43">
        <v>0.6</v>
      </c>
      <c r="AO132" s="48">
        <v>0</v>
      </c>
      <c r="AQ132" s="205">
        <v>22.200000000000003</v>
      </c>
      <c r="AR132" s="48">
        <v>1.6</v>
      </c>
      <c r="AS132" s="48">
        <v>36.6</v>
      </c>
      <c r="AT132" s="48">
        <v>24.200000000000003</v>
      </c>
      <c r="AU132" s="48">
        <v>13.799999999999999</v>
      </c>
    </row>
    <row r="133" spans="2:47" s="23" customFormat="1" ht="17.25" customHeight="1" x14ac:dyDescent="0.2">
      <c r="B133" s="77" t="s">
        <v>276</v>
      </c>
      <c r="C133" s="71" t="s">
        <v>159</v>
      </c>
      <c r="D133" s="131" t="s">
        <v>298</v>
      </c>
      <c r="E133" s="47">
        <v>0.2</v>
      </c>
      <c r="F133" s="43">
        <v>0.4</v>
      </c>
      <c r="G133" s="43">
        <v>0.2</v>
      </c>
      <c r="H133" s="43">
        <v>0</v>
      </c>
      <c r="I133" s="43">
        <v>0</v>
      </c>
      <c r="J133" s="43">
        <v>0.4</v>
      </c>
      <c r="K133" s="43">
        <v>5</v>
      </c>
      <c r="L133" s="43">
        <v>0</v>
      </c>
      <c r="M133" s="43">
        <v>0.4</v>
      </c>
      <c r="N133" s="43">
        <v>3.6</v>
      </c>
      <c r="O133" s="43">
        <v>0</v>
      </c>
      <c r="P133" s="43">
        <v>28.6</v>
      </c>
      <c r="Q133" s="43">
        <v>22.4</v>
      </c>
      <c r="R133" s="43">
        <v>0</v>
      </c>
      <c r="S133" s="43">
        <v>4.4000000000000004</v>
      </c>
      <c r="T133" s="43">
        <v>29.4</v>
      </c>
      <c r="U133" s="43">
        <v>0.4</v>
      </c>
      <c r="V133" s="43">
        <v>2.2000000000000002</v>
      </c>
      <c r="W133" s="43">
        <v>10.4</v>
      </c>
      <c r="X133" s="43">
        <v>12.8</v>
      </c>
      <c r="Y133" s="43">
        <v>2</v>
      </c>
      <c r="Z133" s="43">
        <v>0.8</v>
      </c>
      <c r="AA133" s="43">
        <v>0</v>
      </c>
      <c r="AB133" s="43">
        <v>0</v>
      </c>
      <c r="AC133" s="43">
        <v>0</v>
      </c>
      <c r="AD133" s="43">
        <v>0.4</v>
      </c>
      <c r="AE133" s="43">
        <v>2.8</v>
      </c>
      <c r="AF133" s="43">
        <v>9.8000000000000007</v>
      </c>
      <c r="AG133" s="43">
        <v>2.4</v>
      </c>
      <c r="AH133" s="43">
        <v>1</v>
      </c>
      <c r="AI133" s="43">
        <v>2.4</v>
      </c>
      <c r="AJ133" s="43">
        <v>2.4</v>
      </c>
      <c r="AK133" s="43">
        <v>35.200000000000003</v>
      </c>
      <c r="AL133" s="43">
        <v>3.8</v>
      </c>
      <c r="AM133" s="43">
        <v>0.2</v>
      </c>
      <c r="AN133" s="43">
        <v>3.4</v>
      </c>
      <c r="AO133" s="48">
        <v>0</v>
      </c>
      <c r="AQ133" s="205">
        <v>6.2</v>
      </c>
      <c r="AR133" s="48">
        <v>4</v>
      </c>
      <c r="AS133" s="48">
        <v>51</v>
      </c>
      <c r="AT133" s="48">
        <v>62.79999999999999</v>
      </c>
      <c r="AU133" s="48">
        <v>63.4</v>
      </c>
    </row>
    <row r="134" spans="2:47" s="23" customFormat="1" ht="17.25" customHeight="1" x14ac:dyDescent="0.2">
      <c r="B134" s="77" t="s">
        <v>276</v>
      </c>
      <c r="C134" s="71" t="s">
        <v>160</v>
      </c>
      <c r="D134" s="131" t="s">
        <v>299</v>
      </c>
      <c r="E134" s="47">
        <v>2.4</v>
      </c>
      <c r="F134" s="43">
        <v>3</v>
      </c>
      <c r="G134" s="43">
        <v>19</v>
      </c>
      <c r="H134" s="43">
        <v>1.2</v>
      </c>
      <c r="I134" s="43">
        <v>0</v>
      </c>
      <c r="J134" s="43">
        <v>0</v>
      </c>
      <c r="K134" s="43">
        <v>0</v>
      </c>
      <c r="L134" s="43">
        <v>4.2</v>
      </c>
      <c r="M134" s="43">
        <v>1</v>
      </c>
      <c r="N134" s="43">
        <v>0</v>
      </c>
      <c r="O134" s="43">
        <v>0</v>
      </c>
      <c r="P134" s="43">
        <v>12</v>
      </c>
      <c r="Q134" s="43">
        <v>0</v>
      </c>
      <c r="R134" s="43">
        <v>0</v>
      </c>
      <c r="S134" s="43">
        <v>0</v>
      </c>
      <c r="T134" s="43">
        <v>0</v>
      </c>
      <c r="U134" s="43">
        <v>0</v>
      </c>
      <c r="V134" s="43">
        <v>0</v>
      </c>
      <c r="W134" s="43">
        <v>0</v>
      </c>
      <c r="X134" s="43">
        <v>0</v>
      </c>
      <c r="Y134" s="43">
        <v>0</v>
      </c>
      <c r="Z134" s="43">
        <v>0</v>
      </c>
      <c r="AA134" s="43">
        <v>0</v>
      </c>
      <c r="AB134" s="43">
        <v>0</v>
      </c>
      <c r="AC134" s="43">
        <v>0</v>
      </c>
      <c r="AD134" s="43">
        <v>0.4</v>
      </c>
      <c r="AE134" s="43">
        <v>0</v>
      </c>
      <c r="AF134" s="43">
        <v>4.2</v>
      </c>
      <c r="AG134" s="43">
        <v>8.1999999999999993</v>
      </c>
      <c r="AH134" s="43">
        <v>0</v>
      </c>
      <c r="AI134" s="43">
        <v>14.2</v>
      </c>
      <c r="AJ134" s="43">
        <v>0</v>
      </c>
      <c r="AK134" s="43">
        <v>11.4</v>
      </c>
      <c r="AL134" s="43">
        <v>0</v>
      </c>
      <c r="AM134" s="43">
        <v>2.2000000000000002</v>
      </c>
      <c r="AN134" s="43">
        <v>0</v>
      </c>
      <c r="AO134" s="48">
        <v>0</v>
      </c>
      <c r="AQ134" s="205">
        <v>25.599999999999998</v>
      </c>
      <c r="AR134" s="48">
        <v>5.2</v>
      </c>
      <c r="AS134" s="48">
        <v>12</v>
      </c>
      <c r="AT134" s="48">
        <v>0.4</v>
      </c>
      <c r="AU134" s="48">
        <v>40.200000000000003</v>
      </c>
    </row>
    <row r="135" spans="2:47" s="23" customFormat="1" ht="17.25" customHeight="1" x14ac:dyDescent="0.2">
      <c r="B135" s="77" t="s">
        <v>276</v>
      </c>
      <c r="C135" s="71" t="s">
        <v>161</v>
      </c>
      <c r="D135" s="131" t="s">
        <v>310</v>
      </c>
      <c r="E135" s="47">
        <v>40.6</v>
      </c>
      <c r="F135" s="43">
        <v>0</v>
      </c>
      <c r="G135" s="43">
        <v>32</v>
      </c>
      <c r="H135" s="43">
        <v>0.8</v>
      </c>
      <c r="I135" s="43">
        <v>5.4</v>
      </c>
      <c r="J135" s="43">
        <v>0.2</v>
      </c>
      <c r="K135" s="43">
        <v>9.8000000000000007</v>
      </c>
      <c r="L135" s="43">
        <v>4.5999999999999996</v>
      </c>
      <c r="M135" s="43">
        <v>4</v>
      </c>
      <c r="N135" s="43">
        <v>12.4</v>
      </c>
      <c r="O135" s="43">
        <v>0</v>
      </c>
      <c r="P135" s="43">
        <v>30.4</v>
      </c>
      <c r="Q135" s="43">
        <v>0</v>
      </c>
      <c r="R135" s="43">
        <v>0</v>
      </c>
      <c r="S135" s="43">
        <v>0</v>
      </c>
      <c r="T135" s="43">
        <v>69.8</v>
      </c>
      <c r="U135" s="43">
        <v>0</v>
      </c>
      <c r="V135" s="43">
        <v>1.6</v>
      </c>
      <c r="W135" s="43">
        <v>1.8</v>
      </c>
      <c r="X135" s="43">
        <v>0</v>
      </c>
      <c r="Y135" s="43">
        <v>0</v>
      </c>
      <c r="Z135" s="43">
        <v>0.8</v>
      </c>
      <c r="AA135" s="43">
        <v>0</v>
      </c>
      <c r="AB135" s="43">
        <v>0.8</v>
      </c>
      <c r="AC135" s="43">
        <v>4.4000000000000004</v>
      </c>
      <c r="AD135" s="43">
        <v>3.2</v>
      </c>
      <c r="AE135" s="43">
        <v>23.8</v>
      </c>
      <c r="AF135" s="43">
        <v>0</v>
      </c>
      <c r="AG135" s="43">
        <v>0.6</v>
      </c>
      <c r="AH135" s="43">
        <v>0</v>
      </c>
      <c r="AI135" s="43">
        <v>19.2</v>
      </c>
      <c r="AJ135" s="43">
        <v>0</v>
      </c>
      <c r="AK135" s="43">
        <v>60</v>
      </c>
      <c r="AL135" s="43">
        <v>0</v>
      </c>
      <c r="AM135" s="43">
        <v>0.2</v>
      </c>
      <c r="AN135" s="43">
        <v>6</v>
      </c>
      <c r="AO135" s="48">
        <v>3.6</v>
      </c>
      <c r="AQ135" s="205">
        <v>88.8</v>
      </c>
      <c r="AR135" s="48">
        <v>21</v>
      </c>
      <c r="AS135" s="48">
        <v>30.4</v>
      </c>
      <c r="AT135" s="48">
        <v>82.399999999999991</v>
      </c>
      <c r="AU135" s="48">
        <v>113.39999999999999</v>
      </c>
    </row>
    <row r="136" spans="2:47" s="23" customFormat="1" ht="17.25" customHeight="1" x14ac:dyDescent="0.2">
      <c r="B136" s="77" t="s">
        <v>276</v>
      </c>
      <c r="C136" s="71" t="s">
        <v>162</v>
      </c>
      <c r="D136" s="131" t="s">
        <v>401</v>
      </c>
      <c r="E136" s="47">
        <v>15.2</v>
      </c>
      <c r="F136" s="43">
        <v>3.4</v>
      </c>
      <c r="G136" s="43">
        <v>0</v>
      </c>
      <c r="H136" s="43">
        <v>0.4</v>
      </c>
      <c r="I136" s="43">
        <v>0.6</v>
      </c>
      <c r="J136" s="43">
        <v>0</v>
      </c>
      <c r="K136" s="43">
        <v>1</v>
      </c>
      <c r="L136" s="43">
        <v>0</v>
      </c>
      <c r="M136" s="43">
        <v>0.2</v>
      </c>
      <c r="N136" s="43">
        <v>0</v>
      </c>
      <c r="O136" s="43">
        <v>0</v>
      </c>
      <c r="P136" s="43">
        <v>5.8</v>
      </c>
      <c r="Q136" s="43">
        <v>0</v>
      </c>
      <c r="R136" s="43">
        <v>0</v>
      </c>
      <c r="S136" s="43">
        <v>0</v>
      </c>
      <c r="T136" s="43">
        <v>0</v>
      </c>
      <c r="U136" s="43">
        <v>0</v>
      </c>
      <c r="V136" s="43">
        <v>1.6</v>
      </c>
      <c r="W136" s="43">
        <v>0</v>
      </c>
      <c r="X136" s="43">
        <v>0</v>
      </c>
      <c r="Y136" s="43">
        <v>0</v>
      </c>
      <c r="Z136" s="43">
        <v>0</v>
      </c>
      <c r="AA136" s="43">
        <v>0</v>
      </c>
      <c r="AB136" s="43">
        <v>0.4</v>
      </c>
      <c r="AC136" s="43">
        <v>0.2</v>
      </c>
      <c r="AD136" s="43">
        <v>0</v>
      </c>
      <c r="AE136" s="43">
        <v>5</v>
      </c>
      <c r="AF136" s="43">
        <v>3.6</v>
      </c>
      <c r="AG136" s="43">
        <v>0</v>
      </c>
      <c r="AH136" s="43">
        <v>0</v>
      </c>
      <c r="AI136" s="43">
        <v>9.4</v>
      </c>
      <c r="AJ136" s="43">
        <v>0</v>
      </c>
      <c r="AK136" s="43">
        <v>4.4000000000000004</v>
      </c>
      <c r="AL136" s="43">
        <v>2.2000000000000002</v>
      </c>
      <c r="AM136" s="43">
        <v>0</v>
      </c>
      <c r="AN136" s="43">
        <v>0.4</v>
      </c>
      <c r="AO136" s="48">
        <v>1.8</v>
      </c>
      <c r="AQ136" s="205">
        <v>20.599999999999998</v>
      </c>
      <c r="AR136" s="48">
        <v>0.2</v>
      </c>
      <c r="AS136" s="48">
        <v>5.8</v>
      </c>
      <c r="AT136" s="48">
        <v>2.2000000000000002</v>
      </c>
      <c r="AU136" s="48">
        <v>26.799999999999997</v>
      </c>
    </row>
    <row r="137" spans="2:47" s="23" customFormat="1" ht="17.25" customHeight="1" x14ac:dyDescent="0.2">
      <c r="B137" s="77" t="s">
        <v>276</v>
      </c>
      <c r="C137" s="71" t="s">
        <v>163</v>
      </c>
      <c r="D137" s="131" t="s">
        <v>331</v>
      </c>
      <c r="E137" s="47">
        <v>5</v>
      </c>
      <c r="F137" s="43">
        <v>0</v>
      </c>
      <c r="G137" s="43">
        <v>4.4000000000000004</v>
      </c>
      <c r="H137" s="43">
        <v>0.8</v>
      </c>
      <c r="I137" s="43">
        <v>0.6</v>
      </c>
      <c r="J137" s="43">
        <v>0.2</v>
      </c>
      <c r="K137" s="43">
        <v>0.4</v>
      </c>
      <c r="L137" s="43">
        <v>0.4</v>
      </c>
      <c r="M137" s="43">
        <v>0.4</v>
      </c>
      <c r="N137" s="43">
        <v>1.2</v>
      </c>
      <c r="O137" s="43">
        <v>0.8</v>
      </c>
      <c r="P137" s="43">
        <v>2.8</v>
      </c>
      <c r="Q137" s="43">
        <v>1.4</v>
      </c>
      <c r="R137" s="43">
        <v>0</v>
      </c>
      <c r="S137" s="43">
        <v>7.6</v>
      </c>
      <c r="T137" s="43">
        <v>9.1999999999999993</v>
      </c>
      <c r="U137" s="43">
        <v>0.4</v>
      </c>
      <c r="V137" s="43">
        <v>0.2</v>
      </c>
      <c r="W137" s="43">
        <v>12.8</v>
      </c>
      <c r="X137" s="43">
        <v>18.2</v>
      </c>
      <c r="Y137" s="43">
        <v>2.2000000000000002</v>
      </c>
      <c r="Z137" s="43">
        <v>0</v>
      </c>
      <c r="AA137" s="43">
        <v>0</v>
      </c>
      <c r="AB137" s="43">
        <v>0.8</v>
      </c>
      <c r="AC137" s="43">
        <v>0.6</v>
      </c>
      <c r="AD137" s="43">
        <v>0.2</v>
      </c>
      <c r="AE137" s="43">
        <v>1.8</v>
      </c>
      <c r="AF137" s="43">
        <v>4.4000000000000004</v>
      </c>
      <c r="AG137" s="43">
        <v>1.8</v>
      </c>
      <c r="AH137" s="43">
        <v>0</v>
      </c>
      <c r="AI137" s="43">
        <v>8.4</v>
      </c>
      <c r="AJ137" s="43">
        <v>0.6</v>
      </c>
      <c r="AK137" s="43">
        <v>11.6</v>
      </c>
      <c r="AL137" s="43">
        <v>1.8</v>
      </c>
      <c r="AM137" s="43">
        <v>0.2</v>
      </c>
      <c r="AN137" s="43">
        <v>0</v>
      </c>
      <c r="AO137" s="48">
        <v>0.2</v>
      </c>
      <c r="AQ137" s="205">
        <v>11.4</v>
      </c>
      <c r="AR137" s="48">
        <v>2.8</v>
      </c>
      <c r="AS137" s="48">
        <v>4.1999999999999993</v>
      </c>
      <c r="AT137" s="48">
        <v>52.199999999999996</v>
      </c>
      <c r="AU137" s="48">
        <v>30.8</v>
      </c>
    </row>
    <row r="138" spans="2:47" s="23" customFormat="1" ht="17.25" customHeight="1" x14ac:dyDescent="0.2">
      <c r="B138" s="77" t="s">
        <v>276</v>
      </c>
      <c r="C138" s="71" t="s">
        <v>166</v>
      </c>
      <c r="D138" s="131" t="s">
        <v>341</v>
      </c>
      <c r="E138" s="47">
        <v>6.8</v>
      </c>
      <c r="F138" s="43">
        <v>4.4000000000000004</v>
      </c>
      <c r="G138" s="43">
        <v>1.4</v>
      </c>
      <c r="H138" s="43">
        <v>4.4000000000000004</v>
      </c>
      <c r="I138" s="43">
        <v>9.1999999999999993</v>
      </c>
      <c r="J138" s="43">
        <v>0</v>
      </c>
      <c r="K138" s="43">
        <v>0</v>
      </c>
      <c r="L138" s="43">
        <v>3.6</v>
      </c>
      <c r="M138" s="43">
        <v>3.2</v>
      </c>
      <c r="N138" s="43">
        <v>1.4</v>
      </c>
      <c r="O138" s="43">
        <v>6.6</v>
      </c>
      <c r="P138" s="43">
        <v>7.8</v>
      </c>
      <c r="Q138" s="43">
        <v>13.6</v>
      </c>
      <c r="R138" s="43">
        <v>0.8</v>
      </c>
      <c r="S138" s="43">
        <v>8</v>
      </c>
      <c r="T138" s="43">
        <v>6.8</v>
      </c>
      <c r="U138" s="43">
        <v>1.8</v>
      </c>
      <c r="V138" s="43">
        <v>3.4</v>
      </c>
      <c r="W138" s="43">
        <v>12.2</v>
      </c>
      <c r="X138" s="43">
        <v>14.6</v>
      </c>
      <c r="Y138" s="43">
        <v>4.8</v>
      </c>
      <c r="Z138" s="43">
        <v>2</v>
      </c>
      <c r="AA138" s="43">
        <v>0.4</v>
      </c>
      <c r="AB138" s="43">
        <v>0.4</v>
      </c>
      <c r="AC138" s="43">
        <v>4.8</v>
      </c>
      <c r="AD138" s="43">
        <v>7.4</v>
      </c>
      <c r="AE138" s="43">
        <v>13</v>
      </c>
      <c r="AF138" s="43">
        <v>7.2</v>
      </c>
      <c r="AG138" s="43">
        <v>0.6</v>
      </c>
      <c r="AH138" s="43">
        <v>2.8</v>
      </c>
      <c r="AI138" s="43">
        <v>22.2</v>
      </c>
      <c r="AJ138" s="43">
        <v>0.2</v>
      </c>
      <c r="AK138" s="43">
        <v>21.4</v>
      </c>
      <c r="AL138" s="43">
        <v>1</v>
      </c>
      <c r="AM138" s="43">
        <v>0</v>
      </c>
      <c r="AN138" s="43">
        <v>1.2</v>
      </c>
      <c r="AO138" s="48">
        <v>1.8</v>
      </c>
      <c r="AQ138" s="205">
        <v>26.2</v>
      </c>
      <c r="AR138" s="48">
        <v>14.8</v>
      </c>
      <c r="AS138" s="48">
        <v>22.2</v>
      </c>
      <c r="AT138" s="48">
        <v>66.599999999999994</v>
      </c>
      <c r="AU138" s="48">
        <v>71.400000000000006</v>
      </c>
    </row>
    <row r="139" spans="2:47" s="23" customFormat="1" ht="17.25" customHeight="1" x14ac:dyDescent="0.2">
      <c r="B139" s="77" t="s">
        <v>276</v>
      </c>
      <c r="C139" s="71" t="s">
        <v>167</v>
      </c>
      <c r="D139" s="131" t="s">
        <v>342</v>
      </c>
      <c r="E139" s="47">
        <v>6</v>
      </c>
      <c r="F139" s="43">
        <v>1</v>
      </c>
      <c r="G139" s="43">
        <v>1</v>
      </c>
      <c r="H139" s="43">
        <v>0.6</v>
      </c>
      <c r="I139" s="43">
        <v>4.5999999999999996</v>
      </c>
      <c r="J139" s="43">
        <v>0.4</v>
      </c>
      <c r="K139" s="43">
        <v>1.4</v>
      </c>
      <c r="L139" s="43">
        <v>1.4</v>
      </c>
      <c r="M139" s="43">
        <v>0.4</v>
      </c>
      <c r="N139" s="43">
        <v>0.6</v>
      </c>
      <c r="O139" s="43">
        <v>1.2</v>
      </c>
      <c r="P139" s="43">
        <v>7.2</v>
      </c>
      <c r="Q139" s="43">
        <v>0</v>
      </c>
      <c r="R139" s="43">
        <v>1</v>
      </c>
      <c r="S139" s="43">
        <v>11.8</v>
      </c>
      <c r="T139" s="43">
        <v>6</v>
      </c>
      <c r="U139" s="43">
        <v>0.4</v>
      </c>
      <c r="V139" s="43">
        <v>0</v>
      </c>
      <c r="W139" s="43">
        <v>9.6</v>
      </c>
      <c r="X139" s="43">
        <v>3.6</v>
      </c>
      <c r="Y139" s="43">
        <v>0</v>
      </c>
      <c r="Z139" s="43">
        <v>0.6</v>
      </c>
      <c r="AA139" s="43">
        <v>0.2</v>
      </c>
      <c r="AB139" s="43">
        <v>0</v>
      </c>
      <c r="AC139" s="43">
        <v>0.4</v>
      </c>
      <c r="AD139" s="43">
        <v>5.6</v>
      </c>
      <c r="AE139" s="43">
        <v>3.6</v>
      </c>
      <c r="AF139" s="43">
        <v>2</v>
      </c>
      <c r="AG139" s="43">
        <v>0</v>
      </c>
      <c r="AH139" s="43">
        <v>0.4</v>
      </c>
      <c r="AI139" s="43">
        <v>5.4</v>
      </c>
      <c r="AJ139" s="43">
        <v>0</v>
      </c>
      <c r="AK139" s="43">
        <v>3.4</v>
      </c>
      <c r="AL139" s="43">
        <v>0.8</v>
      </c>
      <c r="AM139" s="43">
        <v>0.4</v>
      </c>
      <c r="AN139" s="43">
        <v>2.8</v>
      </c>
      <c r="AO139" s="48">
        <v>0.6</v>
      </c>
      <c r="AQ139" s="205">
        <v>15</v>
      </c>
      <c r="AR139" s="48">
        <v>3.5999999999999996</v>
      </c>
      <c r="AS139" s="48">
        <v>8.1999999999999993</v>
      </c>
      <c r="AT139" s="48">
        <v>38.200000000000003</v>
      </c>
      <c r="AU139" s="48">
        <v>19.400000000000002</v>
      </c>
    </row>
    <row r="140" spans="2:47" s="23" customFormat="1" ht="17.25" customHeight="1" x14ac:dyDescent="0.2">
      <c r="B140" s="77" t="s">
        <v>276</v>
      </c>
      <c r="C140" s="71" t="s">
        <v>168</v>
      </c>
      <c r="D140" s="131" t="s">
        <v>343</v>
      </c>
      <c r="E140" s="47">
        <v>2.2000000000000002</v>
      </c>
      <c r="F140" s="43">
        <v>0</v>
      </c>
      <c r="G140" s="43">
        <v>0</v>
      </c>
      <c r="H140" s="43">
        <v>0</v>
      </c>
      <c r="I140" s="43">
        <v>1</v>
      </c>
      <c r="J140" s="43">
        <v>0</v>
      </c>
      <c r="K140" s="43">
        <v>0</v>
      </c>
      <c r="L140" s="43">
        <v>0.2</v>
      </c>
      <c r="M140" s="43">
        <v>1.8</v>
      </c>
      <c r="N140" s="43">
        <v>0</v>
      </c>
      <c r="O140" s="43">
        <v>0.2</v>
      </c>
      <c r="P140" s="43">
        <v>16.8</v>
      </c>
      <c r="Q140" s="43">
        <v>0</v>
      </c>
      <c r="R140" s="43">
        <v>0</v>
      </c>
      <c r="S140" s="43">
        <v>0</v>
      </c>
      <c r="T140" s="43">
        <v>0</v>
      </c>
      <c r="U140" s="43">
        <v>0</v>
      </c>
      <c r="V140" s="43">
        <v>0</v>
      </c>
      <c r="W140" s="43">
        <v>0</v>
      </c>
      <c r="X140" s="43">
        <v>2</v>
      </c>
      <c r="Y140" s="43">
        <v>0</v>
      </c>
      <c r="Z140" s="43">
        <v>0.2</v>
      </c>
      <c r="AA140" s="43">
        <v>0</v>
      </c>
      <c r="AB140" s="43">
        <v>0</v>
      </c>
      <c r="AC140" s="43">
        <v>0</v>
      </c>
      <c r="AD140" s="43">
        <v>2.2000000000000002</v>
      </c>
      <c r="AE140" s="43">
        <v>0.4</v>
      </c>
      <c r="AF140" s="43">
        <v>4.8</v>
      </c>
      <c r="AG140" s="43">
        <v>0.2</v>
      </c>
      <c r="AH140" s="43">
        <v>0.6</v>
      </c>
      <c r="AI140" s="43">
        <v>0</v>
      </c>
      <c r="AJ140" s="43">
        <v>0</v>
      </c>
      <c r="AK140" s="43">
        <v>12.4</v>
      </c>
      <c r="AL140" s="43">
        <v>1.2</v>
      </c>
      <c r="AM140" s="43">
        <v>0</v>
      </c>
      <c r="AN140" s="43">
        <v>0</v>
      </c>
      <c r="AO140" s="48">
        <v>0</v>
      </c>
      <c r="AQ140" s="205">
        <v>3.2</v>
      </c>
      <c r="AR140" s="48">
        <v>2.2000000000000002</v>
      </c>
      <c r="AS140" s="48">
        <v>16.8</v>
      </c>
      <c r="AT140" s="48">
        <v>4.4000000000000004</v>
      </c>
      <c r="AU140" s="48">
        <v>19.599999999999998</v>
      </c>
    </row>
    <row r="141" spans="2:47" s="23" customFormat="1" ht="17.25" customHeight="1" x14ac:dyDescent="0.2">
      <c r="B141" s="77" t="s">
        <v>276</v>
      </c>
      <c r="C141" s="71" t="s">
        <v>169</v>
      </c>
      <c r="D141" s="131" t="s">
        <v>358</v>
      </c>
      <c r="E141" s="47">
        <v>0</v>
      </c>
      <c r="F141" s="43">
        <v>0</v>
      </c>
      <c r="G141" s="43">
        <v>3.8</v>
      </c>
      <c r="H141" s="43">
        <v>0.8</v>
      </c>
      <c r="I141" s="43">
        <v>20.8</v>
      </c>
      <c r="J141" s="43">
        <v>0</v>
      </c>
      <c r="K141" s="43">
        <v>0</v>
      </c>
      <c r="L141" s="43">
        <v>0</v>
      </c>
      <c r="M141" s="43">
        <v>0</v>
      </c>
      <c r="N141" s="43">
        <v>0</v>
      </c>
      <c r="O141" s="43">
        <v>0</v>
      </c>
      <c r="P141" s="43">
        <v>0</v>
      </c>
      <c r="Q141" s="43">
        <v>0</v>
      </c>
      <c r="R141" s="43">
        <v>0</v>
      </c>
      <c r="S141" s="43">
        <v>0</v>
      </c>
      <c r="T141" s="43">
        <v>0</v>
      </c>
      <c r="U141" s="43">
        <v>0</v>
      </c>
      <c r="V141" s="43">
        <v>0</v>
      </c>
      <c r="W141" s="43">
        <v>0</v>
      </c>
      <c r="X141" s="43">
        <v>0</v>
      </c>
      <c r="Y141" s="43">
        <v>0</v>
      </c>
      <c r="Z141" s="43">
        <v>0</v>
      </c>
      <c r="AA141" s="43">
        <v>0</v>
      </c>
      <c r="AB141" s="43">
        <v>0</v>
      </c>
      <c r="AC141" s="43">
        <v>0.2</v>
      </c>
      <c r="AD141" s="43">
        <v>0</v>
      </c>
      <c r="AE141" s="43">
        <v>12.2</v>
      </c>
      <c r="AF141" s="43">
        <v>0</v>
      </c>
      <c r="AG141" s="43">
        <v>0</v>
      </c>
      <c r="AH141" s="43">
        <v>0</v>
      </c>
      <c r="AI141" s="43">
        <v>20</v>
      </c>
      <c r="AJ141" s="43">
        <v>0</v>
      </c>
      <c r="AK141" s="43">
        <v>7.6</v>
      </c>
      <c r="AL141" s="43">
        <v>0</v>
      </c>
      <c r="AM141" s="43">
        <v>1</v>
      </c>
      <c r="AN141" s="43">
        <v>0</v>
      </c>
      <c r="AO141" s="48">
        <v>0</v>
      </c>
      <c r="AQ141" s="205">
        <v>25.4</v>
      </c>
      <c r="AR141" s="48">
        <v>0</v>
      </c>
      <c r="AS141" s="48">
        <v>0</v>
      </c>
      <c r="AT141" s="48">
        <v>0.2</v>
      </c>
      <c r="AU141" s="48">
        <v>40.800000000000004</v>
      </c>
    </row>
    <row r="142" spans="2:47" s="23" customFormat="1" ht="17.25" customHeight="1" x14ac:dyDescent="0.2">
      <c r="B142" s="77" t="s">
        <v>276</v>
      </c>
      <c r="C142" s="71" t="s">
        <v>171</v>
      </c>
      <c r="D142" s="131" t="s">
        <v>369</v>
      </c>
      <c r="E142" s="47">
        <v>2.4</v>
      </c>
      <c r="F142" s="43">
        <v>0.8</v>
      </c>
      <c r="G142" s="43">
        <v>3.8</v>
      </c>
      <c r="H142" s="43">
        <v>1</v>
      </c>
      <c r="I142" s="43">
        <v>1.6</v>
      </c>
      <c r="J142" s="43">
        <v>0</v>
      </c>
      <c r="K142" s="43">
        <v>9.8000000000000007</v>
      </c>
      <c r="L142" s="43">
        <v>1.2</v>
      </c>
      <c r="M142" s="43">
        <v>0.2</v>
      </c>
      <c r="N142" s="43">
        <v>0</v>
      </c>
      <c r="O142" s="43">
        <v>0</v>
      </c>
      <c r="P142" s="43">
        <v>2.2000000000000002</v>
      </c>
      <c r="Q142" s="43">
        <v>0</v>
      </c>
      <c r="R142" s="43">
        <v>0</v>
      </c>
      <c r="S142" s="43">
        <v>0</v>
      </c>
      <c r="T142" s="43">
        <v>0</v>
      </c>
      <c r="U142" s="43">
        <v>0</v>
      </c>
      <c r="V142" s="43">
        <v>0</v>
      </c>
      <c r="W142" s="43">
        <v>0</v>
      </c>
      <c r="X142" s="43">
        <v>0</v>
      </c>
      <c r="Y142" s="43">
        <v>0</v>
      </c>
      <c r="Z142" s="43">
        <v>0</v>
      </c>
      <c r="AA142" s="43">
        <v>2</v>
      </c>
      <c r="AB142" s="43">
        <v>0</v>
      </c>
      <c r="AC142" s="43">
        <v>0</v>
      </c>
      <c r="AD142" s="43">
        <v>0.8</v>
      </c>
      <c r="AE142" s="43">
        <v>7.8</v>
      </c>
      <c r="AF142" s="43">
        <v>11.4</v>
      </c>
      <c r="AG142" s="43">
        <v>26.8</v>
      </c>
      <c r="AH142" s="43">
        <v>0</v>
      </c>
      <c r="AI142" s="43">
        <v>8.6</v>
      </c>
      <c r="AJ142" s="43">
        <v>0</v>
      </c>
      <c r="AK142" s="43">
        <v>22.8</v>
      </c>
      <c r="AL142" s="43">
        <v>0</v>
      </c>
      <c r="AM142" s="43">
        <v>0</v>
      </c>
      <c r="AN142" s="43">
        <v>6.4</v>
      </c>
      <c r="AO142" s="48">
        <v>0</v>
      </c>
      <c r="AQ142" s="205">
        <v>19.399999999999999</v>
      </c>
      <c r="AR142" s="48">
        <v>1.4</v>
      </c>
      <c r="AS142" s="48">
        <v>2.2000000000000002</v>
      </c>
      <c r="AT142" s="48">
        <v>2.8</v>
      </c>
      <c r="AU142" s="48">
        <v>83.800000000000011</v>
      </c>
    </row>
    <row r="143" spans="2:47" s="23" customFormat="1" ht="17.25" customHeight="1" x14ac:dyDescent="0.2">
      <c r="B143" s="77" t="s">
        <v>276</v>
      </c>
      <c r="C143" s="71" t="s">
        <v>170</v>
      </c>
      <c r="D143" s="131" t="s">
        <v>380</v>
      </c>
      <c r="E143" s="47">
        <v>2.6</v>
      </c>
      <c r="F143" s="43">
        <v>1.8</v>
      </c>
      <c r="G143" s="43">
        <v>0.8</v>
      </c>
      <c r="H143" s="43">
        <v>0.2</v>
      </c>
      <c r="I143" s="43">
        <v>5.4</v>
      </c>
      <c r="J143" s="43">
        <v>0.2</v>
      </c>
      <c r="K143" s="43">
        <v>1.6</v>
      </c>
      <c r="L143" s="43">
        <v>1.2</v>
      </c>
      <c r="M143" s="43">
        <v>1.6</v>
      </c>
      <c r="N143" s="43">
        <v>1</v>
      </c>
      <c r="O143" s="43">
        <v>1.6</v>
      </c>
      <c r="P143" s="43">
        <v>2.4</v>
      </c>
      <c r="Q143" s="43">
        <v>13</v>
      </c>
      <c r="R143" s="43">
        <v>0.2</v>
      </c>
      <c r="S143" s="43">
        <v>0</v>
      </c>
      <c r="T143" s="43">
        <v>0</v>
      </c>
      <c r="U143" s="43">
        <v>0</v>
      </c>
      <c r="V143" s="43">
        <v>0.4</v>
      </c>
      <c r="W143" s="43">
        <v>4.4000000000000004</v>
      </c>
      <c r="X143" s="43">
        <v>4</v>
      </c>
      <c r="Y143" s="43">
        <v>0.8</v>
      </c>
      <c r="Z143" s="43">
        <v>0</v>
      </c>
      <c r="AA143" s="43">
        <v>0</v>
      </c>
      <c r="AB143" s="43">
        <v>0</v>
      </c>
      <c r="AC143" s="43">
        <v>0.4</v>
      </c>
      <c r="AD143" s="43">
        <v>2.6</v>
      </c>
      <c r="AE143" s="43">
        <v>0</v>
      </c>
      <c r="AF143" s="43">
        <v>3.4</v>
      </c>
      <c r="AG143" s="43">
        <v>3.2</v>
      </c>
      <c r="AH143" s="43">
        <v>0.2</v>
      </c>
      <c r="AI143" s="43">
        <v>5.2</v>
      </c>
      <c r="AJ143" s="43">
        <v>0.6</v>
      </c>
      <c r="AK143" s="43">
        <v>0.2</v>
      </c>
      <c r="AL143" s="43">
        <v>3.2</v>
      </c>
      <c r="AM143" s="43">
        <v>0.2</v>
      </c>
      <c r="AN143" s="43">
        <v>0</v>
      </c>
      <c r="AO143" s="48">
        <v>0.4</v>
      </c>
      <c r="AQ143" s="205">
        <v>12.6</v>
      </c>
      <c r="AR143" s="48">
        <v>5.4</v>
      </c>
      <c r="AS143" s="48">
        <v>15.6</v>
      </c>
      <c r="AT143" s="48">
        <v>12.600000000000001</v>
      </c>
      <c r="AU143" s="48">
        <v>16.599999999999998</v>
      </c>
    </row>
    <row r="144" spans="2:47" s="23" customFormat="1" ht="17.25" customHeight="1" x14ac:dyDescent="0.2">
      <c r="B144" s="77" t="s">
        <v>276</v>
      </c>
      <c r="C144" s="71" t="s">
        <v>164</v>
      </c>
      <c r="D144" s="131" t="s">
        <v>382</v>
      </c>
      <c r="E144" s="47">
        <v>8</v>
      </c>
      <c r="F144" s="43">
        <v>3.6</v>
      </c>
      <c r="G144" s="43">
        <v>11</v>
      </c>
      <c r="H144" s="43">
        <v>0</v>
      </c>
      <c r="I144" s="43">
        <v>2.4</v>
      </c>
      <c r="J144" s="43">
        <v>0</v>
      </c>
      <c r="K144" s="43">
        <v>2.2000000000000002</v>
      </c>
      <c r="L144" s="43">
        <v>0.2</v>
      </c>
      <c r="M144" s="43">
        <v>0.8</v>
      </c>
      <c r="N144" s="43">
        <v>0</v>
      </c>
      <c r="O144" s="43">
        <v>0.6</v>
      </c>
      <c r="P144" s="43">
        <v>16.2</v>
      </c>
      <c r="Q144" s="43">
        <v>22.4</v>
      </c>
      <c r="R144" s="43">
        <v>0</v>
      </c>
      <c r="S144" s="43">
        <v>9.4</v>
      </c>
      <c r="T144" s="43">
        <v>6.6</v>
      </c>
      <c r="U144" s="43">
        <v>0</v>
      </c>
      <c r="V144" s="43">
        <v>0</v>
      </c>
      <c r="W144" s="43">
        <v>3</v>
      </c>
      <c r="X144" s="43">
        <v>10.6</v>
      </c>
      <c r="Y144" s="43">
        <v>1</v>
      </c>
      <c r="Z144" s="43">
        <v>0</v>
      </c>
      <c r="AA144" s="43">
        <v>0.4</v>
      </c>
      <c r="AB144" s="43">
        <v>0</v>
      </c>
      <c r="AC144" s="43">
        <v>2</v>
      </c>
      <c r="AD144" s="43">
        <v>0</v>
      </c>
      <c r="AE144" s="43">
        <v>1.4</v>
      </c>
      <c r="AF144" s="43">
        <v>1</v>
      </c>
      <c r="AG144" s="43">
        <v>0.2</v>
      </c>
      <c r="AH144" s="43">
        <v>0</v>
      </c>
      <c r="AI144" s="43">
        <v>1.4</v>
      </c>
      <c r="AJ144" s="43">
        <v>1</v>
      </c>
      <c r="AK144" s="43">
        <v>8.6</v>
      </c>
      <c r="AL144" s="43">
        <v>0.2</v>
      </c>
      <c r="AM144" s="43">
        <v>0.2</v>
      </c>
      <c r="AN144" s="43">
        <v>1.2</v>
      </c>
      <c r="AO144" s="48">
        <v>0.4</v>
      </c>
      <c r="AQ144" s="205">
        <v>27.2</v>
      </c>
      <c r="AR144" s="48">
        <v>1.6</v>
      </c>
      <c r="AS144" s="48">
        <v>38.599999999999994</v>
      </c>
      <c r="AT144" s="48">
        <v>33</v>
      </c>
      <c r="AU144" s="48">
        <v>15.599999999999998</v>
      </c>
    </row>
    <row r="145" spans="2:47" s="23" customFormat="1" ht="17.25" customHeight="1" x14ac:dyDescent="0.2">
      <c r="B145" s="77" t="s">
        <v>276</v>
      </c>
      <c r="C145" s="71" t="s">
        <v>172</v>
      </c>
      <c r="D145" s="131" t="s">
        <v>387</v>
      </c>
      <c r="E145" s="47">
        <v>0.2</v>
      </c>
      <c r="F145" s="43">
        <v>0</v>
      </c>
      <c r="G145" s="43">
        <v>0</v>
      </c>
      <c r="H145" s="43">
        <v>0</v>
      </c>
      <c r="I145" s="43">
        <v>0</v>
      </c>
      <c r="J145" s="43">
        <v>0</v>
      </c>
      <c r="K145" s="43">
        <v>0</v>
      </c>
      <c r="L145" s="43">
        <v>0</v>
      </c>
      <c r="M145" s="43">
        <v>0</v>
      </c>
      <c r="N145" s="43">
        <v>0</v>
      </c>
      <c r="O145" s="43">
        <v>0</v>
      </c>
      <c r="P145" s="43">
        <v>33</v>
      </c>
      <c r="Q145" s="43">
        <v>6.2</v>
      </c>
      <c r="R145" s="43">
        <v>0</v>
      </c>
      <c r="S145" s="43">
        <v>0.8</v>
      </c>
      <c r="T145" s="43">
        <v>3.8</v>
      </c>
      <c r="U145" s="43">
        <v>0</v>
      </c>
      <c r="V145" s="43">
        <v>0</v>
      </c>
      <c r="W145" s="43">
        <v>1.8</v>
      </c>
      <c r="X145" s="43">
        <v>17.600000000000001</v>
      </c>
      <c r="Y145" s="43">
        <v>4.2</v>
      </c>
      <c r="Z145" s="43">
        <v>0</v>
      </c>
      <c r="AA145" s="43">
        <v>0</v>
      </c>
      <c r="AB145" s="43">
        <v>0</v>
      </c>
      <c r="AC145" s="43">
        <v>0</v>
      </c>
      <c r="AD145" s="43">
        <v>0.2</v>
      </c>
      <c r="AE145" s="43">
        <v>0</v>
      </c>
      <c r="AF145" s="43">
        <v>0</v>
      </c>
      <c r="AG145" s="43">
        <v>0</v>
      </c>
      <c r="AH145" s="43">
        <v>0</v>
      </c>
      <c r="AI145" s="43">
        <v>0</v>
      </c>
      <c r="AJ145" s="43">
        <v>0</v>
      </c>
      <c r="AK145" s="43">
        <v>0</v>
      </c>
      <c r="AL145" s="43">
        <v>0</v>
      </c>
      <c r="AM145" s="43">
        <v>0</v>
      </c>
      <c r="AN145" s="43">
        <v>0.6</v>
      </c>
      <c r="AO145" s="48">
        <v>0</v>
      </c>
      <c r="AQ145" s="205">
        <v>0.2</v>
      </c>
      <c r="AR145" s="48">
        <v>0</v>
      </c>
      <c r="AS145" s="48">
        <v>39.200000000000003</v>
      </c>
      <c r="AT145" s="48">
        <v>28.4</v>
      </c>
      <c r="AU145" s="48">
        <v>0.6</v>
      </c>
    </row>
    <row r="146" spans="2:47" s="23" customFormat="1" ht="17.25" customHeight="1" x14ac:dyDescent="0.2">
      <c r="B146" s="77" t="s">
        <v>276</v>
      </c>
      <c r="C146" s="71" t="s">
        <v>173</v>
      </c>
      <c r="D146" s="131" t="s">
        <v>388</v>
      </c>
      <c r="E146" s="47">
        <v>8.6</v>
      </c>
      <c r="F146" s="43">
        <v>10.6</v>
      </c>
      <c r="G146" s="43">
        <v>1.2</v>
      </c>
      <c r="H146" s="43">
        <v>6.2</v>
      </c>
      <c r="I146" s="43">
        <v>0.6</v>
      </c>
      <c r="J146" s="43">
        <v>0.2</v>
      </c>
      <c r="K146" s="43">
        <v>2.4</v>
      </c>
      <c r="L146" s="43">
        <v>0</v>
      </c>
      <c r="M146" s="43">
        <v>0</v>
      </c>
      <c r="N146" s="43">
        <v>0</v>
      </c>
      <c r="O146" s="43">
        <v>0</v>
      </c>
      <c r="P146" s="43">
        <v>32.4</v>
      </c>
      <c r="Q146" s="43">
        <v>2.4</v>
      </c>
      <c r="R146" s="43">
        <v>0</v>
      </c>
      <c r="S146" s="43">
        <v>4.5999999999999996</v>
      </c>
      <c r="T146" s="43">
        <v>0</v>
      </c>
      <c r="U146" s="43">
        <v>0</v>
      </c>
      <c r="V146" s="43">
        <v>1</v>
      </c>
      <c r="W146" s="43">
        <v>16.2</v>
      </c>
      <c r="X146" s="43">
        <v>3.4</v>
      </c>
      <c r="Y146" s="43">
        <v>5.6</v>
      </c>
      <c r="Z146" s="43">
        <v>1.6</v>
      </c>
      <c r="AA146" s="43">
        <v>0</v>
      </c>
      <c r="AB146" s="43">
        <v>0</v>
      </c>
      <c r="AC146" s="43">
        <v>0</v>
      </c>
      <c r="AD146" s="43">
        <v>5</v>
      </c>
      <c r="AE146" s="43">
        <v>9.4</v>
      </c>
      <c r="AF146" s="43">
        <v>0</v>
      </c>
      <c r="AG146" s="43">
        <v>0</v>
      </c>
      <c r="AH146" s="43">
        <v>0</v>
      </c>
      <c r="AI146" s="43">
        <v>4</v>
      </c>
      <c r="AJ146" s="43">
        <v>0.8</v>
      </c>
      <c r="AK146" s="43">
        <v>0.2</v>
      </c>
      <c r="AL146" s="43">
        <v>0.2</v>
      </c>
      <c r="AM146" s="43">
        <v>0</v>
      </c>
      <c r="AN146" s="43">
        <v>0</v>
      </c>
      <c r="AO146" s="48">
        <v>0.2</v>
      </c>
      <c r="AQ146" s="205">
        <v>29.799999999999997</v>
      </c>
      <c r="AR146" s="48">
        <v>0</v>
      </c>
      <c r="AS146" s="48">
        <v>34.799999999999997</v>
      </c>
      <c r="AT146" s="48">
        <v>37.4</v>
      </c>
      <c r="AU146" s="48">
        <v>14.799999999999999</v>
      </c>
    </row>
    <row r="147" spans="2:47" s="23" customFormat="1" ht="17.25" customHeight="1" x14ac:dyDescent="0.2">
      <c r="B147" s="77" t="s">
        <v>276</v>
      </c>
      <c r="C147" s="71" t="s">
        <v>174</v>
      </c>
      <c r="D147" s="131" t="s">
        <v>391</v>
      </c>
      <c r="E147" s="47">
        <v>4.2</v>
      </c>
      <c r="F147" s="43">
        <v>1.4</v>
      </c>
      <c r="G147" s="43">
        <v>0.6</v>
      </c>
      <c r="H147" s="43">
        <v>1.4</v>
      </c>
      <c r="I147" s="43">
        <v>3.8</v>
      </c>
      <c r="J147" s="43">
        <v>0.2</v>
      </c>
      <c r="K147" s="43">
        <v>0.6</v>
      </c>
      <c r="L147" s="43">
        <v>0.4</v>
      </c>
      <c r="M147" s="43">
        <v>1.2</v>
      </c>
      <c r="N147" s="43">
        <v>0.8</v>
      </c>
      <c r="O147" s="43">
        <v>1.2</v>
      </c>
      <c r="P147" s="43">
        <v>5.6</v>
      </c>
      <c r="Q147" s="43">
        <v>0.4</v>
      </c>
      <c r="R147" s="43">
        <v>0.8</v>
      </c>
      <c r="S147" s="43">
        <v>4</v>
      </c>
      <c r="T147" s="43">
        <v>2.4</v>
      </c>
      <c r="U147" s="43">
        <v>0.4</v>
      </c>
      <c r="V147" s="43">
        <v>0.2</v>
      </c>
      <c r="W147" s="43">
        <v>6.6</v>
      </c>
      <c r="X147" s="43">
        <v>1.4</v>
      </c>
      <c r="Y147" s="43">
        <v>0.4</v>
      </c>
      <c r="Z147" s="43">
        <v>0.6</v>
      </c>
      <c r="AA147" s="43">
        <v>0</v>
      </c>
      <c r="AB147" s="43">
        <v>0</v>
      </c>
      <c r="AC147" s="43">
        <v>0</v>
      </c>
      <c r="AD147" s="43">
        <v>0</v>
      </c>
      <c r="AE147" s="43">
        <v>2.4</v>
      </c>
      <c r="AF147" s="43">
        <v>0.4</v>
      </c>
      <c r="AG147" s="43">
        <v>0.6</v>
      </c>
      <c r="AH147" s="43">
        <v>0.8</v>
      </c>
      <c r="AI147" s="43">
        <v>2.2000000000000002</v>
      </c>
      <c r="AJ147" s="43">
        <v>0.8</v>
      </c>
      <c r="AK147" s="43">
        <v>0.6</v>
      </c>
      <c r="AL147" s="43">
        <v>0.6</v>
      </c>
      <c r="AM147" s="43">
        <v>0.2</v>
      </c>
      <c r="AN147" s="43">
        <v>0</v>
      </c>
      <c r="AO147" s="48">
        <v>0</v>
      </c>
      <c r="AQ147" s="205">
        <v>12.199999999999998</v>
      </c>
      <c r="AR147" s="48">
        <v>3.6000000000000005</v>
      </c>
      <c r="AS147" s="48">
        <v>6.8</v>
      </c>
      <c r="AT147" s="48">
        <v>16.000000000000004</v>
      </c>
      <c r="AU147" s="48">
        <v>8.6</v>
      </c>
    </row>
    <row r="148" spans="2:47" s="23" customFormat="1" ht="17.25" customHeight="1" x14ac:dyDescent="0.2">
      <c r="B148" s="77" t="s">
        <v>277</v>
      </c>
      <c r="C148" s="71" t="s">
        <v>179</v>
      </c>
      <c r="D148" s="131" t="s">
        <v>283</v>
      </c>
      <c r="E148" s="47">
        <v>0.8</v>
      </c>
      <c r="F148" s="43">
        <v>0.2</v>
      </c>
      <c r="G148" s="43">
        <v>0</v>
      </c>
      <c r="H148" s="43">
        <v>0</v>
      </c>
      <c r="I148" s="43">
        <v>0</v>
      </c>
      <c r="J148" s="43">
        <v>0</v>
      </c>
      <c r="K148" s="43">
        <v>0</v>
      </c>
      <c r="L148" s="43">
        <v>0</v>
      </c>
      <c r="M148" s="43">
        <v>0.4</v>
      </c>
      <c r="N148" s="43">
        <v>0.6</v>
      </c>
      <c r="O148" s="43">
        <v>0</v>
      </c>
      <c r="P148" s="43">
        <v>3.2</v>
      </c>
      <c r="Q148" s="43">
        <v>1</v>
      </c>
      <c r="R148" s="43">
        <v>0</v>
      </c>
      <c r="S148" s="43">
        <v>0</v>
      </c>
      <c r="T148" s="43">
        <v>0</v>
      </c>
      <c r="U148" s="43">
        <v>0</v>
      </c>
      <c r="V148" s="43">
        <v>0</v>
      </c>
      <c r="W148" s="43">
        <v>0</v>
      </c>
      <c r="X148" s="43">
        <v>0.2</v>
      </c>
      <c r="Y148" s="43">
        <v>0</v>
      </c>
      <c r="Z148" s="43">
        <v>0</v>
      </c>
      <c r="AA148" s="43">
        <v>0</v>
      </c>
      <c r="AB148" s="43">
        <v>2.4</v>
      </c>
      <c r="AC148" s="43">
        <v>2.4</v>
      </c>
      <c r="AD148" s="43">
        <v>0.8</v>
      </c>
      <c r="AE148" s="43">
        <v>4.4000000000000004</v>
      </c>
      <c r="AF148" s="43">
        <v>3.6</v>
      </c>
      <c r="AG148" s="43">
        <v>0</v>
      </c>
      <c r="AH148" s="43">
        <v>0</v>
      </c>
      <c r="AI148" s="43">
        <v>2.8</v>
      </c>
      <c r="AJ148" s="43">
        <v>0</v>
      </c>
      <c r="AK148" s="43">
        <v>9.4</v>
      </c>
      <c r="AL148" s="43">
        <v>0</v>
      </c>
      <c r="AM148" s="43">
        <v>0.6</v>
      </c>
      <c r="AN148" s="43">
        <v>1</v>
      </c>
      <c r="AO148" s="48">
        <v>1.2</v>
      </c>
      <c r="AQ148" s="205">
        <v>1</v>
      </c>
      <c r="AR148" s="48">
        <v>1</v>
      </c>
      <c r="AS148" s="48">
        <v>4.2</v>
      </c>
      <c r="AT148" s="48">
        <v>5.8</v>
      </c>
      <c r="AU148" s="48">
        <v>23.000000000000004</v>
      </c>
    </row>
    <row r="149" spans="2:47" s="23" customFormat="1" ht="17.25" customHeight="1" x14ac:dyDescent="0.2">
      <c r="B149" s="77" t="s">
        <v>277</v>
      </c>
      <c r="C149" s="71" t="s">
        <v>187</v>
      </c>
      <c r="D149" s="131" t="s">
        <v>286</v>
      </c>
      <c r="E149" s="47">
        <v>11</v>
      </c>
      <c r="F149" s="43">
        <v>0</v>
      </c>
      <c r="G149" s="43">
        <v>0</v>
      </c>
      <c r="H149" s="43">
        <v>1.4</v>
      </c>
      <c r="I149" s="43">
        <v>0</v>
      </c>
      <c r="J149" s="43">
        <v>0</v>
      </c>
      <c r="K149" s="43">
        <v>0.4</v>
      </c>
      <c r="L149" s="43">
        <v>0</v>
      </c>
      <c r="M149" s="43">
        <v>0</v>
      </c>
      <c r="N149" s="43">
        <v>2.4</v>
      </c>
      <c r="O149" s="43">
        <v>0</v>
      </c>
      <c r="P149" s="43">
        <v>0</v>
      </c>
      <c r="Q149" s="43">
        <v>0</v>
      </c>
      <c r="R149" s="43">
        <v>0</v>
      </c>
      <c r="S149" s="43">
        <v>0</v>
      </c>
      <c r="T149" s="43">
        <v>0</v>
      </c>
      <c r="U149" s="43">
        <v>0</v>
      </c>
      <c r="V149" s="43">
        <v>0</v>
      </c>
      <c r="W149" s="43">
        <v>0</v>
      </c>
      <c r="X149" s="43">
        <v>0</v>
      </c>
      <c r="Y149" s="43">
        <v>0</v>
      </c>
      <c r="Z149" s="43">
        <v>0</v>
      </c>
      <c r="AA149" s="43">
        <v>0</v>
      </c>
      <c r="AB149" s="43">
        <v>0</v>
      </c>
      <c r="AC149" s="43">
        <v>0</v>
      </c>
      <c r="AD149" s="43">
        <v>0</v>
      </c>
      <c r="AE149" s="43">
        <v>0</v>
      </c>
      <c r="AF149" s="43">
        <v>0</v>
      </c>
      <c r="AG149" s="43">
        <v>0</v>
      </c>
      <c r="AH149" s="43">
        <v>0</v>
      </c>
      <c r="AI149" s="43">
        <v>0</v>
      </c>
      <c r="AJ149" s="43">
        <v>0</v>
      </c>
      <c r="AK149" s="43">
        <v>0</v>
      </c>
      <c r="AL149" s="43">
        <v>0</v>
      </c>
      <c r="AM149" s="43">
        <v>0</v>
      </c>
      <c r="AN149" s="43">
        <v>0</v>
      </c>
      <c r="AO149" s="48">
        <v>0</v>
      </c>
      <c r="AQ149" s="205">
        <v>12.8</v>
      </c>
      <c r="AR149" s="48">
        <v>2.4</v>
      </c>
      <c r="AS149" s="48">
        <v>0</v>
      </c>
      <c r="AT149" s="48">
        <v>0</v>
      </c>
      <c r="AU149" s="48">
        <v>0</v>
      </c>
    </row>
    <row r="150" spans="2:47" s="23" customFormat="1" ht="17.25" customHeight="1" x14ac:dyDescent="0.2">
      <c r="B150" s="77" t="s">
        <v>277</v>
      </c>
      <c r="C150" s="71" t="s">
        <v>178</v>
      </c>
      <c r="D150" s="131" t="s">
        <v>308</v>
      </c>
      <c r="E150" s="47">
        <v>3.4</v>
      </c>
      <c r="F150" s="43">
        <v>0</v>
      </c>
      <c r="G150" s="43">
        <v>1.8</v>
      </c>
      <c r="H150" s="43">
        <v>0.4</v>
      </c>
      <c r="I150" s="43">
        <v>0.6</v>
      </c>
      <c r="J150" s="43">
        <v>0</v>
      </c>
      <c r="K150" s="43">
        <v>0</v>
      </c>
      <c r="L150" s="43">
        <v>0.4</v>
      </c>
      <c r="M150" s="43">
        <v>3</v>
      </c>
      <c r="N150" s="43">
        <v>0.4</v>
      </c>
      <c r="O150" s="43">
        <v>0</v>
      </c>
      <c r="P150" s="43">
        <v>0.4</v>
      </c>
      <c r="Q150" s="43">
        <v>83.2</v>
      </c>
      <c r="R150" s="43">
        <v>1.8</v>
      </c>
      <c r="S150" s="43">
        <v>0</v>
      </c>
      <c r="T150" s="43">
        <v>5.4</v>
      </c>
      <c r="U150" s="43">
        <v>0</v>
      </c>
      <c r="V150" s="43">
        <v>0</v>
      </c>
      <c r="W150" s="43">
        <v>1.2</v>
      </c>
      <c r="X150" s="43">
        <v>1.4</v>
      </c>
      <c r="Y150" s="43">
        <v>1</v>
      </c>
      <c r="Z150" s="43">
        <v>5</v>
      </c>
      <c r="AA150" s="43">
        <v>0</v>
      </c>
      <c r="AB150" s="43">
        <v>4.4000000000000004</v>
      </c>
      <c r="AC150" s="43">
        <v>2.8</v>
      </c>
      <c r="AD150" s="43">
        <v>0</v>
      </c>
      <c r="AE150" s="43">
        <v>0.4</v>
      </c>
      <c r="AF150" s="43">
        <v>8.1999999999999993</v>
      </c>
      <c r="AG150" s="43">
        <v>0</v>
      </c>
      <c r="AH150" s="43">
        <v>0.2</v>
      </c>
      <c r="AI150" s="43">
        <v>5.8</v>
      </c>
      <c r="AJ150" s="43">
        <v>0</v>
      </c>
      <c r="AK150" s="43">
        <v>0.8</v>
      </c>
      <c r="AL150" s="43">
        <v>0.4</v>
      </c>
      <c r="AM150" s="43">
        <v>0</v>
      </c>
      <c r="AN150" s="43">
        <v>0</v>
      </c>
      <c r="AO150" s="48">
        <v>0</v>
      </c>
      <c r="AQ150" s="205">
        <v>6.2</v>
      </c>
      <c r="AR150" s="48">
        <v>3.8</v>
      </c>
      <c r="AS150" s="48">
        <v>85.4</v>
      </c>
      <c r="AT150" s="48">
        <v>21.2</v>
      </c>
      <c r="AU150" s="48">
        <v>15.799999999999999</v>
      </c>
    </row>
    <row r="151" spans="2:47" s="23" customFormat="1" ht="17.25" customHeight="1" x14ac:dyDescent="0.2">
      <c r="B151" s="77" t="s">
        <v>277</v>
      </c>
      <c r="C151" s="71" t="s">
        <v>180</v>
      </c>
      <c r="D151" s="131" t="s">
        <v>321</v>
      </c>
      <c r="E151" s="47">
        <v>1.8</v>
      </c>
      <c r="F151" s="43">
        <v>2.6</v>
      </c>
      <c r="G151" s="43">
        <v>17.600000000000001</v>
      </c>
      <c r="H151" s="43">
        <v>0</v>
      </c>
      <c r="I151" s="43">
        <v>0.8</v>
      </c>
      <c r="J151" s="43">
        <v>0</v>
      </c>
      <c r="K151" s="43">
        <v>16.600000000000001</v>
      </c>
      <c r="L151" s="43">
        <v>1.6</v>
      </c>
      <c r="M151" s="43">
        <v>6.8</v>
      </c>
      <c r="N151" s="43">
        <v>2.8</v>
      </c>
      <c r="O151" s="43">
        <v>1.8</v>
      </c>
      <c r="P151" s="43">
        <v>6.4</v>
      </c>
      <c r="Q151" s="43">
        <v>0</v>
      </c>
      <c r="R151" s="43">
        <v>0.8</v>
      </c>
      <c r="S151" s="43">
        <v>11</v>
      </c>
      <c r="T151" s="43">
        <v>17.8</v>
      </c>
      <c r="U151" s="43">
        <v>1.2</v>
      </c>
      <c r="V151" s="43">
        <v>1.2</v>
      </c>
      <c r="W151" s="43">
        <v>14.4</v>
      </c>
      <c r="X151" s="43">
        <v>11.6</v>
      </c>
      <c r="Y151" s="43">
        <v>5</v>
      </c>
      <c r="Z151" s="43">
        <v>0</v>
      </c>
      <c r="AA151" s="43">
        <v>0.4</v>
      </c>
      <c r="AB151" s="43">
        <v>4.4000000000000004</v>
      </c>
      <c r="AC151" s="43">
        <v>0</v>
      </c>
      <c r="AD151" s="43">
        <v>2</v>
      </c>
      <c r="AE151" s="43">
        <v>10</v>
      </c>
      <c r="AF151" s="43">
        <v>2.4</v>
      </c>
      <c r="AG151" s="43">
        <v>0</v>
      </c>
      <c r="AH151" s="43">
        <v>0</v>
      </c>
      <c r="AI151" s="43">
        <v>7</v>
      </c>
      <c r="AJ151" s="43">
        <v>2.2000000000000002</v>
      </c>
      <c r="AK151" s="43">
        <v>7.8</v>
      </c>
      <c r="AL151" s="43">
        <v>0.4</v>
      </c>
      <c r="AM151" s="43">
        <v>0.6</v>
      </c>
      <c r="AN151" s="43">
        <v>3.4</v>
      </c>
      <c r="AO151" s="48">
        <v>11.6</v>
      </c>
      <c r="AQ151" s="205">
        <v>39.400000000000006</v>
      </c>
      <c r="AR151" s="48">
        <v>13</v>
      </c>
      <c r="AS151" s="48">
        <v>7.2</v>
      </c>
      <c r="AT151" s="48">
        <v>69</v>
      </c>
      <c r="AU151" s="48">
        <v>45.4</v>
      </c>
    </row>
    <row r="152" spans="2:47" s="23" customFormat="1" ht="17.25" customHeight="1" x14ac:dyDescent="0.2">
      <c r="B152" s="77" t="s">
        <v>277</v>
      </c>
      <c r="C152" s="71" t="s">
        <v>181</v>
      </c>
      <c r="D152" s="131" t="s">
        <v>323</v>
      </c>
      <c r="E152" s="47">
        <v>4.5999999999999996</v>
      </c>
      <c r="F152" s="43">
        <v>0.8</v>
      </c>
      <c r="G152" s="43">
        <v>1.4</v>
      </c>
      <c r="H152" s="43">
        <v>0.4</v>
      </c>
      <c r="I152" s="43">
        <v>0.4</v>
      </c>
      <c r="J152" s="43">
        <v>4.2</v>
      </c>
      <c r="K152" s="43">
        <v>1</v>
      </c>
      <c r="L152" s="43">
        <v>3</v>
      </c>
      <c r="M152" s="43">
        <v>9.8000000000000007</v>
      </c>
      <c r="N152" s="43">
        <v>0.4</v>
      </c>
      <c r="O152" s="43">
        <v>0.4</v>
      </c>
      <c r="P152" s="43">
        <v>26</v>
      </c>
      <c r="Q152" s="43">
        <v>18</v>
      </c>
      <c r="R152" s="43">
        <v>0.8</v>
      </c>
      <c r="S152" s="43">
        <v>19.8</v>
      </c>
      <c r="T152" s="43">
        <v>1.4</v>
      </c>
      <c r="U152" s="43">
        <v>0.4</v>
      </c>
      <c r="V152" s="43">
        <v>0.8</v>
      </c>
      <c r="W152" s="43">
        <v>16.8</v>
      </c>
      <c r="X152" s="43">
        <v>22.2</v>
      </c>
      <c r="Y152" s="43">
        <v>4.4000000000000004</v>
      </c>
      <c r="Z152" s="43">
        <v>0</v>
      </c>
      <c r="AA152" s="43">
        <v>0</v>
      </c>
      <c r="AB152" s="43">
        <v>1.2</v>
      </c>
      <c r="AC152" s="43">
        <v>1.6</v>
      </c>
      <c r="AD152" s="43">
        <v>0.2</v>
      </c>
      <c r="AE152" s="43">
        <v>19</v>
      </c>
      <c r="AF152" s="43">
        <v>0</v>
      </c>
      <c r="AG152" s="43">
        <v>1.2</v>
      </c>
      <c r="AH152" s="43">
        <v>1.2</v>
      </c>
      <c r="AI152" s="43">
        <v>7.2</v>
      </c>
      <c r="AJ152" s="43">
        <v>0.4</v>
      </c>
      <c r="AK152" s="43">
        <v>7</v>
      </c>
      <c r="AL152" s="43">
        <v>2</v>
      </c>
      <c r="AM152" s="43">
        <v>0.6</v>
      </c>
      <c r="AN152" s="43">
        <v>6.8</v>
      </c>
      <c r="AO152" s="48">
        <v>7.8</v>
      </c>
      <c r="AQ152" s="205">
        <v>12.8</v>
      </c>
      <c r="AR152" s="48">
        <v>13.600000000000001</v>
      </c>
      <c r="AS152" s="48">
        <v>44.8</v>
      </c>
      <c r="AT152" s="48">
        <v>68.800000000000011</v>
      </c>
      <c r="AU152" s="48">
        <v>53.199999999999996</v>
      </c>
    </row>
    <row r="153" spans="2:47" s="23" customFormat="1" ht="17.25" customHeight="1" x14ac:dyDescent="0.2">
      <c r="B153" s="77" t="s">
        <v>277</v>
      </c>
      <c r="C153" s="71" t="s">
        <v>175</v>
      </c>
      <c r="D153" s="131" t="s">
        <v>324</v>
      </c>
      <c r="E153" s="47">
        <v>0</v>
      </c>
      <c r="F153" s="43">
        <v>0</v>
      </c>
      <c r="G153" s="43">
        <v>0</v>
      </c>
      <c r="H153" s="43">
        <v>0</v>
      </c>
      <c r="I153" s="43">
        <v>0</v>
      </c>
      <c r="J153" s="43">
        <v>0</v>
      </c>
      <c r="K153" s="43">
        <v>0</v>
      </c>
      <c r="L153" s="43">
        <v>0</v>
      </c>
      <c r="M153" s="43">
        <v>0</v>
      </c>
      <c r="N153" s="43">
        <v>0</v>
      </c>
      <c r="O153" s="43">
        <v>0</v>
      </c>
      <c r="P153" s="43">
        <v>0</v>
      </c>
      <c r="Q153" s="43">
        <v>0</v>
      </c>
      <c r="R153" s="43">
        <v>0</v>
      </c>
      <c r="S153" s="43">
        <v>5.25</v>
      </c>
      <c r="T153" s="43">
        <v>0</v>
      </c>
      <c r="U153" s="43">
        <v>0</v>
      </c>
      <c r="V153" s="43">
        <v>0</v>
      </c>
      <c r="W153" s="43">
        <v>0</v>
      </c>
      <c r="X153" s="43">
        <v>0</v>
      </c>
      <c r="Y153" s="43">
        <v>0</v>
      </c>
      <c r="Z153" s="43">
        <v>0</v>
      </c>
      <c r="AA153" s="43">
        <v>0</v>
      </c>
      <c r="AB153" s="43">
        <v>0</v>
      </c>
      <c r="AC153" s="43">
        <v>0</v>
      </c>
      <c r="AD153" s="43">
        <v>0</v>
      </c>
      <c r="AE153" s="43">
        <v>0</v>
      </c>
      <c r="AF153" s="43">
        <v>0</v>
      </c>
      <c r="AG153" s="43">
        <v>0</v>
      </c>
      <c r="AH153" s="43">
        <v>0</v>
      </c>
      <c r="AI153" s="43">
        <v>0</v>
      </c>
      <c r="AJ153" s="43">
        <v>0</v>
      </c>
      <c r="AK153" s="43">
        <v>0</v>
      </c>
      <c r="AL153" s="43">
        <v>0</v>
      </c>
      <c r="AM153" s="43">
        <v>0</v>
      </c>
      <c r="AN153" s="43">
        <v>0</v>
      </c>
      <c r="AO153" s="48">
        <v>0</v>
      </c>
      <c r="AQ153" s="205">
        <v>0</v>
      </c>
      <c r="AR153" s="48">
        <v>0</v>
      </c>
      <c r="AS153" s="48">
        <v>0</v>
      </c>
      <c r="AT153" s="48">
        <v>5.25</v>
      </c>
      <c r="AU153" s="48">
        <v>0</v>
      </c>
    </row>
    <row r="154" spans="2:47" s="23" customFormat="1" ht="17.25" customHeight="1" x14ac:dyDescent="0.2">
      <c r="B154" s="77" t="s">
        <v>277</v>
      </c>
      <c r="C154" s="71" t="s">
        <v>182</v>
      </c>
      <c r="D154" s="131" t="s">
        <v>345</v>
      </c>
      <c r="E154" s="47">
        <v>13.2</v>
      </c>
      <c r="F154" s="43">
        <v>2.2000000000000002</v>
      </c>
      <c r="G154" s="43">
        <v>8.6</v>
      </c>
      <c r="H154" s="43">
        <v>1.2</v>
      </c>
      <c r="I154" s="43">
        <v>2.2000000000000002</v>
      </c>
      <c r="J154" s="43">
        <v>0.2</v>
      </c>
      <c r="K154" s="43">
        <v>2.2000000000000002</v>
      </c>
      <c r="L154" s="43">
        <v>1.6</v>
      </c>
      <c r="M154" s="43">
        <v>5.2</v>
      </c>
      <c r="N154" s="43">
        <v>0.2</v>
      </c>
      <c r="O154" s="43">
        <v>1.8</v>
      </c>
      <c r="P154" s="43">
        <v>20.6</v>
      </c>
      <c r="Q154" s="43">
        <v>1.8</v>
      </c>
      <c r="R154" s="43">
        <v>3.2</v>
      </c>
      <c r="S154" s="43">
        <v>8</v>
      </c>
      <c r="T154" s="43">
        <v>9.8000000000000007</v>
      </c>
      <c r="U154" s="43">
        <v>1</v>
      </c>
      <c r="V154" s="43">
        <v>0.4</v>
      </c>
      <c r="W154" s="43">
        <v>13.8</v>
      </c>
      <c r="X154" s="43">
        <v>7.4</v>
      </c>
      <c r="Y154" s="43">
        <v>0.8</v>
      </c>
      <c r="Z154" s="43">
        <v>1.6</v>
      </c>
      <c r="AA154" s="43">
        <v>0</v>
      </c>
      <c r="AB154" s="43">
        <v>0.8</v>
      </c>
      <c r="AC154" s="43">
        <v>2</v>
      </c>
      <c r="AD154" s="43">
        <v>0.2</v>
      </c>
      <c r="AE154" s="43">
        <v>5</v>
      </c>
      <c r="AF154" s="43">
        <v>0.2</v>
      </c>
      <c r="AG154" s="43">
        <v>0</v>
      </c>
      <c r="AH154" s="43">
        <v>0.2</v>
      </c>
      <c r="AI154" s="43">
        <v>12.6</v>
      </c>
      <c r="AJ154" s="43">
        <v>0.6</v>
      </c>
      <c r="AK154" s="43">
        <v>4.5999999999999996</v>
      </c>
      <c r="AL154" s="43">
        <v>0.6</v>
      </c>
      <c r="AM154" s="43">
        <v>0.6</v>
      </c>
      <c r="AN154" s="43">
        <v>5.8</v>
      </c>
      <c r="AO154" s="48">
        <v>1.2</v>
      </c>
      <c r="AQ154" s="205">
        <v>29.799999999999997</v>
      </c>
      <c r="AR154" s="48">
        <v>8.8000000000000007</v>
      </c>
      <c r="AS154" s="48">
        <v>25.6</v>
      </c>
      <c r="AT154" s="48">
        <v>45.8</v>
      </c>
      <c r="AU154" s="48">
        <v>31.400000000000006</v>
      </c>
    </row>
    <row r="155" spans="2:47" s="23" customFormat="1" ht="17.25" customHeight="1" x14ac:dyDescent="0.2">
      <c r="B155" s="77" t="s">
        <v>277</v>
      </c>
      <c r="C155" s="71" t="s">
        <v>183</v>
      </c>
      <c r="D155" s="131" t="s">
        <v>346</v>
      </c>
      <c r="E155" s="47">
        <v>3</v>
      </c>
      <c r="F155" s="43">
        <v>3.8</v>
      </c>
      <c r="G155" s="43">
        <v>0.4</v>
      </c>
      <c r="H155" s="43">
        <v>2</v>
      </c>
      <c r="I155" s="43">
        <v>0</v>
      </c>
      <c r="J155" s="43">
        <v>0.2</v>
      </c>
      <c r="K155" s="43">
        <v>0.4</v>
      </c>
      <c r="L155" s="43">
        <v>1.4</v>
      </c>
      <c r="M155" s="43">
        <v>0.4</v>
      </c>
      <c r="N155" s="43">
        <v>0.4</v>
      </c>
      <c r="O155" s="43">
        <v>1.2</v>
      </c>
      <c r="P155" s="43">
        <v>0.4</v>
      </c>
      <c r="Q155" s="43">
        <v>0</v>
      </c>
      <c r="R155" s="43">
        <v>0</v>
      </c>
      <c r="S155" s="43">
        <v>1</v>
      </c>
      <c r="T155" s="43">
        <v>1.6</v>
      </c>
      <c r="U155" s="43">
        <v>0.6</v>
      </c>
      <c r="V155" s="43">
        <v>0</v>
      </c>
      <c r="W155" s="43">
        <v>3.2</v>
      </c>
      <c r="X155" s="43">
        <v>11.6</v>
      </c>
      <c r="Y155" s="43">
        <v>0.8</v>
      </c>
      <c r="Z155" s="43">
        <v>0</v>
      </c>
      <c r="AA155" s="43">
        <v>0.4</v>
      </c>
      <c r="AB155" s="43">
        <v>0</v>
      </c>
      <c r="AC155" s="43">
        <v>0.6</v>
      </c>
      <c r="AD155" s="43">
        <v>0.2</v>
      </c>
      <c r="AE155" s="43">
        <v>0.2</v>
      </c>
      <c r="AF155" s="43">
        <v>0.8</v>
      </c>
      <c r="AG155" s="43">
        <v>0</v>
      </c>
      <c r="AH155" s="43">
        <v>0.4</v>
      </c>
      <c r="AI155" s="43">
        <v>5.2</v>
      </c>
      <c r="AJ155" s="43">
        <v>0</v>
      </c>
      <c r="AK155" s="43">
        <v>3.4</v>
      </c>
      <c r="AL155" s="43">
        <v>0.2</v>
      </c>
      <c r="AM155" s="43">
        <v>1.4</v>
      </c>
      <c r="AN155" s="43">
        <v>1.6</v>
      </c>
      <c r="AO155" s="48">
        <v>0</v>
      </c>
      <c r="AQ155" s="205">
        <v>9.7999999999999989</v>
      </c>
      <c r="AR155" s="48">
        <v>3.3999999999999995</v>
      </c>
      <c r="AS155" s="48">
        <v>0.4</v>
      </c>
      <c r="AT155" s="48">
        <v>20</v>
      </c>
      <c r="AU155" s="48">
        <v>13.2</v>
      </c>
    </row>
    <row r="156" spans="2:47" s="23" customFormat="1" ht="17.25" customHeight="1" x14ac:dyDescent="0.2">
      <c r="B156" s="77" t="s">
        <v>277</v>
      </c>
      <c r="C156" s="71" t="s">
        <v>184</v>
      </c>
      <c r="D156" s="131" t="s">
        <v>353</v>
      </c>
      <c r="E156" s="47">
        <v>2.8</v>
      </c>
      <c r="F156" s="43">
        <v>0</v>
      </c>
      <c r="G156" s="43">
        <v>3.2</v>
      </c>
      <c r="H156" s="43">
        <v>6.4</v>
      </c>
      <c r="I156" s="43">
        <v>11.6</v>
      </c>
      <c r="J156" s="43">
        <v>0</v>
      </c>
      <c r="K156" s="43">
        <v>0</v>
      </c>
      <c r="L156" s="43">
        <v>1.6</v>
      </c>
      <c r="M156" s="43">
        <v>1</v>
      </c>
      <c r="N156" s="43">
        <v>1</v>
      </c>
      <c r="O156" s="43">
        <v>0.6</v>
      </c>
      <c r="P156" s="43">
        <v>4</v>
      </c>
      <c r="Q156" s="43">
        <v>1.8</v>
      </c>
      <c r="R156" s="43">
        <v>0.8</v>
      </c>
      <c r="S156" s="43">
        <v>2.2000000000000002</v>
      </c>
      <c r="T156" s="43">
        <v>0</v>
      </c>
      <c r="U156" s="43">
        <v>0</v>
      </c>
      <c r="V156" s="43">
        <v>0.4</v>
      </c>
      <c r="W156" s="43">
        <v>0.8</v>
      </c>
      <c r="X156" s="43">
        <v>1.2</v>
      </c>
      <c r="Y156" s="43">
        <v>0.2</v>
      </c>
      <c r="Z156" s="43">
        <v>0</v>
      </c>
      <c r="AA156" s="43">
        <v>0.4</v>
      </c>
      <c r="AB156" s="43">
        <v>4</v>
      </c>
      <c r="AC156" s="43">
        <v>0</v>
      </c>
      <c r="AD156" s="43">
        <v>1</v>
      </c>
      <c r="AE156" s="43">
        <v>4.4000000000000004</v>
      </c>
      <c r="AF156" s="43">
        <v>1.8</v>
      </c>
      <c r="AG156" s="43">
        <v>0.4</v>
      </c>
      <c r="AH156" s="43">
        <v>0</v>
      </c>
      <c r="AI156" s="43">
        <v>16</v>
      </c>
      <c r="AJ156" s="43">
        <v>0</v>
      </c>
      <c r="AK156" s="43">
        <v>6.8</v>
      </c>
      <c r="AL156" s="43">
        <v>0.8</v>
      </c>
      <c r="AM156" s="43">
        <v>4.8</v>
      </c>
      <c r="AN156" s="43">
        <v>7.4</v>
      </c>
      <c r="AO156" s="48">
        <v>2.2000000000000002</v>
      </c>
      <c r="AQ156" s="205">
        <v>24</v>
      </c>
      <c r="AR156" s="48">
        <v>4.2</v>
      </c>
      <c r="AS156" s="48">
        <v>6.6</v>
      </c>
      <c r="AT156" s="48">
        <v>10.200000000000001</v>
      </c>
      <c r="AU156" s="48">
        <v>44.6</v>
      </c>
    </row>
    <row r="157" spans="2:47" s="23" customFormat="1" ht="17.25" customHeight="1" x14ac:dyDescent="0.2">
      <c r="B157" s="77" t="s">
        <v>277</v>
      </c>
      <c r="C157" s="71" t="s">
        <v>176</v>
      </c>
      <c r="D157" s="131" t="s">
        <v>365</v>
      </c>
      <c r="E157" s="47">
        <v>2.4</v>
      </c>
      <c r="F157" s="43">
        <v>1</v>
      </c>
      <c r="G157" s="43">
        <v>0.4</v>
      </c>
      <c r="H157" s="43">
        <v>0.2</v>
      </c>
      <c r="I157" s="43">
        <v>0</v>
      </c>
      <c r="J157" s="43">
        <v>0</v>
      </c>
      <c r="K157" s="43">
        <v>0.2</v>
      </c>
      <c r="L157" s="43">
        <v>0.2</v>
      </c>
      <c r="M157" s="43">
        <v>0.2</v>
      </c>
      <c r="N157" s="43">
        <v>0</v>
      </c>
      <c r="O157" s="43">
        <v>0.8</v>
      </c>
      <c r="P157" s="43">
        <v>1.2</v>
      </c>
      <c r="Q157" s="43">
        <v>0</v>
      </c>
      <c r="R157" s="43">
        <v>0</v>
      </c>
      <c r="S157" s="43">
        <v>7.4</v>
      </c>
      <c r="T157" s="43">
        <v>1.6</v>
      </c>
      <c r="U157" s="43">
        <v>0.6</v>
      </c>
      <c r="V157" s="43">
        <v>0</v>
      </c>
      <c r="W157" s="43">
        <v>3.4</v>
      </c>
      <c r="X157" s="43">
        <v>3.4</v>
      </c>
      <c r="Y157" s="43">
        <v>0.6</v>
      </c>
      <c r="Z157" s="43">
        <v>0</v>
      </c>
      <c r="AA157" s="43">
        <v>0.2</v>
      </c>
      <c r="AB157" s="43">
        <v>0</v>
      </c>
      <c r="AC157" s="43">
        <v>0.4</v>
      </c>
      <c r="AD157" s="43">
        <v>8.6</v>
      </c>
      <c r="AE157" s="43">
        <v>2</v>
      </c>
      <c r="AF157" s="43">
        <v>0.6</v>
      </c>
      <c r="AG157" s="43">
        <v>0</v>
      </c>
      <c r="AH157" s="43">
        <v>0</v>
      </c>
      <c r="AI157" s="43">
        <v>8</v>
      </c>
      <c r="AJ157" s="43">
        <v>0</v>
      </c>
      <c r="AK157" s="43">
        <v>0.2</v>
      </c>
      <c r="AL157" s="43">
        <v>0</v>
      </c>
      <c r="AM157" s="43">
        <v>0</v>
      </c>
      <c r="AN157" s="43">
        <v>1.2</v>
      </c>
      <c r="AO157" s="48">
        <v>0.2</v>
      </c>
      <c r="AQ157" s="205">
        <v>4.2</v>
      </c>
      <c r="AR157" s="48">
        <v>1.2000000000000002</v>
      </c>
      <c r="AS157" s="48">
        <v>1.2</v>
      </c>
      <c r="AT157" s="48">
        <v>26.199999999999996</v>
      </c>
      <c r="AU157" s="48">
        <v>12.199999999999998</v>
      </c>
    </row>
    <row r="158" spans="2:47" s="23" customFormat="1" ht="17.25" customHeight="1" x14ac:dyDescent="0.2">
      <c r="B158" s="77" t="s">
        <v>277</v>
      </c>
      <c r="C158" s="71" t="s">
        <v>188</v>
      </c>
      <c r="D158" s="131" t="s">
        <v>366</v>
      </c>
      <c r="E158" s="47">
        <v>12</v>
      </c>
      <c r="F158" s="43">
        <v>0</v>
      </c>
      <c r="G158" s="43">
        <v>1.6</v>
      </c>
      <c r="H158" s="43">
        <v>3</v>
      </c>
      <c r="I158" s="43">
        <v>0</v>
      </c>
      <c r="J158" s="43">
        <v>0</v>
      </c>
      <c r="K158" s="43">
        <v>0</v>
      </c>
      <c r="L158" s="43">
        <v>0</v>
      </c>
      <c r="M158" s="43">
        <v>0</v>
      </c>
      <c r="N158" s="43">
        <v>0.2</v>
      </c>
      <c r="O158" s="43">
        <v>0</v>
      </c>
      <c r="P158" s="43">
        <v>1.2</v>
      </c>
      <c r="Q158" s="43">
        <v>0</v>
      </c>
      <c r="R158" s="43">
        <v>0.8</v>
      </c>
      <c r="S158" s="43">
        <v>1</v>
      </c>
      <c r="T158" s="43">
        <v>4.2</v>
      </c>
      <c r="U158" s="43">
        <v>1</v>
      </c>
      <c r="V158" s="43">
        <v>0</v>
      </c>
      <c r="W158" s="43">
        <v>7.8</v>
      </c>
      <c r="X158" s="43">
        <v>11.2</v>
      </c>
      <c r="Y158" s="43">
        <v>0</v>
      </c>
      <c r="Z158" s="43">
        <v>0</v>
      </c>
      <c r="AA158" s="43">
        <v>0</v>
      </c>
      <c r="AB158" s="43">
        <v>0</v>
      </c>
      <c r="AC158" s="43">
        <v>0</v>
      </c>
      <c r="AD158" s="43">
        <v>0</v>
      </c>
      <c r="AE158" s="43">
        <v>0</v>
      </c>
      <c r="AF158" s="43">
        <v>0</v>
      </c>
      <c r="AG158" s="43">
        <v>0.2</v>
      </c>
      <c r="AH158" s="43">
        <v>0.2</v>
      </c>
      <c r="AI158" s="43">
        <v>1.4</v>
      </c>
      <c r="AJ158" s="43">
        <v>0.4</v>
      </c>
      <c r="AK158" s="43">
        <v>0.2</v>
      </c>
      <c r="AL158" s="43">
        <v>0</v>
      </c>
      <c r="AM158" s="43">
        <v>0</v>
      </c>
      <c r="AN158" s="43">
        <v>0.6</v>
      </c>
      <c r="AO158" s="48">
        <v>0.4</v>
      </c>
      <c r="AQ158" s="205">
        <v>16.600000000000001</v>
      </c>
      <c r="AR158" s="48">
        <v>0.2</v>
      </c>
      <c r="AS158" s="48">
        <v>2</v>
      </c>
      <c r="AT158" s="48">
        <v>25.2</v>
      </c>
      <c r="AU158" s="48">
        <v>3.4</v>
      </c>
    </row>
    <row r="159" spans="2:47" s="23" customFormat="1" ht="17.25" customHeight="1" x14ac:dyDescent="0.2">
      <c r="B159" s="77" t="s">
        <v>277</v>
      </c>
      <c r="C159" s="71" t="s">
        <v>189</v>
      </c>
      <c r="D159" s="131" t="s">
        <v>367</v>
      </c>
      <c r="E159" s="47">
        <v>26.8</v>
      </c>
      <c r="F159" s="43">
        <v>10.4</v>
      </c>
      <c r="G159" s="43">
        <v>12</v>
      </c>
      <c r="H159" s="43">
        <v>0.6</v>
      </c>
      <c r="I159" s="43">
        <v>1.2</v>
      </c>
      <c r="J159" s="43">
        <v>0.2</v>
      </c>
      <c r="K159" s="43">
        <v>1.2</v>
      </c>
      <c r="L159" s="43">
        <v>2.2000000000000002</v>
      </c>
      <c r="M159" s="43">
        <v>0.4</v>
      </c>
      <c r="N159" s="43">
        <v>1</v>
      </c>
      <c r="O159" s="43">
        <v>9.4</v>
      </c>
      <c r="P159" s="43">
        <v>3</v>
      </c>
      <c r="Q159" s="43">
        <v>0.6</v>
      </c>
      <c r="R159" s="43">
        <v>1</v>
      </c>
      <c r="S159" s="43">
        <v>9.4</v>
      </c>
      <c r="T159" s="43">
        <v>2.6</v>
      </c>
      <c r="U159" s="43">
        <v>0.2</v>
      </c>
      <c r="V159" s="43">
        <v>0</v>
      </c>
      <c r="W159" s="43">
        <v>9.6</v>
      </c>
      <c r="X159" s="43">
        <v>15.8</v>
      </c>
      <c r="Y159" s="43">
        <v>6</v>
      </c>
      <c r="Z159" s="43">
        <v>0</v>
      </c>
      <c r="AA159" s="43">
        <v>0.6</v>
      </c>
      <c r="AB159" s="43">
        <v>0.6</v>
      </c>
      <c r="AC159" s="43">
        <v>0.2</v>
      </c>
      <c r="AD159" s="43">
        <v>0</v>
      </c>
      <c r="AE159" s="43">
        <v>2.4</v>
      </c>
      <c r="AF159" s="43">
        <v>1.6</v>
      </c>
      <c r="AG159" s="43">
        <v>0</v>
      </c>
      <c r="AH159" s="43">
        <v>0</v>
      </c>
      <c r="AI159" s="43">
        <v>1.4</v>
      </c>
      <c r="AJ159" s="43">
        <v>0</v>
      </c>
      <c r="AK159" s="43">
        <v>3</v>
      </c>
      <c r="AL159" s="43">
        <v>0</v>
      </c>
      <c r="AM159" s="43">
        <v>0</v>
      </c>
      <c r="AN159" s="43">
        <v>0.2</v>
      </c>
      <c r="AO159" s="48">
        <v>0.4</v>
      </c>
      <c r="AQ159" s="205">
        <v>52.400000000000013</v>
      </c>
      <c r="AR159" s="48">
        <v>13</v>
      </c>
      <c r="AS159" s="48">
        <v>4.5999999999999996</v>
      </c>
      <c r="AT159" s="48">
        <v>45</v>
      </c>
      <c r="AU159" s="48">
        <v>9</v>
      </c>
    </row>
    <row r="160" spans="2:47" s="23" customFormat="1" ht="17.25" customHeight="1" x14ac:dyDescent="0.2">
      <c r="B160" s="77" t="s">
        <v>277</v>
      </c>
      <c r="C160" s="71" t="s">
        <v>185</v>
      </c>
      <c r="D160" s="131" t="s">
        <v>372</v>
      </c>
      <c r="E160" s="47">
        <v>19.399999999999999</v>
      </c>
      <c r="F160" s="43">
        <v>4.2</v>
      </c>
      <c r="G160" s="43">
        <v>17</v>
      </c>
      <c r="H160" s="43">
        <v>0.8</v>
      </c>
      <c r="I160" s="43">
        <v>8</v>
      </c>
      <c r="J160" s="43">
        <v>1.6</v>
      </c>
      <c r="K160" s="43">
        <v>1.2</v>
      </c>
      <c r="L160" s="43">
        <v>2.8</v>
      </c>
      <c r="M160" s="43">
        <v>2</v>
      </c>
      <c r="N160" s="43">
        <v>0.4</v>
      </c>
      <c r="O160" s="43">
        <v>3.6</v>
      </c>
      <c r="P160" s="43">
        <v>8.4</v>
      </c>
      <c r="Q160" s="43">
        <v>9</v>
      </c>
      <c r="R160" s="43">
        <v>0.6</v>
      </c>
      <c r="S160" s="43">
        <v>4.4000000000000004</v>
      </c>
      <c r="T160" s="43">
        <v>4</v>
      </c>
      <c r="U160" s="43">
        <v>1.4</v>
      </c>
      <c r="V160" s="43">
        <v>1.8</v>
      </c>
      <c r="W160" s="43">
        <v>10.4</v>
      </c>
      <c r="X160" s="43">
        <v>11.6</v>
      </c>
      <c r="Y160" s="43">
        <v>2.4</v>
      </c>
      <c r="Z160" s="43">
        <v>0.2</v>
      </c>
      <c r="AA160" s="43">
        <v>0.6</v>
      </c>
      <c r="AB160" s="43">
        <v>0</v>
      </c>
      <c r="AC160" s="43">
        <v>1.8</v>
      </c>
      <c r="AD160" s="43">
        <v>0.6</v>
      </c>
      <c r="AE160" s="43">
        <v>7.2</v>
      </c>
      <c r="AF160" s="43">
        <v>5.6</v>
      </c>
      <c r="AG160" s="43">
        <v>1</v>
      </c>
      <c r="AH160" s="43">
        <v>1.4</v>
      </c>
      <c r="AI160" s="43">
        <v>19</v>
      </c>
      <c r="AJ160" s="43">
        <v>0</v>
      </c>
      <c r="AK160" s="43">
        <v>7.8</v>
      </c>
      <c r="AL160" s="43">
        <v>0</v>
      </c>
      <c r="AM160" s="43">
        <v>0.6</v>
      </c>
      <c r="AN160" s="43">
        <v>1.4</v>
      </c>
      <c r="AO160" s="48">
        <v>0</v>
      </c>
      <c r="AQ160" s="205">
        <v>52.199999999999996</v>
      </c>
      <c r="AR160" s="48">
        <v>8.8000000000000007</v>
      </c>
      <c r="AS160" s="48">
        <v>18</v>
      </c>
      <c r="AT160" s="48">
        <v>39.200000000000003</v>
      </c>
      <c r="AU160" s="48">
        <v>44</v>
      </c>
    </row>
    <row r="161" spans="2:47" s="23" customFormat="1" ht="17.25" customHeight="1" x14ac:dyDescent="0.2">
      <c r="B161" s="77" t="s">
        <v>277</v>
      </c>
      <c r="C161" s="71" t="s">
        <v>186</v>
      </c>
      <c r="D161" s="131" t="s">
        <v>377</v>
      </c>
      <c r="E161" s="47">
        <v>6.2</v>
      </c>
      <c r="F161" s="43">
        <v>2.6</v>
      </c>
      <c r="G161" s="43">
        <v>4.2</v>
      </c>
      <c r="H161" s="43">
        <v>1.4</v>
      </c>
      <c r="I161" s="43">
        <v>0.6</v>
      </c>
      <c r="J161" s="43">
        <v>1</v>
      </c>
      <c r="K161" s="43">
        <v>1.8</v>
      </c>
      <c r="L161" s="43">
        <v>3</v>
      </c>
      <c r="M161" s="43">
        <v>1</v>
      </c>
      <c r="N161" s="43">
        <v>0.8</v>
      </c>
      <c r="O161" s="43">
        <v>3.8</v>
      </c>
      <c r="P161" s="43">
        <v>4.4000000000000004</v>
      </c>
      <c r="Q161" s="43">
        <v>3.6</v>
      </c>
      <c r="R161" s="43">
        <v>1.2</v>
      </c>
      <c r="S161" s="43">
        <v>1.6</v>
      </c>
      <c r="T161" s="43">
        <v>0.2</v>
      </c>
      <c r="U161" s="43">
        <v>0.6</v>
      </c>
      <c r="V161" s="43">
        <v>1.4</v>
      </c>
      <c r="W161" s="43">
        <v>3.2</v>
      </c>
      <c r="X161" s="43">
        <v>2.4</v>
      </c>
      <c r="Y161" s="43">
        <v>0.6</v>
      </c>
      <c r="Z161" s="43">
        <v>0</v>
      </c>
      <c r="AA161" s="43">
        <v>0</v>
      </c>
      <c r="AB161" s="43">
        <v>0.8</v>
      </c>
      <c r="AC161" s="43">
        <v>1</v>
      </c>
      <c r="AD161" s="43">
        <v>2.2000000000000002</v>
      </c>
      <c r="AE161" s="43">
        <v>8</v>
      </c>
      <c r="AF161" s="43">
        <v>1.4</v>
      </c>
      <c r="AG161" s="43">
        <v>0.8</v>
      </c>
      <c r="AH161" s="43">
        <v>0.8</v>
      </c>
      <c r="AI161" s="43">
        <v>17.399999999999999</v>
      </c>
      <c r="AJ161" s="43">
        <v>0.2</v>
      </c>
      <c r="AK161" s="43">
        <v>10.6</v>
      </c>
      <c r="AL161" s="43">
        <v>2.4</v>
      </c>
      <c r="AM161" s="43">
        <v>2.4</v>
      </c>
      <c r="AN161" s="43">
        <v>1</v>
      </c>
      <c r="AO161" s="48">
        <v>0.2</v>
      </c>
      <c r="AQ161" s="205">
        <v>17.8</v>
      </c>
      <c r="AR161" s="48">
        <v>8.6</v>
      </c>
      <c r="AS161" s="48">
        <v>9.1999999999999993</v>
      </c>
      <c r="AT161" s="48">
        <v>14</v>
      </c>
      <c r="AU161" s="48">
        <v>45.199999999999996</v>
      </c>
    </row>
    <row r="162" spans="2:47" s="23" customFormat="1" ht="17.25" customHeight="1" x14ac:dyDescent="0.2">
      <c r="B162" s="77" t="s">
        <v>277</v>
      </c>
      <c r="C162" s="71" t="s">
        <v>190</v>
      </c>
      <c r="D162" s="131" t="s">
        <v>385</v>
      </c>
      <c r="E162" s="47">
        <v>23.4</v>
      </c>
      <c r="F162" s="43">
        <v>1.6</v>
      </c>
      <c r="G162" s="43">
        <v>0.2</v>
      </c>
      <c r="H162" s="43">
        <v>4.5999999999999996</v>
      </c>
      <c r="I162" s="43">
        <v>1.4</v>
      </c>
      <c r="J162" s="43">
        <v>0</v>
      </c>
      <c r="K162" s="43">
        <v>0.2</v>
      </c>
      <c r="L162" s="43">
        <v>1</v>
      </c>
      <c r="M162" s="43">
        <v>5</v>
      </c>
      <c r="N162" s="43">
        <v>3.6</v>
      </c>
      <c r="O162" s="43">
        <v>4.8</v>
      </c>
      <c r="P162" s="43">
        <v>1.6</v>
      </c>
      <c r="Q162" s="43">
        <v>5.6</v>
      </c>
      <c r="R162" s="43">
        <v>0.6</v>
      </c>
      <c r="S162" s="43">
        <v>0.8</v>
      </c>
      <c r="T162" s="43">
        <v>16.2</v>
      </c>
      <c r="U162" s="43">
        <v>0.4</v>
      </c>
      <c r="V162" s="43">
        <v>0</v>
      </c>
      <c r="W162" s="43">
        <v>1.6</v>
      </c>
      <c r="X162" s="43">
        <v>26.4</v>
      </c>
      <c r="Y162" s="43">
        <v>2.2000000000000002</v>
      </c>
      <c r="Z162" s="43">
        <v>0</v>
      </c>
      <c r="AA162" s="43">
        <v>0</v>
      </c>
      <c r="AB162" s="43">
        <v>3.6</v>
      </c>
      <c r="AC162" s="43">
        <v>0.8</v>
      </c>
      <c r="AD162" s="43">
        <v>2.8</v>
      </c>
      <c r="AE162" s="43">
        <v>2</v>
      </c>
      <c r="AF162" s="43">
        <v>1.2</v>
      </c>
      <c r="AG162" s="43">
        <v>9</v>
      </c>
      <c r="AH162" s="43">
        <v>0.4</v>
      </c>
      <c r="AI162" s="43">
        <v>44.8</v>
      </c>
      <c r="AJ162" s="43">
        <v>2</v>
      </c>
      <c r="AK162" s="43">
        <v>2.6</v>
      </c>
      <c r="AL162" s="43">
        <v>3.6</v>
      </c>
      <c r="AM162" s="43">
        <v>0</v>
      </c>
      <c r="AN162" s="43">
        <v>4</v>
      </c>
      <c r="AO162" s="48">
        <v>2</v>
      </c>
      <c r="AQ162" s="205">
        <v>31.399999999999995</v>
      </c>
      <c r="AR162" s="48">
        <v>14.399999999999999</v>
      </c>
      <c r="AS162" s="48">
        <v>7.7999999999999989</v>
      </c>
      <c r="AT162" s="48">
        <v>54.8</v>
      </c>
      <c r="AU162" s="48">
        <v>71.599999999999994</v>
      </c>
    </row>
    <row r="163" spans="2:47" s="23" customFormat="1" ht="17.25" customHeight="1" x14ac:dyDescent="0.2">
      <c r="B163" s="77" t="s">
        <v>277</v>
      </c>
      <c r="C163" s="71" t="s">
        <v>177</v>
      </c>
      <c r="D163" s="131" t="s">
        <v>390</v>
      </c>
      <c r="E163" s="47">
        <v>0.25</v>
      </c>
      <c r="F163" s="43">
        <v>0</v>
      </c>
      <c r="G163" s="43">
        <v>3.5</v>
      </c>
      <c r="H163" s="43">
        <v>0</v>
      </c>
      <c r="I163" s="43">
        <v>0.75</v>
      </c>
      <c r="J163" s="43">
        <v>0</v>
      </c>
      <c r="K163" s="43">
        <v>0</v>
      </c>
      <c r="L163" s="43">
        <v>0</v>
      </c>
      <c r="M163" s="43">
        <v>0.25</v>
      </c>
      <c r="N163" s="43">
        <v>0</v>
      </c>
      <c r="O163" s="43">
        <v>0.75</v>
      </c>
      <c r="P163" s="43">
        <v>3</v>
      </c>
      <c r="Q163" s="43">
        <v>0.5</v>
      </c>
      <c r="R163" s="43">
        <v>0.75</v>
      </c>
      <c r="S163" s="43">
        <v>5</v>
      </c>
      <c r="T163" s="43">
        <v>5.75</v>
      </c>
      <c r="U163" s="43">
        <v>0.5</v>
      </c>
      <c r="V163" s="43">
        <v>0</v>
      </c>
      <c r="W163" s="43">
        <v>5.75</v>
      </c>
      <c r="X163" s="43">
        <v>3.25</v>
      </c>
      <c r="Y163" s="43">
        <v>2.25</v>
      </c>
      <c r="Z163" s="43">
        <v>0</v>
      </c>
      <c r="AA163" s="43">
        <v>0.75</v>
      </c>
      <c r="AB163" s="43">
        <v>2</v>
      </c>
      <c r="AC163" s="43">
        <v>0.5</v>
      </c>
      <c r="AD163" s="43">
        <v>0.5</v>
      </c>
      <c r="AE163" s="43">
        <v>3</v>
      </c>
      <c r="AF163" s="43">
        <v>0.75</v>
      </c>
      <c r="AG163" s="43">
        <v>0</v>
      </c>
      <c r="AH163" s="43">
        <v>1.25</v>
      </c>
      <c r="AI163" s="43">
        <v>2.5</v>
      </c>
      <c r="AJ163" s="43">
        <v>0</v>
      </c>
      <c r="AK163" s="43">
        <v>2.25</v>
      </c>
      <c r="AL163" s="43">
        <v>2</v>
      </c>
      <c r="AM163" s="43">
        <v>0.25</v>
      </c>
      <c r="AN163" s="43">
        <v>0</v>
      </c>
      <c r="AO163" s="48">
        <v>0</v>
      </c>
      <c r="AQ163" s="205">
        <v>4.5</v>
      </c>
      <c r="AR163" s="48">
        <v>1</v>
      </c>
      <c r="AS163" s="48">
        <v>4.25</v>
      </c>
      <c r="AT163" s="48">
        <v>26.25</v>
      </c>
      <c r="AU163" s="48">
        <v>12</v>
      </c>
    </row>
    <row r="164" spans="2:47" s="23" customFormat="1" ht="17.25" customHeight="1" x14ac:dyDescent="0.2">
      <c r="B164" s="77" t="s">
        <v>277</v>
      </c>
      <c r="C164" s="71" t="s">
        <v>191</v>
      </c>
      <c r="D164" s="131" t="s">
        <v>393</v>
      </c>
      <c r="E164" s="47">
        <v>32.799999999999997</v>
      </c>
      <c r="F164" s="43">
        <v>3</v>
      </c>
      <c r="G164" s="43">
        <v>7.6</v>
      </c>
      <c r="H164" s="43">
        <v>0</v>
      </c>
      <c r="I164" s="43">
        <v>0</v>
      </c>
      <c r="J164" s="43">
        <v>0</v>
      </c>
      <c r="K164" s="43">
        <v>1.2</v>
      </c>
      <c r="L164" s="43">
        <v>0.4</v>
      </c>
      <c r="M164" s="43">
        <v>0.6</v>
      </c>
      <c r="N164" s="43">
        <v>0</v>
      </c>
      <c r="O164" s="43">
        <v>0</v>
      </c>
      <c r="P164" s="43">
        <v>0</v>
      </c>
      <c r="Q164" s="43">
        <v>0</v>
      </c>
      <c r="R164" s="43">
        <v>0</v>
      </c>
      <c r="S164" s="43">
        <v>0</v>
      </c>
      <c r="T164" s="43">
        <v>0</v>
      </c>
      <c r="U164" s="43">
        <v>0</v>
      </c>
      <c r="V164" s="43">
        <v>0</v>
      </c>
      <c r="W164" s="43">
        <v>0</v>
      </c>
      <c r="X164" s="43">
        <v>0</v>
      </c>
      <c r="Y164" s="43">
        <v>0</v>
      </c>
      <c r="Z164" s="43">
        <v>0</v>
      </c>
      <c r="AA164" s="43">
        <v>1.6</v>
      </c>
      <c r="AB164" s="43">
        <v>0</v>
      </c>
      <c r="AC164" s="43">
        <v>0</v>
      </c>
      <c r="AD164" s="43">
        <v>0</v>
      </c>
      <c r="AE164" s="43">
        <v>0</v>
      </c>
      <c r="AF164" s="43">
        <v>2.6</v>
      </c>
      <c r="AG164" s="43">
        <v>116</v>
      </c>
      <c r="AH164" s="43">
        <v>0</v>
      </c>
      <c r="AI164" s="43">
        <v>116.2</v>
      </c>
      <c r="AJ164" s="43">
        <v>0</v>
      </c>
      <c r="AK164" s="43">
        <v>33.6</v>
      </c>
      <c r="AL164" s="43">
        <v>0</v>
      </c>
      <c r="AM164" s="43">
        <v>3.4</v>
      </c>
      <c r="AN164" s="43">
        <v>0</v>
      </c>
      <c r="AO164" s="48">
        <v>0</v>
      </c>
      <c r="AQ164" s="205">
        <v>44.6</v>
      </c>
      <c r="AR164" s="48">
        <v>1</v>
      </c>
      <c r="AS164" s="48">
        <v>0</v>
      </c>
      <c r="AT164" s="48">
        <v>1.6</v>
      </c>
      <c r="AU164" s="48">
        <v>271.8</v>
      </c>
    </row>
    <row r="165" spans="2:47" s="23" customFormat="1" ht="17.25" customHeight="1" x14ac:dyDescent="0.2">
      <c r="B165" s="77" t="s">
        <v>278</v>
      </c>
      <c r="C165" s="71" t="s">
        <v>195</v>
      </c>
      <c r="D165" s="131" t="s">
        <v>287</v>
      </c>
      <c r="E165" s="47">
        <v>0</v>
      </c>
      <c r="F165" s="43">
        <v>0</v>
      </c>
      <c r="G165" s="43">
        <v>15</v>
      </c>
      <c r="H165" s="43">
        <v>0</v>
      </c>
      <c r="I165" s="43">
        <v>0</v>
      </c>
      <c r="J165" s="43">
        <v>0.4</v>
      </c>
      <c r="K165" s="43">
        <v>4</v>
      </c>
      <c r="L165" s="43">
        <v>0</v>
      </c>
      <c r="M165" s="43">
        <v>0.2</v>
      </c>
      <c r="N165" s="43">
        <v>2.4</v>
      </c>
      <c r="O165" s="43">
        <v>0</v>
      </c>
      <c r="P165" s="43">
        <v>13.6</v>
      </c>
      <c r="Q165" s="43">
        <v>20.399999999999999</v>
      </c>
      <c r="R165" s="43">
        <v>2.2000000000000002</v>
      </c>
      <c r="S165" s="43">
        <v>0</v>
      </c>
      <c r="T165" s="43">
        <v>0</v>
      </c>
      <c r="U165" s="43">
        <v>0</v>
      </c>
      <c r="V165" s="43">
        <v>0</v>
      </c>
      <c r="W165" s="43">
        <v>0</v>
      </c>
      <c r="X165" s="43">
        <v>0</v>
      </c>
      <c r="Y165" s="43">
        <v>0</v>
      </c>
      <c r="Z165" s="43">
        <v>0</v>
      </c>
      <c r="AA165" s="43">
        <v>0</v>
      </c>
      <c r="AB165" s="43">
        <v>1</v>
      </c>
      <c r="AC165" s="43">
        <v>0.6</v>
      </c>
      <c r="AD165" s="43">
        <v>0</v>
      </c>
      <c r="AE165" s="43">
        <v>38.799999999999997</v>
      </c>
      <c r="AF165" s="43">
        <v>5.8</v>
      </c>
      <c r="AG165" s="43">
        <v>0</v>
      </c>
      <c r="AH165" s="43">
        <v>1.8</v>
      </c>
      <c r="AI165" s="43">
        <v>30</v>
      </c>
      <c r="AJ165" s="43">
        <v>0</v>
      </c>
      <c r="AK165" s="43">
        <v>32</v>
      </c>
      <c r="AL165" s="43">
        <v>4.5999999999999996</v>
      </c>
      <c r="AM165" s="43">
        <v>3</v>
      </c>
      <c r="AN165" s="43">
        <v>0.2</v>
      </c>
      <c r="AO165" s="48">
        <v>1.2</v>
      </c>
      <c r="AQ165" s="205">
        <v>19.399999999999999</v>
      </c>
      <c r="AR165" s="48">
        <v>2.6</v>
      </c>
      <c r="AS165" s="48">
        <v>36.200000000000003</v>
      </c>
      <c r="AT165" s="48">
        <v>1.6</v>
      </c>
      <c r="AU165" s="48">
        <v>117.39999999999999</v>
      </c>
    </row>
    <row r="166" spans="2:47" s="23" customFormat="1" ht="17.25" customHeight="1" x14ac:dyDescent="0.2">
      <c r="B166" s="77" t="s">
        <v>278</v>
      </c>
      <c r="C166" s="71" t="s">
        <v>198</v>
      </c>
      <c r="D166" s="131" t="s">
        <v>288</v>
      </c>
      <c r="E166" s="47">
        <v>0</v>
      </c>
      <c r="F166" s="43">
        <v>0</v>
      </c>
      <c r="G166" s="43">
        <v>2.8</v>
      </c>
      <c r="H166" s="43">
        <v>0</v>
      </c>
      <c r="I166" s="43">
        <v>0</v>
      </c>
      <c r="J166" s="43">
        <v>0</v>
      </c>
      <c r="K166" s="43">
        <v>0</v>
      </c>
      <c r="L166" s="43">
        <v>0.2</v>
      </c>
      <c r="M166" s="43">
        <v>0.4</v>
      </c>
      <c r="N166" s="43">
        <v>0</v>
      </c>
      <c r="O166" s="43">
        <v>0</v>
      </c>
      <c r="P166" s="43">
        <v>0.2</v>
      </c>
      <c r="Q166" s="43">
        <v>0</v>
      </c>
      <c r="R166" s="43">
        <v>0</v>
      </c>
      <c r="S166" s="43">
        <v>0.6</v>
      </c>
      <c r="T166" s="43">
        <v>0.2</v>
      </c>
      <c r="U166" s="43">
        <v>0</v>
      </c>
      <c r="V166" s="43">
        <v>0</v>
      </c>
      <c r="W166" s="43">
        <v>0.2</v>
      </c>
      <c r="X166" s="43">
        <v>0.2</v>
      </c>
      <c r="Y166" s="43">
        <v>0</v>
      </c>
      <c r="Z166" s="43">
        <v>0</v>
      </c>
      <c r="AA166" s="43">
        <v>0</v>
      </c>
      <c r="AB166" s="43">
        <v>0</v>
      </c>
      <c r="AC166" s="43">
        <v>0</v>
      </c>
      <c r="AD166" s="43">
        <v>0</v>
      </c>
      <c r="AE166" s="43">
        <v>1.4</v>
      </c>
      <c r="AF166" s="43">
        <v>0.8</v>
      </c>
      <c r="AG166" s="43">
        <v>0.8</v>
      </c>
      <c r="AH166" s="43">
        <v>0</v>
      </c>
      <c r="AI166" s="43">
        <v>7.8</v>
      </c>
      <c r="AJ166" s="43">
        <v>0.6</v>
      </c>
      <c r="AK166" s="43">
        <v>3.4</v>
      </c>
      <c r="AL166" s="43">
        <v>0</v>
      </c>
      <c r="AM166" s="43">
        <v>0</v>
      </c>
      <c r="AN166" s="43">
        <v>0</v>
      </c>
      <c r="AO166" s="48">
        <v>0</v>
      </c>
      <c r="AQ166" s="205">
        <v>2.8</v>
      </c>
      <c r="AR166" s="48">
        <v>0.60000000000000009</v>
      </c>
      <c r="AS166" s="48">
        <v>0.2</v>
      </c>
      <c r="AT166" s="48">
        <v>1.2</v>
      </c>
      <c r="AU166" s="48">
        <v>14.8</v>
      </c>
    </row>
    <row r="167" spans="2:47" s="23" customFormat="1" ht="17.25" customHeight="1" x14ac:dyDescent="0.2">
      <c r="B167" s="77" t="s">
        <v>278</v>
      </c>
      <c r="C167" s="71" t="s">
        <v>204</v>
      </c>
      <c r="D167" s="131" t="s">
        <v>319</v>
      </c>
      <c r="E167" s="47">
        <v>21</v>
      </c>
      <c r="F167" s="43">
        <v>4</v>
      </c>
      <c r="G167" s="43">
        <v>27.8</v>
      </c>
      <c r="H167" s="43">
        <v>1.2</v>
      </c>
      <c r="I167" s="43">
        <v>0.8</v>
      </c>
      <c r="J167" s="43">
        <v>0.2</v>
      </c>
      <c r="K167" s="43">
        <v>0.6</v>
      </c>
      <c r="L167" s="43">
        <v>0.8</v>
      </c>
      <c r="M167" s="43">
        <v>1.4</v>
      </c>
      <c r="N167" s="43">
        <v>2.8</v>
      </c>
      <c r="O167" s="43">
        <v>3.2</v>
      </c>
      <c r="P167" s="43">
        <v>10.199999999999999</v>
      </c>
      <c r="Q167" s="43">
        <v>0</v>
      </c>
      <c r="R167" s="43">
        <v>1.8</v>
      </c>
      <c r="S167" s="43">
        <v>1.2</v>
      </c>
      <c r="T167" s="43">
        <v>2</v>
      </c>
      <c r="U167" s="43">
        <v>0</v>
      </c>
      <c r="V167" s="43">
        <v>0.4</v>
      </c>
      <c r="W167" s="43">
        <v>0.6</v>
      </c>
      <c r="X167" s="43">
        <v>1</v>
      </c>
      <c r="Y167" s="43">
        <v>3</v>
      </c>
      <c r="Z167" s="43">
        <v>1.2</v>
      </c>
      <c r="AA167" s="43">
        <v>1</v>
      </c>
      <c r="AB167" s="43">
        <v>1.4</v>
      </c>
      <c r="AC167" s="43">
        <v>0.4</v>
      </c>
      <c r="AD167" s="43">
        <v>12</v>
      </c>
      <c r="AE167" s="43">
        <v>40</v>
      </c>
      <c r="AF167" s="43">
        <v>0.8</v>
      </c>
      <c r="AG167" s="43">
        <v>0.6</v>
      </c>
      <c r="AH167" s="43">
        <v>3.8</v>
      </c>
      <c r="AI167" s="43">
        <v>17.8</v>
      </c>
      <c r="AJ167" s="43">
        <v>0</v>
      </c>
      <c r="AK167" s="43">
        <v>17</v>
      </c>
      <c r="AL167" s="43">
        <v>4.4000000000000004</v>
      </c>
      <c r="AM167" s="43">
        <v>0.4</v>
      </c>
      <c r="AN167" s="43">
        <v>2</v>
      </c>
      <c r="AO167" s="48">
        <v>3.6</v>
      </c>
      <c r="AQ167" s="205">
        <v>55.6</v>
      </c>
      <c r="AR167" s="48">
        <v>8.1999999999999993</v>
      </c>
      <c r="AS167" s="48">
        <v>12</v>
      </c>
      <c r="AT167" s="48">
        <v>24.2</v>
      </c>
      <c r="AU167" s="48">
        <v>90.4</v>
      </c>
    </row>
    <row r="168" spans="2:47" s="23" customFormat="1" ht="17.25" customHeight="1" x14ac:dyDescent="0.2">
      <c r="B168" s="77" t="s">
        <v>278</v>
      </c>
      <c r="C168" s="71" t="s">
        <v>202</v>
      </c>
      <c r="D168" s="131" t="s">
        <v>295</v>
      </c>
      <c r="E168" s="47">
        <v>0.8</v>
      </c>
      <c r="F168" s="43">
        <v>0.2</v>
      </c>
      <c r="G168" s="43">
        <v>2.4</v>
      </c>
      <c r="H168" s="43">
        <v>0</v>
      </c>
      <c r="I168" s="43">
        <v>0</v>
      </c>
      <c r="J168" s="43">
        <v>0</v>
      </c>
      <c r="K168" s="43">
        <v>0</v>
      </c>
      <c r="L168" s="43">
        <v>0.2</v>
      </c>
      <c r="M168" s="43">
        <v>3.8</v>
      </c>
      <c r="N168" s="43">
        <v>0.6</v>
      </c>
      <c r="O168" s="43">
        <v>2.4</v>
      </c>
      <c r="P168" s="43">
        <v>3.6</v>
      </c>
      <c r="Q168" s="43">
        <v>0</v>
      </c>
      <c r="R168" s="43">
        <v>0.2</v>
      </c>
      <c r="S168" s="43">
        <v>0.6</v>
      </c>
      <c r="T168" s="43">
        <v>0.8</v>
      </c>
      <c r="U168" s="43">
        <v>0</v>
      </c>
      <c r="V168" s="43">
        <v>0.6</v>
      </c>
      <c r="W168" s="43">
        <v>2.2000000000000002</v>
      </c>
      <c r="X168" s="43">
        <v>6.4</v>
      </c>
      <c r="Y168" s="43">
        <v>1.8</v>
      </c>
      <c r="Z168" s="43">
        <v>0.2</v>
      </c>
      <c r="AA168" s="43">
        <v>0</v>
      </c>
      <c r="AB168" s="43">
        <v>4</v>
      </c>
      <c r="AC168" s="43">
        <v>0</v>
      </c>
      <c r="AD168" s="43">
        <v>0.2</v>
      </c>
      <c r="AE168" s="43">
        <v>4.5999999999999996</v>
      </c>
      <c r="AF168" s="43">
        <v>0.2</v>
      </c>
      <c r="AG168" s="43">
        <v>0</v>
      </c>
      <c r="AH168" s="43">
        <v>1.2</v>
      </c>
      <c r="AI168" s="43">
        <v>4.5999999999999996</v>
      </c>
      <c r="AJ168" s="43">
        <v>0</v>
      </c>
      <c r="AK168" s="43">
        <v>3.2</v>
      </c>
      <c r="AL168" s="43">
        <v>0.4</v>
      </c>
      <c r="AM168" s="43">
        <v>0.2</v>
      </c>
      <c r="AN168" s="43">
        <v>1</v>
      </c>
      <c r="AO168" s="48">
        <v>0</v>
      </c>
      <c r="AQ168" s="205">
        <v>3.4</v>
      </c>
      <c r="AR168" s="48">
        <v>7</v>
      </c>
      <c r="AS168" s="48">
        <v>3.8000000000000003</v>
      </c>
      <c r="AT168" s="48">
        <v>16.8</v>
      </c>
      <c r="AU168" s="48">
        <v>15.4</v>
      </c>
    </row>
    <row r="169" spans="2:47" s="23" customFormat="1" ht="17.25" customHeight="1" x14ac:dyDescent="0.2">
      <c r="B169" s="77" t="s">
        <v>278</v>
      </c>
      <c r="C169" s="71" t="s">
        <v>192</v>
      </c>
      <c r="D169" s="131" t="s">
        <v>305</v>
      </c>
      <c r="E169" s="47">
        <v>3.6666666666666665</v>
      </c>
      <c r="F169" s="43">
        <v>3.3333333333333335</v>
      </c>
      <c r="G169" s="43">
        <v>3.6666666666666665</v>
      </c>
      <c r="H169" s="43">
        <v>0.33333333333333331</v>
      </c>
      <c r="I169" s="43">
        <v>1</v>
      </c>
      <c r="J169" s="43">
        <v>0</v>
      </c>
      <c r="K169" s="43">
        <v>0</v>
      </c>
      <c r="L169" s="43">
        <v>0.66666666666666663</v>
      </c>
      <c r="M169" s="43">
        <v>0.33333333333333331</v>
      </c>
      <c r="N169" s="43">
        <v>2</v>
      </c>
      <c r="O169" s="43">
        <v>0.33333333333333331</v>
      </c>
      <c r="P169" s="43">
        <v>12.666666666666666</v>
      </c>
      <c r="Q169" s="43">
        <v>0</v>
      </c>
      <c r="R169" s="43">
        <v>0</v>
      </c>
      <c r="S169" s="43">
        <v>14.666666666666666</v>
      </c>
      <c r="T169" s="43">
        <v>0</v>
      </c>
      <c r="U169" s="43">
        <v>0</v>
      </c>
      <c r="V169" s="43">
        <v>0.33333333333333331</v>
      </c>
      <c r="W169" s="43">
        <v>15.666666666666666</v>
      </c>
      <c r="X169" s="43">
        <v>1.6666666666666667</v>
      </c>
      <c r="Y169" s="43">
        <v>0</v>
      </c>
      <c r="Z169" s="43">
        <v>0</v>
      </c>
      <c r="AA169" s="43">
        <v>0</v>
      </c>
      <c r="AB169" s="43">
        <v>1.6666666666666667</v>
      </c>
      <c r="AC169" s="43">
        <v>1.3333333333333333</v>
      </c>
      <c r="AD169" s="43">
        <v>0</v>
      </c>
      <c r="AE169" s="43">
        <v>0</v>
      </c>
      <c r="AF169" s="43">
        <v>0.66666666666666663</v>
      </c>
      <c r="AG169" s="43">
        <v>0</v>
      </c>
      <c r="AH169" s="43">
        <v>1.3333333333333333</v>
      </c>
      <c r="AI169" s="43">
        <v>3</v>
      </c>
      <c r="AJ169" s="43">
        <v>0</v>
      </c>
      <c r="AK169" s="43">
        <v>4.333333333333333</v>
      </c>
      <c r="AL169" s="43">
        <v>0.66666666666666663</v>
      </c>
      <c r="AM169" s="43">
        <v>0.33333333333333331</v>
      </c>
      <c r="AN169" s="43">
        <v>0</v>
      </c>
      <c r="AO169" s="48">
        <v>1</v>
      </c>
      <c r="AQ169" s="205">
        <v>12</v>
      </c>
      <c r="AR169" s="48">
        <v>3.3333333333333335</v>
      </c>
      <c r="AS169" s="48">
        <v>12.666666666666666</v>
      </c>
      <c r="AT169" s="48">
        <v>35.333333333333329</v>
      </c>
      <c r="AU169" s="48">
        <v>11.333333333333332</v>
      </c>
    </row>
    <row r="170" spans="2:47" s="23" customFormat="1" ht="17.25" customHeight="1" x14ac:dyDescent="0.2">
      <c r="B170" s="77" t="s">
        <v>278</v>
      </c>
      <c r="C170" s="71" t="s">
        <v>201</v>
      </c>
      <c r="D170" s="131" t="s">
        <v>282</v>
      </c>
      <c r="E170" s="47">
        <v>5.2</v>
      </c>
      <c r="F170" s="43">
        <v>0.4</v>
      </c>
      <c r="G170" s="43">
        <v>7.6</v>
      </c>
      <c r="H170" s="43">
        <v>6.8</v>
      </c>
      <c r="I170" s="43">
        <v>2.4</v>
      </c>
      <c r="J170" s="43">
        <v>0.6</v>
      </c>
      <c r="K170" s="43">
        <v>1.2</v>
      </c>
      <c r="L170" s="43">
        <v>0</v>
      </c>
      <c r="M170" s="43">
        <v>4.8</v>
      </c>
      <c r="N170" s="43">
        <v>2.2000000000000002</v>
      </c>
      <c r="O170" s="43">
        <v>3.4</v>
      </c>
      <c r="P170" s="43">
        <v>7.4</v>
      </c>
      <c r="Q170" s="43">
        <v>2</v>
      </c>
      <c r="R170" s="43">
        <v>2.2000000000000002</v>
      </c>
      <c r="S170" s="43">
        <v>6.2</v>
      </c>
      <c r="T170" s="43">
        <v>7.6</v>
      </c>
      <c r="U170" s="43">
        <v>0</v>
      </c>
      <c r="V170" s="43">
        <v>1.4</v>
      </c>
      <c r="W170" s="43">
        <v>8.1999999999999993</v>
      </c>
      <c r="X170" s="43">
        <v>23.4</v>
      </c>
      <c r="Y170" s="43">
        <v>0.4</v>
      </c>
      <c r="Z170" s="43">
        <v>0.4</v>
      </c>
      <c r="AA170" s="43">
        <v>0</v>
      </c>
      <c r="AB170" s="43">
        <v>6.6</v>
      </c>
      <c r="AC170" s="43">
        <v>0.6</v>
      </c>
      <c r="AD170" s="43">
        <v>2</v>
      </c>
      <c r="AE170" s="43">
        <v>29.2</v>
      </c>
      <c r="AF170" s="43">
        <v>2.6</v>
      </c>
      <c r="AG170" s="43">
        <v>0.4</v>
      </c>
      <c r="AH170" s="43">
        <v>0</v>
      </c>
      <c r="AI170" s="43">
        <v>24.4</v>
      </c>
      <c r="AJ170" s="43">
        <v>0.4</v>
      </c>
      <c r="AK170" s="43">
        <v>12.2</v>
      </c>
      <c r="AL170" s="43">
        <v>3.2</v>
      </c>
      <c r="AM170" s="43">
        <v>0</v>
      </c>
      <c r="AN170" s="43">
        <v>4.4000000000000004</v>
      </c>
      <c r="AO170" s="48">
        <v>0.4</v>
      </c>
      <c r="AQ170" s="205">
        <v>24.2</v>
      </c>
      <c r="AR170" s="48">
        <v>10.4</v>
      </c>
      <c r="AS170" s="48">
        <v>11.600000000000001</v>
      </c>
      <c r="AT170" s="48">
        <v>56.8</v>
      </c>
      <c r="AU170" s="48">
        <v>77.200000000000017</v>
      </c>
    </row>
    <row r="171" spans="2:47" s="23" customFormat="1" ht="17.25" customHeight="1" x14ac:dyDescent="0.2">
      <c r="B171" s="77" t="s">
        <v>278</v>
      </c>
      <c r="C171" s="71" t="s">
        <v>197</v>
      </c>
      <c r="D171" s="131" t="s">
        <v>309</v>
      </c>
      <c r="E171" s="47">
        <v>5.2</v>
      </c>
      <c r="F171" s="43">
        <v>0.2</v>
      </c>
      <c r="G171" s="43">
        <v>1.4</v>
      </c>
      <c r="H171" s="43">
        <v>1</v>
      </c>
      <c r="I171" s="43">
        <v>0.4</v>
      </c>
      <c r="J171" s="43">
        <v>0</v>
      </c>
      <c r="K171" s="43">
        <v>2</v>
      </c>
      <c r="L171" s="43">
        <v>0.4</v>
      </c>
      <c r="M171" s="43">
        <v>1.8</v>
      </c>
      <c r="N171" s="43">
        <v>0</v>
      </c>
      <c r="O171" s="43">
        <v>3.6</v>
      </c>
      <c r="P171" s="43">
        <v>1.6</v>
      </c>
      <c r="Q171" s="43">
        <v>5</v>
      </c>
      <c r="R171" s="43">
        <v>1</v>
      </c>
      <c r="S171" s="43">
        <v>1.8</v>
      </c>
      <c r="T171" s="43">
        <v>2.4</v>
      </c>
      <c r="U171" s="43">
        <v>0.6</v>
      </c>
      <c r="V171" s="43">
        <v>1.2</v>
      </c>
      <c r="W171" s="43">
        <v>5.6</v>
      </c>
      <c r="X171" s="43">
        <v>7.2</v>
      </c>
      <c r="Y171" s="43">
        <v>1.8</v>
      </c>
      <c r="Z171" s="43">
        <v>0.4</v>
      </c>
      <c r="AA171" s="43">
        <v>0.2</v>
      </c>
      <c r="AB171" s="43">
        <v>0</v>
      </c>
      <c r="AC171" s="43">
        <v>0.2</v>
      </c>
      <c r="AD171" s="43">
        <v>0</v>
      </c>
      <c r="AE171" s="43">
        <v>1.8</v>
      </c>
      <c r="AF171" s="43">
        <v>2.2000000000000002</v>
      </c>
      <c r="AG171" s="43">
        <v>0.2</v>
      </c>
      <c r="AH171" s="43">
        <v>0.2</v>
      </c>
      <c r="AI171" s="43">
        <v>14</v>
      </c>
      <c r="AJ171" s="43">
        <v>0</v>
      </c>
      <c r="AK171" s="43">
        <v>4.5999999999999996</v>
      </c>
      <c r="AL171" s="43">
        <v>0.4</v>
      </c>
      <c r="AM171" s="43">
        <v>0.2</v>
      </c>
      <c r="AN171" s="43">
        <v>0.2</v>
      </c>
      <c r="AO171" s="48">
        <v>1</v>
      </c>
      <c r="AQ171" s="205">
        <v>10.200000000000001</v>
      </c>
      <c r="AR171" s="48">
        <v>5.8000000000000007</v>
      </c>
      <c r="AS171" s="48">
        <v>7.6</v>
      </c>
      <c r="AT171" s="48">
        <v>21.4</v>
      </c>
      <c r="AU171" s="48">
        <v>24.799999999999997</v>
      </c>
    </row>
    <row r="172" spans="2:47" s="23" customFormat="1" ht="17.25" customHeight="1" x14ac:dyDescent="0.2">
      <c r="B172" s="77" t="s">
        <v>278</v>
      </c>
      <c r="C172" s="71" t="s">
        <v>199</v>
      </c>
      <c r="D172" s="131" t="s">
        <v>320</v>
      </c>
      <c r="E172" s="47">
        <v>0</v>
      </c>
      <c r="F172" s="43">
        <v>0</v>
      </c>
      <c r="G172" s="43">
        <v>4.4000000000000004</v>
      </c>
      <c r="H172" s="43">
        <v>0</v>
      </c>
      <c r="I172" s="43">
        <v>27</v>
      </c>
      <c r="J172" s="43">
        <v>0.4</v>
      </c>
      <c r="K172" s="43">
        <v>1.8</v>
      </c>
      <c r="L172" s="43">
        <v>0.2</v>
      </c>
      <c r="M172" s="43">
        <v>2.2000000000000002</v>
      </c>
      <c r="N172" s="43">
        <v>0</v>
      </c>
      <c r="O172" s="43">
        <v>0.2</v>
      </c>
      <c r="P172" s="43">
        <v>0</v>
      </c>
      <c r="Q172" s="43">
        <v>0</v>
      </c>
      <c r="R172" s="43">
        <v>0</v>
      </c>
      <c r="S172" s="43">
        <v>10.4</v>
      </c>
      <c r="T172" s="43">
        <v>0.4</v>
      </c>
      <c r="U172" s="43">
        <v>0</v>
      </c>
      <c r="V172" s="43">
        <v>0.2</v>
      </c>
      <c r="W172" s="43">
        <v>11.2</v>
      </c>
      <c r="X172" s="43">
        <v>7</v>
      </c>
      <c r="Y172" s="43">
        <v>0</v>
      </c>
      <c r="Z172" s="43">
        <v>0.2</v>
      </c>
      <c r="AA172" s="43">
        <v>0</v>
      </c>
      <c r="AB172" s="43">
        <v>0</v>
      </c>
      <c r="AC172" s="43">
        <v>0</v>
      </c>
      <c r="AD172" s="43">
        <v>0</v>
      </c>
      <c r="AE172" s="43">
        <v>23.4</v>
      </c>
      <c r="AF172" s="43">
        <v>3.6</v>
      </c>
      <c r="AG172" s="43">
        <v>0.2</v>
      </c>
      <c r="AH172" s="43">
        <v>0</v>
      </c>
      <c r="AI172" s="43">
        <v>19.2</v>
      </c>
      <c r="AJ172" s="43">
        <v>1.8</v>
      </c>
      <c r="AK172" s="43">
        <v>10</v>
      </c>
      <c r="AL172" s="43">
        <v>0</v>
      </c>
      <c r="AM172" s="43">
        <v>0</v>
      </c>
      <c r="AN172" s="43">
        <v>3</v>
      </c>
      <c r="AO172" s="48">
        <v>0.4</v>
      </c>
      <c r="AQ172" s="205">
        <v>33.599999999999994</v>
      </c>
      <c r="AR172" s="48">
        <v>2.6000000000000005</v>
      </c>
      <c r="AS172" s="48">
        <v>0</v>
      </c>
      <c r="AT172" s="48">
        <v>29.4</v>
      </c>
      <c r="AU172" s="48">
        <v>61.599999999999994</v>
      </c>
    </row>
    <row r="173" spans="2:47" s="23" customFormat="1" ht="17.25" customHeight="1" x14ac:dyDescent="0.2">
      <c r="B173" s="77" t="s">
        <v>278</v>
      </c>
      <c r="C173" s="71" t="s">
        <v>200</v>
      </c>
      <c r="D173" s="131" t="s">
        <v>334</v>
      </c>
      <c r="E173" s="47">
        <v>11</v>
      </c>
      <c r="F173" s="43">
        <v>0.4</v>
      </c>
      <c r="G173" s="43">
        <v>0</v>
      </c>
      <c r="H173" s="43">
        <v>0.4</v>
      </c>
      <c r="I173" s="43">
        <v>0.4</v>
      </c>
      <c r="J173" s="43">
        <v>0.4</v>
      </c>
      <c r="K173" s="43">
        <v>0</v>
      </c>
      <c r="L173" s="43">
        <v>1.2</v>
      </c>
      <c r="M173" s="43">
        <v>0.6</v>
      </c>
      <c r="N173" s="43">
        <v>0.4</v>
      </c>
      <c r="O173" s="43">
        <v>0.6</v>
      </c>
      <c r="P173" s="43">
        <v>11.8</v>
      </c>
      <c r="Q173" s="43">
        <v>6.4</v>
      </c>
      <c r="R173" s="43">
        <v>0</v>
      </c>
      <c r="S173" s="43">
        <v>0</v>
      </c>
      <c r="T173" s="43">
        <v>0</v>
      </c>
      <c r="U173" s="43">
        <v>0</v>
      </c>
      <c r="V173" s="43">
        <v>0.2</v>
      </c>
      <c r="W173" s="43">
        <v>0</v>
      </c>
      <c r="X173" s="43">
        <v>0</v>
      </c>
      <c r="Y173" s="43">
        <v>1.2</v>
      </c>
      <c r="Z173" s="43">
        <v>0</v>
      </c>
      <c r="AA173" s="43">
        <v>0</v>
      </c>
      <c r="AB173" s="43">
        <v>0</v>
      </c>
      <c r="AC173" s="43">
        <v>0</v>
      </c>
      <c r="AD173" s="43">
        <v>0.4</v>
      </c>
      <c r="AE173" s="43">
        <v>8.1999999999999993</v>
      </c>
      <c r="AF173" s="43">
        <v>3.4</v>
      </c>
      <c r="AG173" s="43">
        <v>0.4</v>
      </c>
      <c r="AH173" s="43">
        <v>0.2</v>
      </c>
      <c r="AI173" s="43">
        <v>16.399999999999999</v>
      </c>
      <c r="AJ173" s="43">
        <v>0</v>
      </c>
      <c r="AK173" s="43">
        <v>7.2</v>
      </c>
      <c r="AL173" s="43">
        <v>1.8</v>
      </c>
      <c r="AM173" s="43">
        <v>0.4</v>
      </c>
      <c r="AN173" s="43">
        <v>1.4</v>
      </c>
      <c r="AO173" s="48">
        <v>2</v>
      </c>
      <c r="AQ173" s="205">
        <v>12.600000000000001</v>
      </c>
      <c r="AR173" s="48">
        <v>2.8</v>
      </c>
      <c r="AS173" s="48">
        <v>18.200000000000003</v>
      </c>
      <c r="AT173" s="48">
        <v>1.7999999999999998</v>
      </c>
      <c r="AU173" s="48">
        <v>41.399999999999991</v>
      </c>
    </row>
    <row r="174" spans="2:47" s="23" customFormat="1" ht="17.25" customHeight="1" x14ac:dyDescent="0.2">
      <c r="B174" s="77" t="s">
        <v>278</v>
      </c>
      <c r="C174" s="71" t="s">
        <v>193</v>
      </c>
      <c r="D174" s="131" t="s">
        <v>344</v>
      </c>
      <c r="E174" s="47">
        <v>9.1999999999999993</v>
      </c>
      <c r="F174" s="43">
        <v>2.4</v>
      </c>
      <c r="G174" s="43">
        <v>3.2</v>
      </c>
      <c r="H174" s="43">
        <v>1</v>
      </c>
      <c r="I174" s="43">
        <v>7.8</v>
      </c>
      <c r="J174" s="43">
        <v>1.4</v>
      </c>
      <c r="K174" s="43">
        <v>0</v>
      </c>
      <c r="L174" s="43">
        <v>2.6</v>
      </c>
      <c r="M174" s="43">
        <v>0.4</v>
      </c>
      <c r="N174" s="43">
        <v>4.8</v>
      </c>
      <c r="O174" s="43">
        <v>5</v>
      </c>
      <c r="P174" s="43">
        <v>6.2</v>
      </c>
      <c r="Q174" s="43">
        <v>0.8</v>
      </c>
      <c r="R174" s="43">
        <v>0.6</v>
      </c>
      <c r="S174" s="43">
        <v>7.8</v>
      </c>
      <c r="T174" s="43">
        <v>3.2</v>
      </c>
      <c r="U174" s="43">
        <v>0.4</v>
      </c>
      <c r="V174" s="43">
        <v>1.2</v>
      </c>
      <c r="W174" s="43">
        <v>7.6</v>
      </c>
      <c r="X174" s="43">
        <v>3</v>
      </c>
      <c r="Y174" s="43">
        <v>0.2</v>
      </c>
      <c r="Z174" s="43">
        <v>0.2</v>
      </c>
      <c r="AA174" s="43">
        <v>0</v>
      </c>
      <c r="AB174" s="43">
        <v>0.6</v>
      </c>
      <c r="AC174" s="43">
        <v>0.8</v>
      </c>
      <c r="AD174" s="43">
        <v>0.2</v>
      </c>
      <c r="AE174" s="43">
        <v>1.4</v>
      </c>
      <c r="AF174" s="43">
        <v>5.2</v>
      </c>
      <c r="AG174" s="43">
        <v>0</v>
      </c>
      <c r="AH174" s="43">
        <v>1.2</v>
      </c>
      <c r="AI174" s="43">
        <v>7</v>
      </c>
      <c r="AJ174" s="43">
        <v>2.6</v>
      </c>
      <c r="AK174" s="43">
        <v>2.2000000000000002</v>
      </c>
      <c r="AL174" s="43">
        <v>0.6</v>
      </c>
      <c r="AM174" s="43">
        <v>0.2</v>
      </c>
      <c r="AN174" s="43">
        <v>1.8</v>
      </c>
      <c r="AO174" s="48">
        <v>0.4</v>
      </c>
      <c r="AQ174" s="205">
        <v>25</v>
      </c>
      <c r="AR174" s="48">
        <v>12.8</v>
      </c>
      <c r="AS174" s="48">
        <v>7.6</v>
      </c>
      <c r="AT174" s="48">
        <v>25.2</v>
      </c>
      <c r="AU174" s="48">
        <v>22.6</v>
      </c>
    </row>
    <row r="175" spans="2:47" s="23" customFormat="1" ht="17.25" customHeight="1" x14ac:dyDescent="0.2">
      <c r="B175" s="77" t="s">
        <v>278</v>
      </c>
      <c r="C175" s="71" t="s">
        <v>194</v>
      </c>
      <c r="D175" s="131" t="s">
        <v>351</v>
      </c>
      <c r="E175" s="47">
        <v>4.2</v>
      </c>
      <c r="F175" s="43">
        <v>0.8</v>
      </c>
      <c r="G175" s="43">
        <v>1.4</v>
      </c>
      <c r="H175" s="43">
        <v>0</v>
      </c>
      <c r="I175" s="43">
        <v>2.8</v>
      </c>
      <c r="J175" s="43">
        <v>0</v>
      </c>
      <c r="K175" s="43">
        <v>0.8</v>
      </c>
      <c r="L175" s="43">
        <v>2.2000000000000002</v>
      </c>
      <c r="M175" s="43">
        <v>0.2</v>
      </c>
      <c r="N175" s="43">
        <v>0.2</v>
      </c>
      <c r="O175" s="43">
        <v>1.8</v>
      </c>
      <c r="P175" s="43">
        <v>3.8</v>
      </c>
      <c r="Q175" s="43">
        <v>0.2</v>
      </c>
      <c r="R175" s="43">
        <v>0</v>
      </c>
      <c r="S175" s="43">
        <v>19.600000000000001</v>
      </c>
      <c r="T175" s="43">
        <v>6</v>
      </c>
      <c r="U175" s="43">
        <v>0.2</v>
      </c>
      <c r="V175" s="43">
        <v>0.2</v>
      </c>
      <c r="W175" s="43">
        <v>16.600000000000001</v>
      </c>
      <c r="X175" s="43">
        <v>4.8</v>
      </c>
      <c r="Y175" s="43">
        <v>0</v>
      </c>
      <c r="Z175" s="43">
        <v>0</v>
      </c>
      <c r="AA175" s="43">
        <v>0</v>
      </c>
      <c r="AB175" s="43">
        <v>3.4</v>
      </c>
      <c r="AC175" s="43">
        <v>0.2</v>
      </c>
      <c r="AD175" s="43">
        <v>0.2</v>
      </c>
      <c r="AE175" s="43">
        <v>0</v>
      </c>
      <c r="AF175" s="43">
        <v>2.6</v>
      </c>
      <c r="AG175" s="43">
        <v>0.4</v>
      </c>
      <c r="AH175" s="43">
        <v>3</v>
      </c>
      <c r="AI175" s="43">
        <v>0.8</v>
      </c>
      <c r="AJ175" s="43">
        <v>0</v>
      </c>
      <c r="AK175" s="43">
        <v>0.6</v>
      </c>
      <c r="AL175" s="43">
        <v>0</v>
      </c>
      <c r="AM175" s="43">
        <v>0.2</v>
      </c>
      <c r="AN175" s="43">
        <v>0</v>
      </c>
      <c r="AO175" s="48">
        <v>0</v>
      </c>
      <c r="AQ175" s="205">
        <v>10</v>
      </c>
      <c r="AR175" s="48">
        <v>4.4000000000000004</v>
      </c>
      <c r="AS175" s="48">
        <v>4</v>
      </c>
      <c r="AT175" s="48">
        <v>51.2</v>
      </c>
      <c r="AU175" s="48">
        <v>7.6</v>
      </c>
    </row>
    <row r="176" spans="2:47" s="23" customFormat="1" ht="17.25" customHeight="1" x14ac:dyDescent="0.2">
      <c r="B176" s="77" t="s">
        <v>278</v>
      </c>
      <c r="C176" s="71" t="s">
        <v>203</v>
      </c>
      <c r="D176" s="131" t="s">
        <v>362</v>
      </c>
      <c r="E176" s="47">
        <v>8.4</v>
      </c>
      <c r="F176" s="43">
        <v>1.2</v>
      </c>
      <c r="G176" s="43">
        <v>2.6</v>
      </c>
      <c r="H176" s="43">
        <v>0</v>
      </c>
      <c r="I176" s="43">
        <v>0.2</v>
      </c>
      <c r="J176" s="43">
        <v>0.2</v>
      </c>
      <c r="K176" s="43">
        <v>1</v>
      </c>
      <c r="L176" s="43">
        <v>0</v>
      </c>
      <c r="M176" s="43">
        <v>0.8</v>
      </c>
      <c r="N176" s="43">
        <v>0</v>
      </c>
      <c r="O176" s="43">
        <v>0.2</v>
      </c>
      <c r="P176" s="43">
        <v>3</v>
      </c>
      <c r="Q176" s="43">
        <v>1.4</v>
      </c>
      <c r="R176" s="43">
        <v>0.8</v>
      </c>
      <c r="S176" s="43">
        <v>0</v>
      </c>
      <c r="T176" s="43">
        <v>0</v>
      </c>
      <c r="U176" s="43">
        <v>0</v>
      </c>
      <c r="V176" s="43">
        <v>0</v>
      </c>
      <c r="W176" s="43">
        <v>0</v>
      </c>
      <c r="X176" s="43">
        <v>0</v>
      </c>
      <c r="Y176" s="43">
        <v>0</v>
      </c>
      <c r="Z176" s="43">
        <v>0</v>
      </c>
      <c r="AA176" s="43">
        <v>0</v>
      </c>
      <c r="AB176" s="43">
        <v>0</v>
      </c>
      <c r="AC176" s="43">
        <v>0</v>
      </c>
      <c r="AD176" s="43">
        <v>0</v>
      </c>
      <c r="AE176" s="43">
        <v>4.5999999999999996</v>
      </c>
      <c r="AF176" s="43">
        <v>3.2</v>
      </c>
      <c r="AG176" s="43">
        <v>0</v>
      </c>
      <c r="AH176" s="43">
        <v>3.8</v>
      </c>
      <c r="AI176" s="43">
        <v>48.6</v>
      </c>
      <c r="AJ176" s="43">
        <v>0.4</v>
      </c>
      <c r="AK176" s="43">
        <v>1.4</v>
      </c>
      <c r="AL176" s="43">
        <v>0.8</v>
      </c>
      <c r="AM176" s="43">
        <v>0.6</v>
      </c>
      <c r="AN176" s="43">
        <v>0.8</v>
      </c>
      <c r="AO176" s="48">
        <v>1.2</v>
      </c>
      <c r="AQ176" s="205">
        <v>13.599999999999998</v>
      </c>
      <c r="AR176" s="48">
        <v>1</v>
      </c>
      <c r="AS176" s="48">
        <v>5.2</v>
      </c>
      <c r="AT176" s="48">
        <v>0</v>
      </c>
      <c r="AU176" s="48">
        <v>65.400000000000006</v>
      </c>
    </row>
    <row r="177" spans="2:47" s="23" customFormat="1" ht="17.25" customHeight="1" x14ac:dyDescent="0.2">
      <c r="B177" s="78" t="s">
        <v>278</v>
      </c>
      <c r="C177" s="97" t="s">
        <v>196</v>
      </c>
      <c r="D177" s="133" t="s">
        <v>370</v>
      </c>
      <c r="E177" s="49">
        <v>0</v>
      </c>
      <c r="F177" s="50">
        <v>0</v>
      </c>
      <c r="G177" s="50">
        <v>5</v>
      </c>
      <c r="H177" s="50">
        <v>0</v>
      </c>
      <c r="I177" s="50">
        <v>0</v>
      </c>
      <c r="J177" s="50">
        <v>0</v>
      </c>
      <c r="K177" s="50">
        <v>2.4</v>
      </c>
      <c r="L177" s="50">
        <v>0.2</v>
      </c>
      <c r="M177" s="50">
        <v>0.4</v>
      </c>
      <c r="N177" s="50">
        <v>0.8</v>
      </c>
      <c r="O177" s="50">
        <v>0</v>
      </c>
      <c r="P177" s="50">
        <v>16.600000000000001</v>
      </c>
      <c r="Q177" s="50">
        <v>13.2</v>
      </c>
      <c r="R177" s="50">
        <v>4.8</v>
      </c>
      <c r="S177" s="50">
        <v>0</v>
      </c>
      <c r="T177" s="50">
        <v>0</v>
      </c>
      <c r="U177" s="50">
        <v>0</v>
      </c>
      <c r="V177" s="50">
        <v>0</v>
      </c>
      <c r="W177" s="50">
        <v>0</v>
      </c>
      <c r="X177" s="50">
        <v>0</v>
      </c>
      <c r="Y177" s="50">
        <v>0</v>
      </c>
      <c r="Z177" s="50">
        <v>0</v>
      </c>
      <c r="AA177" s="50">
        <v>1</v>
      </c>
      <c r="AB177" s="50">
        <v>0</v>
      </c>
      <c r="AC177" s="50">
        <v>0.4</v>
      </c>
      <c r="AD177" s="50">
        <v>0</v>
      </c>
      <c r="AE177" s="50">
        <v>49.2</v>
      </c>
      <c r="AF177" s="50">
        <v>4.8</v>
      </c>
      <c r="AG177" s="50">
        <v>0</v>
      </c>
      <c r="AH177" s="50">
        <v>0.4</v>
      </c>
      <c r="AI177" s="50">
        <v>46.4</v>
      </c>
      <c r="AJ177" s="50">
        <v>0</v>
      </c>
      <c r="AK177" s="50">
        <v>16.399999999999999</v>
      </c>
      <c r="AL177" s="50">
        <v>11.2</v>
      </c>
      <c r="AM177" s="50">
        <v>2.8</v>
      </c>
      <c r="AN177" s="50">
        <v>0.4</v>
      </c>
      <c r="AO177" s="51">
        <v>2.2000000000000002</v>
      </c>
      <c r="AQ177" s="207">
        <v>7.4</v>
      </c>
      <c r="AR177" s="51">
        <v>1.4000000000000001</v>
      </c>
      <c r="AS177" s="51">
        <v>34.6</v>
      </c>
      <c r="AT177" s="51">
        <v>1.4</v>
      </c>
      <c r="AU177" s="51">
        <v>133.79999999999998</v>
      </c>
    </row>
  </sheetData>
  <mergeCells count="9">
    <mergeCell ref="AQ4:AU4"/>
    <mergeCell ref="B1:D1"/>
    <mergeCell ref="B3:D5"/>
    <mergeCell ref="E3:AO3"/>
    <mergeCell ref="E4:K4"/>
    <mergeCell ref="L4:O4"/>
    <mergeCell ref="P4:R4"/>
    <mergeCell ref="S4:AD4"/>
    <mergeCell ref="AE4:AO4"/>
  </mergeCells>
  <conditionalFormatting sqref="C60:D177">
    <cfRule type="expression" dxfId="2" priority="2">
      <formula>$C60=1</formula>
    </cfRule>
  </conditionalFormatting>
  <hyperlinks>
    <hyperlink ref="B2" location="Contents!A1" display="Contents" xr:uid="{8AD1E739-A566-42A0-B457-2614D3AB2C66}"/>
  </hyperlinks>
  <pageMargins left="0.7" right="0.7" top="0.75" bottom="0.75" header="0.3" footer="0.3"/>
  <pageSetup paperSize="9" orientation="portrait"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26C38-5249-4B4E-971F-204AEABC3CDB}">
  <sheetPr codeName="Sheet25">
    <tabColor rgb="FFFF0000"/>
  </sheetPr>
  <dimension ref="A1:AK132"/>
  <sheetViews>
    <sheetView topLeftCell="A63" zoomScale="85" zoomScaleNormal="85" workbookViewId="0">
      <selection activeCell="H67" sqref="H67"/>
    </sheetView>
  </sheetViews>
  <sheetFormatPr defaultColWidth="8.796875" defaultRowHeight="15" x14ac:dyDescent="0.2"/>
  <cols>
    <col min="1" max="8" width="8.796875" style="226"/>
    <col min="9" max="9" width="14.69921875" style="226" customWidth="1"/>
    <col min="10" max="13" width="11.19921875" style="226" customWidth="1"/>
    <col min="14" max="14" width="9.796875" style="226" bestFit="1" customWidth="1"/>
    <col min="15" max="15" width="8.796875" style="226"/>
    <col min="16" max="16" width="10.296875" style="226" bestFit="1" customWidth="1"/>
    <col min="17" max="18" width="8.796875" style="226"/>
    <col min="19" max="19" width="8.796875" style="161"/>
    <col min="20" max="26" width="8.796875" style="226"/>
    <col min="27" max="27" width="13.8984375" style="226" bestFit="1" customWidth="1"/>
    <col min="28" max="28" width="11.8984375" style="226" bestFit="1" customWidth="1"/>
    <col min="29" max="29" width="23" style="226" customWidth="1"/>
    <col min="30" max="30" width="12.59765625" style="226" bestFit="1" customWidth="1"/>
    <col min="31" max="31" width="14.796875" style="226" bestFit="1" customWidth="1"/>
    <col min="32" max="32" width="8.796875" style="226"/>
    <col min="33" max="33" width="123.296875" style="226" bestFit="1" customWidth="1"/>
    <col min="34" max="16384" width="8.796875" style="226"/>
  </cols>
  <sheetData>
    <row r="1" spans="1:19" s="220" customFormat="1" x14ac:dyDescent="0.2">
      <c r="A1" s="354" t="s">
        <v>470</v>
      </c>
      <c r="B1" s="354"/>
      <c r="C1" s="245" t="e">
        <f>#REF!</f>
        <v>#REF!</v>
      </c>
      <c r="S1" s="221"/>
    </row>
    <row r="2" spans="1:19" s="220" customFormat="1" x14ac:dyDescent="0.2">
      <c r="A2" s="354" t="s">
        <v>471</v>
      </c>
      <c r="B2" s="354"/>
      <c r="C2" s="246" t="e">
        <f>MONTH(C1)</f>
        <v>#REF!</v>
      </c>
      <c r="S2" s="221"/>
    </row>
    <row r="3" spans="1:19" s="220" customFormat="1" x14ac:dyDescent="0.2">
      <c r="A3" s="354" t="s">
        <v>472</v>
      </c>
      <c r="B3" s="354"/>
      <c r="C3" s="246" t="e">
        <f>IF(C2=1,"January",
IF(C2=2,"February",
IF(C2=3,"March",
IF(C2=4,"April",
IF(C2=5,"May",
IF(C2=6,"June",
IF(C2=7,"July",
IF(C2=8,"August",
IF(C2=9,"September",
IF(C2=10,"October",
IF(C2=11,"November",
IF(C2=12,"December",))))))))))))</f>
        <v>#REF!</v>
      </c>
      <c r="S3" s="221"/>
    </row>
    <row r="4" spans="1:19" s="220" customFormat="1" x14ac:dyDescent="0.2">
      <c r="A4" s="354" t="s">
        <v>473</v>
      </c>
      <c r="B4" s="354"/>
      <c r="C4" s="246" t="e">
        <f>MONTH(C1-1)</f>
        <v>#REF!</v>
      </c>
      <c r="S4" s="221"/>
    </row>
    <row r="5" spans="1:19" s="220" customFormat="1" x14ac:dyDescent="0.2">
      <c r="A5" s="354" t="s">
        <v>474</v>
      </c>
      <c r="B5" s="354"/>
      <c r="C5" s="246" t="e">
        <f>IF(C4=1,"January",
IF(C4=2,"February",
IF(C4=3,"March",
IF(C4=4,"April",
IF(C4=5,"May",
IF(C4=6,"June",
IF(C4=7,"July",
IF(C4=8,"August",
IF(C4=9,"September",
IF(C4=10,"October",
IF(C4=11,"November",
IF(C4=12,"December",))))))))))))</f>
        <v>#REF!</v>
      </c>
      <c r="S5" s="221"/>
    </row>
    <row r="6" spans="1:19" s="220" customFormat="1" x14ac:dyDescent="0.2">
      <c r="A6" s="354" t="s">
        <v>475</v>
      </c>
      <c r="B6" s="354"/>
      <c r="C6" s="246" t="e">
        <f>YEAR(C1)</f>
        <v>#REF!</v>
      </c>
      <c r="S6" s="221"/>
    </row>
    <row r="7" spans="1:19" s="220" customFormat="1" x14ac:dyDescent="0.2">
      <c r="A7" s="354" t="s">
        <v>510</v>
      </c>
      <c r="B7" s="354"/>
      <c r="C7" s="246" t="e">
        <f>YEAR(#REF!)</f>
        <v>#REF!</v>
      </c>
      <c r="S7" s="221"/>
    </row>
    <row r="8" spans="1:19" s="220" customFormat="1" x14ac:dyDescent="0.2">
      <c r="A8" s="231"/>
      <c r="S8" s="221"/>
    </row>
    <row r="9" spans="1:19" s="232" customFormat="1" ht="30" x14ac:dyDescent="0.2">
      <c r="A9" s="367" t="s">
        <v>476</v>
      </c>
      <c r="B9" s="367"/>
      <c r="C9" s="367"/>
      <c r="D9" s="367"/>
      <c r="E9" s="367"/>
      <c r="F9" s="367"/>
      <c r="G9" s="367"/>
      <c r="H9" s="367"/>
      <c r="I9" s="367"/>
      <c r="J9" s="367"/>
      <c r="K9" s="367"/>
      <c r="L9" s="242" t="s">
        <v>477</v>
      </c>
      <c r="M9" s="220"/>
      <c r="N9" s="220" t="s">
        <v>478</v>
      </c>
      <c r="O9" s="221" t="s">
        <v>431</v>
      </c>
      <c r="P9" s="221" t="s">
        <v>479</v>
      </c>
      <c r="Q9" s="220" t="s">
        <v>432</v>
      </c>
      <c r="R9" s="220" t="s">
        <v>480</v>
      </c>
    </row>
    <row r="10" spans="1:19" s="232" customFormat="1" x14ac:dyDescent="0.2">
      <c r="A10" s="354" t="s">
        <v>220</v>
      </c>
      <c r="B10" s="354"/>
      <c r="C10" s="354"/>
      <c r="D10" s="354"/>
      <c r="E10" s="354"/>
      <c r="F10" s="354"/>
      <c r="G10" s="354"/>
      <c r="H10" s="354"/>
      <c r="I10" s="354"/>
      <c r="J10" s="354"/>
      <c r="K10" s="354"/>
      <c r="L10" s="244">
        <f>'Table 4'!$E$6</f>
        <v>244247</v>
      </c>
      <c r="M10" s="220"/>
      <c r="N10" s="220" t="s">
        <v>481</v>
      </c>
      <c r="O10" s="222">
        <f>SUM(L10:L11)</f>
        <v>250082</v>
      </c>
      <c r="P10" s="223">
        <f>O10/$O$14</f>
        <v>0.85049465554357695</v>
      </c>
      <c r="Q10" s="222">
        <f>'Table 4 - Previous month'!N6</f>
        <v>258549</v>
      </c>
      <c r="R10" s="223">
        <f>Q10/$Q$14</f>
        <v>0.85353928837887982</v>
      </c>
    </row>
    <row r="11" spans="1:19" s="220" customFormat="1" x14ac:dyDescent="0.2">
      <c r="A11" s="354" t="s">
        <v>222</v>
      </c>
      <c r="B11" s="354"/>
      <c r="C11" s="354"/>
      <c r="D11" s="354"/>
      <c r="E11" s="354"/>
      <c r="F11" s="354"/>
      <c r="G11" s="354"/>
      <c r="H11" s="354"/>
      <c r="I11" s="354"/>
      <c r="J11" s="354"/>
      <c r="K11" s="354"/>
      <c r="L11" s="244">
        <f>'Table 4'!$F$6</f>
        <v>5835</v>
      </c>
      <c r="N11" s="220" t="s">
        <v>482</v>
      </c>
      <c r="O11" s="222">
        <f>SUM(L12:L14)</f>
        <v>29532</v>
      </c>
      <c r="P11" s="223">
        <f>O11/$O$14</f>
        <v>0.10043429022285856</v>
      </c>
      <c r="Q11" s="222">
        <f>'Table 4 - Previous month'!O6</f>
        <v>29745</v>
      </c>
      <c r="R11" s="223">
        <f>Q11/$Q$14</f>
        <v>9.819618769683805E-2</v>
      </c>
      <c r="S11" s="221"/>
    </row>
    <row r="12" spans="1:19" s="220" customFormat="1" x14ac:dyDescent="0.2">
      <c r="A12" s="354" t="s">
        <v>224</v>
      </c>
      <c r="B12" s="354"/>
      <c r="C12" s="354"/>
      <c r="D12" s="354"/>
      <c r="E12" s="354"/>
      <c r="F12" s="354"/>
      <c r="G12" s="354"/>
      <c r="H12" s="354"/>
      <c r="I12" s="354"/>
      <c r="J12" s="354"/>
      <c r="K12" s="354"/>
      <c r="L12" s="244">
        <f>'Table 4'!$G$6</f>
        <v>21028</v>
      </c>
      <c r="N12" s="220" t="s">
        <v>483</v>
      </c>
      <c r="O12" s="222">
        <f>SUM(L15)</f>
        <v>9560</v>
      </c>
      <c r="P12" s="223">
        <f>O12/$O$14</f>
        <v>3.2512251609458483E-2</v>
      </c>
      <c r="Q12" s="222">
        <f>'Table 4 - Previous month'!P6</f>
        <v>9739</v>
      </c>
      <c r="R12" s="223">
        <f>Q12/$Q$14</f>
        <v>3.2151039568986579E-2</v>
      </c>
    </row>
    <row r="13" spans="1:19" s="220" customFormat="1" x14ac:dyDescent="0.2">
      <c r="A13" s="354" t="s">
        <v>226</v>
      </c>
      <c r="B13" s="354"/>
      <c r="C13" s="354"/>
      <c r="D13" s="354"/>
      <c r="E13" s="354"/>
      <c r="F13" s="354"/>
      <c r="G13" s="354"/>
      <c r="H13" s="354"/>
      <c r="I13" s="354"/>
      <c r="J13" s="354"/>
      <c r="K13" s="354"/>
      <c r="L13" s="244">
        <f>'Table 4'!$H$6</f>
        <v>6327</v>
      </c>
      <c r="N13" s="220" t="s">
        <v>484</v>
      </c>
      <c r="O13" s="222">
        <f>SUM(L16:L17)</f>
        <v>4869</v>
      </c>
      <c r="P13" s="223">
        <f>O13/$O$14</f>
        <v>1.6558802624105997E-2</v>
      </c>
      <c r="Q13" s="222">
        <f>'Table 4 - Previous month'!Q6</f>
        <v>4881</v>
      </c>
      <c r="R13" s="223">
        <f>Q13/$Q$14</f>
        <v>1.6113484355295561E-2</v>
      </c>
    </row>
    <row r="14" spans="1:19" s="220" customFormat="1" x14ac:dyDescent="0.2">
      <c r="A14" s="354" t="s">
        <v>227</v>
      </c>
      <c r="B14" s="354"/>
      <c r="C14" s="354"/>
      <c r="D14" s="354"/>
      <c r="E14" s="354"/>
      <c r="F14" s="354"/>
      <c r="G14" s="354"/>
      <c r="H14" s="354"/>
      <c r="I14" s="354"/>
      <c r="J14" s="354"/>
      <c r="K14" s="354"/>
      <c r="L14" s="244">
        <f>'Table 4'!$I$6</f>
        <v>2177</v>
      </c>
      <c r="N14" s="220" t="s">
        <v>205</v>
      </c>
      <c r="O14" s="222">
        <f>SUM(L10:L17)</f>
        <v>294043</v>
      </c>
      <c r="P14" s="221"/>
      <c r="Q14" s="222">
        <f>SUM(Q10:Q13)</f>
        <v>302914</v>
      </c>
      <c r="R14" s="222"/>
    </row>
    <row r="15" spans="1:19" s="220" customFormat="1" x14ac:dyDescent="0.2">
      <c r="A15" s="354" t="s">
        <v>228</v>
      </c>
      <c r="B15" s="354"/>
      <c r="C15" s="354"/>
      <c r="D15" s="354"/>
      <c r="E15" s="354"/>
      <c r="F15" s="354"/>
      <c r="G15" s="354"/>
      <c r="H15" s="354"/>
      <c r="I15" s="354"/>
      <c r="J15" s="354"/>
      <c r="K15" s="354"/>
      <c r="L15" s="244">
        <f>'Table 4'!$J$6</f>
        <v>9560</v>
      </c>
      <c r="P15" s="221"/>
      <c r="R15" s="222"/>
    </row>
    <row r="16" spans="1:19" s="220" customFormat="1" x14ac:dyDescent="0.2">
      <c r="A16" s="354" t="s">
        <v>230</v>
      </c>
      <c r="B16" s="354"/>
      <c r="C16" s="354"/>
      <c r="D16" s="354"/>
      <c r="E16" s="354"/>
      <c r="F16" s="354"/>
      <c r="G16" s="354"/>
      <c r="H16" s="354"/>
      <c r="I16" s="354"/>
      <c r="J16" s="354"/>
      <c r="K16" s="354"/>
      <c r="L16" s="244">
        <f>'Table 4'!$K$6</f>
        <v>3584</v>
      </c>
      <c r="P16" s="221"/>
      <c r="R16" s="222"/>
    </row>
    <row r="17" spans="1:32" s="220" customFormat="1" x14ac:dyDescent="0.2">
      <c r="A17" s="354" t="s">
        <v>231</v>
      </c>
      <c r="B17" s="354"/>
      <c r="C17" s="354"/>
      <c r="D17" s="354"/>
      <c r="E17" s="354"/>
      <c r="F17" s="354"/>
      <c r="G17" s="354"/>
      <c r="H17" s="354"/>
      <c r="I17" s="354"/>
      <c r="J17" s="354"/>
      <c r="K17" s="354"/>
      <c r="L17" s="244">
        <f>'Table 4'!$L$6</f>
        <v>1285</v>
      </c>
      <c r="P17" s="221"/>
      <c r="R17" s="222"/>
    </row>
    <row r="18" spans="1:32" s="220" customFormat="1" x14ac:dyDescent="0.2"/>
    <row r="19" spans="1:32" s="220" customFormat="1" x14ac:dyDescent="0.2"/>
    <row r="20" spans="1:32" s="220" customFormat="1" x14ac:dyDescent="0.2"/>
    <row r="21" spans="1:32" s="220" customFormat="1" x14ac:dyDescent="0.2">
      <c r="A21" s="355" t="s">
        <v>485</v>
      </c>
      <c r="B21" s="356"/>
      <c r="C21" s="356"/>
      <c r="D21" s="356"/>
      <c r="E21" s="356"/>
      <c r="F21" s="356"/>
      <c r="G21" s="356"/>
      <c r="H21" s="356"/>
      <c r="I21" s="356"/>
      <c r="J21" s="356"/>
      <c r="K21" s="356"/>
      <c r="L21" s="356"/>
      <c r="M21" s="243" t="s">
        <v>431</v>
      </c>
      <c r="N21" s="243" t="s">
        <v>432</v>
      </c>
      <c r="P21" s="221" t="s">
        <v>431</v>
      </c>
      <c r="Q21" s="221" t="s">
        <v>479</v>
      </c>
      <c r="R21" s="221" t="s">
        <v>486</v>
      </c>
      <c r="S21" s="221" t="s">
        <v>487</v>
      </c>
      <c r="T21" s="221" t="s">
        <v>432</v>
      </c>
      <c r="U21" s="221" t="s">
        <v>480</v>
      </c>
      <c r="V21" s="221" t="s">
        <v>488</v>
      </c>
      <c r="W21" s="221" t="s">
        <v>489</v>
      </c>
      <c r="AA21" s="232"/>
      <c r="AB21" s="232"/>
      <c r="AE21" s="220" t="s">
        <v>490</v>
      </c>
    </row>
    <row r="22" spans="1:32" s="220" customFormat="1" x14ac:dyDescent="0.2">
      <c r="A22" s="355" t="s">
        <v>233</v>
      </c>
      <c r="B22" s="356"/>
      <c r="C22" s="356"/>
      <c r="D22" s="356"/>
      <c r="E22" s="356"/>
      <c r="F22" s="356"/>
      <c r="G22" s="356"/>
      <c r="H22" s="356"/>
      <c r="I22" s="356"/>
      <c r="J22" s="356"/>
      <c r="K22" s="356"/>
      <c r="L22" s="356"/>
      <c r="M22" s="250">
        <f>'Table 5'!E6</f>
        <v>506.8</v>
      </c>
      <c r="N22" s="250">
        <f>'Table 5 - Previous month'!E7</f>
        <v>506</v>
      </c>
      <c r="P22" s="222">
        <f>SUM(M22:M58)</f>
        <v>8649.5999999999985</v>
      </c>
      <c r="Q22" s="224">
        <f t="shared" ref="Q22:Q58" si="0">M22/$P$22</f>
        <v>5.8592304846466901E-2</v>
      </c>
      <c r="R22" s="225">
        <f>MAX(M22:M58)</f>
        <v>821.8</v>
      </c>
      <c r="S22" s="221" t="str">
        <f ca="1">OFFSET($A$21,MATCH(R22,$M$22:$M$58,0),)</f>
        <v>Capacity – Bed-based rehabilitation, reablement or recovery services not yet available (Pathway 2)</v>
      </c>
      <c r="T22" s="222">
        <f>SUM(N22:N58)</f>
        <v>9308.75</v>
      </c>
      <c r="U22" s="224">
        <f t="shared" ref="U22:U58" si="1">N22/$T$22</f>
        <v>5.4357459379615954E-2</v>
      </c>
      <c r="V22" s="222">
        <f>MAX(N22:N58)</f>
        <v>966.25</v>
      </c>
      <c r="W22" s="220" t="str">
        <f ca="1">OFFSET($A$21,MATCH(V22,$N$22:$N$58,0),)</f>
        <v>Capacity – Bed-based rehabilitation, reablement or recovery services not yet available (Pathway 2)</v>
      </c>
      <c r="X22" s="225">
        <f>R22-V22</f>
        <v>-144.45000000000005</v>
      </c>
      <c r="Y22" s="221">
        <f>ABS(1-ABS(R22/V22))</f>
        <v>0.14949547218628723</v>
      </c>
      <c r="Z22" s="221" t="str">
        <f>TEXT(ABS(R22-V22),"0,0")</f>
        <v>144</v>
      </c>
      <c r="AA22" s="221" t="str">
        <f>IF(X22=0,"the same as last month.",
IF(X22&lt;0,"a decrease of "&amp;TEXT(Y22,"0.0%")&amp;" points ("&amp;Z22&amp;") since the previous month. ",
"an increase of "&amp;TEXT(Y22,"0.0%")&amp;" points ("&amp;Z22&amp;") since the previous month. "))</f>
        <v>a decrease of 14.9% points (144) since the previous month. </v>
      </c>
      <c r="AB22" s="232"/>
      <c r="AC22" s="253" t="s">
        <v>423</v>
      </c>
      <c r="AD22" s="281">
        <f>SUM(M22:M28)</f>
        <v>1641.8</v>
      </c>
      <c r="AE22" s="222">
        <f>MAX(M22:M28)</f>
        <v>506.8</v>
      </c>
      <c r="AF22" s="220" t="str">
        <f ca="1">OFFSET($A$21,MATCH($AE$22,$M$22:$M$28,0),)</f>
        <v>Hospital process – Awaiting therapy review of need for supported discharge</v>
      </c>
    </row>
    <row r="23" spans="1:32" s="229" customFormat="1" x14ac:dyDescent="0.2">
      <c r="A23" s="355" t="s">
        <v>234</v>
      </c>
      <c r="B23" s="356"/>
      <c r="C23" s="356"/>
      <c r="D23" s="356"/>
      <c r="E23" s="356"/>
      <c r="F23" s="356"/>
      <c r="G23" s="356"/>
      <c r="H23" s="356"/>
      <c r="I23" s="356"/>
      <c r="J23" s="356"/>
      <c r="K23" s="356"/>
      <c r="L23" s="356"/>
      <c r="M23" s="251">
        <f>'Table 5'!F6</f>
        <v>272</v>
      </c>
      <c r="N23" s="251">
        <f>'Table 5 - Previous month'!F7</f>
        <v>291.5</v>
      </c>
      <c r="Q23" s="247">
        <f t="shared" si="0"/>
        <v>3.1446540880503152E-2</v>
      </c>
      <c r="U23" s="247">
        <f t="shared" si="1"/>
        <v>3.1314623338257019E-2</v>
      </c>
      <c r="AC23" s="253" t="s">
        <v>469</v>
      </c>
      <c r="AD23" s="281">
        <f>SUM(M29:M32)</f>
        <v>470.99999999999994</v>
      </c>
      <c r="AE23" s="222">
        <f>MAX(M29:M32)</f>
        <v>148.19999999999999</v>
      </c>
      <c r="AF23" s="220" t="str">
        <f ca="1">OFFSET($A$28,MATCH($AE$23,$M$29:$M$32,0),)</f>
        <v>Wellbeing concerns - Issues with discharge destination readiness</v>
      </c>
    </row>
    <row r="24" spans="1:32" s="229" customFormat="1" x14ac:dyDescent="0.2">
      <c r="A24" s="355" t="s">
        <v>235</v>
      </c>
      <c r="B24" s="356"/>
      <c r="C24" s="356"/>
      <c r="D24" s="356"/>
      <c r="E24" s="356"/>
      <c r="F24" s="356"/>
      <c r="G24" s="356"/>
      <c r="H24" s="356"/>
      <c r="I24" s="356"/>
      <c r="J24" s="356"/>
      <c r="K24" s="356"/>
      <c r="L24" s="356"/>
      <c r="M24" s="251">
        <f>'Table 5'!G6</f>
        <v>324.2</v>
      </c>
      <c r="N24" s="251">
        <f>'Table 5 - Previous month'!G7</f>
        <v>377</v>
      </c>
      <c r="Q24" s="247">
        <f t="shared" si="0"/>
        <v>3.7481502034776182E-2</v>
      </c>
      <c r="U24" s="247">
        <f t="shared" si="1"/>
        <v>4.0499530012085401E-2</v>
      </c>
      <c r="AC24" s="253" t="s">
        <v>425</v>
      </c>
      <c r="AD24" s="281">
        <f>SUM(M33:M35)</f>
        <v>1127.2</v>
      </c>
      <c r="AE24" s="222">
        <f>MAX(M33:M35)</f>
        <v>735.6</v>
      </c>
      <c r="AF24" s="220" t="str">
        <f ca="1">OFFSET($A$32,MATCH($AE$24,$M$33:$M$35,0),)</f>
        <v>Care transfer hub process – Waiting for confirmation of immediate care needs and pathway</v>
      </c>
    </row>
    <row r="25" spans="1:32" s="229" customFormat="1" x14ac:dyDescent="0.2">
      <c r="A25" s="355" t="s">
        <v>236</v>
      </c>
      <c r="B25" s="356"/>
      <c r="C25" s="356"/>
      <c r="D25" s="356"/>
      <c r="E25" s="356"/>
      <c r="F25" s="356"/>
      <c r="G25" s="356"/>
      <c r="H25" s="356"/>
      <c r="I25" s="356"/>
      <c r="J25" s="356"/>
      <c r="K25" s="356"/>
      <c r="L25" s="356"/>
      <c r="M25" s="251">
        <f>'Table 5'!H6</f>
        <v>113.8</v>
      </c>
      <c r="N25" s="251">
        <f>'Table 5 - Previous month'!H7</f>
        <v>114.75</v>
      </c>
      <c r="Q25" s="247">
        <f t="shared" si="0"/>
        <v>1.3156677765445803E-2</v>
      </c>
      <c r="U25" s="247">
        <f t="shared" si="1"/>
        <v>1.2327111588559151E-2</v>
      </c>
      <c r="X25" s="247"/>
      <c r="AC25" s="253" t="s">
        <v>491</v>
      </c>
      <c r="AD25" s="281">
        <f>SUM(M36:M47)</f>
        <v>2454.8000000000002</v>
      </c>
      <c r="AE25" s="222">
        <f>MAX(M36:M47)</f>
        <v>580.20000000000005</v>
      </c>
      <c r="AF25" s="220" t="str">
        <f ca="1">OFFSET($A$35,MATCH($AE$25,$M$36:$M$47,0),)</f>
        <v>Interface process – Residential/nursing home care arrangements still underway (Pathway 3)</v>
      </c>
    </row>
    <row r="26" spans="1:32" s="229" customFormat="1" x14ac:dyDescent="0.2">
      <c r="A26" s="355" t="s">
        <v>237</v>
      </c>
      <c r="B26" s="356"/>
      <c r="C26" s="356"/>
      <c r="D26" s="356"/>
      <c r="E26" s="356"/>
      <c r="F26" s="356"/>
      <c r="G26" s="356"/>
      <c r="H26" s="356"/>
      <c r="I26" s="356"/>
      <c r="J26" s="356"/>
      <c r="K26" s="356"/>
      <c r="L26" s="356"/>
      <c r="M26" s="251">
        <f>'Table 5'!I6</f>
        <v>181.8</v>
      </c>
      <c r="N26" s="251">
        <f>'Table 5 - Previous month'!I7</f>
        <v>184.5</v>
      </c>
      <c r="Q26" s="247">
        <f t="shared" si="0"/>
        <v>2.101831298557159E-2</v>
      </c>
      <c r="U26" s="247">
        <f t="shared" si="1"/>
        <v>1.9820061769840205E-2</v>
      </c>
      <c r="X26" s="247"/>
      <c r="AC26" s="253" t="s">
        <v>427</v>
      </c>
      <c r="AD26" s="281">
        <f>SUM(M48:M58)</f>
        <v>2954.8</v>
      </c>
      <c r="AE26" s="222">
        <f>MAX(M48:M58)</f>
        <v>821.8</v>
      </c>
      <c r="AF26" s="220" t="str">
        <f ca="1">OFFSET($A$47,MATCH($AE$26,$M$48:$M$58,0),)</f>
        <v>Capacity – Bed-based rehabilitation, reablement or recovery services not yet available (Pathway 2)</v>
      </c>
    </row>
    <row r="27" spans="1:32" s="229" customFormat="1" x14ac:dyDescent="0.2">
      <c r="A27" s="355" t="s">
        <v>238</v>
      </c>
      <c r="B27" s="356"/>
      <c r="C27" s="356"/>
      <c r="D27" s="356"/>
      <c r="E27" s="356"/>
      <c r="F27" s="356"/>
      <c r="G27" s="356"/>
      <c r="H27" s="356"/>
      <c r="I27" s="356"/>
      <c r="J27" s="356"/>
      <c r="K27" s="356"/>
      <c r="L27" s="356"/>
      <c r="M27" s="251">
        <f>'Table 5'!J6</f>
        <v>32.799999999999997</v>
      </c>
      <c r="N27" s="251">
        <f>'Table 5 - Previous month'!J7</f>
        <v>38</v>
      </c>
      <c r="Q27" s="247">
        <f t="shared" si="0"/>
        <v>3.7920828708842029E-3</v>
      </c>
      <c r="U27" s="247">
        <f t="shared" si="1"/>
        <v>4.0821807439237277E-3</v>
      </c>
      <c r="X27" s="247"/>
    </row>
    <row r="28" spans="1:32" s="229" customFormat="1" x14ac:dyDescent="0.2">
      <c r="A28" s="355" t="s">
        <v>239</v>
      </c>
      <c r="B28" s="356"/>
      <c r="C28" s="356"/>
      <c r="D28" s="356"/>
      <c r="E28" s="356"/>
      <c r="F28" s="356"/>
      <c r="G28" s="356"/>
      <c r="H28" s="356"/>
      <c r="I28" s="356"/>
      <c r="J28" s="356"/>
      <c r="K28" s="356"/>
      <c r="L28" s="356"/>
      <c r="M28" s="251">
        <f>'Table 5'!K6</f>
        <v>210.4</v>
      </c>
      <c r="N28" s="251">
        <f>'Table 5 - Previous month'!K7</f>
        <v>242.25</v>
      </c>
      <c r="Q28" s="247">
        <f t="shared" si="0"/>
        <v>2.4324824269330379E-2</v>
      </c>
      <c r="U28" s="247">
        <f t="shared" si="1"/>
        <v>2.6023902242513764E-2</v>
      </c>
      <c r="X28" s="247"/>
    </row>
    <row r="29" spans="1:32" s="229" customFormat="1" x14ac:dyDescent="0.2">
      <c r="A29" s="355" t="s">
        <v>240</v>
      </c>
      <c r="B29" s="356"/>
      <c r="C29" s="356"/>
      <c r="D29" s="356"/>
      <c r="E29" s="356"/>
      <c r="F29" s="356"/>
      <c r="G29" s="356"/>
      <c r="H29" s="356"/>
      <c r="I29" s="356"/>
      <c r="J29" s="356"/>
      <c r="K29" s="356"/>
      <c r="L29" s="356"/>
      <c r="M29" s="251">
        <f>'Table 5'!L6</f>
        <v>84.6</v>
      </c>
      <c r="N29" s="251">
        <f>'Table 5 - Previous month'!L7</f>
        <v>99</v>
      </c>
      <c r="Q29" s="247">
        <f t="shared" si="0"/>
        <v>9.7807991120976694E-3</v>
      </c>
      <c r="T29" s="248"/>
      <c r="U29" s="247">
        <f t="shared" si="1"/>
        <v>1.0635155096011817E-2</v>
      </c>
      <c r="X29" s="247"/>
    </row>
    <row r="30" spans="1:32" s="229" customFormat="1" x14ac:dyDescent="0.2">
      <c r="A30" s="355" t="s">
        <v>241</v>
      </c>
      <c r="B30" s="356"/>
      <c r="C30" s="356"/>
      <c r="D30" s="356"/>
      <c r="E30" s="356"/>
      <c r="F30" s="356"/>
      <c r="G30" s="356"/>
      <c r="H30" s="356"/>
      <c r="I30" s="356"/>
      <c r="J30" s="356"/>
      <c r="K30" s="356"/>
      <c r="L30" s="356"/>
      <c r="M30" s="251">
        <f>'Table 5'!M6</f>
        <v>112.8</v>
      </c>
      <c r="N30" s="251">
        <f>'Table 5 - Previous month'!M7</f>
        <v>112.5</v>
      </c>
      <c r="Q30" s="247">
        <f t="shared" si="0"/>
        <v>1.3041065482796894E-2</v>
      </c>
      <c r="T30" s="248"/>
      <c r="U30" s="247">
        <f t="shared" si="1"/>
        <v>1.2085403518195247E-2</v>
      </c>
      <c r="X30" s="247"/>
    </row>
    <row r="31" spans="1:32" s="229" customFormat="1" x14ac:dyDescent="0.2">
      <c r="A31" s="355" t="s">
        <v>242</v>
      </c>
      <c r="B31" s="356"/>
      <c r="C31" s="356"/>
      <c r="D31" s="356"/>
      <c r="E31" s="356"/>
      <c r="F31" s="356"/>
      <c r="G31" s="356"/>
      <c r="H31" s="356"/>
      <c r="I31" s="356"/>
      <c r="J31" s="356"/>
      <c r="K31" s="356"/>
      <c r="L31" s="356"/>
      <c r="M31" s="251">
        <f>'Table 5'!N6</f>
        <v>125.4</v>
      </c>
      <c r="N31" s="251">
        <f>'Table 5 - Previous month'!N7</f>
        <v>146.25</v>
      </c>
      <c r="Q31" s="247">
        <f t="shared" si="0"/>
        <v>1.4497780244173144E-2</v>
      </c>
      <c r="T31" s="248"/>
      <c r="U31" s="247">
        <f t="shared" si="1"/>
        <v>1.5711024573653819E-2</v>
      </c>
      <c r="X31" s="247"/>
      <c r="AA31" s="249"/>
    </row>
    <row r="32" spans="1:32" s="229" customFormat="1" x14ac:dyDescent="0.2">
      <c r="A32" s="355" t="s">
        <v>243</v>
      </c>
      <c r="B32" s="356"/>
      <c r="C32" s="356"/>
      <c r="D32" s="356"/>
      <c r="E32" s="356"/>
      <c r="F32" s="356"/>
      <c r="G32" s="356"/>
      <c r="H32" s="356"/>
      <c r="I32" s="356"/>
      <c r="J32" s="356"/>
      <c r="K32" s="356"/>
      <c r="L32" s="356"/>
      <c r="M32" s="251">
        <f>'Table 5'!O6</f>
        <v>148.19999999999999</v>
      </c>
      <c r="N32" s="251">
        <f>'Table 5 - Previous month'!O7</f>
        <v>155.75</v>
      </c>
      <c r="Q32" s="247">
        <f t="shared" si="0"/>
        <v>1.7133740288568258E-2</v>
      </c>
      <c r="T32" s="248"/>
      <c r="U32" s="247">
        <f t="shared" si="1"/>
        <v>1.6731569759634753E-2</v>
      </c>
      <c r="X32" s="247"/>
    </row>
    <row r="33" spans="1:24" s="229" customFormat="1" x14ac:dyDescent="0.2">
      <c r="A33" s="355" t="s">
        <v>244</v>
      </c>
      <c r="B33" s="356"/>
      <c r="C33" s="356"/>
      <c r="D33" s="356"/>
      <c r="E33" s="356"/>
      <c r="F33" s="356"/>
      <c r="G33" s="356"/>
      <c r="H33" s="356"/>
      <c r="I33" s="356"/>
      <c r="J33" s="356"/>
      <c r="K33" s="356"/>
      <c r="L33" s="356"/>
      <c r="M33" s="251">
        <f>'Table 5'!P6</f>
        <v>735.6</v>
      </c>
      <c r="N33" s="251">
        <f>'Table 5 - Previous month'!P7</f>
        <v>794.5</v>
      </c>
      <c r="Q33" s="247">
        <f t="shared" si="0"/>
        <v>8.5044395116537191E-2</v>
      </c>
      <c r="T33" s="248"/>
      <c r="U33" s="247">
        <f t="shared" si="1"/>
        <v>8.5349805290721101E-2</v>
      </c>
      <c r="X33" s="247"/>
    </row>
    <row r="34" spans="1:24" s="229" customFormat="1" x14ac:dyDescent="0.2">
      <c r="A34" s="355" t="s">
        <v>245</v>
      </c>
      <c r="B34" s="356"/>
      <c r="C34" s="356"/>
      <c r="D34" s="356"/>
      <c r="E34" s="356"/>
      <c r="F34" s="356"/>
      <c r="G34" s="356"/>
      <c r="H34" s="356"/>
      <c r="I34" s="356"/>
      <c r="J34" s="356"/>
      <c r="K34" s="356"/>
      <c r="L34" s="356"/>
      <c r="M34" s="251">
        <f>'Table 5'!Q6</f>
        <v>330.6</v>
      </c>
      <c r="N34" s="251">
        <f>'Table 5 - Previous month'!Q7</f>
        <v>337</v>
      </c>
      <c r="Q34" s="247">
        <f t="shared" si="0"/>
        <v>3.8221420643729201E-2</v>
      </c>
      <c r="T34" s="248"/>
      <c r="U34" s="247">
        <f t="shared" si="1"/>
        <v>3.6202497650060429E-2</v>
      </c>
      <c r="X34" s="247"/>
    </row>
    <row r="35" spans="1:24" s="229" customFormat="1" x14ac:dyDescent="0.2">
      <c r="A35" s="355" t="s">
        <v>246</v>
      </c>
      <c r="B35" s="356"/>
      <c r="C35" s="356"/>
      <c r="D35" s="356"/>
      <c r="E35" s="356"/>
      <c r="F35" s="356"/>
      <c r="G35" s="356"/>
      <c r="H35" s="356"/>
      <c r="I35" s="356"/>
      <c r="J35" s="356"/>
      <c r="K35" s="356"/>
      <c r="L35" s="356"/>
      <c r="M35" s="251">
        <f>'Table 5'!R6</f>
        <v>61</v>
      </c>
      <c r="N35" s="251">
        <f>'Table 5 - Previous month'!R7</f>
        <v>68</v>
      </c>
      <c r="Q35" s="247">
        <f t="shared" si="0"/>
        <v>7.0523492415834272E-3</v>
      </c>
      <c r="T35" s="248"/>
      <c r="U35" s="247">
        <f t="shared" si="1"/>
        <v>7.3049550154424599E-3</v>
      </c>
      <c r="X35" s="247"/>
    </row>
    <row r="36" spans="1:24" s="229" customFormat="1" x14ac:dyDescent="0.2">
      <c r="A36" s="355" t="s">
        <v>247</v>
      </c>
      <c r="B36" s="356"/>
      <c r="C36" s="356"/>
      <c r="D36" s="356"/>
      <c r="E36" s="356"/>
      <c r="F36" s="356"/>
      <c r="G36" s="356"/>
      <c r="H36" s="356"/>
      <c r="I36" s="356"/>
      <c r="J36" s="356"/>
      <c r="K36" s="356"/>
      <c r="L36" s="356"/>
      <c r="M36" s="251">
        <f>'Table 5'!S6</f>
        <v>316</v>
      </c>
      <c r="N36" s="251">
        <f>'Table 5 - Previous month'!S7</f>
        <v>358</v>
      </c>
      <c r="Q36" s="247">
        <f t="shared" si="0"/>
        <v>3.6533481317055132E-2</v>
      </c>
      <c r="T36" s="248"/>
      <c r="U36" s="247">
        <f t="shared" si="1"/>
        <v>3.8458439640123541E-2</v>
      </c>
      <c r="X36" s="247"/>
    </row>
    <row r="37" spans="1:24" s="229" customFormat="1" x14ac:dyDescent="0.2">
      <c r="A37" s="355" t="s">
        <v>248</v>
      </c>
      <c r="B37" s="356"/>
      <c r="C37" s="356"/>
      <c r="D37" s="356"/>
      <c r="E37" s="356"/>
      <c r="F37" s="356"/>
      <c r="G37" s="356"/>
      <c r="H37" s="356"/>
      <c r="I37" s="356"/>
      <c r="J37" s="356"/>
      <c r="K37" s="356"/>
      <c r="L37" s="356"/>
      <c r="M37" s="251">
        <f>'Table 5'!T6</f>
        <v>435.4</v>
      </c>
      <c r="N37" s="251">
        <f>'Table 5 - Previous month'!T7</f>
        <v>508.75</v>
      </c>
      <c r="Q37" s="247">
        <f t="shared" si="0"/>
        <v>5.0337587865334821E-2</v>
      </c>
      <c r="T37" s="248"/>
      <c r="U37" s="247">
        <f t="shared" si="1"/>
        <v>5.4652880354505169E-2</v>
      </c>
      <c r="X37" s="247"/>
    </row>
    <row r="38" spans="1:24" s="229" customFormat="1" x14ac:dyDescent="0.2">
      <c r="A38" s="355" t="s">
        <v>249</v>
      </c>
      <c r="B38" s="356"/>
      <c r="C38" s="356"/>
      <c r="D38" s="356"/>
      <c r="E38" s="356"/>
      <c r="F38" s="356"/>
      <c r="G38" s="356"/>
      <c r="H38" s="356"/>
      <c r="I38" s="356"/>
      <c r="J38" s="356"/>
      <c r="K38" s="356"/>
      <c r="L38" s="356"/>
      <c r="M38" s="251">
        <f>'Table 5'!U6</f>
        <v>34.799999999999997</v>
      </c>
      <c r="N38" s="251">
        <f>'Table 5 - Previous month'!U7</f>
        <v>33.25</v>
      </c>
      <c r="Q38" s="247">
        <f t="shared" si="0"/>
        <v>4.0233074361820205E-3</v>
      </c>
      <c r="T38" s="248"/>
      <c r="U38" s="247">
        <f t="shared" si="1"/>
        <v>3.5719081509332619E-3</v>
      </c>
      <c r="X38" s="247"/>
    </row>
    <row r="39" spans="1:24" s="229" customFormat="1" x14ac:dyDescent="0.2">
      <c r="A39" s="355" t="s">
        <v>250</v>
      </c>
      <c r="B39" s="356"/>
      <c r="C39" s="356"/>
      <c r="D39" s="356"/>
      <c r="E39" s="356"/>
      <c r="F39" s="356"/>
      <c r="G39" s="356"/>
      <c r="H39" s="356"/>
      <c r="I39" s="356"/>
      <c r="J39" s="356"/>
      <c r="K39" s="356"/>
      <c r="L39" s="356"/>
      <c r="M39" s="251">
        <f>'Table 5'!V$6</f>
        <v>72.400000000000006</v>
      </c>
      <c r="N39" s="251">
        <f>'Table 5 - Previous month'!V$7</f>
        <v>69</v>
      </c>
      <c r="Q39" s="247">
        <f t="shared" si="0"/>
        <v>8.3703292637809859E-3</v>
      </c>
      <c r="T39" s="248"/>
      <c r="U39" s="247">
        <f t="shared" si="1"/>
        <v>7.4123808244930846E-3</v>
      </c>
      <c r="X39" s="247"/>
    </row>
    <row r="40" spans="1:24" s="229" customFormat="1" x14ac:dyDescent="0.2">
      <c r="A40" s="355" t="s">
        <v>251</v>
      </c>
      <c r="B40" s="356"/>
      <c r="C40" s="356"/>
      <c r="D40" s="356"/>
      <c r="E40" s="356"/>
      <c r="F40" s="356"/>
      <c r="G40" s="356"/>
      <c r="H40" s="356"/>
      <c r="I40" s="356"/>
      <c r="J40" s="356"/>
      <c r="K40" s="356"/>
      <c r="L40" s="356"/>
      <c r="M40" s="251">
        <f>'Table 5'!W$6</f>
        <v>536.20000000000005</v>
      </c>
      <c r="N40" s="251">
        <f>'Table 5 - Previous month'!W$7</f>
        <v>569.25</v>
      </c>
      <c r="Q40" s="247">
        <f t="shared" si="0"/>
        <v>6.1991305956344819E-2</v>
      </c>
      <c r="T40" s="248"/>
      <c r="U40" s="247">
        <f t="shared" si="1"/>
        <v>6.1152141802067947E-2</v>
      </c>
    </row>
    <row r="41" spans="1:24" s="229" customFormat="1" x14ac:dyDescent="0.2">
      <c r="A41" s="355" t="s">
        <v>252</v>
      </c>
      <c r="B41" s="356"/>
      <c r="C41" s="356"/>
      <c r="D41" s="356"/>
      <c r="E41" s="356"/>
      <c r="F41" s="356"/>
      <c r="G41" s="356"/>
      <c r="H41" s="356"/>
      <c r="I41" s="356"/>
      <c r="J41" s="356"/>
      <c r="K41" s="356"/>
      <c r="L41" s="356"/>
      <c r="M41" s="251">
        <f>'Table 5'!X$6</f>
        <v>580.20000000000005</v>
      </c>
      <c r="N41" s="251">
        <f>'Table 5 - Previous month'!X$7</f>
        <v>583.75</v>
      </c>
      <c r="Q41" s="247">
        <f t="shared" si="0"/>
        <v>6.7078246392896793E-2</v>
      </c>
      <c r="T41" s="248"/>
      <c r="U41" s="247">
        <f t="shared" si="1"/>
        <v>6.2709816033302002E-2</v>
      </c>
    </row>
    <row r="42" spans="1:24" s="229" customFormat="1" x14ac:dyDescent="0.2">
      <c r="A42" s="355" t="s">
        <v>253</v>
      </c>
      <c r="B42" s="356"/>
      <c r="C42" s="356"/>
      <c r="D42" s="356"/>
      <c r="E42" s="356"/>
      <c r="F42" s="356"/>
      <c r="G42" s="356"/>
      <c r="H42" s="356"/>
      <c r="I42" s="356"/>
      <c r="J42" s="356"/>
      <c r="K42" s="356"/>
      <c r="L42" s="356"/>
      <c r="M42" s="251">
        <f>'Table 5'!Y$6</f>
        <v>105.8</v>
      </c>
      <c r="N42" s="251">
        <f>'Table 5 - Previous month'!Y$7</f>
        <v>114.75</v>
      </c>
      <c r="Q42" s="247">
        <f t="shared" si="0"/>
        <v>1.2231779504254534E-2</v>
      </c>
      <c r="T42" s="248"/>
      <c r="U42" s="247">
        <f t="shared" si="1"/>
        <v>1.2327111588559151E-2</v>
      </c>
    </row>
    <row r="43" spans="1:24" s="229" customFormat="1" x14ac:dyDescent="0.2">
      <c r="A43" s="355" t="s">
        <v>254</v>
      </c>
      <c r="B43" s="356"/>
      <c r="C43" s="356"/>
      <c r="D43" s="356"/>
      <c r="E43" s="356"/>
      <c r="F43" s="356"/>
      <c r="G43" s="356"/>
      <c r="H43" s="356"/>
      <c r="I43" s="356"/>
      <c r="J43" s="356"/>
      <c r="K43" s="356"/>
      <c r="L43" s="356"/>
      <c r="M43" s="251">
        <f>'Table 5'!Z$6</f>
        <v>35.200000000000003</v>
      </c>
      <c r="N43" s="251">
        <f>'Table 5 - Previous month'!Z$7</f>
        <v>29.5</v>
      </c>
      <c r="Q43" s="247">
        <f t="shared" si="0"/>
        <v>4.0695523492415842E-3</v>
      </c>
      <c r="T43" s="248"/>
      <c r="U43" s="247">
        <f t="shared" si="1"/>
        <v>3.16906136699342E-3</v>
      </c>
    </row>
    <row r="44" spans="1:24" s="229" customFormat="1" x14ac:dyDescent="0.2">
      <c r="A44" s="355" t="s">
        <v>255</v>
      </c>
      <c r="B44" s="356"/>
      <c r="C44" s="356"/>
      <c r="D44" s="356"/>
      <c r="E44" s="356"/>
      <c r="F44" s="356"/>
      <c r="G44" s="356"/>
      <c r="H44" s="356"/>
      <c r="I44" s="356"/>
      <c r="J44" s="356"/>
      <c r="K44" s="356"/>
      <c r="L44" s="356"/>
      <c r="M44" s="251">
        <f>'Table 5'!AA$6</f>
        <v>26.6</v>
      </c>
      <c r="N44" s="251">
        <f>'Table 5 - Previous month'!AA$7</f>
        <v>27.25</v>
      </c>
      <c r="Q44" s="247">
        <f t="shared" si="0"/>
        <v>3.07528671846097E-3</v>
      </c>
      <c r="T44" s="248"/>
      <c r="U44" s="247">
        <f t="shared" si="1"/>
        <v>2.9273532966295154E-3</v>
      </c>
    </row>
    <row r="45" spans="1:24" s="229" customFormat="1" x14ac:dyDescent="0.2">
      <c r="A45" s="355" t="s">
        <v>256</v>
      </c>
      <c r="B45" s="356"/>
      <c r="C45" s="356"/>
      <c r="D45" s="356"/>
      <c r="E45" s="356"/>
      <c r="F45" s="356"/>
      <c r="G45" s="356"/>
      <c r="H45" s="356"/>
      <c r="I45" s="356"/>
      <c r="J45" s="356"/>
      <c r="K45" s="356"/>
      <c r="L45" s="356"/>
      <c r="M45" s="251">
        <f>'Table 5'!AB$6</f>
        <v>76.8</v>
      </c>
      <c r="N45" s="251">
        <f>'Table 5 - Previous month'!AB$7</f>
        <v>90</v>
      </c>
      <c r="Q45" s="247">
        <f t="shared" si="0"/>
        <v>8.8790233074361839E-3</v>
      </c>
      <c r="T45" s="248"/>
      <c r="U45" s="247">
        <f t="shared" si="1"/>
        <v>9.6683228145561968E-3</v>
      </c>
    </row>
    <row r="46" spans="1:24" s="229" customFormat="1" x14ac:dyDescent="0.2">
      <c r="A46" s="355" t="s">
        <v>257</v>
      </c>
      <c r="B46" s="356"/>
      <c r="C46" s="356"/>
      <c r="D46" s="356"/>
      <c r="E46" s="356"/>
      <c r="F46" s="356"/>
      <c r="G46" s="356"/>
      <c r="H46" s="356"/>
      <c r="I46" s="356"/>
      <c r="J46" s="356"/>
      <c r="K46" s="356"/>
      <c r="L46" s="356"/>
      <c r="M46" s="251">
        <f>'Table 5'!AC$6</f>
        <v>73.400000000000006</v>
      </c>
      <c r="N46" s="251">
        <f>'Table 5 - Previous month'!AC$7</f>
        <v>69.5</v>
      </c>
      <c r="Q46" s="247">
        <f t="shared" si="0"/>
        <v>8.4859415464298947E-3</v>
      </c>
      <c r="T46" s="248"/>
      <c r="U46" s="247">
        <f t="shared" si="1"/>
        <v>7.4660937290183969E-3</v>
      </c>
    </row>
    <row r="47" spans="1:24" s="229" customFormat="1" x14ac:dyDescent="0.2">
      <c r="A47" s="355" t="s">
        <v>258</v>
      </c>
      <c r="B47" s="356"/>
      <c r="C47" s="356"/>
      <c r="D47" s="356"/>
      <c r="E47" s="356"/>
      <c r="F47" s="356"/>
      <c r="G47" s="356"/>
      <c r="H47" s="356"/>
      <c r="I47" s="356"/>
      <c r="J47" s="356"/>
      <c r="K47" s="356"/>
      <c r="L47" s="356"/>
      <c r="M47" s="251">
        <f>'Table 5'!AD$6</f>
        <v>162</v>
      </c>
      <c r="N47" s="251">
        <f>'Table 5 - Previous month'!AD$7</f>
        <v>185.5</v>
      </c>
      <c r="Q47" s="247">
        <f t="shared" si="0"/>
        <v>1.8729189789123201E-2</v>
      </c>
      <c r="T47" s="248"/>
      <c r="U47" s="247">
        <f t="shared" si="1"/>
        <v>1.9927487578890828E-2</v>
      </c>
    </row>
    <row r="48" spans="1:24" s="229" customFormat="1" x14ac:dyDescent="0.2">
      <c r="A48" s="355" t="s">
        <v>259</v>
      </c>
      <c r="B48" s="356"/>
      <c r="C48" s="356"/>
      <c r="D48" s="356"/>
      <c r="E48" s="356"/>
      <c r="F48" s="356"/>
      <c r="G48" s="356"/>
      <c r="H48" s="356"/>
      <c r="I48" s="356"/>
      <c r="J48" s="356"/>
      <c r="K48" s="356"/>
      <c r="L48" s="356"/>
      <c r="M48" s="251">
        <f>'Table 5'!AE$6</f>
        <v>464.4</v>
      </c>
      <c r="N48" s="251">
        <f>'Table 5 - Previous month'!AE$7</f>
        <v>501.5</v>
      </c>
      <c r="Q48" s="247">
        <f t="shared" si="0"/>
        <v>5.3690344062153172E-2</v>
      </c>
      <c r="T48" s="248"/>
      <c r="U48" s="247">
        <f t="shared" si="1"/>
        <v>5.3874043238888142E-2</v>
      </c>
    </row>
    <row r="49" spans="1:21" s="229" customFormat="1" x14ac:dyDescent="0.2">
      <c r="A49" s="355" t="s">
        <v>260</v>
      </c>
      <c r="B49" s="356"/>
      <c r="C49" s="356"/>
      <c r="D49" s="356"/>
      <c r="E49" s="356"/>
      <c r="F49" s="356"/>
      <c r="G49" s="356"/>
      <c r="H49" s="356"/>
      <c r="I49" s="356"/>
      <c r="J49" s="356"/>
      <c r="K49" s="356"/>
      <c r="L49" s="356"/>
      <c r="M49" s="251">
        <f>'Table 5'!AF$6</f>
        <v>250.2</v>
      </c>
      <c r="N49" s="251">
        <f>'Table 5 - Previous month'!AF$7</f>
        <v>256.5</v>
      </c>
      <c r="Q49" s="247">
        <f t="shared" si="0"/>
        <v>2.8926193118756941E-2</v>
      </c>
      <c r="T49" s="248"/>
      <c r="U49" s="247">
        <f t="shared" si="1"/>
        <v>2.7554720021485162E-2</v>
      </c>
    </row>
    <row r="50" spans="1:21" s="229" customFormat="1" x14ac:dyDescent="0.2">
      <c r="A50" s="355" t="s">
        <v>261</v>
      </c>
      <c r="B50" s="356"/>
      <c r="C50" s="356"/>
      <c r="D50" s="356"/>
      <c r="E50" s="356"/>
      <c r="F50" s="356"/>
      <c r="G50" s="356"/>
      <c r="H50" s="356"/>
      <c r="I50" s="356"/>
      <c r="J50" s="356"/>
      <c r="K50" s="356"/>
      <c r="L50" s="356"/>
      <c r="M50" s="251">
        <f>'Table 5'!AG$6</f>
        <v>169.2</v>
      </c>
      <c r="N50" s="251">
        <f>'Table 5 - Previous month'!AG$7</f>
        <v>164.75</v>
      </c>
      <c r="Q50" s="247">
        <f t="shared" si="0"/>
        <v>1.9561598224195339E-2</v>
      </c>
      <c r="T50" s="248"/>
      <c r="U50" s="247">
        <f t="shared" si="1"/>
        <v>1.7698402041090373E-2</v>
      </c>
    </row>
    <row r="51" spans="1:21" s="229" customFormat="1" x14ac:dyDescent="0.2">
      <c r="A51" s="355" t="s">
        <v>262</v>
      </c>
      <c r="B51" s="356"/>
      <c r="C51" s="356"/>
      <c r="D51" s="356"/>
      <c r="E51" s="356"/>
      <c r="F51" s="356"/>
      <c r="G51" s="356"/>
      <c r="H51" s="356"/>
      <c r="I51" s="356"/>
      <c r="J51" s="356"/>
      <c r="K51" s="356"/>
      <c r="L51" s="356"/>
      <c r="M51" s="251">
        <f>'Table 5'!AH$6</f>
        <v>61.8</v>
      </c>
      <c r="N51" s="251">
        <f>'Table 5 - Previous month'!AH$7</f>
        <v>50.25</v>
      </c>
      <c r="Q51" s="247">
        <f t="shared" si="0"/>
        <v>7.1448390677025537E-3</v>
      </c>
      <c r="T51" s="248"/>
      <c r="U51" s="247">
        <f t="shared" si="1"/>
        <v>5.3981469047938765E-3</v>
      </c>
    </row>
    <row r="52" spans="1:21" s="229" customFormat="1" x14ac:dyDescent="0.2">
      <c r="A52" s="355" t="s">
        <v>263</v>
      </c>
      <c r="B52" s="356"/>
      <c r="C52" s="356"/>
      <c r="D52" s="356"/>
      <c r="E52" s="356"/>
      <c r="F52" s="356"/>
      <c r="G52" s="356"/>
      <c r="H52" s="356"/>
      <c r="I52" s="356"/>
      <c r="J52" s="356"/>
      <c r="K52" s="356"/>
      <c r="L52" s="356"/>
      <c r="M52" s="251">
        <f>'Table 5'!AI$6</f>
        <v>821.8</v>
      </c>
      <c r="N52" s="251">
        <f>'Table 5 - Previous month'!AI$7</f>
        <v>966.25</v>
      </c>
      <c r="Q52" s="247">
        <f t="shared" si="0"/>
        <v>9.5010173880873114E-2</v>
      </c>
      <c r="T52" s="248"/>
      <c r="U52" s="247">
        <f t="shared" si="1"/>
        <v>0.10380018799516584</v>
      </c>
    </row>
    <row r="53" spans="1:21" s="229" customFormat="1" x14ac:dyDescent="0.2">
      <c r="A53" s="355" t="s">
        <v>264</v>
      </c>
      <c r="B53" s="356"/>
      <c r="C53" s="356"/>
      <c r="D53" s="356"/>
      <c r="E53" s="356"/>
      <c r="F53" s="356"/>
      <c r="G53" s="356"/>
      <c r="H53" s="356"/>
      <c r="I53" s="356"/>
      <c r="J53" s="356"/>
      <c r="K53" s="356"/>
      <c r="L53" s="356"/>
      <c r="M53" s="251">
        <f>'Table 5'!AJ$6</f>
        <v>52.2</v>
      </c>
      <c r="N53" s="251">
        <f>'Table 5 - Previous month'!AJ$7</f>
        <v>57.75</v>
      </c>
      <c r="Q53" s="247">
        <f t="shared" si="0"/>
        <v>6.0349611542730311E-3</v>
      </c>
      <c r="T53" s="248"/>
      <c r="U53" s="247">
        <f t="shared" si="1"/>
        <v>6.2038404726735595E-3</v>
      </c>
    </row>
    <row r="54" spans="1:21" s="229" customFormat="1" x14ac:dyDescent="0.2">
      <c r="A54" s="355" t="s">
        <v>265</v>
      </c>
      <c r="B54" s="356"/>
      <c r="C54" s="356"/>
      <c r="D54" s="356"/>
      <c r="E54" s="356"/>
      <c r="F54" s="356"/>
      <c r="G54" s="356"/>
      <c r="H54" s="356"/>
      <c r="I54" s="356"/>
      <c r="J54" s="356"/>
      <c r="K54" s="356"/>
      <c r="L54" s="356"/>
      <c r="M54" s="251">
        <f>'Table 5'!AK$6</f>
        <v>723.2</v>
      </c>
      <c r="N54" s="251">
        <f>'Table 5 - Previous month'!AK$7</f>
        <v>762</v>
      </c>
      <c r="Q54" s="247">
        <f t="shared" si="0"/>
        <v>8.3610802811690726E-2</v>
      </c>
      <c r="T54" s="248"/>
      <c r="U54" s="247">
        <f t="shared" si="1"/>
        <v>8.1858466496575799E-2</v>
      </c>
    </row>
    <row r="55" spans="1:21" s="229" customFormat="1" x14ac:dyDescent="0.2">
      <c r="A55" s="355" t="s">
        <v>266</v>
      </c>
      <c r="B55" s="356"/>
      <c r="C55" s="356"/>
      <c r="D55" s="356"/>
      <c r="E55" s="356"/>
      <c r="F55" s="356"/>
      <c r="G55" s="356"/>
      <c r="H55" s="356"/>
      <c r="I55" s="356"/>
      <c r="J55" s="356"/>
      <c r="K55" s="356"/>
      <c r="L55" s="356"/>
      <c r="M55" s="251">
        <f>'Table 5'!AL$6</f>
        <v>119.6</v>
      </c>
      <c r="N55" s="251">
        <f>'Table 5 - Previous month'!AL$7</f>
        <v>126</v>
      </c>
      <c r="Q55" s="247">
        <f t="shared" si="0"/>
        <v>1.3827229004809472E-2</v>
      </c>
      <c r="T55" s="248"/>
      <c r="U55" s="247">
        <f t="shared" si="1"/>
        <v>1.3535651940378675E-2</v>
      </c>
    </row>
    <row r="56" spans="1:21" s="229" customFormat="1" x14ac:dyDescent="0.2">
      <c r="A56" s="355" t="s">
        <v>267</v>
      </c>
      <c r="B56" s="356"/>
      <c r="C56" s="356"/>
      <c r="D56" s="356"/>
      <c r="E56" s="356"/>
      <c r="F56" s="356"/>
      <c r="G56" s="356"/>
      <c r="H56" s="356"/>
      <c r="I56" s="356"/>
      <c r="J56" s="356"/>
      <c r="K56" s="356"/>
      <c r="L56" s="356"/>
      <c r="M56" s="251">
        <f>'Table 5'!AM$6</f>
        <v>50.4</v>
      </c>
      <c r="N56" s="251">
        <f>'Table 5 - Previous month'!AM$7</f>
        <v>56.5</v>
      </c>
      <c r="Q56" s="247">
        <f t="shared" si="0"/>
        <v>5.8268590455049949E-3</v>
      </c>
      <c r="T56" s="248"/>
      <c r="U56" s="247">
        <f t="shared" si="1"/>
        <v>6.0695582113602792E-3</v>
      </c>
    </row>
    <row r="57" spans="1:21" s="229" customFormat="1" x14ac:dyDescent="0.2">
      <c r="A57" s="355" t="s">
        <v>268</v>
      </c>
      <c r="B57" s="356"/>
      <c r="C57" s="356"/>
      <c r="D57" s="356"/>
      <c r="E57" s="356"/>
      <c r="F57" s="356"/>
      <c r="G57" s="356"/>
      <c r="H57" s="356"/>
      <c r="I57" s="356"/>
      <c r="J57" s="356"/>
      <c r="K57" s="356"/>
      <c r="L57" s="356"/>
      <c r="M57" s="251">
        <f>'Table 5'!AN$6</f>
        <v>180.2</v>
      </c>
      <c r="N57" s="251">
        <f>'Table 5 - Previous month'!AN$7</f>
        <v>199</v>
      </c>
      <c r="Q57" s="247">
        <f t="shared" si="0"/>
        <v>2.0833333333333336E-2</v>
      </c>
      <c r="T57" s="248"/>
      <c r="U57" s="247">
        <f t="shared" si="1"/>
        <v>2.1377736001074257E-2</v>
      </c>
    </row>
    <row r="58" spans="1:21" s="229" customFormat="1" x14ac:dyDescent="0.2">
      <c r="A58" s="355" t="s">
        <v>269</v>
      </c>
      <c r="B58" s="356"/>
      <c r="C58" s="356"/>
      <c r="D58" s="356"/>
      <c r="E58" s="356"/>
      <c r="F58" s="356"/>
      <c r="G58" s="356"/>
      <c r="H58" s="356"/>
      <c r="I58" s="356"/>
      <c r="J58" s="356"/>
      <c r="K58" s="356"/>
      <c r="L58" s="356"/>
      <c r="M58" s="251">
        <f>'Table 5'!AO$6</f>
        <v>61.8</v>
      </c>
      <c r="N58" s="251">
        <f>'Table 5 - Previous month'!AO$7</f>
        <v>62.75</v>
      </c>
      <c r="Q58" s="247">
        <f t="shared" si="0"/>
        <v>7.1448390677025537E-3</v>
      </c>
      <c r="T58" s="248"/>
      <c r="U58" s="247">
        <f t="shared" si="1"/>
        <v>6.7409695179266819E-3</v>
      </c>
    </row>
    <row r="59" spans="1:21" s="229" customFormat="1" x14ac:dyDescent="0.2">
      <c r="S59" s="248"/>
    </row>
    <row r="60" spans="1:21" ht="15.75" thickBot="1" x14ac:dyDescent="0.25"/>
    <row r="61" spans="1:21" x14ac:dyDescent="0.2">
      <c r="A61" s="228" t="s">
        <v>492</v>
      </c>
      <c r="G61" s="305" t="s">
        <v>515</v>
      </c>
      <c r="H61" s="308" t="s">
        <v>518</v>
      </c>
    </row>
    <row r="62" spans="1:21" ht="15.75" thickBot="1" x14ac:dyDescent="0.25">
      <c r="G62" s="306" t="s">
        <v>516</v>
      </c>
      <c r="H62" s="309" t="s">
        <v>519</v>
      </c>
    </row>
    <row r="63" spans="1:21" s="301" customFormat="1" ht="45.75" thickBot="1" x14ac:dyDescent="0.25">
      <c r="B63" s="303" t="s">
        <v>505</v>
      </c>
      <c r="C63" s="304" t="s">
        <v>506</v>
      </c>
      <c r="D63" s="303" t="s">
        <v>507</v>
      </c>
      <c r="E63" s="304" t="s">
        <v>508</v>
      </c>
      <c r="F63" s="303" t="s">
        <v>509</v>
      </c>
      <c r="G63" s="307" t="s">
        <v>517</v>
      </c>
      <c r="H63" s="310" t="s">
        <v>520</v>
      </c>
      <c r="S63" s="302"/>
    </row>
    <row r="64" spans="1:21" ht="45.75" thickBot="1" x14ac:dyDescent="0.25">
      <c r="A64" s="299" t="s">
        <v>493</v>
      </c>
      <c r="B64" s="298">
        <f>D71</f>
        <v>12740.2</v>
      </c>
      <c r="C64" s="300" t="e">
        <f>IF(B64&gt;'Comparison - Table 2'!P6,"Worse than ","Better than ")&amp;TEXT('Comparison - Table 2'!P6,"0,0")&amp;" ("&amp;LEFT(C5,3)&amp;" "&amp;C6&amp;")"</f>
        <v>#REF!</v>
      </c>
      <c r="D64" s="300" t="e">
        <f>IF(B64&gt;AVERAGEIF(#REF!,#REF!,#REF!),"Worse than ","Better than ")&amp;TEXT(AVERAGEIF(#REF!,#REF!,#REF!),"0,0")&amp;" ("&amp;LEFT(C3,3)&amp;" "&amp;C7&amp;")"</f>
        <v>#REF!</v>
      </c>
      <c r="E64" s="298" t="e">
        <f>AVERAGEIF(#REF!,"Include",#REF!)</f>
        <v>#REF!</v>
      </c>
      <c r="F64" s="298" t="e">
        <f>AVERAGEIF(#REF!,"Include",#REF!)</f>
        <v>#REF!</v>
      </c>
      <c r="G64" s="311" t="e">
        <f>AVERAGE(#REF!)</f>
        <v>#REF!</v>
      </c>
      <c r="H64" s="311" t="e">
        <f>AVERAGE(#REF!)</f>
        <v>#REF!</v>
      </c>
      <c r="J64" s="312" t="s">
        <v>521</v>
      </c>
      <c r="N64" s="230"/>
      <c r="R64" s="161"/>
      <c r="S64" s="226"/>
    </row>
    <row r="65" spans="1:37" x14ac:dyDescent="0.2">
      <c r="R65" s="161"/>
      <c r="S65" s="226"/>
    </row>
    <row r="66" spans="1:37" x14ac:dyDescent="0.2">
      <c r="R66" s="161"/>
      <c r="S66" s="226"/>
    </row>
    <row r="67" spans="1:37" x14ac:dyDescent="0.2">
      <c r="A67" s="233" t="s">
        <v>494</v>
      </c>
      <c r="K67" s="161"/>
    </row>
    <row r="68" spans="1:37" ht="15.75" thickBot="1" x14ac:dyDescent="0.25">
      <c r="A68" s="234" t="s">
        <v>495</v>
      </c>
      <c r="K68" s="161"/>
    </row>
    <row r="69" spans="1:37" ht="15.75" thickBot="1" x14ac:dyDescent="0.25">
      <c r="A69" s="162"/>
      <c r="B69" s="364" t="e">
        <f>"Daily average for the month of "&amp;C3&amp;" "&amp;C6</f>
        <v>#REF!</v>
      </c>
      <c r="C69" s="365"/>
      <c r="D69" s="366"/>
      <c r="K69" s="161"/>
    </row>
    <row r="70" spans="1:37" ht="120.75" thickBot="1" x14ac:dyDescent="0.25">
      <c r="A70" s="235" t="s">
        <v>477</v>
      </c>
      <c r="B70" s="236" t="s">
        <v>232</v>
      </c>
      <c r="C70" s="236" t="s">
        <v>405</v>
      </c>
      <c r="D70" s="236" t="s">
        <v>406</v>
      </c>
      <c r="K70" s="161"/>
    </row>
    <row r="71" spans="1:37" ht="15.75" thickBot="1" x14ac:dyDescent="0.25">
      <c r="A71" s="237" t="s">
        <v>496</v>
      </c>
      <c r="B71" s="252">
        <f>'Comparison - Table 2'!F6</f>
        <v>22541.633333333335</v>
      </c>
      <c r="C71" s="252">
        <f>'Comparison - Table 2'!G6</f>
        <v>9801.4333333333325</v>
      </c>
      <c r="D71" s="252">
        <f>'Comparison - Table 2'!H6</f>
        <v>12740.2</v>
      </c>
      <c r="K71" s="161"/>
    </row>
    <row r="72" spans="1:37" x14ac:dyDescent="0.2">
      <c r="K72" s="161"/>
    </row>
    <row r="73" spans="1:37" x14ac:dyDescent="0.2">
      <c r="A73" s="234" t="str">
        <f>"·         On average, the number of patients remaining in hospital who no longer meet the criteria to reside has "&amp;'Comparison - Table 2'!T8&amp;" by "&amp;TEXT('Comparison - Table 2'!X6,"0.0%")&amp;" ("&amp;TEXT('Comparison - Table 2'!T6,"#,##0")&amp;" patients) since the previous month’s publication."</f>
        <v>·         On average, the number of patients remaining in hospital who no longer meet the criteria to reside has decreased by -6.2% (-840 patients) since the previous month’s publication.</v>
      </c>
      <c r="K73" s="161"/>
    </row>
    <row r="74" spans="1:37" x14ac:dyDescent="0.2">
      <c r="A74" s="161"/>
      <c r="K74" s="161"/>
    </row>
    <row r="75" spans="1:37" ht="15.75" thickBot="1" x14ac:dyDescent="0.25">
      <c r="A75" s="161"/>
      <c r="K75" s="161"/>
      <c r="AF75" s="227"/>
      <c r="AG75" s="227"/>
      <c r="AH75" s="227"/>
      <c r="AJ75" s="227"/>
      <c r="AK75" s="227"/>
    </row>
    <row r="76" spans="1:37" ht="15.75" thickBot="1" x14ac:dyDescent="0.25">
      <c r="A76" s="360" t="e">
        <f>"Monthly total – "&amp;C3&amp;" "&amp;C6</f>
        <v>#REF!</v>
      </c>
      <c r="B76" s="361"/>
      <c r="C76" s="361"/>
      <c r="D76" s="363"/>
    </row>
    <row r="77" spans="1:37" ht="120.75" thickBot="1" x14ac:dyDescent="0.25">
      <c r="A77" s="282" t="s">
        <v>497</v>
      </c>
      <c r="B77" s="283" t="s">
        <v>498</v>
      </c>
      <c r="C77" s="283" t="s">
        <v>499</v>
      </c>
      <c r="D77" s="283" t="s">
        <v>500</v>
      </c>
    </row>
    <row r="78" spans="1:37" ht="15.75" thickBot="1" x14ac:dyDescent="0.25">
      <c r="A78" s="238">
        <f>O10</f>
        <v>250082</v>
      </c>
      <c r="B78" s="239">
        <f>O11</f>
        <v>29532</v>
      </c>
      <c r="C78" s="239">
        <f>O12</f>
        <v>9560</v>
      </c>
      <c r="D78" s="239">
        <f>O13</f>
        <v>4869</v>
      </c>
    </row>
    <row r="80" spans="1:37" x14ac:dyDescent="0.2">
      <c r="A80" s="234" t="str">
        <f>"•	"&amp;TEXT(P10,"0.0%")&amp;" of discharges were on Pathway 0 compared to "&amp;TEXT(R10,"0.0%")&amp;" of discharges in the previous month."</f>
        <v>•	85.0% of discharges were on Pathway 0 compared to 85.4% of discharges in the previous month.</v>
      </c>
      <c r="K80" s="161"/>
    </row>
    <row r="82" spans="1:27" ht="15.75" thickBot="1" x14ac:dyDescent="0.25"/>
    <row r="83" spans="1:27" ht="15.75" thickBot="1" x14ac:dyDescent="0.25">
      <c r="A83" s="360" t="e">
        <f>"Daily average for the month of – "&amp;C3&amp;" "&amp;C6</f>
        <v>#REF!</v>
      </c>
      <c r="B83" s="361"/>
      <c r="C83" s="361"/>
      <c r="D83" s="361"/>
      <c r="E83" s="362"/>
      <c r="R83" s="161"/>
      <c r="S83" s="226"/>
    </row>
    <row r="84" spans="1:27" ht="30.75" thickBot="1" x14ac:dyDescent="0.25">
      <c r="A84" s="284" t="s">
        <v>423</v>
      </c>
      <c r="B84" s="285" t="s">
        <v>469</v>
      </c>
      <c r="C84" s="285" t="s">
        <v>425</v>
      </c>
      <c r="D84" s="285" t="s">
        <v>491</v>
      </c>
      <c r="E84" s="285" t="s">
        <v>427</v>
      </c>
      <c r="R84" s="161"/>
      <c r="S84" s="226"/>
    </row>
    <row r="85" spans="1:27" ht="15.75" thickBot="1" x14ac:dyDescent="0.25">
      <c r="A85" s="238">
        <f>$AD22</f>
        <v>1641.8</v>
      </c>
      <c r="B85" s="238">
        <f>$AD23</f>
        <v>470.99999999999994</v>
      </c>
      <c r="C85" s="238">
        <f>$AD24</f>
        <v>1127.2</v>
      </c>
      <c r="D85" s="238">
        <f>$AD25</f>
        <v>2454.8000000000002</v>
      </c>
      <c r="E85" s="238">
        <f>$AD26</f>
        <v>2954.8</v>
      </c>
      <c r="R85" s="161"/>
      <c r="S85" s="226"/>
    </row>
    <row r="86" spans="1:27" x14ac:dyDescent="0.2">
      <c r="R86" s="161"/>
      <c r="S86" s="226"/>
    </row>
    <row r="87" spans="1:27" x14ac:dyDescent="0.2">
      <c r="A87" s="254" t="str">
        <f ca="1">"·         For hospital process delays, the most common delay reason was "&amp;AF22</f>
        <v>·         For hospital process delays, the most common delay reason was Hospital process – Awaiting therapy review of need for supported discharge</v>
      </c>
      <c r="R87" s="161"/>
      <c r="S87" s="226"/>
    </row>
    <row r="88" spans="1:27" x14ac:dyDescent="0.2">
      <c r="A88" s="254" t="str">
        <f ca="1">"·         For care transfer hub process delays, the most common delay reason was "&amp;AF24</f>
        <v>·         For care transfer hub process delays, the most common delay reason was Care transfer hub process – Waiting for confirmation of immediate care needs and pathway</v>
      </c>
      <c r="R88" s="161"/>
      <c r="S88" s="226"/>
    </row>
    <row r="89" spans="1:27" x14ac:dyDescent="0.2">
      <c r="A89" s="254" t="str">
        <f ca="1">"·         For interface delays, the most common delay reason was "&amp;AF25</f>
        <v>·         For interface delays, the most common delay reason was Interface process – Residential/nursing home care arrangements still underway (Pathway 3)</v>
      </c>
      <c r="R89" s="161"/>
      <c r="S89" s="226"/>
    </row>
    <row r="90" spans="1:27" x14ac:dyDescent="0.2">
      <c r="A90" s="254" t="str">
        <f ca="1">"·         For capacity delays, the most common delay reason was "&amp;S22&amp;" ("&amp;TEXT(R22,"#,0")&amp;" patients), "&amp;AA22</f>
        <v>·         For capacity delays, the most common delay reason was Capacity – Bed-based rehabilitation, reablement or recovery services not yet available (Pathway 2) (822 patients), a decrease of 14.9% points (144) since the previous month. </v>
      </c>
      <c r="R90" s="161"/>
      <c r="S90" s="226"/>
    </row>
    <row r="91" spans="1:27" x14ac:dyDescent="0.2">
      <c r="R91" s="161"/>
      <c r="S91" s="226"/>
    </row>
    <row r="92" spans="1:27" s="287" customFormat="1" x14ac:dyDescent="0.2">
      <c r="A92" s="286" t="str">
        <f ca="1">"·         On each day last month, fewer than "&amp;TEXT('Comparison - Table 2'!Z9,"0.0%")&amp;" of patients ready for discharge were discharged. On average for the month, "&amp;TEXT('Comparison - Table 2'!Z6,"0.0%")&amp;" ready for discharge were discharged, leading to "&amp;TEXT('Comparison - Table 2'!H6,"#,##0")&amp;" patients spending more time in hospital than needed."</f>
        <v>·         On each day last month, fewer than 51.6% of patients ready for discharge were discharged. On average for the month, 43.5% ready for discharge were discharged, leading to 12,740 patients spending more time in hospital than needed.</v>
      </c>
      <c r="K92" s="286"/>
      <c r="S92" s="286"/>
    </row>
    <row r="93" spans="1:27" s="288" customFormat="1" ht="15.75" thickBot="1" x14ac:dyDescent="0.25">
      <c r="S93" s="289"/>
    </row>
    <row r="94" spans="1:27" s="287" customFormat="1" ht="15.75" thickBot="1" x14ac:dyDescent="0.25">
      <c r="A94" s="290"/>
      <c r="B94" s="357" t="e">
        <f>"Monthly average – "&amp;C3&amp;" "&amp;C6</f>
        <v>#REF!</v>
      </c>
      <c r="C94" s="358"/>
      <c r="D94" s="359"/>
      <c r="K94" s="286"/>
      <c r="S94" s="286"/>
      <c r="AA94" s="291"/>
    </row>
    <row r="95" spans="1:27" s="287" customFormat="1" ht="105.75" thickBot="1" x14ac:dyDescent="0.25">
      <c r="A95" s="292" t="s">
        <v>477</v>
      </c>
      <c r="B95" s="293" t="s">
        <v>439</v>
      </c>
      <c r="C95" s="293" t="s">
        <v>440</v>
      </c>
      <c r="D95" s="293" t="s">
        <v>441</v>
      </c>
      <c r="K95" s="286"/>
      <c r="S95" s="286"/>
    </row>
    <row r="96" spans="1:27" s="287" customFormat="1" ht="15.75" thickBot="1" x14ac:dyDescent="0.25">
      <c r="A96" s="294" t="s">
        <v>496</v>
      </c>
      <c r="B96" s="295">
        <f>'Comparison - Table 3'!F6</f>
        <v>125463.2</v>
      </c>
      <c r="C96" s="295">
        <f>'Comparison - Table 3'!G6</f>
        <v>116148</v>
      </c>
      <c r="D96" s="295">
        <f>'Comparison - Table 3'!H6</f>
        <v>102722.8</v>
      </c>
      <c r="K96" s="286"/>
      <c r="S96" s="286"/>
    </row>
    <row r="97" spans="1:19" s="287" customFormat="1" x14ac:dyDescent="0.2">
      <c r="K97" s="286"/>
      <c r="S97" s="286"/>
    </row>
    <row r="98" spans="1:19" s="287" customFormat="1" x14ac:dyDescent="0.2">
      <c r="A98" s="286" t="str">
        <f>"·         The number of average additional bed days for patients with a length of stay 21+ days "&amp;'Comparison - Table 3'!T8&amp;" by "&amp;TEXT('Comparison - Table 3'!X6,"0.0%")&amp;" points ("&amp;TEXT('Comparison - Table 3'!T6,"#,##0")&amp;") since the previous month’s publication."</f>
        <v>·         The number of average additional bed days for patients with a length of stay 21+ days decreased by -4.2% points (-4,519) since the previous month’s publication.</v>
      </c>
    </row>
    <row r="99" spans="1:19" s="287" customFormat="1" x14ac:dyDescent="0.2">
      <c r="S99" s="286"/>
    </row>
    <row r="100" spans="1:19" s="287" customFormat="1" x14ac:dyDescent="0.2">
      <c r="A100" s="286" t="str">
        <f ca="1">"·         On average the largest delay reason was "&amp;S22&amp;" ("&amp;TEXT(R22,"#,0")&amp;" patients)"</f>
        <v>·         On average the largest delay reason was Capacity – Bed-based rehabilitation, reablement or recovery services not yet available (Pathway 2) (822 patients)</v>
      </c>
      <c r="R100" s="286"/>
    </row>
    <row r="101" spans="1:19" s="287" customFormat="1" x14ac:dyDescent="0.2">
      <c r="R101" s="286"/>
    </row>
    <row r="102" spans="1:19" s="287" customFormat="1" x14ac:dyDescent="0.2">
      <c r="A102" s="287" t="str">
        <f ca="1">"·         On average the largest delay reason was "&amp;S22&amp;" ("&amp;TEXT(R22,"#,0")&amp;" patients), "&amp;AA22</f>
        <v>·         On average the largest delay reason was Capacity – Bed-based rehabilitation, reablement or recovery services not yet available (Pathway 2) (822 patients), a decrease of 14.9% points (144) since the previous month. </v>
      </c>
      <c r="S102" s="286"/>
    </row>
    <row r="104" spans="1:19" x14ac:dyDescent="0.2">
      <c r="A104" s="297" t="str">
        <f>"·         On each day last month, fewer than "&amp;TEXT('Comparison - Table 2'!Z39,"0.0%")&amp;" of patients ready for discharge were discharged. On average for the month, "&amp;TEXT('Comparison - Table 2'!Z36,"0.0%")&amp;" ready for discharge were discharged, leading to "&amp;TEXT('Comparison - Table 2'!H36,"#,##0")&amp;" patients spending more time in hospital than needed."</f>
        <v>·         On each day last month, fewer than 0.0% of patients ready for discharge were discharged. On average for the month, 0.0% ready for discharge were discharged, leading to 0 patients spending more time in hospital than needed.</v>
      </c>
    </row>
    <row r="113" spans="9:9" x14ac:dyDescent="0.2">
      <c r="I113" s="161"/>
    </row>
    <row r="114" spans="9:9" ht="15.75" thickBot="1" x14ac:dyDescent="0.25">
      <c r="I114" s="240" t="s">
        <v>501</v>
      </c>
    </row>
    <row r="115" spans="9:9" ht="15.75" thickBot="1" x14ac:dyDescent="0.25">
      <c r="I115" s="241" t="s">
        <v>206</v>
      </c>
    </row>
    <row r="116" spans="9:9" ht="15.75" thickBot="1" x14ac:dyDescent="0.25">
      <c r="I116" s="241" t="s">
        <v>215</v>
      </c>
    </row>
    <row r="117" spans="9:9" ht="15.75" thickBot="1" x14ac:dyDescent="0.25">
      <c r="I117" s="241" t="s">
        <v>211</v>
      </c>
    </row>
    <row r="118" spans="9:9" ht="15.75" thickBot="1" x14ac:dyDescent="0.25">
      <c r="I118" s="241" t="s">
        <v>223</v>
      </c>
    </row>
    <row r="119" spans="9:9" ht="15.75" thickBot="1" x14ac:dyDescent="0.25">
      <c r="I119" s="241" t="s">
        <v>209</v>
      </c>
    </row>
    <row r="120" spans="9:9" ht="15.75" thickBot="1" x14ac:dyDescent="0.25">
      <c r="I120" s="241" t="s">
        <v>208</v>
      </c>
    </row>
    <row r="121" spans="9:9" ht="15.75" thickBot="1" x14ac:dyDescent="0.25">
      <c r="I121" s="241" t="s">
        <v>207</v>
      </c>
    </row>
    <row r="122" spans="9:9" ht="15.75" thickBot="1" x14ac:dyDescent="0.25">
      <c r="I122" s="241" t="s">
        <v>210</v>
      </c>
    </row>
    <row r="123" spans="9:9" ht="15.75" thickBot="1" x14ac:dyDescent="0.25">
      <c r="I123" s="241" t="s">
        <v>229</v>
      </c>
    </row>
    <row r="124" spans="9:9" ht="15.75" thickBot="1" x14ac:dyDescent="0.25">
      <c r="I124" s="241" t="s">
        <v>217</v>
      </c>
    </row>
    <row r="125" spans="9:9" ht="15.75" thickBot="1" x14ac:dyDescent="0.25">
      <c r="I125" s="241" t="s">
        <v>216</v>
      </c>
    </row>
    <row r="126" spans="9:9" ht="15.75" thickBot="1" x14ac:dyDescent="0.25">
      <c r="I126" s="241" t="s">
        <v>221</v>
      </c>
    </row>
    <row r="127" spans="9:9" ht="15.75" thickBot="1" x14ac:dyDescent="0.25">
      <c r="I127" s="241" t="s">
        <v>212</v>
      </c>
    </row>
    <row r="128" spans="9:9" ht="15.75" thickBot="1" x14ac:dyDescent="0.25">
      <c r="I128" s="241" t="s">
        <v>213</v>
      </c>
    </row>
    <row r="129" spans="9:9" ht="15.75" thickBot="1" x14ac:dyDescent="0.25">
      <c r="I129" s="241" t="s">
        <v>214</v>
      </c>
    </row>
    <row r="130" spans="9:9" ht="15.75" thickBot="1" x14ac:dyDescent="0.25">
      <c r="I130" s="241" t="s">
        <v>225</v>
      </c>
    </row>
    <row r="131" spans="9:9" ht="15.75" thickBot="1" x14ac:dyDescent="0.25">
      <c r="I131" s="241" t="s">
        <v>219</v>
      </c>
    </row>
    <row r="132" spans="9:9" ht="15.75" thickBot="1" x14ac:dyDescent="0.25">
      <c r="I132" s="241" t="s">
        <v>218</v>
      </c>
    </row>
  </sheetData>
  <mergeCells count="58">
    <mergeCell ref="A47:L47"/>
    <mergeCell ref="A48:L48"/>
    <mergeCell ref="A49:L49"/>
    <mergeCell ref="A41:L41"/>
    <mergeCell ref="A42:L42"/>
    <mergeCell ref="A43:L43"/>
    <mergeCell ref="A44:L44"/>
    <mergeCell ref="A45:L45"/>
    <mergeCell ref="A37:L37"/>
    <mergeCell ref="A38:L38"/>
    <mergeCell ref="A39:L39"/>
    <mergeCell ref="A40:L40"/>
    <mergeCell ref="A46:L46"/>
    <mergeCell ref="A32:L32"/>
    <mergeCell ref="A33:L33"/>
    <mergeCell ref="A34:L34"/>
    <mergeCell ref="A35:L35"/>
    <mergeCell ref="A36:L36"/>
    <mergeCell ref="A1:B1"/>
    <mergeCell ref="A21:L21"/>
    <mergeCell ref="A22:L22"/>
    <mergeCell ref="A23:L23"/>
    <mergeCell ref="A24:L24"/>
    <mergeCell ref="A6:B6"/>
    <mergeCell ref="A5:B5"/>
    <mergeCell ref="A4:B4"/>
    <mergeCell ref="A3:B3"/>
    <mergeCell ref="A2:B2"/>
    <mergeCell ref="A9:K9"/>
    <mergeCell ref="A11:K11"/>
    <mergeCell ref="A10:K10"/>
    <mergeCell ref="A17:K17"/>
    <mergeCell ref="A16:K16"/>
    <mergeCell ref="A15:K15"/>
    <mergeCell ref="B94:D94"/>
    <mergeCell ref="A55:L55"/>
    <mergeCell ref="A56:L56"/>
    <mergeCell ref="A57:L57"/>
    <mergeCell ref="A58:L58"/>
    <mergeCell ref="A83:E83"/>
    <mergeCell ref="A76:D76"/>
    <mergeCell ref="B69:D69"/>
    <mergeCell ref="A7:B7"/>
    <mergeCell ref="A51:L51"/>
    <mergeCell ref="A52:L52"/>
    <mergeCell ref="A53:L53"/>
    <mergeCell ref="A54:L54"/>
    <mergeCell ref="A14:K14"/>
    <mergeCell ref="A13:K13"/>
    <mergeCell ref="A12:K12"/>
    <mergeCell ref="A25:L25"/>
    <mergeCell ref="A26:L26"/>
    <mergeCell ref="A27:L27"/>
    <mergeCell ref="A28:L28"/>
    <mergeCell ref="A29:L29"/>
    <mergeCell ref="A50:L50"/>
    <mergeCell ref="A30:L30"/>
    <mergeCell ref="A31:L31"/>
  </mergeCells>
  <conditionalFormatting sqref="C64:D64">
    <cfRule type="containsText" dxfId="1" priority="1" operator="containsText" text="Worse">
      <formula>NOT(ISERROR(SEARCH("Worse",C64)))</formula>
    </cfRule>
    <cfRule type="containsText" dxfId="0" priority="2" operator="containsText" text="Better">
      <formula>NOT(ISERROR(SEARCH("Better",C64)))</formula>
    </cfRule>
  </conditionalFormatting>
  <pageMargins left="0.7" right="0.7" top="0.75" bottom="0.75" header="0.3" footer="0.3"/>
  <pageSetup paperSize="9" orientation="portrait" horizontalDpi="90" verticalDpi="9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426B3-2A02-4DCD-90E3-838C0C2B91BB}">
  <sheetPr codeName="Sheet26">
    <tabColor rgb="FF002060"/>
  </sheetPr>
  <dimension ref="A1:Q1600"/>
  <sheetViews>
    <sheetView topLeftCell="H1" zoomScale="85" zoomScaleNormal="85" workbookViewId="0"/>
  </sheetViews>
  <sheetFormatPr defaultColWidth="8.796875" defaultRowHeight="14.25" x14ac:dyDescent="0.2"/>
  <cols>
    <col min="1" max="1" width="10.296875" style="179" bestFit="1" customWidth="1"/>
    <col min="2" max="2" width="17.796875" style="180" customWidth="1"/>
    <col min="3" max="3" width="17.796875" style="183" customWidth="1"/>
    <col min="4" max="4" width="1.69921875" style="182" customWidth="1"/>
    <col min="5" max="5" width="10.296875" style="179" bestFit="1" customWidth="1"/>
    <col min="6" max="8" width="17.796875" style="183" customWidth="1"/>
    <col min="9" max="9" width="1.69921875" style="182" customWidth="1"/>
    <col min="10" max="15" width="17.796875" style="180" customWidth="1"/>
    <col min="16" max="17" width="8.796875" style="180" customWidth="1"/>
    <col min="18" max="16384" width="8.796875" style="18"/>
  </cols>
  <sheetData>
    <row r="1" spans="1:17" s="178" customFormat="1" ht="57" x14ac:dyDescent="0.2">
      <c r="A1" s="185" t="s">
        <v>270</v>
      </c>
      <c r="B1" s="186" t="s">
        <v>406</v>
      </c>
      <c r="C1" s="184" t="s">
        <v>406</v>
      </c>
      <c r="D1" s="181"/>
      <c r="E1" s="185" t="e">
        <f>#REF!</f>
        <v>#REF!</v>
      </c>
      <c r="F1" s="186" t="e">
        <f>#REF!</f>
        <v>#REF!</v>
      </c>
      <c r="G1" s="184" t="e">
        <f>#REF!</f>
        <v>#REF!</v>
      </c>
      <c r="H1" s="184" t="e">
        <f>#REF!</f>
        <v>#REF!</v>
      </c>
      <c r="I1" s="181"/>
      <c r="J1" s="186" t="s">
        <v>502</v>
      </c>
      <c r="K1" s="186" t="s">
        <v>503</v>
      </c>
      <c r="L1" s="186" t="s">
        <v>504</v>
      </c>
      <c r="M1" s="184" t="s">
        <v>502</v>
      </c>
      <c r="N1" s="184" t="s">
        <v>503</v>
      </c>
      <c r="O1" s="184" t="s">
        <v>504</v>
      </c>
      <c r="P1" s="180"/>
      <c r="Q1" s="180"/>
    </row>
    <row r="2" spans="1:17" x14ac:dyDescent="0.2">
      <c r="A2" s="179" t="e">
        <f>IF(#REF!=0,NA(),#REF!)</f>
        <v>#REF!</v>
      </c>
      <c r="B2" s="180" t="e">
        <f>IF(ISERROR(A2),NA(),#REF!)</f>
        <v>#N/A</v>
      </c>
      <c r="C2" s="183" t="e">
        <f>NA()</f>
        <v>#N/A</v>
      </c>
      <c r="E2" s="179" t="e">
        <f>IF(#REF!=0,NA(),#REF!)</f>
        <v>#REF!</v>
      </c>
      <c r="F2" s="183" t="e">
        <f>IF(ISERROR($E2),NA(),#REF!)</f>
        <v>#N/A</v>
      </c>
      <c r="G2" s="183" t="e">
        <f>IF(ISERROR($E2),NA(),#REF!)</f>
        <v>#N/A</v>
      </c>
      <c r="H2" s="183" t="e">
        <f>IF(ISERROR($E2),NA(),#REF!)</f>
        <v>#N/A</v>
      </c>
      <c r="J2" s="180" t="e">
        <f>IF(ISERROR(A2),NA(),#REF!)</f>
        <v>#N/A</v>
      </c>
      <c r="K2" s="180" t="e">
        <f>IF(ISERROR(A2),NA(),#REF!)</f>
        <v>#N/A</v>
      </c>
      <c r="L2" s="180" t="e">
        <f>IF(ISERROR(A2),NA(),#REF!)</f>
        <v>#N/A</v>
      </c>
      <c r="M2" s="183" t="e">
        <f>NA()</f>
        <v>#N/A</v>
      </c>
      <c r="N2" s="183" t="e">
        <f>NA()</f>
        <v>#N/A</v>
      </c>
      <c r="O2" s="183" t="e">
        <f>NA()</f>
        <v>#N/A</v>
      </c>
    </row>
    <row r="3" spans="1:17" x14ac:dyDescent="0.2">
      <c r="A3" s="179" t="e">
        <f>IF(#REF!=0,NA(),#REF!)</f>
        <v>#REF!</v>
      </c>
      <c r="B3" s="180" t="e">
        <f>IF(ISERROR(A3),NA(),#REF!)</f>
        <v>#N/A</v>
      </c>
      <c r="C3" s="183" t="e">
        <f>NA()</f>
        <v>#N/A</v>
      </c>
      <c r="E3" s="179" t="e">
        <f>IF(#REF!=0,NA(),#REF!)</f>
        <v>#REF!</v>
      </c>
      <c r="F3" s="183" t="e">
        <f>IF(ISERROR($E3),NA(),#REF!)</f>
        <v>#N/A</v>
      </c>
      <c r="G3" s="183" t="e">
        <f>IF(ISERROR($E3),NA(),#REF!)</f>
        <v>#N/A</v>
      </c>
      <c r="H3" s="183" t="e">
        <f>IF(ISERROR($E3),NA(),#REF!)</f>
        <v>#N/A</v>
      </c>
      <c r="J3" s="180" t="e">
        <f>IF(ISERROR(A3),NA(),#REF!)</f>
        <v>#N/A</v>
      </c>
      <c r="K3" s="180" t="e">
        <f>IF(ISERROR(A3),NA(),#REF!)</f>
        <v>#N/A</v>
      </c>
      <c r="L3" s="180" t="e">
        <f>IF(ISERROR(A3),NA(),#REF!)</f>
        <v>#N/A</v>
      </c>
      <c r="M3" s="183" t="e">
        <f>NA()</f>
        <v>#N/A</v>
      </c>
      <c r="N3" s="183" t="e">
        <f>NA()</f>
        <v>#N/A</v>
      </c>
      <c r="O3" s="183" t="e">
        <f>NA()</f>
        <v>#N/A</v>
      </c>
    </row>
    <row r="4" spans="1:17" x14ac:dyDescent="0.2">
      <c r="A4" s="179" t="e">
        <f>IF(#REF!=0,NA(),#REF!)</f>
        <v>#REF!</v>
      </c>
      <c r="B4" s="180" t="e">
        <f>IF(ISERROR(A4),NA(),#REF!)</f>
        <v>#N/A</v>
      </c>
      <c r="C4" s="183" t="e">
        <f>NA()</f>
        <v>#N/A</v>
      </c>
      <c r="E4" s="179" t="e">
        <f>IF(#REF!=0,NA(),#REF!)</f>
        <v>#REF!</v>
      </c>
      <c r="F4" s="183" t="e">
        <f>IF(ISERROR($E4),NA(),#REF!)</f>
        <v>#N/A</v>
      </c>
      <c r="G4" s="183" t="e">
        <f>IF(ISERROR($E4),NA(),#REF!)</f>
        <v>#N/A</v>
      </c>
      <c r="H4" s="183" t="e">
        <f>IF(ISERROR($E4),NA(),#REF!)</f>
        <v>#N/A</v>
      </c>
      <c r="J4" s="180" t="e">
        <f>IF(ISERROR(A4),NA(),#REF!)</f>
        <v>#N/A</v>
      </c>
      <c r="K4" s="180" t="e">
        <f>IF(ISERROR(A4),NA(),#REF!)</f>
        <v>#N/A</v>
      </c>
      <c r="L4" s="180" t="e">
        <f>IF(ISERROR(A4),NA(),#REF!)</f>
        <v>#N/A</v>
      </c>
      <c r="M4" s="183" t="e">
        <f>NA()</f>
        <v>#N/A</v>
      </c>
      <c r="N4" s="183" t="e">
        <f>NA()</f>
        <v>#N/A</v>
      </c>
      <c r="O4" s="183" t="e">
        <f>NA()</f>
        <v>#N/A</v>
      </c>
    </row>
    <row r="5" spans="1:17" x14ac:dyDescent="0.2">
      <c r="A5" s="179" t="e">
        <f>IF(#REF!=0,NA(),#REF!)</f>
        <v>#REF!</v>
      </c>
      <c r="B5" s="180" t="e">
        <f>IF(ISERROR(A5),NA(),#REF!)</f>
        <v>#N/A</v>
      </c>
      <c r="C5" s="183" t="e">
        <f>NA()</f>
        <v>#N/A</v>
      </c>
      <c r="E5" s="179" t="e">
        <f>IF(#REF!=0,NA(),#REF!)</f>
        <v>#REF!</v>
      </c>
      <c r="F5" s="183" t="e">
        <f>IF(ISERROR($E5),NA(),#REF!)</f>
        <v>#N/A</v>
      </c>
      <c r="G5" s="183" t="e">
        <f>IF(ISERROR($E5),NA(),#REF!)</f>
        <v>#N/A</v>
      </c>
      <c r="H5" s="183" t="e">
        <f>IF(ISERROR($E5),NA(),#REF!)</f>
        <v>#N/A</v>
      </c>
      <c r="J5" s="180" t="e">
        <f>IF(ISERROR(A5),NA(),#REF!)</f>
        <v>#N/A</v>
      </c>
      <c r="K5" s="180" t="e">
        <f>IF(ISERROR(A5),NA(),#REF!)</f>
        <v>#N/A</v>
      </c>
      <c r="L5" s="180" t="e">
        <f>IF(ISERROR(A5),NA(),#REF!)</f>
        <v>#N/A</v>
      </c>
      <c r="M5" s="183" t="e">
        <f>NA()</f>
        <v>#N/A</v>
      </c>
      <c r="N5" s="183" t="e">
        <f>NA()</f>
        <v>#N/A</v>
      </c>
      <c r="O5" s="183" t="e">
        <f>NA()</f>
        <v>#N/A</v>
      </c>
    </row>
    <row r="6" spans="1:17" x14ac:dyDescent="0.2">
      <c r="A6" s="179" t="e">
        <f>IF(#REF!=0,NA(),#REF!)</f>
        <v>#REF!</v>
      </c>
      <c r="B6" s="180" t="e">
        <f>IF(ISERROR(A6),NA(),#REF!)</f>
        <v>#N/A</v>
      </c>
      <c r="C6" s="183" t="e">
        <f>NA()</f>
        <v>#N/A</v>
      </c>
      <c r="E6" s="179" t="e">
        <f>IF(#REF!=0,NA(),#REF!)</f>
        <v>#REF!</v>
      </c>
      <c r="F6" s="183" t="e">
        <f>IF(ISERROR($E6),NA(),#REF!)</f>
        <v>#N/A</v>
      </c>
      <c r="G6" s="183" t="e">
        <f>IF(ISERROR($E6),NA(),#REF!)</f>
        <v>#N/A</v>
      </c>
      <c r="H6" s="183" t="e">
        <f>IF(ISERROR($E6),NA(),#REF!)</f>
        <v>#N/A</v>
      </c>
      <c r="J6" s="180" t="e">
        <f>IF(ISERROR(A6),NA(),#REF!)</f>
        <v>#N/A</v>
      </c>
      <c r="K6" s="180" t="e">
        <f>IF(ISERROR(A6),NA(),#REF!)</f>
        <v>#N/A</v>
      </c>
      <c r="L6" s="180" t="e">
        <f>IF(ISERROR(A6),NA(),#REF!)</f>
        <v>#N/A</v>
      </c>
      <c r="M6" s="183" t="e">
        <f>NA()</f>
        <v>#N/A</v>
      </c>
      <c r="N6" s="183" t="e">
        <f>NA()</f>
        <v>#N/A</v>
      </c>
      <c r="O6" s="183" t="e">
        <f>NA()</f>
        <v>#N/A</v>
      </c>
    </row>
    <row r="7" spans="1:17" x14ac:dyDescent="0.2">
      <c r="A7" s="179" t="e">
        <f>IF(#REF!=0,NA(),#REF!)</f>
        <v>#REF!</v>
      </c>
      <c r="B7" s="180" t="e">
        <f>IF(ISERROR(A7),NA(),#REF!)</f>
        <v>#N/A</v>
      </c>
      <c r="C7" s="183" t="e">
        <f>NA()</f>
        <v>#N/A</v>
      </c>
      <c r="E7" s="179" t="e">
        <f>IF(#REF!=0,NA(),#REF!)</f>
        <v>#REF!</v>
      </c>
      <c r="F7" s="183" t="e">
        <f>IF(ISERROR($E7),NA(),#REF!)</f>
        <v>#N/A</v>
      </c>
      <c r="G7" s="183" t="e">
        <f>IF(ISERROR($E7),NA(),#REF!)</f>
        <v>#N/A</v>
      </c>
      <c r="H7" s="183" t="e">
        <f>IF(ISERROR($E7),NA(),#REF!)</f>
        <v>#N/A</v>
      </c>
      <c r="J7" s="180" t="e">
        <f>IF(ISERROR(A7),NA(),#REF!)</f>
        <v>#N/A</v>
      </c>
      <c r="K7" s="180" t="e">
        <f>IF(ISERROR(A7),NA(),#REF!)</f>
        <v>#N/A</v>
      </c>
      <c r="L7" s="180" t="e">
        <f>IF(ISERROR(A7),NA(),#REF!)</f>
        <v>#N/A</v>
      </c>
      <c r="M7" s="183" t="e">
        <f>NA()</f>
        <v>#N/A</v>
      </c>
      <c r="N7" s="183" t="e">
        <f>NA()</f>
        <v>#N/A</v>
      </c>
      <c r="O7" s="183" t="e">
        <f>NA()</f>
        <v>#N/A</v>
      </c>
    </row>
    <row r="8" spans="1:17" x14ac:dyDescent="0.2">
      <c r="A8" s="179" t="e">
        <f>IF(#REF!=0,NA(),#REF!)</f>
        <v>#REF!</v>
      </c>
      <c r="B8" s="180" t="e">
        <f>IF(ISERROR(A8),NA(),#REF!)</f>
        <v>#N/A</v>
      </c>
      <c r="C8" s="183" t="e">
        <f>AVERAGE(B2:B8)</f>
        <v>#N/A</v>
      </c>
      <c r="E8" s="179" t="e">
        <f>IF(#REF!=0,NA(),#REF!)</f>
        <v>#REF!</v>
      </c>
      <c r="F8" s="183" t="e">
        <f>IF(ISERROR($E8),NA(),#REF!)</f>
        <v>#N/A</v>
      </c>
      <c r="G8" s="183" t="e">
        <f>IF(ISERROR($E8),NA(),#REF!)</f>
        <v>#N/A</v>
      </c>
      <c r="H8" s="183" t="e">
        <f>IF(ISERROR($E8),NA(),#REF!)</f>
        <v>#N/A</v>
      </c>
      <c r="J8" s="180" t="e">
        <f>IF(ISERROR(A8),NA(),#REF!)</f>
        <v>#N/A</v>
      </c>
      <c r="K8" s="180" t="e">
        <f>IF(ISERROR(A8),NA(),#REF!)</f>
        <v>#N/A</v>
      </c>
      <c r="L8" s="180" t="e">
        <f>IF(ISERROR(A8),NA(),#REF!)</f>
        <v>#N/A</v>
      </c>
      <c r="M8" s="183" t="e">
        <f>NA()</f>
        <v>#N/A</v>
      </c>
      <c r="N8" s="183" t="e">
        <f>NA()</f>
        <v>#N/A</v>
      </c>
      <c r="O8" s="183" t="e">
        <f>NA()</f>
        <v>#N/A</v>
      </c>
    </row>
    <row r="9" spans="1:17" x14ac:dyDescent="0.2">
      <c r="A9" s="179" t="e">
        <f>IF(#REF!=0,NA(),#REF!)</f>
        <v>#REF!</v>
      </c>
      <c r="B9" s="180" t="e">
        <f>IF(ISERROR(A9),NA(),#REF!)</f>
        <v>#N/A</v>
      </c>
      <c r="C9" s="183" t="e">
        <f t="shared" ref="C9:C31" si="0">AVERAGE(B3:B9)</f>
        <v>#N/A</v>
      </c>
      <c r="E9" s="179" t="e">
        <f>IF(#REF!=0,NA(),#REF!)</f>
        <v>#REF!</v>
      </c>
      <c r="F9" s="183" t="e">
        <f>IF(ISERROR($E9),NA(),#REF!)</f>
        <v>#N/A</v>
      </c>
      <c r="G9" s="183" t="e">
        <f>IF(ISERROR($E9),NA(),#REF!)</f>
        <v>#N/A</v>
      </c>
      <c r="H9" s="183" t="e">
        <f>IF(ISERROR($E9),NA(),#REF!)</f>
        <v>#N/A</v>
      </c>
      <c r="J9" s="180" t="e">
        <f>IF(ISERROR(A9),NA(),#REF!)</f>
        <v>#N/A</v>
      </c>
      <c r="K9" s="180" t="e">
        <f>IF(ISERROR(A9),NA(),#REF!)</f>
        <v>#N/A</v>
      </c>
      <c r="L9" s="180" t="e">
        <f>IF(ISERROR(A9),NA(),#REF!)</f>
        <v>#N/A</v>
      </c>
      <c r="M9" s="183" t="e">
        <f>NA()</f>
        <v>#N/A</v>
      </c>
      <c r="N9" s="183" t="e">
        <f>NA()</f>
        <v>#N/A</v>
      </c>
      <c r="O9" s="183" t="e">
        <f>NA()</f>
        <v>#N/A</v>
      </c>
    </row>
    <row r="10" spans="1:17" x14ac:dyDescent="0.2">
      <c r="A10" s="179" t="e">
        <f>IF(#REF!=0,NA(),#REF!)</f>
        <v>#REF!</v>
      </c>
      <c r="B10" s="180" t="e">
        <f>IF(ISERROR(A10),NA(),#REF!)</f>
        <v>#N/A</v>
      </c>
      <c r="C10" s="183" t="e">
        <f t="shared" si="0"/>
        <v>#N/A</v>
      </c>
      <c r="E10" s="179" t="e">
        <f>IF(#REF!=0,NA(),#REF!)</f>
        <v>#REF!</v>
      </c>
      <c r="F10" s="183" t="e">
        <f>IF(ISERROR($E10),NA(),#REF!)</f>
        <v>#N/A</v>
      </c>
      <c r="G10" s="183" t="e">
        <f>IF(ISERROR($E10),NA(),#REF!)</f>
        <v>#N/A</v>
      </c>
      <c r="H10" s="183" t="e">
        <f>IF(ISERROR($E10),NA(),#REF!)</f>
        <v>#N/A</v>
      </c>
      <c r="J10" s="180" t="e">
        <f>IF(ISERROR(A10),NA(),#REF!)</f>
        <v>#N/A</v>
      </c>
      <c r="K10" s="180" t="e">
        <f>IF(ISERROR(A10),NA(),#REF!)</f>
        <v>#N/A</v>
      </c>
      <c r="L10" s="180" t="e">
        <f>IF(ISERROR(A10),NA(),#REF!)</f>
        <v>#N/A</v>
      </c>
      <c r="M10" s="183" t="e">
        <f>NA()</f>
        <v>#N/A</v>
      </c>
      <c r="N10" s="183" t="e">
        <f>NA()</f>
        <v>#N/A</v>
      </c>
      <c r="O10" s="183" t="e">
        <f>NA()</f>
        <v>#N/A</v>
      </c>
    </row>
    <row r="11" spans="1:17" x14ac:dyDescent="0.2">
      <c r="A11" s="179" t="e">
        <f>IF(#REF!=0,NA(),#REF!)</f>
        <v>#REF!</v>
      </c>
      <c r="B11" s="180" t="e">
        <f>IF(ISERROR(A11),NA(),#REF!)</f>
        <v>#N/A</v>
      </c>
      <c r="C11" s="183" t="e">
        <f t="shared" si="0"/>
        <v>#N/A</v>
      </c>
      <c r="E11" s="179" t="e">
        <f>IF(#REF!=0,NA(),#REF!)</f>
        <v>#REF!</v>
      </c>
      <c r="F11" s="183" t="e">
        <f>IF(ISERROR($E11),NA(),#REF!)</f>
        <v>#N/A</v>
      </c>
      <c r="G11" s="183" t="e">
        <f>IF(ISERROR($E11),NA(),#REF!)</f>
        <v>#N/A</v>
      </c>
      <c r="H11" s="183" t="e">
        <f>IF(ISERROR($E11),NA(),#REF!)</f>
        <v>#N/A</v>
      </c>
      <c r="J11" s="180" t="e">
        <f>IF(ISERROR(A11),NA(),#REF!)</f>
        <v>#N/A</v>
      </c>
      <c r="K11" s="180" t="e">
        <f>IF(ISERROR(A11),NA(),#REF!)</f>
        <v>#N/A</v>
      </c>
      <c r="L11" s="180" t="e">
        <f>IF(ISERROR(A11),NA(),#REF!)</f>
        <v>#N/A</v>
      </c>
      <c r="M11" s="183" t="e">
        <f>NA()</f>
        <v>#N/A</v>
      </c>
      <c r="N11" s="183" t="e">
        <f>NA()</f>
        <v>#N/A</v>
      </c>
      <c r="O11" s="183" t="e">
        <f>NA()</f>
        <v>#N/A</v>
      </c>
    </row>
    <row r="12" spans="1:17" x14ac:dyDescent="0.2">
      <c r="A12" s="179" t="e">
        <f>IF(#REF!=0,NA(),#REF!)</f>
        <v>#REF!</v>
      </c>
      <c r="B12" s="180" t="e">
        <f>IF(ISERROR(A12),NA(),#REF!)</f>
        <v>#N/A</v>
      </c>
      <c r="C12" s="183" t="e">
        <f t="shared" si="0"/>
        <v>#N/A</v>
      </c>
      <c r="E12" s="179" t="e">
        <f>IF(#REF!=0,NA(),#REF!)</f>
        <v>#REF!</v>
      </c>
      <c r="F12" s="183" t="e">
        <f>IF(ISERROR($E12),NA(),#REF!)</f>
        <v>#N/A</v>
      </c>
      <c r="G12" s="183" t="e">
        <f>IF(ISERROR($E12),NA(),#REF!)</f>
        <v>#N/A</v>
      </c>
      <c r="H12" s="183" t="e">
        <f>IF(ISERROR($E12),NA(),#REF!)</f>
        <v>#N/A</v>
      </c>
      <c r="J12" s="180" t="e">
        <f>IF(ISERROR(A12),NA(),#REF!)</f>
        <v>#N/A</v>
      </c>
      <c r="K12" s="180" t="e">
        <f>IF(ISERROR(A12),NA(),#REF!)</f>
        <v>#N/A</v>
      </c>
      <c r="L12" s="180" t="e">
        <f>IF(ISERROR(A12),NA(),#REF!)</f>
        <v>#N/A</v>
      </c>
      <c r="M12" s="183" t="e">
        <f>NA()</f>
        <v>#N/A</v>
      </c>
      <c r="N12" s="183" t="e">
        <f>NA()</f>
        <v>#N/A</v>
      </c>
      <c r="O12" s="183" t="e">
        <f>NA()</f>
        <v>#N/A</v>
      </c>
    </row>
    <row r="13" spans="1:17" x14ac:dyDescent="0.2">
      <c r="A13" s="179" t="e">
        <f>IF(#REF!=0,NA(),#REF!)</f>
        <v>#REF!</v>
      </c>
      <c r="B13" s="180" t="e">
        <f>IF(ISERROR(A13),NA(),#REF!)</f>
        <v>#N/A</v>
      </c>
      <c r="C13" s="183" t="e">
        <f t="shared" si="0"/>
        <v>#N/A</v>
      </c>
      <c r="E13" s="179" t="e">
        <f>IF(#REF!=0,NA(),#REF!)</f>
        <v>#REF!</v>
      </c>
      <c r="F13" s="183" t="e">
        <f>IF(ISERROR($E13),NA(),#REF!)</f>
        <v>#N/A</v>
      </c>
      <c r="G13" s="183" t="e">
        <f>IF(ISERROR($E13),NA(),#REF!)</f>
        <v>#N/A</v>
      </c>
      <c r="H13" s="183" t="e">
        <f>IF(ISERROR($E13),NA(),#REF!)</f>
        <v>#N/A</v>
      </c>
      <c r="J13" s="180" t="e">
        <f>IF(ISERROR(A13),NA(),#REF!)</f>
        <v>#N/A</v>
      </c>
      <c r="K13" s="180" t="e">
        <f>IF(ISERROR(A13),NA(),#REF!)</f>
        <v>#N/A</v>
      </c>
      <c r="L13" s="180" t="e">
        <f>IF(ISERROR(A13),NA(),#REF!)</f>
        <v>#N/A</v>
      </c>
      <c r="M13" s="183" t="e">
        <f>NA()</f>
        <v>#N/A</v>
      </c>
      <c r="N13" s="183" t="e">
        <f>NA()</f>
        <v>#N/A</v>
      </c>
      <c r="O13" s="183" t="e">
        <f>NA()</f>
        <v>#N/A</v>
      </c>
    </row>
    <row r="14" spans="1:17" x14ac:dyDescent="0.2">
      <c r="A14" s="179" t="e">
        <f>IF(#REF!=0,NA(),#REF!)</f>
        <v>#REF!</v>
      </c>
      <c r="B14" s="180" t="e">
        <f>IF(ISERROR(A14),NA(),#REF!)</f>
        <v>#N/A</v>
      </c>
      <c r="C14" s="183" t="e">
        <f t="shared" si="0"/>
        <v>#N/A</v>
      </c>
      <c r="E14" s="179" t="e">
        <f>IF(#REF!=0,NA(),#REF!)</f>
        <v>#REF!</v>
      </c>
      <c r="F14" s="183" t="e">
        <f>IF(ISERROR($E14),NA(),#REF!)</f>
        <v>#N/A</v>
      </c>
      <c r="G14" s="183" t="e">
        <f>IF(ISERROR($E14),NA(),#REF!)</f>
        <v>#N/A</v>
      </c>
      <c r="H14" s="183" t="e">
        <f>IF(ISERROR($E14),NA(),#REF!)</f>
        <v>#N/A</v>
      </c>
      <c r="J14" s="180" t="e">
        <f>IF(ISERROR(A14),NA(),#REF!)</f>
        <v>#N/A</v>
      </c>
      <c r="K14" s="180" t="e">
        <f>IF(ISERROR(A14),NA(),#REF!)</f>
        <v>#N/A</v>
      </c>
      <c r="L14" s="180" t="e">
        <f>IF(ISERROR(A14),NA(),#REF!)</f>
        <v>#N/A</v>
      </c>
      <c r="M14" s="183" t="e">
        <f>NA()</f>
        <v>#N/A</v>
      </c>
      <c r="N14" s="183" t="e">
        <f>NA()</f>
        <v>#N/A</v>
      </c>
      <c r="O14" s="183" t="e">
        <f>NA()</f>
        <v>#N/A</v>
      </c>
    </row>
    <row r="15" spans="1:17" x14ac:dyDescent="0.2">
      <c r="A15" s="179" t="e">
        <f>IF(#REF!=0,NA(),#REF!)</f>
        <v>#REF!</v>
      </c>
      <c r="B15" s="180" t="e">
        <f>IF(ISERROR(A15),NA(),#REF!)</f>
        <v>#N/A</v>
      </c>
      <c r="C15" s="183" t="e">
        <f t="shared" si="0"/>
        <v>#N/A</v>
      </c>
      <c r="E15" s="179" t="e">
        <f>IF(#REF!=0,NA(),#REF!)</f>
        <v>#REF!</v>
      </c>
      <c r="F15" s="183" t="e">
        <f>IF(ISERROR($E15),NA(),#REF!)</f>
        <v>#N/A</v>
      </c>
      <c r="G15" s="183" t="e">
        <f>IF(ISERROR($E15),NA(),#REF!)</f>
        <v>#N/A</v>
      </c>
      <c r="H15" s="183" t="e">
        <f>IF(ISERROR($E15),NA(),#REF!)</f>
        <v>#N/A</v>
      </c>
      <c r="J15" s="180" t="e">
        <f>IF(ISERROR(A15),NA(),#REF!)</f>
        <v>#N/A</v>
      </c>
      <c r="K15" s="180" t="e">
        <f>IF(ISERROR(A15),NA(),#REF!)</f>
        <v>#N/A</v>
      </c>
      <c r="L15" s="180" t="e">
        <f>IF(ISERROR(A15),NA(),#REF!)</f>
        <v>#N/A</v>
      </c>
      <c r="M15" s="183" t="e">
        <f>NA()</f>
        <v>#N/A</v>
      </c>
      <c r="N15" s="183" t="e">
        <f>NA()</f>
        <v>#N/A</v>
      </c>
      <c r="O15" s="183" t="e">
        <f>NA()</f>
        <v>#N/A</v>
      </c>
    </row>
    <row r="16" spans="1:17" x14ac:dyDescent="0.2">
      <c r="A16" s="179" t="e">
        <f>IF(#REF!=0,NA(),#REF!)</f>
        <v>#REF!</v>
      </c>
      <c r="B16" s="180" t="e">
        <f>IF(ISERROR(A16),NA(),#REF!)</f>
        <v>#N/A</v>
      </c>
      <c r="C16" s="183" t="e">
        <f t="shared" si="0"/>
        <v>#N/A</v>
      </c>
      <c r="E16" s="179" t="e">
        <f>IF(#REF!=0,NA(),#REF!)</f>
        <v>#REF!</v>
      </c>
      <c r="F16" s="183" t="e">
        <f>IF(ISERROR($E16),NA(),#REF!)</f>
        <v>#N/A</v>
      </c>
      <c r="G16" s="183" t="e">
        <f>IF(ISERROR($E16),NA(),#REF!)</f>
        <v>#N/A</v>
      </c>
      <c r="H16" s="183" t="e">
        <f>IF(ISERROR($E16),NA(),#REF!)</f>
        <v>#N/A</v>
      </c>
      <c r="J16" s="180" t="e">
        <f>IF(ISERROR(A16),NA(),#REF!)</f>
        <v>#N/A</v>
      </c>
      <c r="K16" s="180" t="e">
        <f>IF(ISERROR(A16),NA(),#REF!)</f>
        <v>#N/A</v>
      </c>
      <c r="L16" s="180" t="e">
        <f>IF(ISERROR(A16),NA(),#REF!)</f>
        <v>#N/A</v>
      </c>
      <c r="M16" s="183" t="e">
        <f>NA()</f>
        <v>#N/A</v>
      </c>
      <c r="N16" s="183" t="e">
        <f>NA()</f>
        <v>#N/A</v>
      </c>
      <c r="O16" s="183" t="e">
        <f>NA()</f>
        <v>#N/A</v>
      </c>
    </row>
    <row r="17" spans="1:15" x14ac:dyDescent="0.2">
      <c r="A17" s="179" t="e">
        <f>IF(#REF!=0,NA(),#REF!)</f>
        <v>#REF!</v>
      </c>
      <c r="B17" s="180" t="e">
        <f>IF(ISERROR(A17),NA(),#REF!)</f>
        <v>#N/A</v>
      </c>
      <c r="C17" s="183" t="e">
        <f t="shared" si="0"/>
        <v>#N/A</v>
      </c>
      <c r="E17" s="179" t="e">
        <f>IF(#REF!=0,NA(),#REF!)</f>
        <v>#REF!</v>
      </c>
      <c r="F17" s="183" t="e">
        <f>IF(ISERROR($E17),NA(),#REF!)</f>
        <v>#N/A</v>
      </c>
      <c r="G17" s="183" t="e">
        <f>IF(ISERROR($E17),NA(),#REF!)</f>
        <v>#N/A</v>
      </c>
      <c r="H17" s="183" t="e">
        <f>IF(ISERROR($E17),NA(),#REF!)</f>
        <v>#N/A</v>
      </c>
      <c r="J17" s="180" t="e">
        <f>IF(ISERROR(A17),NA(),#REF!)</f>
        <v>#N/A</v>
      </c>
      <c r="K17" s="180" t="e">
        <f>IF(ISERROR(A17),NA(),#REF!)</f>
        <v>#N/A</v>
      </c>
      <c r="L17" s="180" t="e">
        <f>IF(ISERROR(A17),NA(),#REF!)</f>
        <v>#N/A</v>
      </c>
      <c r="M17" s="183" t="e">
        <f>NA()</f>
        <v>#N/A</v>
      </c>
      <c r="N17" s="183" t="e">
        <f>NA()</f>
        <v>#N/A</v>
      </c>
      <c r="O17" s="183" t="e">
        <f>NA()</f>
        <v>#N/A</v>
      </c>
    </row>
    <row r="18" spans="1:15" x14ac:dyDescent="0.2">
      <c r="A18" s="179" t="e">
        <f>IF(#REF!=0,NA(),#REF!)</f>
        <v>#REF!</v>
      </c>
      <c r="B18" s="180" t="e">
        <f>IF(ISERROR(A18),NA(),#REF!)</f>
        <v>#N/A</v>
      </c>
      <c r="C18" s="183" t="e">
        <f t="shared" si="0"/>
        <v>#N/A</v>
      </c>
      <c r="E18" s="179" t="e">
        <f>IF(#REF!=0,NA(),#REF!)</f>
        <v>#REF!</v>
      </c>
      <c r="F18" s="183" t="e">
        <f>IF(ISERROR($E18),NA(),#REF!)</f>
        <v>#N/A</v>
      </c>
      <c r="G18" s="183" t="e">
        <f>IF(ISERROR($E18),NA(),#REF!)</f>
        <v>#N/A</v>
      </c>
      <c r="H18" s="183" t="e">
        <f>IF(ISERROR($E18),NA(),#REF!)</f>
        <v>#N/A</v>
      </c>
      <c r="J18" s="180" t="e">
        <f>IF(ISERROR(A18),NA(),#REF!)</f>
        <v>#N/A</v>
      </c>
      <c r="K18" s="180" t="e">
        <f>IF(ISERROR(A18),NA(),#REF!)</f>
        <v>#N/A</v>
      </c>
      <c r="L18" s="180" t="e">
        <f>IF(ISERROR(A18),NA(),#REF!)</f>
        <v>#N/A</v>
      </c>
      <c r="M18" s="183" t="e">
        <f>NA()</f>
        <v>#N/A</v>
      </c>
      <c r="N18" s="183" t="e">
        <f>NA()</f>
        <v>#N/A</v>
      </c>
      <c r="O18" s="183" t="e">
        <f>NA()</f>
        <v>#N/A</v>
      </c>
    </row>
    <row r="19" spans="1:15" x14ac:dyDescent="0.2">
      <c r="A19" s="179" t="e">
        <f>IF(#REF!=0,NA(),#REF!)</f>
        <v>#REF!</v>
      </c>
      <c r="B19" s="180" t="e">
        <f>IF(ISERROR(A19),NA(),#REF!)</f>
        <v>#N/A</v>
      </c>
      <c r="C19" s="183" t="e">
        <f t="shared" si="0"/>
        <v>#N/A</v>
      </c>
      <c r="E19" s="179" t="e">
        <f>IF(#REF!=0,NA(),#REF!)</f>
        <v>#REF!</v>
      </c>
      <c r="F19" s="183" t="e">
        <f>IF(ISERROR($E19),NA(),#REF!)</f>
        <v>#N/A</v>
      </c>
      <c r="G19" s="183" t="e">
        <f>IF(ISERROR($E19),NA(),#REF!)</f>
        <v>#N/A</v>
      </c>
      <c r="H19" s="183" t="e">
        <f>IF(ISERROR($E19),NA(),#REF!)</f>
        <v>#N/A</v>
      </c>
      <c r="J19" s="180" t="e">
        <f>IF(ISERROR(A19),NA(),#REF!)</f>
        <v>#N/A</v>
      </c>
      <c r="K19" s="180" t="e">
        <f>IF(ISERROR(A19),NA(),#REF!)</f>
        <v>#N/A</v>
      </c>
      <c r="L19" s="180" t="e">
        <f>IF(ISERROR(A19),NA(),#REF!)</f>
        <v>#N/A</v>
      </c>
      <c r="M19" s="183" t="e">
        <f>NA()</f>
        <v>#N/A</v>
      </c>
      <c r="N19" s="183" t="e">
        <f>NA()</f>
        <v>#N/A</v>
      </c>
      <c r="O19" s="183" t="e">
        <f>NA()</f>
        <v>#N/A</v>
      </c>
    </row>
    <row r="20" spans="1:15" x14ac:dyDescent="0.2">
      <c r="A20" s="179" t="e">
        <f>IF(#REF!=0,NA(),#REF!)</f>
        <v>#REF!</v>
      </c>
      <c r="B20" s="180" t="e">
        <f>IF(ISERROR(A20),NA(),#REF!)</f>
        <v>#N/A</v>
      </c>
      <c r="C20" s="183" t="e">
        <f t="shared" si="0"/>
        <v>#N/A</v>
      </c>
      <c r="E20" s="179" t="e">
        <f>IF(#REF!=0,NA(),#REF!)</f>
        <v>#REF!</v>
      </c>
      <c r="F20" s="183" t="e">
        <f>IF(ISERROR($E20),NA(),#REF!)</f>
        <v>#N/A</v>
      </c>
      <c r="G20" s="183" t="e">
        <f>IF(ISERROR($E20),NA(),#REF!)</f>
        <v>#N/A</v>
      </c>
      <c r="H20" s="183" t="e">
        <f>IF(ISERROR($E20),NA(),#REF!)</f>
        <v>#N/A</v>
      </c>
      <c r="J20" s="180" t="e">
        <f>IF(ISERROR(A20),NA(),#REF!)</f>
        <v>#N/A</v>
      </c>
      <c r="K20" s="180" t="e">
        <f>IF(ISERROR(A20),NA(),#REF!)</f>
        <v>#N/A</v>
      </c>
      <c r="L20" s="180" t="e">
        <f>IF(ISERROR(A20),NA(),#REF!)</f>
        <v>#N/A</v>
      </c>
      <c r="M20" s="183" t="e">
        <f>NA()</f>
        <v>#N/A</v>
      </c>
      <c r="N20" s="183" t="e">
        <f>NA()</f>
        <v>#N/A</v>
      </c>
      <c r="O20" s="183" t="e">
        <f>NA()</f>
        <v>#N/A</v>
      </c>
    </row>
    <row r="21" spans="1:15" x14ac:dyDescent="0.2">
      <c r="A21" s="179" t="e">
        <f>IF(#REF!=0,NA(),#REF!)</f>
        <v>#REF!</v>
      </c>
      <c r="B21" s="180" t="e">
        <f>IF(ISERROR(A21),NA(),#REF!)</f>
        <v>#N/A</v>
      </c>
      <c r="C21" s="183" t="e">
        <f t="shared" si="0"/>
        <v>#N/A</v>
      </c>
      <c r="E21" s="179" t="e">
        <f>IF(#REF!=0,NA(),#REF!)</f>
        <v>#REF!</v>
      </c>
      <c r="F21" s="183" t="e">
        <f>IF(ISERROR($E21),NA(),#REF!)</f>
        <v>#N/A</v>
      </c>
      <c r="G21" s="183" t="e">
        <f>IF(ISERROR($E21),NA(),#REF!)</f>
        <v>#N/A</v>
      </c>
      <c r="H21" s="183" t="e">
        <f>IF(ISERROR($E21),NA(),#REF!)</f>
        <v>#N/A</v>
      </c>
      <c r="J21" s="180" t="e">
        <f>IF(ISERROR(A21),NA(),#REF!)</f>
        <v>#N/A</v>
      </c>
      <c r="K21" s="180" t="e">
        <f>IF(ISERROR(A21),NA(),#REF!)</f>
        <v>#N/A</v>
      </c>
      <c r="L21" s="180" t="e">
        <f>IF(ISERROR(A21),NA(),#REF!)</f>
        <v>#N/A</v>
      </c>
      <c r="M21" s="183" t="e">
        <f>NA()</f>
        <v>#N/A</v>
      </c>
      <c r="N21" s="183" t="e">
        <f>NA()</f>
        <v>#N/A</v>
      </c>
      <c r="O21" s="183" t="e">
        <f>NA()</f>
        <v>#N/A</v>
      </c>
    </row>
    <row r="22" spans="1:15" x14ac:dyDescent="0.2">
      <c r="A22" s="179" t="e">
        <f>IF(#REF!=0,NA(),#REF!)</f>
        <v>#REF!</v>
      </c>
      <c r="B22" s="180" t="e">
        <f>IF(ISERROR(A22),NA(),#REF!)</f>
        <v>#N/A</v>
      </c>
      <c r="C22" s="183" t="e">
        <f t="shared" si="0"/>
        <v>#N/A</v>
      </c>
      <c r="E22" s="179" t="e">
        <f>IF(#REF!=0,NA(),#REF!)</f>
        <v>#REF!</v>
      </c>
      <c r="F22" s="183" t="e">
        <f>IF(ISERROR($E22),NA(),#REF!)</f>
        <v>#N/A</v>
      </c>
      <c r="G22" s="183" t="e">
        <f>IF(ISERROR($E22),NA(),#REF!)</f>
        <v>#N/A</v>
      </c>
      <c r="H22" s="183" t="e">
        <f>IF(ISERROR($E22),NA(),#REF!)</f>
        <v>#N/A</v>
      </c>
      <c r="J22" s="180" t="e">
        <f>IF(ISERROR(A22),NA(),#REF!)</f>
        <v>#N/A</v>
      </c>
      <c r="K22" s="180" t="e">
        <f>IF(ISERROR(A22),NA(),#REF!)</f>
        <v>#N/A</v>
      </c>
      <c r="L22" s="180" t="e">
        <f>IF(ISERROR(A22),NA(),#REF!)</f>
        <v>#N/A</v>
      </c>
      <c r="M22" s="183" t="e">
        <f>NA()</f>
        <v>#N/A</v>
      </c>
      <c r="N22" s="183" t="e">
        <f>NA()</f>
        <v>#N/A</v>
      </c>
      <c r="O22" s="183" t="e">
        <f>NA()</f>
        <v>#N/A</v>
      </c>
    </row>
    <row r="23" spans="1:15" x14ac:dyDescent="0.2">
      <c r="A23" s="179" t="e">
        <f>IF(#REF!=0,NA(),#REF!)</f>
        <v>#REF!</v>
      </c>
      <c r="B23" s="180" t="e">
        <f>IF(ISERROR(A23),NA(),#REF!)</f>
        <v>#N/A</v>
      </c>
      <c r="C23" s="183" t="e">
        <f t="shared" si="0"/>
        <v>#N/A</v>
      </c>
      <c r="E23" s="179" t="e">
        <f>IF(#REF!=0,NA(),#REF!)</f>
        <v>#REF!</v>
      </c>
      <c r="F23" s="183" t="e">
        <f>IF(ISERROR($E23),NA(),#REF!)</f>
        <v>#N/A</v>
      </c>
      <c r="G23" s="183" t="e">
        <f>IF(ISERROR($E23),NA(),#REF!)</f>
        <v>#N/A</v>
      </c>
      <c r="H23" s="183" t="e">
        <f>IF(ISERROR($E23),NA(),#REF!)</f>
        <v>#N/A</v>
      </c>
      <c r="J23" s="180" t="e">
        <f>IF(ISERROR(A23),NA(),#REF!)</f>
        <v>#N/A</v>
      </c>
      <c r="K23" s="180" t="e">
        <f>IF(ISERROR(A23),NA(),#REF!)</f>
        <v>#N/A</v>
      </c>
      <c r="L23" s="180" t="e">
        <f>IF(ISERROR(A23),NA(),#REF!)</f>
        <v>#N/A</v>
      </c>
      <c r="M23" s="183" t="e">
        <f>NA()</f>
        <v>#N/A</v>
      </c>
      <c r="N23" s="183" t="e">
        <f>NA()</f>
        <v>#N/A</v>
      </c>
      <c r="O23" s="183" t="e">
        <f>NA()</f>
        <v>#N/A</v>
      </c>
    </row>
    <row r="24" spans="1:15" x14ac:dyDescent="0.2">
      <c r="A24" s="179" t="e">
        <f>IF(#REF!=0,NA(),#REF!)</f>
        <v>#REF!</v>
      </c>
      <c r="B24" s="180" t="e">
        <f>IF(ISERROR(A24),NA(),#REF!)</f>
        <v>#N/A</v>
      </c>
      <c r="C24" s="183" t="e">
        <f t="shared" si="0"/>
        <v>#N/A</v>
      </c>
      <c r="E24" s="179" t="e">
        <f>IF(#REF!=0,NA(),#REF!)</f>
        <v>#REF!</v>
      </c>
      <c r="F24" s="183" t="e">
        <f>IF(ISERROR($E24),NA(),#REF!)</f>
        <v>#N/A</v>
      </c>
      <c r="G24" s="183" t="e">
        <f>IF(ISERROR($E24),NA(),#REF!)</f>
        <v>#N/A</v>
      </c>
      <c r="H24" s="183" t="e">
        <f>IF(ISERROR($E24),NA(),#REF!)</f>
        <v>#N/A</v>
      </c>
      <c r="J24" s="180" t="e">
        <f>IF(ISERROR(A24),NA(),#REF!)</f>
        <v>#N/A</v>
      </c>
      <c r="K24" s="180" t="e">
        <f>IF(ISERROR(A24),NA(),#REF!)</f>
        <v>#N/A</v>
      </c>
      <c r="L24" s="180" t="e">
        <f>IF(ISERROR(A24),NA(),#REF!)</f>
        <v>#N/A</v>
      </c>
      <c r="M24" s="183" t="e">
        <f>NA()</f>
        <v>#N/A</v>
      </c>
      <c r="N24" s="183" t="e">
        <f>NA()</f>
        <v>#N/A</v>
      </c>
      <c r="O24" s="183" t="e">
        <f>NA()</f>
        <v>#N/A</v>
      </c>
    </row>
    <row r="25" spans="1:15" x14ac:dyDescent="0.2">
      <c r="A25" s="179" t="e">
        <f>IF(#REF!=0,NA(),#REF!)</f>
        <v>#REF!</v>
      </c>
      <c r="B25" s="180" t="e">
        <f>IF(ISERROR(A25),NA(),#REF!)</f>
        <v>#N/A</v>
      </c>
      <c r="C25" s="183" t="e">
        <f t="shared" si="0"/>
        <v>#N/A</v>
      </c>
      <c r="E25" s="179" t="e">
        <f>IF(#REF!=0,NA(),#REF!)</f>
        <v>#REF!</v>
      </c>
      <c r="F25" s="183" t="e">
        <f>IF(ISERROR($E25),NA(),#REF!)</f>
        <v>#N/A</v>
      </c>
      <c r="G25" s="183" t="e">
        <f>IF(ISERROR($E25),NA(),#REF!)</f>
        <v>#N/A</v>
      </c>
      <c r="H25" s="183" t="e">
        <f>IF(ISERROR($E25),NA(),#REF!)</f>
        <v>#N/A</v>
      </c>
      <c r="J25" s="180" t="e">
        <f>IF(ISERROR(A25),NA(),#REF!)</f>
        <v>#N/A</v>
      </c>
      <c r="K25" s="180" t="e">
        <f>IF(ISERROR(A25),NA(),#REF!)</f>
        <v>#N/A</v>
      </c>
      <c r="L25" s="180" t="e">
        <f>IF(ISERROR(A25),NA(),#REF!)</f>
        <v>#N/A</v>
      </c>
      <c r="M25" s="183" t="e">
        <f>NA()</f>
        <v>#N/A</v>
      </c>
      <c r="N25" s="183" t="e">
        <f>NA()</f>
        <v>#N/A</v>
      </c>
      <c r="O25" s="183" t="e">
        <f>NA()</f>
        <v>#N/A</v>
      </c>
    </row>
    <row r="26" spans="1:15" x14ac:dyDescent="0.2">
      <c r="A26" s="179" t="e">
        <f>IF(#REF!=0,NA(),#REF!)</f>
        <v>#REF!</v>
      </c>
      <c r="B26" s="180" t="e">
        <f>IF(ISERROR(A26),NA(),#REF!)</f>
        <v>#N/A</v>
      </c>
      <c r="C26" s="183" t="e">
        <f t="shared" si="0"/>
        <v>#N/A</v>
      </c>
      <c r="E26" s="179" t="e">
        <f>IF(#REF!=0,NA(),#REF!)</f>
        <v>#REF!</v>
      </c>
      <c r="F26" s="183" t="e">
        <f>IF(ISERROR($E26),NA(),#REF!)</f>
        <v>#N/A</v>
      </c>
      <c r="G26" s="183" t="e">
        <f>IF(ISERROR($E26),NA(),#REF!)</f>
        <v>#N/A</v>
      </c>
      <c r="H26" s="183" t="e">
        <f>IF(ISERROR($E26),NA(),#REF!)</f>
        <v>#N/A</v>
      </c>
      <c r="J26" s="180" t="e">
        <f>IF(ISERROR(A26),NA(),#REF!)</f>
        <v>#N/A</v>
      </c>
      <c r="K26" s="180" t="e">
        <f>IF(ISERROR(A26),NA(),#REF!)</f>
        <v>#N/A</v>
      </c>
      <c r="L26" s="180" t="e">
        <f>IF(ISERROR(A26),NA(),#REF!)</f>
        <v>#N/A</v>
      </c>
      <c r="M26" s="183" t="e">
        <f>NA()</f>
        <v>#N/A</v>
      </c>
      <c r="N26" s="183" t="e">
        <f>NA()</f>
        <v>#N/A</v>
      </c>
      <c r="O26" s="183" t="e">
        <f>NA()</f>
        <v>#N/A</v>
      </c>
    </row>
    <row r="27" spans="1:15" x14ac:dyDescent="0.2">
      <c r="A27" s="179" t="e">
        <f>IF(#REF!=0,NA(),#REF!)</f>
        <v>#REF!</v>
      </c>
      <c r="B27" s="180" t="e">
        <f>IF(ISERROR(A27),NA(),#REF!)</f>
        <v>#N/A</v>
      </c>
      <c r="C27" s="183" t="e">
        <f t="shared" si="0"/>
        <v>#N/A</v>
      </c>
      <c r="E27" s="179" t="e">
        <f>IF(#REF!=0,NA(),#REF!)</f>
        <v>#REF!</v>
      </c>
      <c r="F27" s="183" t="e">
        <f>IF(ISERROR($E27),NA(),#REF!)</f>
        <v>#N/A</v>
      </c>
      <c r="G27" s="183" t="e">
        <f>IF(ISERROR($E27),NA(),#REF!)</f>
        <v>#N/A</v>
      </c>
      <c r="H27" s="183" t="e">
        <f>IF(ISERROR($E27),NA(),#REF!)</f>
        <v>#N/A</v>
      </c>
      <c r="J27" s="180" t="e">
        <f>IF(ISERROR(A27),NA(),#REF!)</f>
        <v>#N/A</v>
      </c>
      <c r="K27" s="180" t="e">
        <f>IF(ISERROR(A27),NA(),#REF!)</f>
        <v>#N/A</v>
      </c>
      <c r="L27" s="180" t="e">
        <f>IF(ISERROR(A27),NA(),#REF!)</f>
        <v>#N/A</v>
      </c>
      <c r="M27" s="183" t="e">
        <f>NA()</f>
        <v>#N/A</v>
      </c>
      <c r="N27" s="183" t="e">
        <f>NA()</f>
        <v>#N/A</v>
      </c>
      <c r="O27" s="183" t="e">
        <f>NA()</f>
        <v>#N/A</v>
      </c>
    </row>
    <row r="28" spans="1:15" x14ac:dyDescent="0.2">
      <c r="A28" s="179" t="e">
        <f>IF(#REF!=0,NA(),#REF!)</f>
        <v>#REF!</v>
      </c>
      <c r="B28" s="180" t="e">
        <f>IF(ISERROR(A28),NA(),#REF!)</f>
        <v>#N/A</v>
      </c>
      <c r="C28" s="183" t="e">
        <f t="shared" si="0"/>
        <v>#N/A</v>
      </c>
      <c r="E28" s="179" t="e">
        <f>IF(#REF!=0,NA(),#REF!)</f>
        <v>#REF!</v>
      </c>
      <c r="F28" s="183" t="e">
        <f>IF(ISERROR($E28),NA(),#REF!)</f>
        <v>#N/A</v>
      </c>
      <c r="G28" s="183" t="e">
        <f>IF(ISERROR($E28),NA(),#REF!)</f>
        <v>#N/A</v>
      </c>
      <c r="H28" s="183" t="e">
        <f>IF(ISERROR($E28),NA(),#REF!)</f>
        <v>#N/A</v>
      </c>
      <c r="J28" s="180" t="e">
        <f>IF(ISERROR(A28),NA(),#REF!)</f>
        <v>#N/A</v>
      </c>
      <c r="K28" s="180" t="e">
        <f>IF(ISERROR(A28),NA(),#REF!)</f>
        <v>#N/A</v>
      </c>
      <c r="L28" s="180" t="e">
        <f>IF(ISERROR(A28),NA(),#REF!)</f>
        <v>#N/A</v>
      </c>
      <c r="M28" s="183" t="e">
        <f>NA()</f>
        <v>#N/A</v>
      </c>
      <c r="N28" s="183" t="e">
        <f>NA()</f>
        <v>#N/A</v>
      </c>
      <c r="O28" s="183" t="e">
        <f>NA()</f>
        <v>#N/A</v>
      </c>
    </row>
    <row r="29" spans="1:15" x14ac:dyDescent="0.2">
      <c r="A29" s="179" t="e">
        <f>IF(#REF!=0,NA(),#REF!)</f>
        <v>#REF!</v>
      </c>
      <c r="B29" s="180" t="e">
        <f>IF(ISERROR(A29),NA(),#REF!)</f>
        <v>#N/A</v>
      </c>
      <c r="C29" s="183" t="e">
        <f t="shared" si="0"/>
        <v>#N/A</v>
      </c>
      <c r="E29" s="179" t="e">
        <f>IF(#REF!=0,NA(),#REF!)</f>
        <v>#REF!</v>
      </c>
      <c r="F29" s="183" t="e">
        <f>IF(ISERROR($E29),NA(),#REF!)</f>
        <v>#N/A</v>
      </c>
      <c r="G29" s="183" t="e">
        <f>IF(ISERROR($E29),NA(),#REF!)</f>
        <v>#N/A</v>
      </c>
      <c r="H29" s="183" t="e">
        <f>IF(ISERROR($E29),NA(),#REF!)</f>
        <v>#N/A</v>
      </c>
      <c r="J29" s="180" t="e">
        <f>IF(ISERROR(A29),NA(),#REF!)</f>
        <v>#N/A</v>
      </c>
      <c r="K29" s="180" t="e">
        <f>IF(ISERROR(A29),NA(),#REF!)</f>
        <v>#N/A</v>
      </c>
      <c r="L29" s="180" t="e">
        <f>IF(ISERROR(A29),NA(),#REF!)</f>
        <v>#N/A</v>
      </c>
      <c r="M29" s="183" t="e">
        <f>NA()</f>
        <v>#N/A</v>
      </c>
      <c r="N29" s="183" t="e">
        <f>NA()</f>
        <v>#N/A</v>
      </c>
      <c r="O29" s="183" t="e">
        <f>NA()</f>
        <v>#N/A</v>
      </c>
    </row>
    <row r="30" spans="1:15" x14ac:dyDescent="0.2">
      <c r="A30" s="179" t="e">
        <f>IF(#REF!=0,NA(),#REF!)</f>
        <v>#REF!</v>
      </c>
      <c r="B30" s="180" t="e">
        <f>IF(ISERROR(A30),NA(),#REF!)</f>
        <v>#N/A</v>
      </c>
      <c r="C30" s="183" t="e">
        <f t="shared" si="0"/>
        <v>#N/A</v>
      </c>
      <c r="E30" s="179" t="e">
        <f>IF(#REF!=0,NA(),#REF!)</f>
        <v>#REF!</v>
      </c>
      <c r="F30" s="183" t="e">
        <f>IF(ISERROR($E30),NA(),#REF!)</f>
        <v>#N/A</v>
      </c>
      <c r="G30" s="183" t="e">
        <f>IF(ISERROR($E30),NA(),#REF!)</f>
        <v>#N/A</v>
      </c>
      <c r="H30" s="183" t="e">
        <f>IF(ISERROR($E30),NA(),#REF!)</f>
        <v>#N/A</v>
      </c>
      <c r="J30" s="180" t="e">
        <f>IF(ISERROR(A30),NA(),#REF!)</f>
        <v>#N/A</v>
      </c>
      <c r="K30" s="180" t="e">
        <f>IF(ISERROR(A30),NA(),#REF!)</f>
        <v>#N/A</v>
      </c>
      <c r="L30" s="180" t="e">
        <f>IF(ISERROR(A30),NA(),#REF!)</f>
        <v>#N/A</v>
      </c>
      <c r="M30" s="183" t="e">
        <f>NA()</f>
        <v>#N/A</v>
      </c>
      <c r="N30" s="183" t="e">
        <f>NA()</f>
        <v>#N/A</v>
      </c>
      <c r="O30" s="183" t="e">
        <f>NA()</f>
        <v>#N/A</v>
      </c>
    </row>
    <row r="31" spans="1:15" x14ac:dyDescent="0.2">
      <c r="A31" s="179" t="e">
        <f>IF(#REF!=0,NA(),#REF!)</f>
        <v>#REF!</v>
      </c>
      <c r="B31" s="180" t="e">
        <f>IF(ISERROR(A31),NA(),#REF!)</f>
        <v>#N/A</v>
      </c>
      <c r="C31" s="183" t="e">
        <f t="shared" si="0"/>
        <v>#N/A</v>
      </c>
      <c r="E31" s="179" t="e">
        <f>IF(#REF!=0,NA(),#REF!)</f>
        <v>#REF!</v>
      </c>
      <c r="F31" s="183" t="e">
        <f>IF(ISERROR($E31),NA(),#REF!)</f>
        <v>#N/A</v>
      </c>
      <c r="G31" s="183" t="e">
        <f>IF(ISERROR($E31),NA(),#REF!)</f>
        <v>#N/A</v>
      </c>
      <c r="H31" s="183" t="e">
        <f>IF(ISERROR($E31),NA(),#REF!)</f>
        <v>#N/A</v>
      </c>
      <c r="J31" s="180" t="e">
        <f>IF(ISERROR(A31),NA(),#REF!)</f>
        <v>#N/A</v>
      </c>
      <c r="K31" s="180" t="e">
        <f>IF(ISERROR(A31),NA(),#REF!)</f>
        <v>#N/A</v>
      </c>
      <c r="L31" s="180" t="e">
        <f>IF(ISERROR(A31),NA(),#REF!)</f>
        <v>#N/A</v>
      </c>
      <c r="M31" s="183" t="e">
        <f>NA()</f>
        <v>#N/A</v>
      </c>
      <c r="N31" s="183" t="e">
        <f>NA()</f>
        <v>#N/A</v>
      </c>
      <c r="O31" s="183" t="e">
        <f>NA()</f>
        <v>#N/A</v>
      </c>
    </row>
    <row r="32" spans="1:15" x14ac:dyDescent="0.2">
      <c r="A32" s="179" t="e">
        <f>IF(#REF!=0,NA(),#REF!)</f>
        <v>#REF!</v>
      </c>
      <c r="B32" s="180" t="e">
        <f>IF(ISERROR(A32),NA(),#REF!)</f>
        <v>#N/A</v>
      </c>
      <c r="C32" s="183" t="e">
        <f t="shared" ref="C32:C56" si="1">AVERAGE(B26:B32)</f>
        <v>#N/A</v>
      </c>
      <c r="E32" s="179" t="e">
        <f>IF(#REF!=0,NA(),#REF!)</f>
        <v>#REF!</v>
      </c>
      <c r="F32" s="183" t="e">
        <f>IF(ISERROR($E32),NA(),#REF!)</f>
        <v>#N/A</v>
      </c>
      <c r="G32" s="183" t="e">
        <f>IF(ISERROR($E32),NA(),#REF!)</f>
        <v>#N/A</v>
      </c>
      <c r="H32" s="183" t="e">
        <f>IF(ISERROR($E32),NA(),#REF!)</f>
        <v>#N/A</v>
      </c>
      <c r="J32" s="180" t="e">
        <f>IF(ISERROR(A32),NA(),#REF!)</f>
        <v>#N/A</v>
      </c>
      <c r="K32" s="180" t="e">
        <f>IF(ISERROR(A32),NA(),#REF!)</f>
        <v>#N/A</v>
      </c>
      <c r="L32" s="180" t="e">
        <f>IF(ISERROR(A32),NA(),#REF!)</f>
        <v>#N/A</v>
      </c>
      <c r="M32" s="183" t="e">
        <f>NA()</f>
        <v>#N/A</v>
      </c>
      <c r="N32" s="183" t="e">
        <f>NA()</f>
        <v>#N/A</v>
      </c>
      <c r="O32" s="183" t="e">
        <f>NA()</f>
        <v>#N/A</v>
      </c>
    </row>
    <row r="33" spans="1:15" x14ac:dyDescent="0.2">
      <c r="A33" s="179" t="e">
        <f>IF(#REF!=0,NA(),#REF!)</f>
        <v>#REF!</v>
      </c>
      <c r="B33" s="180" t="e">
        <f>IF(ISERROR(A33),NA(),#REF!)</f>
        <v>#N/A</v>
      </c>
      <c r="C33" s="183" t="e">
        <f t="shared" si="1"/>
        <v>#N/A</v>
      </c>
      <c r="E33" s="179" t="e">
        <f>IF(#REF!=0,NA(),#REF!)</f>
        <v>#REF!</v>
      </c>
      <c r="F33" s="183" t="e">
        <f>IF(ISERROR($E33),NA(),#REF!)</f>
        <v>#N/A</v>
      </c>
      <c r="G33" s="183" t="e">
        <f>IF(ISERROR($E33),NA(),#REF!)</f>
        <v>#N/A</v>
      </c>
      <c r="H33" s="183" t="e">
        <f>IF(ISERROR($E33),NA(),#REF!)</f>
        <v>#N/A</v>
      </c>
      <c r="J33" s="180" t="e">
        <f>IF(ISERROR(A33),NA(),#REF!)</f>
        <v>#N/A</v>
      </c>
      <c r="K33" s="180" t="e">
        <f>IF(ISERROR(A33),NA(),#REF!)</f>
        <v>#N/A</v>
      </c>
      <c r="L33" s="180" t="e">
        <f>IF(ISERROR(A33),NA(),#REF!)</f>
        <v>#N/A</v>
      </c>
      <c r="M33" s="183" t="e">
        <f>NA()</f>
        <v>#N/A</v>
      </c>
      <c r="N33" s="183" t="e">
        <f>NA()</f>
        <v>#N/A</v>
      </c>
      <c r="O33" s="183" t="e">
        <f>NA()</f>
        <v>#N/A</v>
      </c>
    </row>
    <row r="34" spans="1:15" x14ac:dyDescent="0.2">
      <c r="A34" s="179" t="e">
        <f>IF(#REF!=0,NA(),#REF!)</f>
        <v>#REF!</v>
      </c>
      <c r="B34" s="180" t="e">
        <f>IF(ISERROR(A34),NA(),#REF!)</f>
        <v>#N/A</v>
      </c>
      <c r="C34" s="183" t="e">
        <f t="shared" si="1"/>
        <v>#N/A</v>
      </c>
      <c r="E34" s="179" t="e">
        <f>IF(#REF!=0,NA(),#REF!)</f>
        <v>#REF!</v>
      </c>
      <c r="F34" s="183" t="e">
        <f>IF(ISERROR($E34),NA(),#REF!)</f>
        <v>#N/A</v>
      </c>
      <c r="G34" s="183" t="e">
        <f>IF(ISERROR($E34),NA(),#REF!)</f>
        <v>#N/A</v>
      </c>
      <c r="H34" s="183" t="e">
        <f>IF(ISERROR($E34),NA(),#REF!)</f>
        <v>#N/A</v>
      </c>
      <c r="J34" s="180" t="e">
        <f>IF(ISERROR(A34),NA(),#REF!)</f>
        <v>#N/A</v>
      </c>
      <c r="K34" s="180" t="e">
        <f>IF(ISERROR(A34),NA(),#REF!)</f>
        <v>#N/A</v>
      </c>
      <c r="L34" s="180" t="e">
        <f>IF(ISERROR(A34),NA(),#REF!)</f>
        <v>#N/A</v>
      </c>
      <c r="M34" s="183" t="e">
        <f>NA()</f>
        <v>#N/A</v>
      </c>
      <c r="N34" s="183" t="e">
        <f>NA()</f>
        <v>#N/A</v>
      </c>
      <c r="O34" s="183" t="e">
        <f>NA()</f>
        <v>#N/A</v>
      </c>
    </row>
    <row r="35" spans="1:15" x14ac:dyDescent="0.2">
      <c r="A35" s="179" t="e">
        <f>IF(#REF!=0,NA(),#REF!)</f>
        <v>#REF!</v>
      </c>
      <c r="B35" s="180" t="e">
        <f>IF(ISERROR(A35),NA(),#REF!)</f>
        <v>#N/A</v>
      </c>
      <c r="C35" s="183" t="e">
        <f t="shared" si="1"/>
        <v>#N/A</v>
      </c>
      <c r="E35" s="179" t="e">
        <f>IF(#REF!=0,NA(),#REF!)</f>
        <v>#REF!</v>
      </c>
      <c r="F35" s="183" t="e">
        <f>IF(ISERROR($E35),NA(),#REF!)</f>
        <v>#N/A</v>
      </c>
      <c r="G35" s="183" t="e">
        <f>IF(ISERROR($E35),NA(),#REF!)</f>
        <v>#N/A</v>
      </c>
      <c r="H35" s="183" t="e">
        <f>IF(ISERROR($E35),NA(),#REF!)</f>
        <v>#N/A</v>
      </c>
      <c r="J35" s="180" t="e">
        <f>IF(ISERROR(A35),NA(),#REF!)</f>
        <v>#N/A</v>
      </c>
      <c r="K35" s="180" t="e">
        <f>IF(ISERROR(A35),NA(),#REF!)</f>
        <v>#N/A</v>
      </c>
      <c r="L35" s="180" t="e">
        <f>IF(ISERROR(A35),NA(),#REF!)</f>
        <v>#N/A</v>
      </c>
      <c r="M35" s="183" t="e">
        <f>NA()</f>
        <v>#N/A</v>
      </c>
      <c r="N35" s="183" t="e">
        <f>NA()</f>
        <v>#N/A</v>
      </c>
      <c r="O35" s="183" t="e">
        <f>NA()</f>
        <v>#N/A</v>
      </c>
    </row>
    <row r="36" spans="1:15" x14ac:dyDescent="0.2">
      <c r="A36" s="179" t="e">
        <f>IF(#REF!=0,NA(),#REF!)</f>
        <v>#REF!</v>
      </c>
      <c r="B36" s="180" t="e">
        <f>IF(ISERROR(A36),NA(),#REF!)</f>
        <v>#N/A</v>
      </c>
      <c r="C36" s="183" t="e">
        <f t="shared" si="1"/>
        <v>#N/A</v>
      </c>
      <c r="E36" s="179" t="e">
        <f>IF(#REF!=0,NA(),#REF!)</f>
        <v>#REF!</v>
      </c>
      <c r="F36" s="183" t="e">
        <f>IF(ISERROR($E36),NA(),#REF!)</f>
        <v>#N/A</v>
      </c>
      <c r="G36" s="183" t="e">
        <f>IF(ISERROR($E36),NA(),#REF!)</f>
        <v>#N/A</v>
      </c>
      <c r="H36" s="183" t="e">
        <f>IF(ISERROR($E36),NA(),#REF!)</f>
        <v>#N/A</v>
      </c>
      <c r="J36" s="180" t="e">
        <f>IF(ISERROR(A36),NA(),#REF!)</f>
        <v>#N/A</v>
      </c>
      <c r="K36" s="180" t="e">
        <f>IF(ISERROR(A36),NA(),#REF!)</f>
        <v>#N/A</v>
      </c>
      <c r="L36" s="180" t="e">
        <f>IF(ISERROR(A36),NA(),#REF!)</f>
        <v>#N/A</v>
      </c>
      <c r="M36" s="183" t="e">
        <f>NA()</f>
        <v>#N/A</v>
      </c>
      <c r="N36" s="183" t="e">
        <f>NA()</f>
        <v>#N/A</v>
      </c>
      <c r="O36" s="183" t="e">
        <f>NA()</f>
        <v>#N/A</v>
      </c>
    </row>
    <row r="37" spans="1:15" x14ac:dyDescent="0.2">
      <c r="A37" s="179" t="e">
        <f>IF(#REF!=0,NA(),#REF!)</f>
        <v>#REF!</v>
      </c>
      <c r="B37" s="180" t="e">
        <f>IF(ISERROR(A37),NA(),#REF!)</f>
        <v>#N/A</v>
      </c>
      <c r="C37" s="183" t="e">
        <f t="shared" si="1"/>
        <v>#N/A</v>
      </c>
      <c r="E37" s="179" t="e">
        <f>IF(#REF!=0,NA(),#REF!)</f>
        <v>#REF!</v>
      </c>
      <c r="F37" s="183" t="e">
        <f>IF(ISERROR($E37),NA(),#REF!)</f>
        <v>#N/A</v>
      </c>
      <c r="G37" s="183" t="e">
        <f>IF(ISERROR($E37),NA(),#REF!)</f>
        <v>#N/A</v>
      </c>
      <c r="H37" s="183" t="e">
        <f>IF(ISERROR($E37),NA(),#REF!)</f>
        <v>#N/A</v>
      </c>
      <c r="J37" s="180" t="e">
        <f>IF(ISERROR(A37),NA(),#REF!)</f>
        <v>#N/A</v>
      </c>
      <c r="K37" s="180" t="e">
        <f>IF(ISERROR(A37),NA(),#REF!)</f>
        <v>#N/A</v>
      </c>
      <c r="L37" s="180" t="e">
        <f>IF(ISERROR(A37),NA(),#REF!)</f>
        <v>#N/A</v>
      </c>
      <c r="M37" s="183" t="e">
        <f>NA()</f>
        <v>#N/A</v>
      </c>
      <c r="N37" s="183" t="e">
        <f>NA()</f>
        <v>#N/A</v>
      </c>
      <c r="O37" s="183" t="e">
        <f>NA()</f>
        <v>#N/A</v>
      </c>
    </row>
    <row r="38" spans="1:15" x14ac:dyDescent="0.2">
      <c r="A38" s="179" t="e">
        <f>IF(#REF!=0,NA(),#REF!)</f>
        <v>#REF!</v>
      </c>
      <c r="B38" s="180" t="e">
        <f>IF(ISERROR(A38),NA(),#REF!)</f>
        <v>#N/A</v>
      </c>
      <c r="C38" s="183" t="e">
        <f t="shared" si="1"/>
        <v>#N/A</v>
      </c>
      <c r="E38" s="179" t="e">
        <f>IF(#REF!=0,NA(),#REF!)</f>
        <v>#REF!</v>
      </c>
      <c r="F38" s="183" t="e">
        <f>IF(ISERROR($E38),NA(),#REF!)</f>
        <v>#N/A</v>
      </c>
      <c r="G38" s="183" t="e">
        <f>IF(ISERROR($E38),NA(),#REF!)</f>
        <v>#N/A</v>
      </c>
      <c r="H38" s="183" t="e">
        <f>IF(ISERROR($E38),NA(),#REF!)</f>
        <v>#N/A</v>
      </c>
      <c r="J38" s="180" t="e">
        <f>IF(ISERROR(A38),NA(),#REF!)</f>
        <v>#N/A</v>
      </c>
      <c r="K38" s="180" t="e">
        <f>IF(ISERROR(A38),NA(),#REF!)</f>
        <v>#N/A</v>
      </c>
      <c r="L38" s="180" t="e">
        <f>IF(ISERROR(A38),NA(),#REF!)</f>
        <v>#N/A</v>
      </c>
      <c r="M38" s="183" t="e">
        <f>NA()</f>
        <v>#N/A</v>
      </c>
      <c r="N38" s="183" t="e">
        <f>NA()</f>
        <v>#N/A</v>
      </c>
      <c r="O38" s="183" t="e">
        <f>NA()</f>
        <v>#N/A</v>
      </c>
    </row>
    <row r="39" spans="1:15" x14ac:dyDescent="0.2">
      <c r="A39" s="179" t="e">
        <f>IF(#REF!=0,NA(),#REF!)</f>
        <v>#REF!</v>
      </c>
      <c r="B39" s="180" t="e">
        <f>IF(ISERROR(A39),NA(),#REF!)</f>
        <v>#N/A</v>
      </c>
      <c r="C39" s="183" t="e">
        <f t="shared" si="1"/>
        <v>#N/A</v>
      </c>
      <c r="E39" s="179" t="e">
        <f>IF(#REF!=0,NA(),#REF!)</f>
        <v>#REF!</v>
      </c>
      <c r="F39" s="183" t="e">
        <f>IF(ISERROR($E39),NA(),#REF!)</f>
        <v>#N/A</v>
      </c>
      <c r="G39" s="183" t="e">
        <f>IF(ISERROR($E39),NA(),#REF!)</f>
        <v>#N/A</v>
      </c>
      <c r="H39" s="183" t="e">
        <f>IF(ISERROR($E39),NA(),#REF!)</f>
        <v>#N/A</v>
      </c>
      <c r="J39" s="180" t="e">
        <f>IF(ISERROR(A39),NA(),#REF!)</f>
        <v>#N/A</v>
      </c>
      <c r="K39" s="180" t="e">
        <f>IF(ISERROR(A39),NA(),#REF!)</f>
        <v>#N/A</v>
      </c>
      <c r="L39" s="180" t="e">
        <f>IF(ISERROR(A39),NA(),#REF!)</f>
        <v>#N/A</v>
      </c>
      <c r="M39" s="183" t="e">
        <f>NA()</f>
        <v>#N/A</v>
      </c>
      <c r="N39" s="183" t="e">
        <f>NA()</f>
        <v>#N/A</v>
      </c>
      <c r="O39" s="183" t="e">
        <f>NA()</f>
        <v>#N/A</v>
      </c>
    </row>
    <row r="40" spans="1:15" x14ac:dyDescent="0.2">
      <c r="A40" s="179" t="e">
        <f>IF(#REF!=0,NA(),#REF!)</f>
        <v>#REF!</v>
      </c>
      <c r="B40" s="180" t="e">
        <f>IF(ISERROR(A40),NA(),#REF!)</f>
        <v>#N/A</v>
      </c>
      <c r="C40" s="183" t="e">
        <f t="shared" si="1"/>
        <v>#N/A</v>
      </c>
      <c r="E40" s="179" t="e">
        <f>IF(#REF!=0,NA(),#REF!)</f>
        <v>#REF!</v>
      </c>
      <c r="F40" s="183" t="e">
        <f>IF(ISERROR($E40),NA(),#REF!)</f>
        <v>#N/A</v>
      </c>
      <c r="G40" s="183" t="e">
        <f>IF(ISERROR($E40),NA(),#REF!)</f>
        <v>#N/A</v>
      </c>
      <c r="H40" s="183" t="e">
        <f>IF(ISERROR($E40),NA(),#REF!)</f>
        <v>#N/A</v>
      </c>
      <c r="J40" s="180" t="e">
        <f>IF(ISERROR(A40),NA(),#REF!)</f>
        <v>#N/A</v>
      </c>
      <c r="K40" s="180" t="e">
        <f>IF(ISERROR(A40),NA(),#REF!)</f>
        <v>#N/A</v>
      </c>
      <c r="L40" s="180" t="e">
        <f>IF(ISERROR(A40),NA(),#REF!)</f>
        <v>#N/A</v>
      </c>
      <c r="M40" s="183" t="e">
        <f>NA()</f>
        <v>#N/A</v>
      </c>
      <c r="N40" s="183" t="e">
        <f>NA()</f>
        <v>#N/A</v>
      </c>
      <c r="O40" s="183" t="e">
        <f>NA()</f>
        <v>#N/A</v>
      </c>
    </row>
    <row r="41" spans="1:15" x14ac:dyDescent="0.2">
      <c r="A41" s="179" t="e">
        <f>IF(#REF!=0,NA(),#REF!)</f>
        <v>#REF!</v>
      </c>
      <c r="B41" s="180" t="e">
        <f>IF(ISERROR(A41),NA(),#REF!)</f>
        <v>#N/A</v>
      </c>
      <c r="C41" s="183" t="e">
        <f t="shared" si="1"/>
        <v>#N/A</v>
      </c>
      <c r="E41" s="179" t="e">
        <f>IF(#REF!=0,NA(),#REF!)</f>
        <v>#REF!</v>
      </c>
      <c r="F41" s="183" t="e">
        <f>IF(ISERROR($E41),NA(),#REF!)</f>
        <v>#N/A</v>
      </c>
      <c r="G41" s="183" t="e">
        <f>IF(ISERROR($E41),NA(),#REF!)</f>
        <v>#N/A</v>
      </c>
      <c r="H41" s="183" t="e">
        <f>IF(ISERROR($E41),NA(),#REF!)</f>
        <v>#N/A</v>
      </c>
      <c r="J41" s="180" t="e">
        <f>IF(ISERROR(A41),NA(),#REF!)</f>
        <v>#N/A</v>
      </c>
      <c r="K41" s="180" t="e">
        <f>IF(ISERROR(A41),NA(),#REF!)</f>
        <v>#N/A</v>
      </c>
      <c r="L41" s="180" t="e">
        <f>IF(ISERROR(A41),NA(),#REF!)</f>
        <v>#N/A</v>
      </c>
      <c r="M41" s="183" t="e">
        <f>NA()</f>
        <v>#N/A</v>
      </c>
      <c r="N41" s="183" t="e">
        <f>NA()</f>
        <v>#N/A</v>
      </c>
      <c r="O41" s="183" t="e">
        <f>NA()</f>
        <v>#N/A</v>
      </c>
    </row>
    <row r="42" spans="1:15" x14ac:dyDescent="0.2">
      <c r="A42" s="179" t="e">
        <f>IF(#REF!=0,NA(),#REF!)</f>
        <v>#REF!</v>
      </c>
      <c r="B42" s="180" t="e">
        <f>IF(ISERROR(A42),NA(),#REF!)</f>
        <v>#N/A</v>
      </c>
      <c r="C42" s="183" t="e">
        <f t="shared" si="1"/>
        <v>#N/A</v>
      </c>
      <c r="E42" s="179" t="e">
        <f>IF(#REF!=0,NA(),#REF!)</f>
        <v>#REF!</v>
      </c>
      <c r="F42" s="183" t="e">
        <f>IF(ISERROR($E42),NA(),#REF!)</f>
        <v>#N/A</v>
      </c>
      <c r="G42" s="183" t="e">
        <f>IF(ISERROR($E42),NA(),#REF!)</f>
        <v>#N/A</v>
      </c>
      <c r="H42" s="183" t="e">
        <f>IF(ISERROR($E42),NA(),#REF!)</f>
        <v>#N/A</v>
      </c>
      <c r="J42" s="180" t="e">
        <f>IF(ISERROR(A42),NA(),#REF!)</f>
        <v>#N/A</v>
      </c>
      <c r="K42" s="180" t="e">
        <f>IF(ISERROR(A42),NA(),#REF!)</f>
        <v>#N/A</v>
      </c>
      <c r="L42" s="180" t="e">
        <f>IF(ISERROR(A42),NA(),#REF!)</f>
        <v>#N/A</v>
      </c>
      <c r="M42" s="183" t="e">
        <f>NA()</f>
        <v>#N/A</v>
      </c>
      <c r="N42" s="183" t="e">
        <f>NA()</f>
        <v>#N/A</v>
      </c>
      <c r="O42" s="183" t="e">
        <f>NA()</f>
        <v>#N/A</v>
      </c>
    </row>
    <row r="43" spans="1:15" x14ac:dyDescent="0.2">
      <c r="A43" s="179" t="e">
        <f>IF(#REF!=0,NA(),#REF!)</f>
        <v>#REF!</v>
      </c>
      <c r="B43" s="180" t="e">
        <f>IF(ISERROR(A43),NA(),#REF!)</f>
        <v>#N/A</v>
      </c>
      <c r="C43" s="183" t="e">
        <f t="shared" si="1"/>
        <v>#N/A</v>
      </c>
      <c r="E43" s="179" t="e">
        <f>IF(#REF!=0,NA(),#REF!)</f>
        <v>#REF!</v>
      </c>
      <c r="F43" s="183" t="e">
        <f>IF(ISERROR($E43),NA(),#REF!)</f>
        <v>#N/A</v>
      </c>
      <c r="G43" s="183" t="e">
        <f>IF(ISERROR($E43),NA(),#REF!)</f>
        <v>#N/A</v>
      </c>
      <c r="H43" s="183" t="e">
        <f>IF(ISERROR($E43),NA(),#REF!)</f>
        <v>#N/A</v>
      </c>
      <c r="J43" s="180" t="e">
        <f>IF(ISERROR(A43),NA(),#REF!)</f>
        <v>#N/A</v>
      </c>
      <c r="K43" s="180" t="e">
        <f>IF(ISERROR(A43),NA(),#REF!)</f>
        <v>#N/A</v>
      </c>
      <c r="L43" s="180" t="e">
        <f>IF(ISERROR(A43),NA(),#REF!)</f>
        <v>#N/A</v>
      </c>
      <c r="M43" s="183" t="e">
        <f>NA()</f>
        <v>#N/A</v>
      </c>
      <c r="N43" s="183" t="e">
        <f>NA()</f>
        <v>#N/A</v>
      </c>
      <c r="O43" s="183" t="e">
        <f>NA()</f>
        <v>#N/A</v>
      </c>
    </row>
    <row r="44" spans="1:15" x14ac:dyDescent="0.2">
      <c r="A44" s="179" t="e">
        <f>IF(#REF!=0,NA(),#REF!)</f>
        <v>#REF!</v>
      </c>
      <c r="B44" s="180" t="e">
        <f>IF(ISERROR(A44),NA(),#REF!)</f>
        <v>#N/A</v>
      </c>
      <c r="C44" s="183" t="e">
        <f t="shared" si="1"/>
        <v>#N/A</v>
      </c>
      <c r="E44" s="179" t="e">
        <f>IF(#REF!=0,NA(),#REF!)</f>
        <v>#REF!</v>
      </c>
      <c r="F44" s="183" t="e">
        <f>IF(ISERROR($E44),NA(),#REF!)</f>
        <v>#N/A</v>
      </c>
      <c r="G44" s="183" t="e">
        <f>IF(ISERROR($E44),NA(),#REF!)</f>
        <v>#N/A</v>
      </c>
      <c r="H44" s="183" t="e">
        <f>IF(ISERROR($E44),NA(),#REF!)</f>
        <v>#N/A</v>
      </c>
      <c r="J44" s="180" t="e">
        <f>IF(ISERROR(A44),NA(),#REF!)</f>
        <v>#N/A</v>
      </c>
      <c r="K44" s="180" t="e">
        <f>IF(ISERROR(A44),NA(),#REF!)</f>
        <v>#N/A</v>
      </c>
      <c r="L44" s="180" t="e">
        <f>IF(ISERROR(A44),NA(),#REF!)</f>
        <v>#N/A</v>
      </c>
      <c r="M44" s="183" t="e">
        <f>NA()</f>
        <v>#N/A</v>
      </c>
      <c r="N44" s="183" t="e">
        <f>NA()</f>
        <v>#N/A</v>
      </c>
      <c r="O44" s="183" t="e">
        <f>NA()</f>
        <v>#N/A</v>
      </c>
    </row>
    <row r="45" spans="1:15" x14ac:dyDescent="0.2">
      <c r="A45" s="179" t="e">
        <f>IF(#REF!=0,NA(),#REF!)</f>
        <v>#REF!</v>
      </c>
      <c r="B45" s="180" t="e">
        <f>IF(ISERROR(A45),NA(),#REF!)</f>
        <v>#N/A</v>
      </c>
      <c r="C45" s="183" t="e">
        <f t="shared" si="1"/>
        <v>#N/A</v>
      </c>
      <c r="E45" s="179" t="e">
        <f>IF(#REF!=0,NA(),#REF!)</f>
        <v>#REF!</v>
      </c>
      <c r="F45" s="183" t="e">
        <f>IF(ISERROR($E45),NA(),#REF!)</f>
        <v>#N/A</v>
      </c>
      <c r="G45" s="183" t="e">
        <f>IF(ISERROR($E45),NA(),#REF!)</f>
        <v>#N/A</v>
      </c>
      <c r="H45" s="183" t="e">
        <f>IF(ISERROR($E45),NA(),#REF!)</f>
        <v>#N/A</v>
      </c>
      <c r="J45" s="180" t="e">
        <f>IF(ISERROR(A45),NA(),#REF!)</f>
        <v>#N/A</v>
      </c>
      <c r="K45" s="180" t="e">
        <f>IF(ISERROR(A45),NA(),#REF!)</f>
        <v>#N/A</v>
      </c>
      <c r="L45" s="180" t="e">
        <f>IF(ISERROR(A45),NA(),#REF!)</f>
        <v>#N/A</v>
      </c>
      <c r="M45" s="183" t="e">
        <f>NA()</f>
        <v>#N/A</v>
      </c>
      <c r="N45" s="183" t="e">
        <f>NA()</f>
        <v>#N/A</v>
      </c>
      <c r="O45" s="183" t="e">
        <f>NA()</f>
        <v>#N/A</v>
      </c>
    </row>
    <row r="46" spans="1:15" x14ac:dyDescent="0.2">
      <c r="A46" s="179" t="e">
        <f>IF(#REF!=0,NA(),#REF!)</f>
        <v>#REF!</v>
      </c>
      <c r="B46" s="180" t="e">
        <f>IF(ISERROR(A46),NA(),#REF!)</f>
        <v>#N/A</v>
      </c>
      <c r="C46" s="183" t="e">
        <f t="shared" si="1"/>
        <v>#N/A</v>
      </c>
      <c r="E46" s="179" t="e">
        <f>IF(#REF!=0,NA(),#REF!)</f>
        <v>#REF!</v>
      </c>
      <c r="F46" s="183" t="e">
        <f>IF(ISERROR($E46),NA(),#REF!)</f>
        <v>#N/A</v>
      </c>
      <c r="G46" s="183" t="e">
        <f>IF(ISERROR($E46),NA(),#REF!)</f>
        <v>#N/A</v>
      </c>
      <c r="H46" s="183" t="e">
        <f>IF(ISERROR($E46),NA(),#REF!)</f>
        <v>#N/A</v>
      </c>
      <c r="J46" s="180" t="e">
        <f>IF(ISERROR(A46),NA(),#REF!)</f>
        <v>#N/A</v>
      </c>
      <c r="K46" s="180" t="e">
        <f>IF(ISERROR(A46),NA(),#REF!)</f>
        <v>#N/A</v>
      </c>
      <c r="L46" s="180" t="e">
        <f>IF(ISERROR(A46),NA(),#REF!)</f>
        <v>#N/A</v>
      </c>
      <c r="M46" s="183" t="e">
        <f>NA()</f>
        <v>#N/A</v>
      </c>
      <c r="N46" s="183" t="e">
        <f>NA()</f>
        <v>#N/A</v>
      </c>
      <c r="O46" s="183" t="e">
        <f>NA()</f>
        <v>#N/A</v>
      </c>
    </row>
    <row r="47" spans="1:15" x14ac:dyDescent="0.2">
      <c r="A47" s="179" t="e">
        <f>IF(#REF!=0,NA(),#REF!)</f>
        <v>#REF!</v>
      </c>
      <c r="B47" s="180" t="e">
        <f>IF(ISERROR(A47),NA(),#REF!)</f>
        <v>#N/A</v>
      </c>
      <c r="C47" s="183" t="e">
        <f t="shared" si="1"/>
        <v>#N/A</v>
      </c>
      <c r="E47" s="179" t="e">
        <f>IF(#REF!=0,NA(),#REF!)</f>
        <v>#REF!</v>
      </c>
      <c r="F47" s="183" t="e">
        <f>IF(ISERROR($E47),NA(),#REF!)</f>
        <v>#N/A</v>
      </c>
      <c r="G47" s="183" t="e">
        <f>IF(ISERROR($E47),NA(),#REF!)</f>
        <v>#N/A</v>
      </c>
      <c r="H47" s="183" t="e">
        <f>IF(ISERROR($E47),NA(),#REF!)</f>
        <v>#N/A</v>
      </c>
      <c r="J47" s="180" t="e">
        <f>IF(ISERROR(A47),NA(),#REF!)</f>
        <v>#N/A</v>
      </c>
      <c r="K47" s="180" t="e">
        <f>IF(ISERROR(A47),NA(),#REF!)</f>
        <v>#N/A</v>
      </c>
      <c r="L47" s="180" t="e">
        <f>IF(ISERROR(A47),NA(),#REF!)</f>
        <v>#N/A</v>
      </c>
      <c r="M47" s="183" t="e">
        <f>NA()</f>
        <v>#N/A</v>
      </c>
      <c r="N47" s="183" t="e">
        <f>NA()</f>
        <v>#N/A</v>
      </c>
      <c r="O47" s="183" t="e">
        <f>NA()</f>
        <v>#N/A</v>
      </c>
    </row>
    <row r="48" spans="1:15" x14ac:dyDescent="0.2">
      <c r="A48" s="179" t="e">
        <f>IF(#REF!=0,NA(),#REF!)</f>
        <v>#REF!</v>
      </c>
      <c r="B48" s="180" t="e">
        <f>IF(ISERROR(A48),NA(),#REF!)</f>
        <v>#N/A</v>
      </c>
      <c r="C48" s="183" t="e">
        <f t="shared" si="1"/>
        <v>#N/A</v>
      </c>
      <c r="E48" s="179" t="e">
        <f>IF(#REF!=0,NA(),#REF!)</f>
        <v>#REF!</v>
      </c>
      <c r="F48" s="183" t="e">
        <f>IF(ISERROR($E48),NA(),#REF!)</f>
        <v>#N/A</v>
      </c>
      <c r="G48" s="183" t="e">
        <f>IF(ISERROR($E48),NA(),#REF!)</f>
        <v>#N/A</v>
      </c>
      <c r="H48" s="183" t="e">
        <f>IF(ISERROR($E48),NA(),#REF!)</f>
        <v>#N/A</v>
      </c>
      <c r="J48" s="180" t="e">
        <f>IF(ISERROR(A48),NA(),#REF!)</f>
        <v>#N/A</v>
      </c>
      <c r="K48" s="180" t="e">
        <f>IF(ISERROR(A48),NA(),#REF!)</f>
        <v>#N/A</v>
      </c>
      <c r="L48" s="180" t="e">
        <f>IF(ISERROR(A48),NA(),#REF!)</f>
        <v>#N/A</v>
      </c>
      <c r="M48" s="183" t="e">
        <f>AVERAGE(J42:J48)</f>
        <v>#N/A</v>
      </c>
      <c r="N48" s="183" t="e">
        <f t="shared" ref="N48:N88" si="2">AVERAGE(K42:K48)</f>
        <v>#N/A</v>
      </c>
      <c r="O48" s="183" t="e">
        <f t="shared" ref="O48:O73" si="3">AVERAGE(L42:L48)</f>
        <v>#N/A</v>
      </c>
    </row>
    <row r="49" spans="1:15" x14ac:dyDescent="0.2">
      <c r="A49" s="179" t="e">
        <f>IF(#REF!=0,NA(),#REF!)</f>
        <v>#REF!</v>
      </c>
      <c r="B49" s="180" t="e">
        <f>IF(ISERROR(A49),NA(),#REF!)</f>
        <v>#N/A</v>
      </c>
      <c r="C49" s="183" t="e">
        <f t="shared" si="1"/>
        <v>#N/A</v>
      </c>
      <c r="E49" s="179" t="e">
        <f>IF(#REF!=0,NA(),#REF!)</f>
        <v>#REF!</v>
      </c>
      <c r="F49" s="183" t="e">
        <f>IF(ISERROR($E49),NA(),#REF!)</f>
        <v>#N/A</v>
      </c>
      <c r="G49" s="183" t="e">
        <f>IF(ISERROR($E49),NA(),#REF!)</f>
        <v>#N/A</v>
      </c>
      <c r="H49" s="183" t="e">
        <f>IF(ISERROR($E49),NA(),#REF!)</f>
        <v>#N/A</v>
      </c>
      <c r="J49" s="180" t="e">
        <f>IF(ISERROR(A49),NA(),#REF!)</f>
        <v>#N/A</v>
      </c>
      <c r="K49" s="180" t="e">
        <f>IF(ISERROR(A49),NA(),#REF!)</f>
        <v>#N/A</v>
      </c>
      <c r="L49" s="180" t="e">
        <f>IF(ISERROR(A49),NA(),#REF!)</f>
        <v>#N/A</v>
      </c>
      <c r="M49" s="183" t="e">
        <f t="shared" ref="M49:M72" si="4">AVERAGE(J43:J49)</f>
        <v>#N/A</v>
      </c>
      <c r="N49" s="183" t="e">
        <f t="shared" si="2"/>
        <v>#N/A</v>
      </c>
      <c r="O49" s="183" t="e">
        <f t="shared" si="3"/>
        <v>#N/A</v>
      </c>
    </row>
    <row r="50" spans="1:15" x14ac:dyDescent="0.2">
      <c r="A50" s="179" t="e">
        <f>IF(#REF!=0,NA(),#REF!)</f>
        <v>#REF!</v>
      </c>
      <c r="B50" s="180" t="e">
        <f>IF(ISERROR(A50),NA(),#REF!)</f>
        <v>#N/A</v>
      </c>
      <c r="C50" s="183" t="e">
        <f t="shared" si="1"/>
        <v>#N/A</v>
      </c>
      <c r="E50" s="179" t="e">
        <f>IF(#REF!=0,NA(),#REF!)</f>
        <v>#REF!</v>
      </c>
      <c r="F50" s="183" t="e">
        <f>IF(ISERROR($E50),NA(),#REF!)</f>
        <v>#N/A</v>
      </c>
      <c r="G50" s="183" t="e">
        <f>IF(ISERROR($E50),NA(),#REF!)</f>
        <v>#N/A</v>
      </c>
      <c r="H50" s="183" t="e">
        <f>IF(ISERROR($E50),NA(),#REF!)</f>
        <v>#N/A</v>
      </c>
      <c r="J50" s="180" t="e">
        <f>IF(ISERROR(A50),NA(),#REF!)</f>
        <v>#N/A</v>
      </c>
      <c r="K50" s="180" t="e">
        <f>IF(ISERROR(A50),NA(),#REF!)</f>
        <v>#N/A</v>
      </c>
      <c r="L50" s="180" t="e">
        <f>IF(ISERROR(A50),NA(),#REF!)</f>
        <v>#N/A</v>
      </c>
      <c r="M50" s="183" t="e">
        <f t="shared" si="4"/>
        <v>#N/A</v>
      </c>
      <c r="N50" s="183" t="e">
        <f t="shared" si="2"/>
        <v>#N/A</v>
      </c>
      <c r="O50" s="183" t="e">
        <f t="shared" si="3"/>
        <v>#N/A</v>
      </c>
    </row>
    <row r="51" spans="1:15" x14ac:dyDescent="0.2">
      <c r="A51" s="179" t="e">
        <f>IF(#REF!=0,NA(),#REF!)</f>
        <v>#REF!</v>
      </c>
      <c r="B51" s="180" t="e">
        <f>IF(ISERROR(A51),NA(),#REF!)</f>
        <v>#N/A</v>
      </c>
      <c r="C51" s="183" t="e">
        <f t="shared" si="1"/>
        <v>#N/A</v>
      </c>
      <c r="E51" s="179" t="e">
        <f>IF(#REF!=0,NA(),#REF!)</f>
        <v>#REF!</v>
      </c>
      <c r="F51" s="183" t="e">
        <f>IF(ISERROR($E51),NA(),#REF!)</f>
        <v>#N/A</v>
      </c>
      <c r="G51" s="183" t="e">
        <f>IF(ISERROR($E51),NA(),#REF!)</f>
        <v>#N/A</v>
      </c>
      <c r="H51" s="183" t="e">
        <f>IF(ISERROR($E51),NA(),#REF!)</f>
        <v>#N/A</v>
      </c>
      <c r="J51" s="180" t="e">
        <f>IF(ISERROR(A51),NA(),#REF!)</f>
        <v>#N/A</v>
      </c>
      <c r="K51" s="180" t="e">
        <f>IF(ISERROR(A51),NA(),#REF!)</f>
        <v>#N/A</v>
      </c>
      <c r="L51" s="180" t="e">
        <f>IF(ISERROR(A51),NA(),#REF!)</f>
        <v>#N/A</v>
      </c>
      <c r="M51" s="183" t="e">
        <f t="shared" si="4"/>
        <v>#N/A</v>
      </c>
      <c r="N51" s="183" t="e">
        <f t="shared" si="2"/>
        <v>#N/A</v>
      </c>
      <c r="O51" s="183" t="e">
        <f t="shared" si="3"/>
        <v>#N/A</v>
      </c>
    </row>
    <row r="52" spans="1:15" x14ac:dyDescent="0.2">
      <c r="A52" s="179" t="e">
        <f>IF(#REF!=0,NA(),#REF!)</f>
        <v>#REF!</v>
      </c>
      <c r="B52" s="180" t="e">
        <f>IF(ISERROR(A52),NA(),#REF!)</f>
        <v>#N/A</v>
      </c>
      <c r="C52" s="183" t="e">
        <f t="shared" si="1"/>
        <v>#N/A</v>
      </c>
      <c r="E52" s="179" t="e">
        <f>IF(#REF!=0,NA(),#REF!)</f>
        <v>#REF!</v>
      </c>
      <c r="F52" s="183" t="e">
        <f>IF(ISERROR($E52),NA(),#REF!)</f>
        <v>#N/A</v>
      </c>
      <c r="G52" s="183" t="e">
        <f>IF(ISERROR($E52),NA(),#REF!)</f>
        <v>#N/A</v>
      </c>
      <c r="H52" s="183" t="e">
        <f>IF(ISERROR($E52),NA(),#REF!)</f>
        <v>#N/A</v>
      </c>
      <c r="J52" s="180" t="e">
        <f>IF(ISERROR(A52),NA(),#REF!)</f>
        <v>#N/A</v>
      </c>
      <c r="K52" s="180" t="e">
        <f>IF(ISERROR(A52),NA(),#REF!)</f>
        <v>#N/A</v>
      </c>
      <c r="L52" s="180" t="e">
        <f>IF(ISERROR(A52),NA(),#REF!)</f>
        <v>#N/A</v>
      </c>
      <c r="M52" s="183" t="e">
        <f t="shared" si="4"/>
        <v>#N/A</v>
      </c>
      <c r="N52" s="183" t="e">
        <f t="shared" si="2"/>
        <v>#N/A</v>
      </c>
      <c r="O52" s="183" t="e">
        <f t="shared" si="3"/>
        <v>#N/A</v>
      </c>
    </row>
    <row r="53" spans="1:15" x14ac:dyDescent="0.2">
      <c r="A53" s="179" t="e">
        <f>IF(#REF!=0,NA(),#REF!)</f>
        <v>#REF!</v>
      </c>
      <c r="B53" s="180" t="e">
        <f>IF(ISERROR(A53),NA(),#REF!)</f>
        <v>#N/A</v>
      </c>
      <c r="C53" s="183" t="e">
        <f t="shared" si="1"/>
        <v>#N/A</v>
      </c>
      <c r="E53" s="179" t="e">
        <f>IF(#REF!=0,NA(),#REF!)</f>
        <v>#REF!</v>
      </c>
      <c r="F53" s="183" t="e">
        <f>IF(ISERROR($E53),NA(),#REF!)</f>
        <v>#N/A</v>
      </c>
      <c r="G53" s="183" t="e">
        <f>IF(ISERROR($E53),NA(),#REF!)</f>
        <v>#N/A</v>
      </c>
      <c r="H53" s="183" t="e">
        <f>IF(ISERROR($E53),NA(),#REF!)</f>
        <v>#N/A</v>
      </c>
      <c r="J53" s="180" t="e">
        <f>IF(ISERROR(A53),NA(),#REF!)</f>
        <v>#N/A</v>
      </c>
      <c r="K53" s="180" t="e">
        <f>IF(ISERROR(A53),NA(),#REF!)</f>
        <v>#N/A</v>
      </c>
      <c r="L53" s="180" t="e">
        <f>IF(ISERROR(A53),NA(),#REF!)</f>
        <v>#N/A</v>
      </c>
      <c r="M53" s="183" t="e">
        <f t="shared" si="4"/>
        <v>#N/A</v>
      </c>
      <c r="N53" s="183" t="e">
        <f t="shared" si="2"/>
        <v>#N/A</v>
      </c>
      <c r="O53" s="183" t="e">
        <f t="shared" si="3"/>
        <v>#N/A</v>
      </c>
    </row>
    <row r="54" spans="1:15" x14ac:dyDescent="0.2">
      <c r="A54" s="179" t="e">
        <f>IF(#REF!=0,NA(),#REF!)</f>
        <v>#REF!</v>
      </c>
      <c r="B54" s="180" t="e">
        <f>IF(ISERROR(A54),NA(),#REF!)</f>
        <v>#N/A</v>
      </c>
      <c r="C54" s="183" t="e">
        <f t="shared" si="1"/>
        <v>#N/A</v>
      </c>
      <c r="E54" s="179" t="e">
        <f>IF(#REF!=0,NA(),#REF!)</f>
        <v>#REF!</v>
      </c>
      <c r="F54" s="183" t="e">
        <f>IF(ISERROR($E54),NA(),#REF!)</f>
        <v>#N/A</v>
      </c>
      <c r="G54" s="183" t="e">
        <f>IF(ISERROR($E54),NA(),#REF!)</f>
        <v>#N/A</v>
      </c>
      <c r="H54" s="183" t="e">
        <f>IF(ISERROR($E54),NA(),#REF!)</f>
        <v>#N/A</v>
      </c>
      <c r="J54" s="180" t="e">
        <f>IF(ISERROR(A54),NA(),#REF!)</f>
        <v>#N/A</v>
      </c>
      <c r="K54" s="180" t="e">
        <f>IF(ISERROR(A54),NA(),#REF!)</f>
        <v>#N/A</v>
      </c>
      <c r="L54" s="180" t="e">
        <f>IF(ISERROR(A54),NA(),#REF!)</f>
        <v>#N/A</v>
      </c>
      <c r="M54" s="183" t="e">
        <f t="shared" si="4"/>
        <v>#N/A</v>
      </c>
      <c r="N54" s="183" t="e">
        <f t="shared" si="2"/>
        <v>#N/A</v>
      </c>
      <c r="O54" s="183" t="e">
        <f t="shared" si="3"/>
        <v>#N/A</v>
      </c>
    </row>
    <row r="55" spans="1:15" x14ac:dyDescent="0.2">
      <c r="A55" s="179" t="e">
        <f>IF(#REF!=0,NA(),#REF!)</f>
        <v>#REF!</v>
      </c>
      <c r="B55" s="180" t="e">
        <f>IF(ISERROR(A55),NA(),#REF!)</f>
        <v>#N/A</v>
      </c>
      <c r="C55" s="183" t="e">
        <f t="shared" si="1"/>
        <v>#N/A</v>
      </c>
      <c r="E55" s="179" t="e">
        <f>IF(#REF!=0,NA(),#REF!)</f>
        <v>#REF!</v>
      </c>
      <c r="F55" s="183" t="e">
        <f>IF(ISERROR($E55),NA(),#REF!)</f>
        <v>#N/A</v>
      </c>
      <c r="G55" s="183" t="e">
        <f>IF(ISERROR($E55),NA(),#REF!)</f>
        <v>#N/A</v>
      </c>
      <c r="H55" s="183" t="e">
        <f>IF(ISERROR($E55),NA(),#REF!)</f>
        <v>#N/A</v>
      </c>
      <c r="J55" s="180" t="e">
        <f>IF(ISERROR(A55),NA(),#REF!)</f>
        <v>#N/A</v>
      </c>
      <c r="K55" s="180" t="e">
        <f>IF(ISERROR(A55),NA(),#REF!)</f>
        <v>#N/A</v>
      </c>
      <c r="L55" s="180" t="e">
        <f>IF(ISERROR(A55),NA(),#REF!)</f>
        <v>#N/A</v>
      </c>
      <c r="M55" s="183" t="e">
        <f t="shared" si="4"/>
        <v>#N/A</v>
      </c>
      <c r="N55" s="183" t="e">
        <f t="shared" si="2"/>
        <v>#N/A</v>
      </c>
      <c r="O55" s="183" t="e">
        <f t="shared" si="3"/>
        <v>#N/A</v>
      </c>
    </row>
    <row r="56" spans="1:15" x14ac:dyDescent="0.2">
      <c r="A56" s="179" t="e">
        <f>IF(#REF!=0,NA(),#REF!)</f>
        <v>#REF!</v>
      </c>
      <c r="B56" s="180" t="e">
        <f>IF(ISERROR(A56),NA(),#REF!)</f>
        <v>#N/A</v>
      </c>
      <c r="C56" s="183" t="e">
        <f t="shared" si="1"/>
        <v>#N/A</v>
      </c>
      <c r="E56" s="179" t="e">
        <f>IF(#REF!=0,NA(),#REF!)</f>
        <v>#REF!</v>
      </c>
      <c r="F56" s="183" t="e">
        <f>IF(ISERROR($E56),NA(),#REF!)</f>
        <v>#N/A</v>
      </c>
      <c r="G56" s="183" t="e">
        <f>IF(ISERROR($E56),NA(),#REF!)</f>
        <v>#N/A</v>
      </c>
      <c r="H56" s="183" t="e">
        <f>IF(ISERROR($E56),NA(),#REF!)</f>
        <v>#N/A</v>
      </c>
      <c r="J56" s="180" t="e">
        <f>IF(ISERROR(A56),NA(),#REF!)</f>
        <v>#N/A</v>
      </c>
      <c r="K56" s="180" t="e">
        <f>IF(ISERROR(A56),NA(),#REF!)</f>
        <v>#N/A</v>
      </c>
      <c r="L56" s="180" t="e">
        <f>IF(ISERROR(A56),NA(),#REF!)</f>
        <v>#N/A</v>
      </c>
      <c r="M56" s="183" t="e">
        <f t="shared" si="4"/>
        <v>#N/A</v>
      </c>
      <c r="N56" s="183" t="e">
        <f t="shared" si="2"/>
        <v>#N/A</v>
      </c>
      <c r="O56" s="183" t="e">
        <f t="shared" si="3"/>
        <v>#N/A</v>
      </c>
    </row>
    <row r="57" spans="1:15" x14ac:dyDescent="0.2">
      <c r="A57" s="179" t="e">
        <f>IF(#REF!=0,NA(),#REF!)</f>
        <v>#REF!</v>
      </c>
      <c r="B57" s="180" t="e">
        <f>IF(ISERROR(A57),NA(),#REF!)</f>
        <v>#N/A</v>
      </c>
      <c r="C57" s="183" t="e">
        <f t="shared" ref="C57:C69" si="5">AVERAGE(B51:B57)</f>
        <v>#N/A</v>
      </c>
      <c r="E57" s="179" t="e">
        <f>IF(#REF!=0,NA(),#REF!)</f>
        <v>#REF!</v>
      </c>
      <c r="F57" s="183" t="e">
        <f>IF(ISERROR($E57),NA(),#REF!)</f>
        <v>#N/A</v>
      </c>
      <c r="G57" s="183" t="e">
        <f>IF(ISERROR($E57),NA(),#REF!)</f>
        <v>#N/A</v>
      </c>
      <c r="H57" s="183" t="e">
        <f>IF(ISERROR($E57),NA(),#REF!)</f>
        <v>#N/A</v>
      </c>
      <c r="J57" s="180" t="e">
        <f>IF(ISERROR(A57),NA(),#REF!)</f>
        <v>#N/A</v>
      </c>
      <c r="K57" s="180" t="e">
        <f>IF(ISERROR(A57),NA(),#REF!)</f>
        <v>#N/A</v>
      </c>
      <c r="L57" s="180" t="e">
        <f>IF(ISERROR(A57),NA(),#REF!)</f>
        <v>#N/A</v>
      </c>
      <c r="M57" s="183" t="e">
        <f t="shared" si="4"/>
        <v>#N/A</v>
      </c>
      <c r="N57" s="183" t="e">
        <f t="shared" si="2"/>
        <v>#N/A</v>
      </c>
      <c r="O57" s="183" t="e">
        <f t="shared" si="3"/>
        <v>#N/A</v>
      </c>
    </row>
    <row r="58" spans="1:15" x14ac:dyDescent="0.2">
      <c r="A58" s="179" t="e">
        <f>IF(#REF!=0,NA(),#REF!)</f>
        <v>#REF!</v>
      </c>
      <c r="B58" s="180" t="e">
        <f>IF(ISERROR(A58),NA(),#REF!)</f>
        <v>#N/A</v>
      </c>
      <c r="C58" s="183" t="e">
        <f t="shared" si="5"/>
        <v>#N/A</v>
      </c>
      <c r="E58" s="179" t="e">
        <f>IF(#REF!=0,NA(),#REF!)</f>
        <v>#REF!</v>
      </c>
      <c r="F58" s="183" t="e">
        <f>IF(ISERROR($E58),NA(),#REF!)</f>
        <v>#N/A</v>
      </c>
      <c r="G58" s="183" t="e">
        <f>IF(ISERROR($E58),NA(),#REF!)</f>
        <v>#N/A</v>
      </c>
      <c r="H58" s="183" t="e">
        <f>IF(ISERROR($E58),NA(),#REF!)</f>
        <v>#N/A</v>
      </c>
      <c r="J58" s="180" t="e">
        <f>IF(ISERROR(A58),NA(),#REF!)</f>
        <v>#N/A</v>
      </c>
      <c r="K58" s="180" t="e">
        <f>IF(ISERROR(A58),NA(),#REF!)</f>
        <v>#N/A</v>
      </c>
      <c r="L58" s="180" t="e">
        <f>IF(ISERROR(A58),NA(),#REF!)</f>
        <v>#N/A</v>
      </c>
      <c r="M58" s="183" t="e">
        <f t="shared" si="4"/>
        <v>#N/A</v>
      </c>
      <c r="N58" s="183" t="e">
        <f t="shared" si="2"/>
        <v>#N/A</v>
      </c>
      <c r="O58" s="183" t="e">
        <f t="shared" si="3"/>
        <v>#N/A</v>
      </c>
    </row>
    <row r="59" spans="1:15" x14ac:dyDescent="0.2">
      <c r="A59" s="179" t="e">
        <f>IF(#REF!=0,NA(),#REF!)</f>
        <v>#REF!</v>
      </c>
      <c r="B59" s="180" t="e">
        <f>IF(ISERROR(A59),NA(),#REF!)</f>
        <v>#N/A</v>
      </c>
      <c r="C59" s="183" t="e">
        <f t="shared" si="5"/>
        <v>#N/A</v>
      </c>
      <c r="E59" s="179" t="e">
        <f>IF(#REF!=0,NA(),#REF!)</f>
        <v>#REF!</v>
      </c>
      <c r="F59" s="183" t="e">
        <f>IF(ISERROR($E59),NA(),#REF!)</f>
        <v>#N/A</v>
      </c>
      <c r="G59" s="183" t="e">
        <f>IF(ISERROR($E59),NA(),#REF!)</f>
        <v>#N/A</v>
      </c>
      <c r="H59" s="183" t="e">
        <f>IF(ISERROR($E59),NA(),#REF!)</f>
        <v>#N/A</v>
      </c>
      <c r="J59" s="180" t="e">
        <f>IF(ISERROR(A59),NA(),#REF!)</f>
        <v>#N/A</v>
      </c>
      <c r="K59" s="180" t="e">
        <f>IF(ISERROR(A59),NA(),#REF!)</f>
        <v>#N/A</v>
      </c>
      <c r="L59" s="180" t="e">
        <f>IF(ISERROR(A59),NA(),#REF!)</f>
        <v>#N/A</v>
      </c>
      <c r="M59" s="183" t="e">
        <f t="shared" si="4"/>
        <v>#N/A</v>
      </c>
      <c r="N59" s="183" t="e">
        <f t="shared" si="2"/>
        <v>#N/A</v>
      </c>
      <c r="O59" s="183" t="e">
        <f t="shared" si="3"/>
        <v>#N/A</v>
      </c>
    </row>
    <row r="60" spans="1:15" x14ac:dyDescent="0.2">
      <c r="A60" s="179" t="e">
        <f>IF(#REF!=0,NA(),#REF!)</f>
        <v>#REF!</v>
      </c>
      <c r="B60" s="180" t="e">
        <f>IF(ISERROR(A60),NA(),#REF!)</f>
        <v>#N/A</v>
      </c>
      <c r="C60" s="183" t="e">
        <f t="shared" si="5"/>
        <v>#N/A</v>
      </c>
      <c r="E60" s="179" t="e">
        <f>IF(#REF!=0,NA(),#REF!)</f>
        <v>#REF!</v>
      </c>
      <c r="F60" s="183" t="e">
        <f>IF(ISERROR($E60),NA(),#REF!)</f>
        <v>#N/A</v>
      </c>
      <c r="G60" s="183" t="e">
        <f>IF(ISERROR($E60),NA(),#REF!)</f>
        <v>#N/A</v>
      </c>
      <c r="H60" s="183" t="e">
        <f>IF(ISERROR($E60),NA(),#REF!)</f>
        <v>#N/A</v>
      </c>
      <c r="J60" s="180" t="e">
        <f>IF(ISERROR(A60),NA(),#REF!)</f>
        <v>#N/A</v>
      </c>
      <c r="K60" s="180" t="e">
        <f>IF(ISERROR(A60),NA(),#REF!)</f>
        <v>#N/A</v>
      </c>
      <c r="L60" s="180" t="e">
        <f>IF(ISERROR(A60),NA(),#REF!)</f>
        <v>#N/A</v>
      </c>
      <c r="M60" s="183" t="e">
        <f t="shared" si="4"/>
        <v>#N/A</v>
      </c>
      <c r="N60" s="183" t="e">
        <f t="shared" si="2"/>
        <v>#N/A</v>
      </c>
      <c r="O60" s="183" t="e">
        <f t="shared" si="3"/>
        <v>#N/A</v>
      </c>
    </row>
    <row r="61" spans="1:15" x14ac:dyDescent="0.2">
      <c r="A61" s="179" t="e">
        <f>IF(#REF!=0,NA(),#REF!)</f>
        <v>#REF!</v>
      </c>
      <c r="B61" s="180" t="e">
        <f>IF(ISERROR(A61),NA(),#REF!)</f>
        <v>#N/A</v>
      </c>
      <c r="C61" s="183" t="e">
        <f t="shared" si="5"/>
        <v>#N/A</v>
      </c>
      <c r="E61" s="179" t="e">
        <f>IF(#REF!=0,NA(),#REF!)</f>
        <v>#REF!</v>
      </c>
      <c r="F61" s="183" t="e">
        <f>IF(ISERROR($E61),NA(),#REF!)</f>
        <v>#N/A</v>
      </c>
      <c r="G61" s="183" t="e">
        <f>IF(ISERROR($E61),NA(),#REF!)</f>
        <v>#N/A</v>
      </c>
      <c r="H61" s="183" t="e">
        <f>IF(ISERROR($E61),NA(),#REF!)</f>
        <v>#N/A</v>
      </c>
      <c r="J61" s="180" t="e">
        <f>IF(ISERROR(A61),NA(),#REF!)</f>
        <v>#N/A</v>
      </c>
      <c r="K61" s="180" t="e">
        <f>IF(ISERROR(A61),NA(),#REF!)</f>
        <v>#N/A</v>
      </c>
      <c r="L61" s="180" t="e">
        <f>IF(ISERROR(A61),NA(),#REF!)</f>
        <v>#N/A</v>
      </c>
      <c r="M61" s="183" t="e">
        <f t="shared" si="4"/>
        <v>#N/A</v>
      </c>
      <c r="N61" s="183" t="e">
        <f t="shared" si="2"/>
        <v>#N/A</v>
      </c>
      <c r="O61" s="183" t="e">
        <f t="shared" si="3"/>
        <v>#N/A</v>
      </c>
    </row>
    <row r="62" spans="1:15" x14ac:dyDescent="0.2">
      <c r="A62" s="179" t="e">
        <f>IF(#REF!=0,NA(),#REF!)</f>
        <v>#REF!</v>
      </c>
      <c r="B62" s="180" t="e">
        <f>IF(ISERROR(A62),NA(),#REF!)</f>
        <v>#N/A</v>
      </c>
      <c r="C62" s="183" t="e">
        <f t="shared" si="5"/>
        <v>#N/A</v>
      </c>
      <c r="E62" s="179" t="e">
        <f>IF(#REF!=0,NA(),#REF!)</f>
        <v>#REF!</v>
      </c>
      <c r="F62" s="183" t="e">
        <f>IF(ISERROR($E62),NA(),#REF!)</f>
        <v>#N/A</v>
      </c>
      <c r="G62" s="183" t="e">
        <f>IF(ISERROR($E62),NA(),#REF!)</f>
        <v>#N/A</v>
      </c>
      <c r="H62" s="183" t="e">
        <f>IF(ISERROR($E62),NA(),#REF!)</f>
        <v>#N/A</v>
      </c>
      <c r="J62" s="180" t="e">
        <f>IF(ISERROR(A62),NA(),#REF!)</f>
        <v>#N/A</v>
      </c>
      <c r="K62" s="180" t="e">
        <f>IF(ISERROR(A62),NA(),#REF!)</f>
        <v>#N/A</v>
      </c>
      <c r="L62" s="180" t="e">
        <f>IF(ISERROR(A62),NA(),#REF!)</f>
        <v>#N/A</v>
      </c>
      <c r="M62" s="183" t="e">
        <f t="shared" si="4"/>
        <v>#N/A</v>
      </c>
      <c r="N62" s="183" t="e">
        <f t="shared" si="2"/>
        <v>#N/A</v>
      </c>
      <c r="O62" s="183" t="e">
        <f t="shared" si="3"/>
        <v>#N/A</v>
      </c>
    </row>
    <row r="63" spans="1:15" x14ac:dyDescent="0.2">
      <c r="A63" s="179" t="e">
        <f>IF(#REF!=0,NA(),#REF!)</f>
        <v>#REF!</v>
      </c>
      <c r="B63" s="180" t="e">
        <f>IF(ISERROR(A63),NA(),#REF!)</f>
        <v>#N/A</v>
      </c>
      <c r="C63" s="183" t="e">
        <f t="shared" si="5"/>
        <v>#N/A</v>
      </c>
      <c r="E63" s="179" t="e">
        <f>IF(#REF!=0,NA(),#REF!)</f>
        <v>#REF!</v>
      </c>
      <c r="F63" s="183" t="e">
        <f>IF(ISERROR($E63),NA(),#REF!)</f>
        <v>#N/A</v>
      </c>
      <c r="G63" s="183" t="e">
        <f>IF(ISERROR($E63),NA(),#REF!)</f>
        <v>#N/A</v>
      </c>
      <c r="H63" s="183" t="e">
        <f>IF(ISERROR($E63),NA(),#REF!)</f>
        <v>#N/A</v>
      </c>
      <c r="J63" s="180" t="e">
        <f>IF(ISERROR(A63),NA(),#REF!)</f>
        <v>#N/A</v>
      </c>
      <c r="K63" s="180" t="e">
        <f>IF(ISERROR(A63),NA(),#REF!)</f>
        <v>#N/A</v>
      </c>
      <c r="L63" s="180" t="e">
        <f>IF(ISERROR(A63),NA(),#REF!)</f>
        <v>#N/A</v>
      </c>
      <c r="M63" s="183" t="e">
        <f t="shared" si="4"/>
        <v>#N/A</v>
      </c>
      <c r="N63" s="183" t="e">
        <f t="shared" si="2"/>
        <v>#N/A</v>
      </c>
      <c r="O63" s="183" t="e">
        <f t="shared" si="3"/>
        <v>#N/A</v>
      </c>
    </row>
    <row r="64" spans="1:15" x14ac:dyDescent="0.2">
      <c r="A64" s="179" t="e">
        <f>IF(#REF!=0,NA(),#REF!)</f>
        <v>#REF!</v>
      </c>
      <c r="B64" s="180" t="e">
        <f>IF(ISERROR(A64),NA(),#REF!)</f>
        <v>#N/A</v>
      </c>
      <c r="C64" s="183" t="e">
        <f t="shared" si="5"/>
        <v>#N/A</v>
      </c>
      <c r="E64" s="179" t="e">
        <f>IF(#REF!=0,NA(),#REF!)</f>
        <v>#REF!</v>
      </c>
      <c r="F64" s="183" t="e">
        <f>IF(ISERROR($E64),NA(),#REF!)</f>
        <v>#N/A</v>
      </c>
      <c r="G64" s="183" t="e">
        <f>IF(ISERROR($E64),NA(),#REF!)</f>
        <v>#N/A</v>
      </c>
      <c r="H64" s="183" t="e">
        <f>IF(ISERROR($E64),NA(),#REF!)</f>
        <v>#N/A</v>
      </c>
      <c r="J64" s="180" t="e">
        <f>IF(ISERROR(A64),NA(),#REF!)</f>
        <v>#N/A</v>
      </c>
      <c r="K64" s="180" t="e">
        <f>IF(ISERROR(A64),NA(),#REF!)</f>
        <v>#N/A</v>
      </c>
      <c r="L64" s="180" t="e">
        <f>IF(ISERROR(A64),NA(),#REF!)</f>
        <v>#N/A</v>
      </c>
      <c r="M64" s="183" t="e">
        <f t="shared" si="4"/>
        <v>#N/A</v>
      </c>
      <c r="N64" s="183" t="e">
        <f t="shared" si="2"/>
        <v>#N/A</v>
      </c>
      <c r="O64" s="183" t="e">
        <f t="shared" si="3"/>
        <v>#N/A</v>
      </c>
    </row>
    <row r="65" spans="1:15" x14ac:dyDescent="0.2">
      <c r="A65" s="179" t="e">
        <f>IF(#REF!=0,NA(),#REF!)</f>
        <v>#REF!</v>
      </c>
      <c r="B65" s="180" t="e">
        <f>IF(ISERROR(A65),NA(),#REF!)</f>
        <v>#N/A</v>
      </c>
      <c r="C65" s="183" t="e">
        <f t="shared" si="5"/>
        <v>#N/A</v>
      </c>
      <c r="E65" s="179" t="e">
        <f>IF(#REF!=0,NA(),#REF!)</f>
        <v>#REF!</v>
      </c>
      <c r="F65" s="183" t="e">
        <f>IF(ISERROR($E65),NA(),#REF!)</f>
        <v>#N/A</v>
      </c>
      <c r="G65" s="183" t="e">
        <f>IF(ISERROR($E65),NA(),#REF!)</f>
        <v>#N/A</v>
      </c>
      <c r="H65" s="183" t="e">
        <f>IF(ISERROR($E65),NA(),#REF!)</f>
        <v>#N/A</v>
      </c>
      <c r="J65" s="180" t="e">
        <f>IF(ISERROR(A65),NA(),#REF!)</f>
        <v>#N/A</v>
      </c>
      <c r="K65" s="180" t="e">
        <f>IF(ISERROR(A65),NA(),#REF!)</f>
        <v>#N/A</v>
      </c>
      <c r="L65" s="180" t="e">
        <f>IF(ISERROR(A65),NA(),#REF!)</f>
        <v>#N/A</v>
      </c>
      <c r="M65" s="183" t="e">
        <f t="shared" si="4"/>
        <v>#N/A</v>
      </c>
      <c r="N65" s="183" t="e">
        <f t="shared" si="2"/>
        <v>#N/A</v>
      </c>
      <c r="O65" s="183" t="e">
        <f t="shared" si="3"/>
        <v>#N/A</v>
      </c>
    </row>
    <row r="66" spans="1:15" x14ac:dyDescent="0.2">
      <c r="A66" s="179" t="e">
        <f>IF(#REF!=0,NA(),#REF!)</f>
        <v>#REF!</v>
      </c>
      <c r="B66" s="180" t="e">
        <f>IF(ISERROR(A66),NA(),#REF!)</f>
        <v>#N/A</v>
      </c>
      <c r="C66" s="183" t="e">
        <f t="shared" si="5"/>
        <v>#N/A</v>
      </c>
      <c r="E66" s="179" t="e">
        <f>IF(#REF!=0,NA(),#REF!)</f>
        <v>#REF!</v>
      </c>
      <c r="F66" s="183" t="e">
        <f>IF(ISERROR($E66),NA(),#REF!)</f>
        <v>#N/A</v>
      </c>
      <c r="G66" s="183" t="e">
        <f>IF(ISERROR($E66),NA(),#REF!)</f>
        <v>#N/A</v>
      </c>
      <c r="H66" s="183" t="e">
        <f>IF(ISERROR($E66),NA(),#REF!)</f>
        <v>#N/A</v>
      </c>
      <c r="J66" s="180" t="e">
        <f>IF(ISERROR(A66),NA(),#REF!)</f>
        <v>#N/A</v>
      </c>
      <c r="K66" s="180" t="e">
        <f>IF(ISERROR(A66),NA(),#REF!)</f>
        <v>#N/A</v>
      </c>
      <c r="L66" s="180" t="e">
        <f>IF(ISERROR(A66),NA(),#REF!)</f>
        <v>#N/A</v>
      </c>
      <c r="M66" s="183" t="e">
        <f t="shared" si="4"/>
        <v>#N/A</v>
      </c>
      <c r="N66" s="183" t="e">
        <f t="shared" si="2"/>
        <v>#N/A</v>
      </c>
      <c r="O66" s="183" t="e">
        <f t="shared" si="3"/>
        <v>#N/A</v>
      </c>
    </row>
    <row r="67" spans="1:15" x14ac:dyDescent="0.2">
      <c r="A67" s="179" t="e">
        <f>IF(#REF!=0,NA(),#REF!)</f>
        <v>#REF!</v>
      </c>
      <c r="B67" s="180" t="e">
        <f>IF(ISERROR(A67),NA(),#REF!)</f>
        <v>#N/A</v>
      </c>
      <c r="C67" s="183" t="e">
        <f t="shared" si="5"/>
        <v>#N/A</v>
      </c>
      <c r="E67" s="179" t="e">
        <f>IF(#REF!=0,NA(),#REF!)</f>
        <v>#REF!</v>
      </c>
      <c r="F67" s="183" t="e">
        <f>IF(ISERROR($E67),NA(),#REF!)</f>
        <v>#N/A</v>
      </c>
      <c r="G67" s="183" t="e">
        <f>IF(ISERROR($E67),NA(),#REF!)</f>
        <v>#N/A</v>
      </c>
      <c r="H67" s="183" t="e">
        <f>IF(ISERROR($E67),NA(),#REF!)</f>
        <v>#N/A</v>
      </c>
      <c r="J67" s="180" t="e">
        <f>IF(ISERROR(A67),NA(),#REF!)</f>
        <v>#N/A</v>
      </c>
      <c r="K67" s="180" t="e">
        <f>IF(ISERROR(A67),NA(),#REF!)</f>
        <v>#N/A</v>
      </c>
      <c r="L67" s="180" t="e">
        <f>IF(ISERROR(A67),NA(),#REF!)</f>
        <v>#N/A</v>
      </c>
      <c r="M67" s="183" t="e">
        <f t="shared" si="4"/>
        <v>#N/A</v>
      </c>
      <c r="N67" s="183" t="e">
        <f t="shared" si="2"/>
        <v>#N/A</v>
      </c>
      <c r="O67" s="183" t="e">
        <f t="shared" si="3"/>
        <v>#N/A</v>
      </c>
    </row>
    <row r="68" spans="1:15" x14ac:dyDescent="0.2">
      <c r="A68" s="179" t="e">
        <f>IF(#REF!=0,NA(),#REF!)</f>
        <v>#REF!</v>
      </c>
      <c r="B68" s="180" t="e">
        <f>IF(ISERROR(A68),NA(),#REF!)</f>
        <v>#N/A</v>
      </c>
      <c r="C68" s="183" t="e">
        <f t="shared" si="5"/>
        <v>#N/A</v>
      </c>
      <c r="E68" s="179" t="e">
        <f>IF(#REF!=0,NA(),#REF!)</f>
        <v>#REF!</v>
      </c>
      <c r="F68" s="183" t="e">
        <f>IF(ISERROR($E68),NA(),#REF!)</f>
        <v>#N/A</v>
      </c>
      <c r="G68" s="183" t="e">
        <f>IF(ISERROR($E68),NA(),#REF!)</f>
        <v>#N/A</v>
      </c>
      <c r="H68" s="183" t="e">
        <f>IF(ISERROR($E68),NA(),#REF!)</f>
        <v>#N/A</v>
      </c>
      <c r="J68" s="180" t="e">
        <f>IF(ISERROR(A68),NA(),#REF!)</f>
        <v>#N/A</v>
      </c>
      <c r="K68" s="180" t="e">
        <f>IF(ISERROR(A68),NA(),#REF!)</f>
        <v>#N/A</v>
      </c>
      <c r="L68" s="180" t="e">
        <f>IF(ISERROR(A68),NA(),#REF!)</f>
        <v>#N/A</v>
      </c>
      <c r="M68" s="183" t="e">
        <f t="shared" si="4"/>
        <v>#N/A</v>
      </c>
      <c r="N68" s="183" t="e">
        <f t="shared" si="2"/>
        <v>#N/A</v>
      </c>
      <c r="O68" s="183" t="e">
        <f t="shared" si="3"/>
        <v>#N/A</v>
      </c>
    </row>
    <row r="69" spans="1:15" x14ac:dyDescent="0.2">
      <c r="A69" s="179" t="e">
        <f>IF(#REF!=0,NA(),#REF!)</f>
        <v>#REF!</v>
      </c>
      <c r="B69" s="180" t="e">
        <f>IF(ISERROR(A69),NA(),#REF!)</f>
        <v>#N/A</v>
      </c>
      <c r="C69" s="183" t="e">
        <f t="shared" si="5"/>
        <v>#N/A</v>
      </c>
      <c r="E69" s="179" t="e">
        <f>IF(#REF!=0,NA(),#REF!)</f>
        <v>#REF!</v>
      </c>
      <c r="F69" s="183" t="e">
        <f>IF(ISERROR($E69),NA(),#REF!)</f>
        <v>#N/A</v>
      </c>
      <c r="G69" s="183" t="e">
        <f>IF(ISERROR($E69),NA(),#REF!)</f>
        <v>#N/A</v>
      </c>
      <c r="H69" s="183" t="e">
        <f>IF(ISERROR($E69),NA(),#REF!)</f>
        <v>#N/A</v>
      </c>
      <c r="J69" s="180" t="e">
        <f>IF(ISERROR(A69),NA(),#REF!)</f>
        <v>#N/A</v>
      </c>
      <c r="K69" s="180" t="e">
        <f>IF(ISERROR(A69),NA(),#REF!)</f>
        <v>#N/A</v>
      </c>
      <c r="L69" s="180" t="e">
        <f>IF(ISERROR(A69),NA(),#REF!)</f>
        <v>#N/A</v>
      </c>
      <c r="M69" s="183" t="e">
        <f t="shared" si="4"/>
        <v>#N/A</v>
      </c>
      <c r="N69" s="183" t="e">
        <f t="shared" si="2"/>
        <v>#N/A</v>
      </c>
      <c r="O69" s="183" t="e">
        <f t="shared" si="3"/>
        <v>#N/A</v>
      </c>
    </row>
    <row r="70" spans="1:15" x14ac:dyDescent="0.2">
      <c r="A70" s="179" t="e">
        <f>IF(#REF!=0,NA(),#REF!)</f>
        <v>#REF!</v>
      </c>
      <c r="B70" s="180" t="e">
        <f>IF(ISERROR(A70),NA(),#REF!)</f>
        <v>#N/A</v>
      </c>
      <c r="C70" s="183" t="e">
        <f t="shared" ref="C70:C133" si="6">AVERAGE(B64:B70)</f>
        <v>#N/A</v>
      </c>
      <c r="E70" s="179" t="e">
        <f>IF(#REF!=0,NA(),#REF!)</f>
        <v>#REF!</v>
      </c>
      <c r="F70" s="183" t="e">
        <f>IF(ISERROR($E70),NA(),#REF!)</f>
        <v>#N/A</v>
      </c>
      <c r="G70" s="183" t="e">
        <f>IF(ISERROR($E70),NA(),#REF!)</f>
        <v>#N/A</v>
      </c>
      <c r="H70" s="183" t="e">
        <f>IF(ISERROR($E70),NA(),#REF!)</f>
        <v>#N/A</v>
      </c>
      <c r="J70" s="180" t="e">
        <f>IF(ISERROR(A70),NA(),#REF!)</f>
        <v>#N/A</v>
      </c>
      <c r="K70" s="180" t="e">
        <f>IF(ISERROR(A70),NA(),#REF!)</f>
        <v>#N/A</v>
      </c>
      <c r="L70" s="180" t="e">
        <f>IF(ISERROR(A70),NA(),#REF!)</f>
        <v>#N/A</v>
      </c>
      <c r="M70" s="183" t="e">
        <f t="shared" si="4"/>
        <v>#N/A</v>
      </c>
      <c r="N70" s="183" t="e">
        <f t="shared" si="2"/>
        <v>#N/A</v>
      </c>
      <c r="O70" s="183" t="e">
        <f t="shared" si="3"/>
        <v>#N/A</v>
      </c>
    </row>
    <row r="71" spans="1:15" x14ac:dyDescent="0.2">
      <c r="A71" s="179" t="e">
        <f>IF(#REF!=0,NA(),#REF!)</f>
        <v>#REF!</v>
      </c>
      <c r="B71" s="180" t="e">
        <f>IF(ISERROR(A71),NA(),#REF!)</f>
        <v>#N/A</v>
      </c>
      <c r="C71" s="183" t="e">
        <f t="shared" si="6"/>
        <v>#N/A</v>
      </c>
      <c r="E71" s="179" t="e">
        <f>IF(#REF!=0,NA(),#REF!)</f>
        <v>#REF!</v>
      </c>
      <c r="F71" s="183" t="e">
        <f>IF(ISERROR($E71),NA(),#REF!)</f>
        <v>#N/A</v>
      </c>
      <c r="G71" s="183" t="e">
        <f>IF(ISERROR($E71),NA(),#REF!)</f>
        <v>#N/A</v>
      </c>
      <c r="H71" s="183" t="e">
        <f>IF(ISERROR($E71),NA(),#REF!)</f>
        <v>#N/A</v>
      </c>
      <c r="J71" s="180" t="e">
        <f>IF(ISERROR(A71),NA(),#REF!)</f>
        <v>#N/A</v>
      </c>
      <c r="K71" s="180" t="e">
        <f>IF(ISERROR(A71),NA(),#REF!)</f>
        <v>#N/A</v>
      </c>
      <c r="L71" s="180" t="e">
        <f>IF(ISERROR(A71),NA(),#REF!)</f>
        <v>#N/A</v>
      </c>
      <c r="M71" s="183" t="e">
        <f t="shared" si="4"/>
        <v>#N/A</v>
      </c>
      <c r="N71" s="183" t="e">
        <f t="shared" si="2"/>
        <v>#N/A</v>
      </c>
      <c r="O71" s="183" t="e">
        <f t="shared" si="3"/>
        <v>#N/A</v>
      </c>
    </row>
    <row r="72" spans="1:15" x14ac:dyDescent="0.2">
      <c r="A72" s="179" t="e">
        <f>IF(#REF!=0,NA(),#REF!)</f>
        <v>#REF!</v>
      </c>
      <c r="B72" s="180" t="e">
        <f>IF(ISERROR(A72),NA(),#REF!)</f>
        <v>#N/A</v>
      </c>
      <c r="C72" s="183" t="e">
        <f t="shared" si="6"/>
        <v>#N/A</v>
      </c>
      <c r="E72" s="179" t="e">
        <f>IF(#REF!=0,NA(),#REF!)</f>
        <v>#REF!</v>
      </c>
      <c r="F72" s="183" t="e">
        <f>IF(ISERROR($E72),NA(),#REF!)</f>
        <v>#N/A</v>
      </c>
      <c r="G72" s="183" t="e">
        <f>IF(ISERROR($E72),NA(),#REF!)</f>
        <v>#N/A</v>
      </c>
      <c r="H72" s="183" t="e">
        <f>IF(ISERROR($E72),NA(),#REF!)</f>
        <v>#N/A</v>
      </c>
      <c r="J72" s="180" t="e">
        <f>IF(ISERROR(A72),NA(),#REF!)</f>
        <v>#N/A</v>
      </c>
      <c r="K72" s="180" t="e">
        <f>IF(ISERROR(A72),NA(),#REF!)</f>
        <v>#N/A</v>
      </c>
      <c r="L72" s="180" t="e">
        <f>IF(ISERROR(A72),NA(),#REF!)</f>
        <v>#N/A</v>
      </c>
      <c r="M72" s="183" t="e">
        <f t="shared" si="4"/>
        <v>#N/A</v>
      </c>
      <c r="N72" s="183" t="e">
        <f t="shared" si="2"/>
        <v>#N/A</v>
      </c>
      <c r="O72" s="183" t="e">
        <f t="shared" si="3"/>
        <v>#N/A</v>
      </c>
    </row>
    <row r="73" spans="1:15" x14ac:dyDescent="0.2">
      <c r="A73" s="179" t="e">
        <f>IF(#REF!=0,NA(),#REF!)</f>
        <v>#REF!</v>
      </c>
      <c r="B73" s="180" t="e">
        <f>IF(ISERROR(A73),NA(),#REF!)</f>
        <v>#N/A</v>
      </c>
      <c r="C73" s="183" t="e">
        <f t="shared" si="6"/>
        <v>#N/A</v>
      </c>
      <c r="E73" s="179" t="e">
        <f>IF(#REF!=0,NA(),#REF!)</f>
        <v>#REF!</v>
      </c>
      <c r="F73" s="183" t="e">
        <f>IF(ISERROR($E73),NA(),#REF!)</f>
        <v>#N/A</v>
      </c>
      <c r="G73" s="183" t="e">
        <f>IF(ISERROR($E73),NA(),#REF!)</f>
        <v>#N/A</v>
      </c>
      <c r="H73" s="183" t="e">
        <f>IF(ISERROR($E73),NA(),#REF!)</f>
        <v>#N/A</v>
      </c>
      <c r="J73" s="180" t="e">
        <f>IF(ISERROR(A73),NA(),#REF!)</f>
        <v>#N/A</v>
      </c>
      <c r="K73" s="180" t="e">
        <f>IF(ISERROR(A73),NA(),#REF!)</f>
        <v>#N/A</v>
      </c>
      <c r="L73" s="180" t="e">
        <f>IF(ISERROR(A73),NA(),#REF!)</f>
        <v>#N/A</v>
      </c>
      <c r="M73" s="183" t="e">
        <f t="shared" ref="M73:M136" si="7">AVERAGE(J67:J73)</f>
        <v>#N/A</v>
      </c>
      <c r="N73" s="183" t="e">
        <f t="shared" si="2"/>
        <v>#N/A</v>
      </c>
      <c r="O73" s="183" t="e">
        <f t="shared" si="3"/>
        <v>#N/A</v>
      </c>
    </row>
    <row r="74" spans="1:15" x14ac:dyDescent="0.2">
      <c r="A74" s="179" t="e">
        <f>IF(#REF!=0,NA(),#REF!)</f>
        <v>#REF!</v>
      </c>
      <c r="B74" s="180" t="e">
        <f>IF(ISERROR(A74),NA(),#REF!)</f>
        <v>#N/A</v>
      </c>
      <c r="C74" s="183" t="e">
        <f t="shared" si="6"/>
        <v>#N/A</v>
      </c>
      <c r="E74" s="179" t="e">
        <f>IF(#REF!=0,NA(),#REF!)</f>
        <v>#REF!</v>
      </c>
      <c r="F74" s="183" t="e">
        <f>IF(ISERROR($E74),NA(),#REF!)</f>
        <v>#N/A</v>
      </c>
      <c r="G74" s="183" t="e">
        <f>IF(ISERROR($E74),NA(),#REF!)</f>
        <v>#N/A</v>
      </c>
      <c r="H74" s="183" t="e">
        <f>IF(ISERROR($E74),NA(),#REF!)</f>
        <v>#N/A</v>
      </c>
      <c r="J74" s="180" t="e">
        <f>IF(ISERROR(A74),NA(),#REF!)</f>
        <v>#N/A</v>
      </c>
      <c r="K74" s="180" t="e">
        <f>IF(ISERROR(A74),NA(),#REF!)</f>
        <v>#N/A</v>
      </c>
      <c r="L74" s="180" t="e">
        <f>IF(ISERROR(A74),NA(),#REF!)</f>
        <v>#N/A</v>
      </c>
      <c r="M74" s="183" t="e">
        <f t="shared" si="7"/>
        <v>#N/A</v>
      </c>
      <c r="N74" s="183" t="e">
        <f t="shared" si="2"/>
        <v>#N/A</v>
      </c>
      <c r="O74" s="183" t="e">
        <f t="shared" ref="O74:O137" si="8">AVERAGE(L68:L74)</f>
        <v>#N/A</v>
      </c>
    </row>
    <row r="75" spans="1:15" x14ac:dyDescent="0.2">
      <c r="A75" s="179" t="e">
        <f>IF(#REF!=0,NA(),#REF!)</f>
        <v>#REF!</v>
      </c>
      <c r="B75" s="180" t="e">
        <f>IF(ISERROR(A75),NA(),#REF!)</f>
        <v>#N/A</v>
      </c>
      <c r="C75" s="183" t="e">
        <f t="shared" si="6"/>
        <v>#N/A</v>
      </c>
      <c r="E75" s="179" t="e">
        <f>IF(#REF!=0,NA(),#REF!)</f>
        <v>#REF!</v>
      </c>
      <c r="F75" s="183" t="e">
        <f>IF(ISERROR($E75),NA(),#REF!)</f>
        <v>#N/A</v>
      </c>
      <c r="G75" s="183" t="e">
        <f>IF(ISERROR($E75),NA(),#REF!)</f>
        <v>#N/A</v>
      </c>
      <c r="H75" s="183" t="e">
        <f>IF(ISERROR($E75),NA(),#REF!)</f>
        <v>#N/A</v>
      </c>
      <c r="J75" s="180" t="e">
        <f>IF(ISERROR(A75),NA(),#REF!)</f>
        <v>#N/A</v>
      </c>
      <c r="K75" s="180" t="e">
        <f>IF(ISERROR(A75),NA(),#REF!)</f>
        <v>#N/A</v>
      </c>
      <c r="L75" s="180" t="e">
        <f>IF(ISERROR(A75),NA(),#REF!)</f>
        <v>#N/A</v>
      </c>
      <c r="M75" s="183" t="e">
        <f t="shared" si="7"/>
        <v>#N/A</v>
      </c>
      <c r="N75" s="183" t="e">
        <f t="shared" si="2"/>
        <v>#N/A</v>
      </c>
      <c r="O75" s="183" t="e">
        <f t="shared" si="8"/>
        <v>#N/A</v>
      </c>
    </row>
    <row r="76" spans="1:15" x14ac:dyDescent="0.2">
      <c r="A76" s="179" t="e">
        <f>IF(#REF!=0,NA(),#REF!)</f>
        <v>#REF!</v>
      </c>
      <c r="B76" s="180" t="e">
        <f>IF(ISERROR(A76),NA(),#REF!)</f>
        <v>#N/A</v>
      </c>
      <c r="C76" s="183" t="e">
        <f t="shared" si="6"/>
        <v>#N/A</v>
      </c>
      <c r="E76" s="179" t="e">
        <f>IF(#REF!=0,NA(),#REF!)</f>
        <v>#REF!</v>
      </c>
      <c r="F76" s="183" t="e">
        <f>IF(ISERROR($E76),NA(),#REF!)</f>
        <v>#N/A</v>
      </c>
      <c r="G76" s="183" t="e">
        <f>IF(ISERROR($E76),NA(),#REF!)</f>
        <v>#N/A</v>
      </c>
      <c r="H76" s="183" t="e">
        <f>IF(ISERROR($E76),NA(),#REF!)</f>
        <v>#N/A</v>
      </c>
      <c r="J76" s="180" t="e">
        <f>IF(ISERROR(A76),NA(),#REF!)</f>
        <v>#N/A</v>
      </c>
      <c r="K76" s="180" t="e">
        <f>IF(ISERROR(A76),NA(),#REF!)</f>
        <v>#N/A</v>
      </c>
      <c r="L76" s="180" t="e">
        <f>IF(ISERROR(A76),NA(),#REF!)</f>
        <v>#N/A</v>
      </c>
      <c r="M76" s="183" t="e">
        <f t="shared" si="7"/>
        <v>#N/A</v>
      </c>
      <c r="N76" s="183" t="e">
        <f t="shared" si="2"/>
        <v>#N/A</v>
      </c>
      <c r="O76" s="183" t="e">
        <f t="shared" si="8"/>
        <v>#N/A</v>
      </c>
    </row>
    <row r="77" spans="1:15" x14ac:dyDescent="0.2">
      <c r="A77" s="179" t="e">
        <f>IF(#REF!=0,NA(),#REF!)</f>
        <v>#REF!</v>
      </c>
      <c r="B77" s="180" t="e">
        <f>IF(ISERROR(A77),NA(),#REF!)</f>
        <v>#N/A</v>
      </c>
      <c r="C77" s="183" t="e">
        <f t="shared" si="6"/>
        <v>#N/A</v>
      </c>
      <c r="E77" s="179" t="e">
        <f>IF(#REF!=0,NA(),#REF!)</f>
        <v>#REF!</v>
      </c>
      <c r="F77" s="183" t="e">
        <f>IF(ISERROR($E77),NA(),#REF!)</f>
        <v>#N/A</v>
      </c>
      <c r="G77" s="183" t="e">
        <f>IF(ISERROR($E77),NA(),#REF!)</f>
        <v>#N/A</v>
      </c>
      <c r="H77" s="183" t="e">
        <f>IF(ISERROR($E77),NA(),#REF!)</f>
        <v>#N/A</v>
      </c>
      <c r="J77" s="180" t="e">
        <f>IF(ISERROR(A77),NA(),#REF!)</f>
        <v>#N/A</v>
      </c>
      <c r="K77" s="180" t="e">
        <f>IF(ISERROR(A77),NA(),#REF!)</f>
        <v>#N/A</v>
      </c>
      <c r="L77" s="180" t="e">
        <f>IF(ISERROR(A77),NA(),#REF!)</f>
        <v>#N/A</v>
      </c>
      <c r="M77" s="183" t="e">
        <f t="shared" si="7"/>
        <v>#N/A</v>
      </c>
      <c r="N77" s="183" t="e">
        <f t="shared" si="2"/>
        <v>#N/A</v>
      </c>
      <c r="O77" s="183" t="e">
        <f t="shared" si="8"/>
        <v>#N/A</v>
      </c>
    </row>
    <row r="78" spans="1:15" x14ac:dyDescent="0.2">
      <c r="A78" s="179" t="e">
        <f>IF(#REF!=0,NA(),#REF!)</f>
        <v>#REF!</v>
      </c>
      <c r="B78" s="180" t="e">
        <f>IF(ISERROR(A78),NA(),#REF!)</f>
        <v>#N/A</v>
      </c>
      <c r="C78" s="183" t="e">
        <f t="shared" si="6"/>
        <v>#N/A</v>
      </c>
      <c r="E78" s="179" t="e">
        <f>IF(#REF!=0,NA(),#REF!)</f>
        <v>#REF!</v>
      </c>
      <c r="F78" s="183" t="e">
        <f>IF(ISERROR($E78),NA(),#REF!)</f>
        <v>#N/A</v>
      </c>
      <c r="G78" s="183" t="e">
        <f>IF(ISERROR($E78),NA(),#REF!)</f>
        <v>#N/A</v>
      </c>
      <c r="H78" s="183" t="e">
        <f>IF(ISERROR($E78),NA(),#REF!)</f>
        <v>#N/A</v>
      </c>
      <c r="J78" s="180" t="e">
        <f>IF(ISERROR(A78),NA(),#REF!)</f>
        <v>#N/A</v>
      </c>
      <c r="K78" s="180" t="e">
        <f>IF(ISERROR(A78),NA(),#REF!)</f>
        <v>#N/A</v>
      </c>
      <c r="L78" s="180" t="e">
        <f>IF(ISERROR(A78),NA(),#REF!)</f>
        <v>#N/A</v>
      </c>
      <c r="M78" s="183" t="e">
        <f t="shared" si="7"/>
        <v>#N/A</v>
      </c>
      <c r="N78" s="183" t="e">
        <f t="shared" si="2"/>
        <v>#N/A</v>
      </c>
      <c r="O78" s="183" t="e">
        <f t="shared" si="8"/>
        <v>#N/A</v>
      </c>
    </row>
    <row r="79" spans="1:15" x14ac:dyDescent="0.2">
      <c r="A79" s="179" t="e">
        <f>IF(#REF!=0,NA(),#REF!)</f>
        <v>#REF!</v>
      </c>
      <c r="B79" s="180" t="e">
        <f>IF(ISERROR(A79),NA(),#REF!)</f>
        <v>#N/A</v>
      </c>
      <c r="C79" s="183" t="e">
        <f t="shared" si="6"/>
        <v>#N/A</v>
      </c>
      <c r="E79" s="179" t="e">
        <f>IF(#REF!=0,NA(),#REF!)</f>
        <v>#REF!</v>
      </c>
      <c r="F79" s="183" t="e">
        <f>IF(ISERROR($E79),NA(),#REF!)</f>
        <v>#N/A</v>
      </c>
      <c r="G79" s="183" t="e">
        <f>IF(ISERROR($E79),NA(),#REF!)</f>
        <v>#N/A</v>
      </c>
      <c r="H79" s="183" t="e">
        <f>IF(ISERROR($E79),NA(),#REF!)</f>
        <v>#N/A</v>
      </c>
      <c r="J79" s="180" t="e">
        <f>IF(ISERROR(A79),NA(),#REF!)</f>
        <v>#N/A</v>
      </c>
      <c r="K79" s="180" t="e">
        <f>IF(ISERROR(A79),NA(),#REF!)</f>
        <v>#N/A</v>
      </c>
      <c r="L79" s="180" t="e">
        <f>IF(ISERROR(A79),NA(),#REF!)</f>
        <v>#N/A</v>
      </c>
      <c r="M79" s="183" t="e">
        <f t="shared" si="7"/>
        <v>#N/A</v>
      </c>
      <c r="N79" s="183" t="e">
        <f t="shared" si="2"/>
        <v>#N/A</v>
      </c>
      <c r="O79" s="183" t="e">
        <f t="shared" si="8"/>
        <v>#N/A</v>
      </c>
    </row>
    <row r="80" spans="1:15" x14ac:dyDescent="0.2">
      <c r="A80" s="179" t="e">
        <f>IF(#REF!=0,NA(),#REF!)</f>
        <v>#REF!</v>
      </c>
      <c r="B80" s="180" t="e">
        <f>IF(ISERROR(A80),NA(),#REF!)</f>
        <v>#N/A</v>
      </c>
      <c r="C80" s="183" t="e">
        <f t="shared" si="6"/>
        <v>#N/A</v>
      </c>
      <c r="E80" s="179" t="e">
        <f>IF(#REF!=0,NA(),#REF!)</f>
        <v>#REF!</v>
      </c>
      <c r="F80" s="183" t="e">
        <f>IF(ISERROR($E80),NA(),#REF!)</f>
        <v>#N/A</v>
      </c>
      <c r="G80" s="183" t="e">
        <f>IF(ISERROR($E80),NA(),#REF!)</f>
        <v>#N/A</v>
      </c>
      <c r="H80" s="183" t="e">
        <f>IF(ISERROR($E80),NA(),#REF!)</f>
        <v>#N/A</v>
      </c>
      <c r="J80" s="180" t="e">
        <f>IF(ISERROR(A80),NA(),#REF!)</f>
        <v>#N/A</v>
      </c>
      <c r="K80" s="180" t="e">
        <f>IF(ISERROR(A80),NA(),#REF!)</f>
        <v>#N/A</v>
      </c>
      <c r="L80" s="180" t="e">
        <f>IF(ISERROR(A80),NA(),#REF!)</f>
        <v>#N/A</v>
      </c>
      <c r="M80" s="183" t="e">
        <f t="shared" si="7"/>
        <v>#N/A</v>
      </c>
      <c r="N80" s="183" t="e">
        <f t="shared" si="2"/>
        <v>#N/A</v>
      </c>
      <c r="O80" s="183" t="e">
        <f t="shared" si="8"/>
        <v>#N/A</v>
      </c>
    </row>
    <row r="81" spans="1:15" x14ac:dyDescent="0.2">
      <c r="A81" s="179" t="e">
        <f>IF(#REF!=0,NA(),#REF!)</f>
        <v>#REF!</v>
      </c>
      <c r="B81" s="180" t="e">
        <f>IF(ISERROR(A81),NA(),#REF!)</f>
        <v>#N/A</v>
      </c>
      <c r="C81" s="183" t="e">
        <f t="shared" si="6"/>
        <v>#N/A</v>
      </c>
      <c r="E81" s="179" t="e">
        <f>IF(#REF!=0,NA(),#REF!)</f>
        <v>#REF!</v>
      </c>
      <c r="F81" s="183" t="e">
        <f>IF(ISERROR($E81),NA(),#REF!)</f>
        <v>#N/A</v>
      </c>
      <c r="G81" s="183" t="e">
        <f>IF(ISERROR($E81),NA(),#REF!)</f>
        <v>#N/A</v>
      </c>
      <c r="H81" s="183" t="e">
        <f>IF(ISERROR($E81),NA(),#REF!)</f>
        <v>#N/A</v>
      </c>
      <c r="J81" s="180" t="e">
        <f>IF(ISERROR(A81),NA(),#REF!)</f>
        <v>#N/A</v>
      </c>
      <c r="K81" s="180" t="e">
        <f>IF(ISERROR(A81),NA(),#REF!)</f>
        <v>#N/A</v>
      </c>
      <c r="L81" s="180" t="e">
        <f>IF(ISERROR(A81),NA(),#REF!)</f>
        <v>#N/A</v>
      </c>
      <c r="M81" s="183" t="e">
        <f t="shared" si="7"/>
        <v>#N/A</v>
      </c>
      <c r="N81" s="183" t="e">
        <f t="shared" si="2"/>
        <v>#N/A</v>
      </c>
      <c r="O81" s="183" t="e">
        <f t="shared" si="8"/>
        <v>#N/A</v>
      </c>
    </row>
    <row r="82" spans="1:15" x14ac:dyDescent="0.2">
      <c r="A82" s="179" t="e">
        <f>IF(#REF!=0,NA(),#REF!)</f>
        <v>#REF!</v>
      </c>
      <c r="B82" s="180" t="e">
        <f>IF(ISERROR(A82),NA(),#REF!)</f>
        <v>#N/A</v>
      </c>
      <c r="C82" s="183" t="e">
        <f t="shared" si="6"/>
        <v>#N/A</v>
      </c>
      <c r="E82" s="179" t="e">
        <f>IF(#REF!=0,NA(),#REF!)</f>
        <v>#REF!</v>
      </c>
      <c r="F82" s="183" t="e">
        <f>IF(ISERROR($E82),NA(),#REF!)</f>
        <v>#N/A</v>
      </c>
      <c r="G82" s="183" t="e">
        <f>IF(ISERROR($E82),NA(),#REF!)</f>
        <v>#N/A</v>
      </c>
      <c r="H82" s="183" t="e">
        <f>IF(ISERROR($E82),NA(),#REF!)</f>
        <v>#N/A</v>
      </c>
      <c r="J82" s="180" t="e">
        <f>IF(ISERROR(A82),NA(),#REF!)</f>
        <v>#N/A</v>
      </c>
      <c r="K82" s="180" t="e">
        <f>IF(ISERROR(A82),NA(),#REF!)</f>
        <v>#N/A</v>
      </c>
      <c r="L82" s="180" t="e">
        <f>IF(ISERROR(A82),NA(),#REF!)</f>
        <v>#N/A</v>
      </c>
      <c r="M82" s="183" t="e">
        <f t="shared" si="7"/>
        <v>#N/A</v>
      </c>
      <c r="N82" s="183" t="e">
        <f t="shared" si="2"/>
        <v>#N/A</v>
      </c>
      <c r="O82" s="183" t="e">
        <f t="shared" si="8"/>
        <v>#N/A</v>
      </c>
    </row>
    <row r="83" spans="1:15" x14ac:dyDescent="0.2">
      <c r="A83" s="179" t="e">
        <f>IF(#REF!=0,NA(),#REF!)</f>
        <v>#REF!</v>
      </c>
      <c r="B83" s="180" t="e">
        <f>IF(ISERROR(A83),NA(),#REF!)</f>
        <v>#N/A</v>
      </c>
      <c r="C83" s="183" t="e">
        <f t="shared" si="6"/>
        <v>#N/A</v>
      </c>
      <c r="E83" s="179" t="e">
        <f>IF(#REF!=0,NA(),#REF!)</f>
        <v>#REF!</v>
      </c>
      <c r="F83" s="183" t="e">
        <f>IF(ISERROR($E83),NA(),#REF!)</f>
        <v>#N/A</v>
      </c>
      <c r="G83" s="183" t="e">
        <f>IF(ISERROR($E83),NA(),#REF!)</f>
        <v>#N/A</v>
      </c>
      <c r="H83" s="183" t="e">
        <f>IF(ISERROR($E83),NA(),#REF!)</f>
        <v>#N/A</v>
      </c>
      <c r="J83" s="180" t="e">
        <f>IF(ISERROR(A83),NA(),#REF!)</f>
        <v>#N/A</v>
      </c>
      <c r="K83" s="180" t="e">
        <f>IF(ISERROR(A83),NA(),#REF!)</f>
        <v>#N/A</v>
      </c>
      <c r="L83" s="180" t="e">
        <f>IF(ISERROR(A83),NA(),#REF!)</f>
        <v>#N/A</v>
      </c>
      <c r="M83" s="183" t="e">
        <f t="shared" si="7"/>
        <v>#N/A</v>
      </c>
      <c r="N83" s="183" t="e">
        <f t="shared" si="2"/>
        <v>#N/A</v>
      </c>
      <c r="O83" s="183" t="e">
        <f t="shared" si="8"/>
        <v>#N/A</v>
      </c>
    </row>
    <row r="84" spans="1:15" x14ac:dyDescent="0.2">
      <c r="A84" s="179" t="e">
        <f>IF(#REF!=0,NA(),#REF!)</f>
        <v>#REF!</v>
      </c>
      <c r="B84" s="180" t="e">
        <f>IF(ISERROR(A84),NA(),#REF!)</f>
        <v>#N/A</v>
      </c>
      <c r="C84" s="183" t="e">
        <f t="shared" si="6"/>
        <v>#N/A</v>
      </c>
      <c r="E84" s="179" t="e">
        <f>IF(#REF!=0,NA(),#REF!)</f>
        <v>#REF!</v>
      </c>
      <c r="F84" s="183" t="e">
        <f>IF(ISERROR($E84),NA(),#REF!)</f>
        <v>#N/A</v>
      </c>
      <c r="G84" s="183" t="e">
        <f>IF(ISERROR($E84),NA(),#REF!)</f>
        <v>#N/A</v>
      </c>
      <c r="H84" s="183" t="e">
        <f>IF(ISERROR($E84),NA(),#REF!)</f>
        <v>#N/A</v>
      </c>
      <c r="J84" s="180" t="e">
        <f>IF(ISERROR(A84),NA(),#REF!)</f>
        <v>#N/A</v>
      </c>
      <c r="K84" s="180" t="e">
        <f>IF(ISERROR(A84),NA(),#REF!)</f>
        <v>#N/A</v>
      </c>
      <c r="L84" s="180" t="e">
        <f>IF(ISERROR(A84),NA(),#REF!)</f>
        <v>#N/A</v>
      </c>
      <c r="M84" s="183" t="e">
        <f t="shared" si="7"/>
        <v>#N/A</v>
      </c>
      <c r="N84" s="183" t="e">
        <f t="shared" si="2"/>
        <v>#N/A</v>
      </c>
      <c r="O84" s="183" t="e">
        <f t="shared" si="8"/>
        <v>#N/A</v>
      </c>
    </row>
    <row r="85" spans="1:15" x14ac:dyDescent="0.2">
      <c r="A85" s="179" t="e">
        <f>IF(#REF!=0,NA(),#REF!)</f>
        <v>#REF!</v>
      </c>
      <c r="B85" s="180" t="e">
        <f>IF(ISERROR(A85),NA(),#REF!)</f>
        <v>#N/A</v>
      </c>
      <c r="C85" s="183" t="e">
        <f t="shared" si="6"/>
        <v>#N/A</v>
      </c>
      <c r="E85" s="179" t="e">
        <f>IF(#REF!=0,NA(),#REF!)</f>
        <v>#REF!</v>
      </c>
      <c r="F85" s="183" t="e">
        <f>IF(ISERROR($E85),NA(),#REF!)</f>
        <v>#N/A</v>
      </c>
      <c r="G85" s="183" t="e">
        <f>IF(ISERROR($E85),NA(),#REF!)</f>
        <v>#N/A</v>
      </c>
      <c r="H85" s="183" t="e">
        <f>IF(ISERROR($E85),NA(),#REF!)</f>
        <v>#N/A</v>
      </c>
      <c r="J85" s="180" t="e">
        <f>IF(ISERROR(A85),NA(),#REF!)</f>
        <v>#N/A</v>
      </c>
      <c r="K85" s="180" t="e">
        <f>IF(ISERROR(A85),NA(),#REF!)</f>
        <v>#N/A</v>
      </c>
      <c r="L85" s="180" t="e">
        <f>IF(ISERROR(A85),NA(),#REF!)</f>
        <v>#N/A</v>
      </c>
      <c r="M85" s="183" t="e">
        <f t="shared" si="7"/>
        <v>#N/A</v>
      </c>
      <c r="N85" s="183" t="e">
        <f t="shared" si="2"/>
        <v>#N/A</v>
      </c>
      <c r="O85" s="183" t="e">
        <f t="shared" si="8"/>
        <v>#N/A</v>
      </c>
    </row>
    <row r="86" spans="1:15" x14ac:dyDescent="0.2">
      <c r="A86" s="179" t="e">
        <f>IF(#REF!=0,NA(),#REF!)</f>
        <v>#REF!</v>
      </c>
      <c r="B86" s="180" t="e">
        <f>IF(ISERROR(A86),NA(),#REF!)</f>
        <v>#N/A</v>
      </c>
      <c r="C86" s="183" t="e">
        <f t="shared" si="6"/>
        <v>#N/A</v>
      </c>
      <c r="E86" s="179" t="e">
        <f>IF(#REF!=0,NA(),#REF!)</f>
        <v>#REF!</v>
      </c>
      <c r="F86" s="183" t="e">
        <f>IF(ISERROR($E86),NA(),#REF!)</f>
        <v>#N/A</v>
      </c>
      <c r="G86" s="183" t="e">
        <f>IF(ISERROR($E86),NA(),#REF!)</f>
        <v>#N/A</v>
      </c>
      <c r="H86" s="183" t="e">
        <f>IF(ISERROR($E86),NA(),#REF!)</f>
        <v>#N/A</v>
      </c>
      <c r="J86" s="180" t="e">
        <f>IF(ISERROR(A86),NA(),#REF!)</f>
        <v>#N/A</v>
      </c>
      <c r="K86" s="180" t="e">
        <f>IF(ISERROR(A86),NA(),#REF!)</f>
        <v>#N/A</v>
      </c>
      <c r="L86" s="180" t="e">
        <f>IF(ISERROR(A86),NA(),#REF!)</f>
        <v>#N/A</v>
      </c>
      <c r="M86" s="183" t="e">
        <f t="shared" si="7"/>
        <v>#N/A</v>
      </c>
      <c r="N86" s="183" t="e">
        <f t="shared" si="2"/>
        <v>#N/A</v>
      </c>
      <c r="O86" s="183" t="e">
        <f t="shared" si="8"/>
        <v>#N/A</v>
      </c>
    </row>
    <row r="87" spans="1:15" x14ac:dyDescent="0.2">
      <c r="A87" s="179" t="e">
        <f>IF(#REF!=0,NA(),#REF!)</f>
        <v>#REF!</v>
      </c>
      <c r="B87" s="180" t="e">
        <f>IF(ISERROR(A87),NA(),#REF!)</f>
        <v>#N/A</v>
      </c>
      <c r="C87" s="183" t="e">
        <f t="shared" si="6"/>
        <v>#N/A</v>
      </c>
      <c r="E87" s="179" t="e">
        <f>IF(#REF!=0,NA(),#REF!)</f>
        <v>#REF!</v>
      </c>
      <c r="F87" s="183" t="e">
        <f>IF(ISERROR($E87),NA(),#REF!)</f>
        <v>#N/A</v>
      </c>
      <c r="G87" s="183" t="e">
        <f>IF(ISERROR($E87),NA(),#REF!)</f>
        <v>#N/A</v>
      </c>
      <c r="H87" s="183" t="e">
        <f>IF(ISERROR($E87),NA(),#REF!)</f>
        <v>#N/A</v>
      </c>
      <c r="J87" s="180" t="e">
        <f>IF(ISERROR(A87),NA(),#REF!)</f>
        <v>#N/A</v>
      </c>
      <c r="K87" s="180" t="e">
        <f>IF(ISERROR(A87),NA(),#REF!)</f>
        <v>#N/A</v>
      </c>
      <c r="L87" s="180" t="e">
        <f>IF(ISERROR(A87),NA(),#REF!)</f>
        <v>#N/A</v>
      </c>
      <c r="M87" s="183" t="e">
        <f t="shared" si="7"/>
        <v>#N/A</v>
      </c>
      <c r="N87" s="183" t="e">
        <f t="shared" si="2"/>
        <v>#N/A</v>
      </c>
      <c r="O87" s="183" t="e">
        <f t="shared" si="8"/>
        <v>#N/A</v>
      </c>
    </row>
    <row r="88" spans="1:15" x14ac:dyDescent="0.2">
      <c r="A88" s="179" t="e">
        <f>IF(#REF!=0,NA(),#REF!)</f>
        <v>#REF!</v>
      </c>
      <c r="B88" s="180" t="e">
        <f>IF(ISERROR(A88),NA(),#REF!)</f>
        <v>#N/A</v>
      </c>
      <c r="C88" s="183" t="e">
        <f t="shared" si="6"/>
        <v>#N/A</v>
      </c>
      <c r="E88" s="179" t="e">
        <f>IF(#REF!=0,NA(),#REF!)</f>
        <v>#REF!</v>
      </c>
      <c r="F88" s="183" t="e">
        <f>IF(ISERROR($E88),NA(),#REF!)</f>
        <v>#N/A</v>
      </c>
      <c r="G88" s="183" t="e">
        <f>IF(ISERROR($E88),NA(),#REF!)</f>
        <v>#N/A</v>
      </c>
      <c r="H88" s="183" t="e">
        <f>IF(ISERROR($E88),NA(),#REF!)</f>
        <v>#N/A</v>
      </c>
      <c r="J88" s="180" t="e">
        <f>IF(ISERROR(A88),NA(),#REF!)</f>
        <v>#N/A</v>
      </c>
      <c r="K88" s="180" t="e">
        <f>IF(ISERROR(A88),NA(),#REF!)</f>
        <v>#N/A</v>
      </c>
      <c r="L88" s="180" t="e">
        <f>IF(ISERROR(A88),NA(),#REF!)</f>
        <v>#N/A</v>
      </c>
      <c r="M88" s="183" t="e">
        <f t="shared" si="7"/>
        <v>#N/A</v>
      </c>
      <c r="N88" s="183" t="e">
        <f t="shared" si="2"/>
        <v>#N/A</v>
      </c>
      <c r="O88" s="183" t="e">
        <f t="shared" si="8"/>
        <v>#N/A</v>
      </c>
    </row>
    <row r="89" spans="1:15" x14ac:dyDescent="0.2">
      <c r="A89" s="179" t="e">
        <f>IF(#REF!=0,NA(),#REF!)</f>
        <v>#REF!</v>
      </c>
      <c r="B89" s="180" t="e">
        <f>IF(ISERROR(A89),NA(),#REF!)</f>
        <v>#N/A</v>
      </c>
      <c r="C89" s="183" t="e">
        <f t="shared" si="6"/>
        <v>#N/A</v>
      </c>
      <c r="E89" s="179" t="e">
        <f>IF(#REF!=0,NA(),#REF!)</f>
        <v>#REF!</v>
      </c>
      <c r="F89" s="183" t="e">
        <f>IF(ISERROR($E89),NA(),#REF!)</f>
        <v>#N/A</v>
      </c>
      <c r="G89" s="183" t="e">
        <f>IF(ISERROR($E89),NA(),#REF!)</f>
        <v>#N/A</v>
      </c>
      <c r="H89" s="183" t="e">
        <f>IF(ISERROR($E89),NA(),#REF!)</f>
        <v>#N/A</v>
      </c>
      <c r="J89" s="180" t="e">
        <f>IF(ISERROR(A89),NA(),#REF!)</f>
        <v>#N/A</v>
      </c>
      <c r="K89" s="180" t="e">
        <f>IF(ISERROR(A89),NA(),#REF!)</f>
        <v>#N/A</v>
      </c>
      <c r="L89" s="180" t="e">
        <f>IF(ISERROR(A89),NA(),#REF!)</f>
        <v>#N/A</v>
      </c>
      <c r="M89" s="183" t="e">
        <f t="shared" si="7"/>
        <v>#N/A</v>
      </c>
      <c r="N89" s="183" t="e">
        <f t="shared" ref="N89:N152" si="9">AVERAGE(K83:K89)</f>
        <v>#N/A</v>
      </c>
      <c r="O89" s="183" t="e">
        <f t="shared" si="8"/>
        <v>#N/A</v>
      </c>
    </row>
    <row r="90" spans="1:15" x14ac:dyDescent="0.2">
      <c r="A90" s="179" t="e">
        <f>IF(#REF!=0,NA(),#REF!)</f>
        <v>#REF!</v>
      </c>
      <c r="B90" s="180" t="e">
        <f>IF(ISERROR(A90),NA(),#REF!)</f>
        <v>#N/A</v>
      </c>
      <c r="C90" s="183" t="e">
        <f t="shared" si="6"/>
        <v>#N/A</v>
      </c>
      <c r="E90" s="179" t="e">
        <f>IF(#REF!=0,NA(),#REF!)</f>
        <v>#REF!</v>
      </c>
      <c r="F90" s="183" t="e">
        <f>IF(ISERROR($E90),NA(),#REF!)</f>
        <v>#N/A</v>
      </c>
      <c r="G90" s="183" t="e">
        <f>IF(ISERROR($E90),NA(),#REF!)</f>
        <v>#N/A</v>
      </c>
      <c r="H90" s="183" t="e">
        <f>IF(ISERROR($E90),NA(),#REF!)</f>
        <v>#N/A</v>
      </c>
      <c r="J90" s="180" t="e">
        <f>IF(ISERROR(A90),NA(),#REF!)</f>
        <v>#N/A</v>
      </c>
      <c r="K90" s="180" t="e">
        <f>IF(ISERROR(A90),NA(),#REF!)</f>
        <v>#N/A</v>
      </c>
      <c r="L90" s="180" t="e">
        <f>IF(ISERROR(A90),NA(),#REF!)</f>
        <v>#N/A</v>
      </c>
      <c r="M90" s="183" t="e">
        <f t="shared" si="7"/>
        <v>#N/A</v>
      </c>
      <c r="N90" s="183" t="e">
        <f t="shared" si="9"/>
        <v>#N/A</v>
      </c>
      <c r="O90" s="183" t="e">
        <f t="shared" si="8"/>
        <v>#N/A</v>
      </c>
    </row>
    <row r="91" spans="1:15" x14ac:dyDescent="0.2">
      <c r="A91" s="179" t="e">
        <f>IF(#REF!=0,NA(),#REF!)</f>
        <v>#REF!</v>
      </c>
      <c r="B91" s="180" t="e">
        <f>IF(ISERROR(A91),NA(),#REF!)</f>
        <v>#N/A</v>
      </c>
      <c r="C91" s="183" t="e">
        <f t="shared" si="6"/>
        <v>#N/A</v>
      </c>
      <c r="E91" s="179" t="e">
        <f>IF(#REF!=0,NA(),#REF!)</f>
        <v>#REF!</v>
      </c>
      <c r="F91" s="183" t="e">
        <f>IF(ISERROR($E91),NA(),#REF!)</f>
        <v>#N/A</v>
      </c>
      <c r="G91" s="183" t="e">
        <f>IF(ISERROR($E91),NA(),#REF!)</f>
        <v>#N/A</v>
      </c>
      <c r="H91" s="183" t="e">
        <f>IF(ISERROR($E91),NA(),#REF!)</f>
        <v>#N/A</v>
      </c>
      <c r="J91" s="180" t="e">
        <f>IF(ISERROR(A91),NA(),#REF!)</f>
        <v>#N/A</v>
      </c>
      <c r="K91" s="180" t="e">
        <f>IF(ISERROR(A91),NA(),#REF!)</f>
        <v>#N/A</v>
      </c>
      <c r="L91" s="180" t="e">
        <f>IF(ISERROR(A91),NA(),#REF!)</f>
        <v>#N/A</v>
      </c>
      <c r="M91" s="183" t="e">
        <f t="shared" si="7"/>
        <v>#N/A</v>
      </c>
      <c r="N91" s="183" t="e">
        <f t="shared" si="9"/>
        <v>#N/A</v>
      </c>
      <c r="O91" s="183" t="e">
        <f t="shared" si="8"/>
        <v>#N/A</v>
      </c>
    </row>
    <row r="92" spans="1:15" x14ac:dyDescent="0.2">
      <c r="A92" s="179" t="e">
        <f>IF(#REF!=0,NA(),#REF!)</f>
        <v>#REF!</v>
      </c>
      <c r="B92" s="180" t="e">
        <f>IF(ISERROR(A92),NA(),#REF!)</f>
        <v>#N/A</v>
      </c>
      <c r="C92" s="183" t="e">
        <f t="shared" si="6"/>
        <v>#N/A</v>
      </c>
      <c r="E92" s="179" t="e">
        <f>IF(#REF!=0,NA(),#REF!)</f>
        <v>#REF!</v>
      </c>
      <c r="F92" s="183" t="e">
        <f>IF(ISERROR($E92),NA(),#REF!)</f>
        <v>#N/A</v>
      </c>
      <c r="G92" s="183" t="e">
        <f>IF(ISERROR($E92),NA(),#REF!)</f>
        <v>#N/A</v>
      </c>
      <c r="H92" s="183" t="e">
        <f>IF(ISERROR($E92),NA(),#REF!)</f>
        <v>#N/A</v>
      </c>
      <c r="J92" s="180" t="e">
        <f>IF(ISERROR(A92),NA(),#REF!)</f>
        <v>#N/A</v>
      </c>
      <c r="K92" s="180" t="e">
        <f>IF(ISERROR(A92),NA(),#REF!)</f>
        <v>#N/A</v>
      </c>
      <c r="L92" s="180" t="e">
        <f>IF(ISERROR(A92),NA(),#REF!)</f>
        <v>#N/A</v>
      </c>
      <c r="M92" s="183" t="e">
        <f t="shared" si="7"/>
        <v>#N/A</v>
      </c>
      <c r="N92" s="183" t="e">
        <f t="shared" si="9"/>
        <v>#N/A</v>
      </c>
      <c r="O92" s="183" t="e">
        <f t="shared" si="8"/>
        <v>#N/A</v>
      </c>
    </row>
    <row r="93" spans="1:15" x14ac:dyDescent="0.2">
      <c r="A93" s="179" t="e">
        <f>IF(#REF!=0,NA(),#REF!)</f>
        <v>#REF!</v>
      </c>
      <c r="B93" s="180" t="e">
        <f>IF(ISERROR(A93),NA(),#REF!)</f>
        <v>#N/A</v>
      </c>
      <c r="C93" s="183" t="e">
        <f t="shared" si="6"/>
        <v>#N/A</v>
      </c>
      <c r="E93" s="179" t="e">
        <f>IF(#REF!=0,NA(),#REF!)</f>
        <v>#REF!</v>
      </c>
      <c r="F93" s="183" t="e">
        <f>IF(ISERROR($E93),NA(),#REF!)</f>
        <v>#N/A</v>
      </c>
      <c r="G93" s="183" t="e">
        <f>IF(ISERROR($E93),NA(),#REF!)</f>
        <v>#N/A</v>
      </c>
      <c r="H93" s="183" t="e">
        <f>IF(ISERROR($E93),NA(),#REF!)</f>
        <v>#N/A</v>
      </c>
      <c r="J93" s="180" t="e">
        <f>IF(ISERROR(A93),NA(),#REF!)</f>
        <v>#N/A</v>
      </c>
      <c r="K93" s="180" t="e">
        <f>IF(ISERROR(A93),NA(),#REF!)</f>
        <v>#N/A</v>
      </c>
      <c r="L93" s="180" t="e">
        <f>IF(ISERROR(A93),NA(),#REF!)</f>
        <v>#N/A</v>
      </c>
      <c r="M93" s="183" t="e">
        <f t="shared" si="7"/>
        <v>#N/A</v>
      </c>
      <c r="N93" s="183" t="e">
        <f t="shared" si="9"/>
        <v>#N/A</v>
      </c>
      <c r="O93" s="183" t="e">
        <f t="shared" si="8"/>
        <v>#N/A</v>
      </c>
    </row>
    <row r="94" spans="1:15" x14ac:dyDescent="0.2">
      <c r="A94" s="179" t="e">
        <f>IF(#REF!=0,NA(),#REF!)</f>
        <v>#REF!</v>
      </c>
      <c r="B94" s="180" t="e">
        <f>IF(ISERROR(A94),NA(),#REF!)</f>
        <v>#N/A</v>
      </c>
      <c r="C94" s="183" t="e">
        <f t="shared" si="6"/>
        <v>#N/A</v>
      </c>
      <c r="E94" s="179" t="e">
        <f>IF(#REF!=0,NA(),#REF!)</f>
        <v>#REF!</v>
      </c>
      <c r="F94" s="183" t="e">
        <f>IF(ISERROR($E94),NA(),#REF!)</f>
        <v>#N/A</v>
      </c>
      <c r="G94" s="183" t="e">
        <f>IF(ISERROR($E94),NA(),#REF!)</f>
        <v>#N/A</v>
      </c>
      <c r="H94" s="183" t="e">
        <f>IF(ISERROR($E94),NA(),#REF!)</f>
        <v>#N/A</v>
      </c>
      <c r="J94" s="180" t="e">
        <f>IF(ISERROR(A94),NA(),#REF!)</f>
        <v>#N/A</v>
      </c>
      <c r="K94" s="180" t="e">
        <f>IF(ISERROR(A94),NA(),#REF!)</f>
        <v>#N/A</v>
      </c>
      <c r="L94" s="180" t="e">
        <f>IF(ISERROR(A94),NA(),#REF!)</f>
        <v>#N/A</v>
      </c>
      <c r="M94" s="183" t="e">
        <f t="shared" si="7"/>
        <v>#N/A</v>
      </c>
      <c r="N94" s="183" t="e">
        <f t="shared" si="9"/>
        <v>#N/A</v>
      </c>
      <c r="O94" s="183" t="e">
        <f t="shared" si="8"/>
        <v>#N/A</v>
      </c>
    </row>
    <row r="95" spans="1:15" x14ac:dyDescent="0.2">
      <c r="A95" s="179" t="e">
        <f>IF(#REF!=0,NA(),#REF!)</f>
        <v>#REF!</v>
      </c>
      <c r="B95" s="180" t="e">
        <f>IF(ISERROR(A95),NA(),#REF!)</f>
        <v>#N/A</v>
      </c>
      <c r="C95" s="183" t="e">
        <f t="shared" si="6"/>
        <v>#N/A</v>
      </c>
      <c r="E95" s="179" t="e">
        <f>IF(#REF!=0,NA(),#REF!)</f>
        <v>#REF!</v>
      </c>
      <c r="F95" s="183" t="e">
        <f>IF(ISERROR($E95),NA(),#REF!)</f>
        <v>#N/A</v>
      </c>
      <c r="G95" s="183" t="e">
        <f>IF(ISERROR($E95),NA(),#REF!)</f>
        <v>#N/A</v>
      </c>
      <c r="H95" s="183" t="e">
        <f>IF(ISERROR($E95),NA(),#REF!)</f>
        <v>#N/A</v>
      </c>
      <c r="J95" s="180" t="e">
        <f>IF(ISERROR(A95),NA(),#REF!)</f>
        <v>#N/A</v>
      </c>
      <c r="K95" s="180" t="e">
        <f>IF(ISERROR(A95),NA(),#REF!)</f>
        <v>#N/A</v>
      </c>
      <c r="L95" s="180" t="e">
        <f>IF(ISERROR(A95),NA(),#REF!)</f>
        <v>#N/A</v>
      </c>
      <c r="M95" s="183" t="e">
        <f t="shared" si="7"/>
        <v>#N/A</v>
      </c>
      <c r="N95" s="183" t="e">
        <f t="shared" si="9"/>
        <v>#N/A</v>
      </c>
      <c r="O95" s="183" t="e">
        <f t="shared" si="8"/>
        <v>#N/A</v>
      </c>
    </row>
    <row r="96" spans="1:15" x14ac:dyDescent="0.2">
      <c r="A96" s="179" t="e">
        <f>IF(#REF!=0,NA(),#REF!)</f>
        <v>#REF!</v>
      </c>
      <c r="B96" s="180" t="e">
        <f>IF(ISERROR(A96),NA(),#REF!)</f>
        <v>#N/A</v>
      </c>
      <c r="C96" s="183" t="e">
        <f t="shared" si="6"/>
        <v>#N/A</v>
      </c>
      <c r="E96" s="179" t="e">
        <f>IF(#REF!=0,NA(),#REF!)</f>
        <v>#REF!</v>
      </c>
      <c r="F96" s="183" t="e">
        <f>IF(ISERROR($E96),NA(),#REF!)</f>
        <v>#N/A</v>
      </c>
      <c r="G96" s="183" t="e">
        <f>IF(ISERROR($E96),NA(),#REF!)</f>
        <v>#N/A</v>
      </c>
      <c r="H96" s="183" t="e">
        <f>IF(ISERROR($E96),NA(),#REF!)</f>
        <v>#N/A</v>
      </c>
      <c r="J96" s="180" t="e">
        <f>IF(ISERROR(A96),NA(),#REF!)</f>
        <v>#N/A</v>
      </c>
      <c r="K96" s="180" t="e">
        <f>IF(ISERROR(A96),NA(),#REF!)</f>
        <v>#N/A</v>
      </c>
      <c r="L96" s="180" t="e">
        <f>IF(ISERROR(A96),NA(),#REF!)</f>
        <v>#N/A</v>
      </c>
      <c r="M96" s="183" t="e">
        <f t="shared" si="7"/>
        <v>#N/A</v>
      </c>
      <c r="N96" s="183" t="e">
        <f t="shared" si="9"/>
        <v>#N/A</v>
      </c>
      <c r="O96" s="183" t="e">
        <f t="shared" si="8"/>
        <v>#N/A</v>
      </c>
    </row>
    <row r="97" spans="1:15" x14ac:dyDescent="0.2">
      <c r="A97" s="179" t="e">
        <f>IF(#REF!=0,NA(),#REF!)</f>
        <v>#REF!</v>
      </c>
      <c r="B97" s="180" t="e">
        <f>IF(ISERROR(A97),NA(),#REF!)</f>
        <v>#N/A</v>
      </c>
      <c r="C97" s="183" t="e">
        <f t="shared" si="6"/>
        <v>#N/A</v>
      </c>
      <c r="E97" s="179" t="e">
        <f>IF(#REF!=0,NA(),#REF!)</f>
        <v>#REF!</v>
      </c>
      <c r="F97" s="183" t="e">
        <f>IF(ISERROR($E97),NA(),#REF!)</f>
        <v>#N/A</v>
      </c>
      <c r="G97" s="183" t="e">
        <f>IF(ISERROR($E97),NA(),#REF!)</f>
        <v>#N/A</v>
      </c>
      <c r="H97" s="183" t="e">
        <f>IF(ISERROR($E97),NA(),#REF!)</f>
        <v>#N/A</v>
      </c>
      <c r="J97" s="180" t="e">
        <f>IF(ISERROR(A97),NA(),#REF!)</f>
        <v>#N/A</v>
      </c>
      <c r="K97" s="180" t="e">
        <f>IF(ISERROR(A97),NA(),#REF!)</f>
        <v>#N/A</v>
      </c>
      <c r="L97" s="180" t="e">
        <f>IF(ISERROR(A97),NA(),#REF!)</f>
        <v>#N/A</v>
      </c>
      <c r="M97" s="183" t="e">
        <f t="shared" si="7"/>
        <v>#N/A</v>
      </c>
      <c r="N97" s="183" t="e">
        <f t="shared" si="9"/>
        <v>#N/A</v>
      </c>
      <c r="O97" s="183" t="e">
        <f t="shared" si="8"/>
        <v>#N/A</v>
      </c>
    </row>
    <row r="98" spans="1:15" x14ac:dyDescent="0.2">
      <c r="A98" s="179" t="e">
        <f>IF(#REF!=0,NA(),#REF!)</f>
        <v>#REF!</v>
      </c>
      <c r="B98" s="180" t="e">
        <f>IF(ISERROR(A98),NA(),#REF!)</f>
        <v>#N/A</v>
      </c>
      <c r="C98" s="183" t="e">
        <f t="shared" si="6"/>
        <v>#N/A</v>
      </c>
      <c r="E98" s="179" t="e">
        <f>IF(#REF!=0,NA(),#REF!)</f>
        <v>#REF!</v>
      </c>
      <c r="F98" s="183" t="e">
        <f>IF(ISERROR($E98),NA(),#REF!)</f>
        <v>#N/A</v>
      </c>
      <c r="G98" s="183" t="e">
        <f>IF(ISERROR($E98),NA(),#REF!)</f>
        <v>#N/A</v>
      </c>
      <c r="H98" s="183" t="e">
        <f>IF(ISERROR($E98),NA(),#REF!)</f>
        <v>#N/A</v>
      </c>
      <c r="J98" s="180" t="e">
        <f>IF(ISERROR(A98),NA(),#REF!)</f>
        <v>#N/A</v>
      </c>
      <c r="K98" s="180" t="e">
        <f>IF(ISERROR(A98),NA(),#REF!)</f>
        <v>#N/A</v>
      </c>
      <c r="L98" s="180" t="e">
        <f>IF(ISERROR(A98),NA(),#REF!)</f>
        <v>#N/A</v>
      </c>
      <c r="M98" s="183" t="e">
        <f t="shared" si="7"/>
        <v>#N/A</v>
      </c>
      <c r="N98" s="183" t="e">
        <f t="shared" si="9"/>
        <v>#N/A</v>
      </c>
      <c r="O98" s="183" t="e">
        <f t="shared" si="8"/>
        <v>#N/A</v>
      </c>
    </row>
    <row r="99" spans="1:15" x14ac:dyDescent="0.2">
      <c r="A99" s="179" t="e">
        <f>IF(#REF!=0,NA(),#REF!)</f>
        <v>#REF!</v>
      </c>
      <c r="B99" s="180" t="e">
        <f>IF(ISERROR(A99),NA(),#REF!)</f>
        <v>#N/A</v>
      </c>
      <c r="C99" s="183" t="e">
        <f t="shared" si="6"/>
        <v>#N/A</v>
      </c>
      <c r="E99" s="179" t="e">
        <f>IF(#REF!=0,NA(),#REF!)</f>
        <v>#REF!</v>
      </c>
      <c r="F99" s="183" t="e">
        <f>IF(ISERROR($E99),NA(),#REF!)</f>
        <v>#N/A</v>
      </c>
      <c r="G99" s="183" t="e">
        <f>IF(ISERROR($E99),NA(),#REF!)</f>
        <v>#N/A</v>
      </c>
      <c r="H99" s="183" t="e">
        <f>IF(ISERROR($E99),NA(),#REF!)</f>
        <v>#N/A</v>
      </c>
      <c r="J99" s="180" t="e">
        <f>IF(ISERROR(A99),NA(),#REF!)</f>
        <v>#N/A</v>
      </c>
      <c r="K99" s="180" t="e">
        <f>IF(ISERROR(A99),NA(),#REF!)</f>
        <v>#N/A</v>
      </c>
      <c r="L99" s="180" t="e">
        <f>IF(ISERROR(A99),NA(),#REF!)</f>
        <v>#N/A</v>
      </c>
      <c r="M99" s="183" t="e">
        <f t="shared" si="7"/>
        <v>#N/A</v>
      </c>
      <c r="N99" s="183" t="e">
        <f t="shared" si="9"/>
        <v>#N/A</v>
      </c>
      <c r="O99" s="183" t="e">
        <f t="shared" si="8"/>
        <v>#N/A</v>
      </c>
    </row>
    <row r="100" spans="1:15" x14ac:dyDescent="0.2">
      <c r="A100" s="179" t="e">
        <f>IF(#REF!=0,NA(),#REF!)</f>
        <v>#REF!</v>
      </c>
      <c r="B100" s="180" t="e">
        <f>IF(ISERROR(A100),NA(),#REF!)</f>
        <v>#N/A</v>
      </c>
      <c r="C100" s="183" t="e">
        <f t="shared" si="6"/>
        <v>#N/A</v>
      </c>
      <c r="E100" s="179" t="e">
        <f>IF(#REF!=0,NA(),#REF!)</f>
        <v>#REF!</v>
      </c>
      <c r="F100" s="183" t="e">
        <f>IF(ISERROR($E100),NA(),#REF!)</f>
        <v>#N/A</v>
      </c>
      <c r="G100" s="183" t="e">
        <f>IF(ISERROR($E100),NA(),#REF!)</f>
        <v>#N/A</v>
      </c>
      <c r="H100" s="183" t="e">
        <f>IF(ISERROR($E100),NA(),#REF!)</f>
        <v>#N/A</v>
      </c>
      <c r="J100" s="180" t="e">
        <f>IF(ISERROR(A100),NA(),#REF!)</f>
        <v>#N/A</v>
      </c>
      <c r="K100" s="180" t="e">
        <f>IF(ISERROR(A100),NA(),#REF!)</f>
        <v>#N/A</v>
      </c>
      <c r="L100" s="180" t="e">
        <f>IF(ISERROR(A100),NA(),#REF!)</f>
        <v>#N/A</v>
      </c>
      <c r="M100" s="183" t="e">
        <f t="shared" si="7"/>
        <v>#N/A</v>
      </c>
      <c r="N100" s="183" t="e">
        <f t="shared" si="9"/>
        <v>#N/A</v>
      </c>
      <c r="O100" s="183" t="e">
        <f t="shared" si="8"/>
        <v>#N/A</v>
      </c>
    </row>
    <row r="101" spans="1:15" x14ac:dyDescent="0.2">
      <c r="A101" s="179" t="e">
        <f>IF(#REF!=0,NA(),#REF!)</f>
        <v>#REF!</v>
      </c>
      <c r="B101" s="180" t="e">
        <f>IF(ISERROR(A101),NA(),#REF!)</f>
        <v>#N/A</v>
      </c>
      <c r="C101" s="183" t="e">
        <f t="shared" si="6"/>
        <v>#N/A</v>
      </c>
      <c r="E101" s="179" t="e">
        <f>IF(#REF!=0,NA(),#REF!)</f>
        <v>#REF!</v>
      </c>
      <c r="F101" s="183" t="e">
        <f>IF(ISERROR($E101),NA(),#REF!)</f>
        <v>#N/A</v>
      </c>
      <c r="G101" s="183" t="e">
        <f>IF(ISERROR($E101),NA(),#REF!)</f>
        <v>#N/A</v>
      </c>
      <c r="H101" s="183" t="e">
        <f>IF(ISERROR($E101),NA(),#REF!)</f>
        <v>#N/A</v>
      </c>
      <c r="J101" s="180" t="e">
        <f>IF(ISERROR(A101),NA(),#REF!)</f>
        <v>#N/A</v>
      </c>
      <c r="K101" s="180" t="e">
        <f>IF(ISERROR(A101),NA(),#REF!)</f>
        <v>#N/A</v>
      </c>
      <c r="L101" s="180" t="e">
        <f>IF(ISERROR(A101),NA(),#REF!)</f>
        <v>#N/A</v>
      </c>
      <c r="M101" s="183" t="e">
        <f t="shared" si="7"/>
        <v>#N/A</v>
      </c>
      <c r="N101" s="183" t="e">
        <f t="shared" si="9"/>
        <v>#N/A</v>
      </c>
      <c r="O101" s="183" t="e">
        <f t="shared" si="8"/>
        <v>#N/A</v>
      </c>
    </row>
    <row r="102" spans="1:15" x14ac:dyDescent="0.2">
      <c r="A102" s="179" t="e">
        <f>IF(#REF!=0,NA(),#REF!)</f>
        <v>#REF!</v>
      </c>
      <c r="B102" s="180" t="e">
        <f>IF(ISERROR(A102),NA(),#REF!)</f>
        <v>#N/A</v>
      </c>
      <c r="C102" s="183" t="e">
        <f t="shared" si="6"/>
        <v>#N/A</v>
      </c>
      <c r="E102" s="179" t="e">
        <f>IF(#REF!=0,NA(),#REF!)</f>
        <v>#REF!</v>
      </c>
      <c r="F102" s="183" t="e">
        <f>IF(ISERROR($E102),NA(),#REF!)</f>
        <v>#N/A</v>
      </c>
      <c r="G102" s="183" t="e">
        <f>IF(ISERROR($E102),NA(),#REF!)</f>
        <v>#N/A</v>
      </c>
      <c r="H102" s="183" t="e">
        <f>IF(ISERROR($E102),NA(),#REF!)</f>
        <v>#N/A</v>
      </c>
      <c r="J102" s="180" t="e">
        <f>IF(ISERROR(A102),NA(),#REF!)</f>
        <v>#N/A</v>
      </c>
      <c r="K102" s="180" t="e">
        <f>IF(ISERROR(A102),NA(),#REF!)</f>
        <v>#N/A</v>
      </c>
      <c r="L102" s="180" t="e">
        <f>IF(ISERROR(A102),NA(),#REF!)</f>
        <v>#N/A</v>
      </c>
      <c r="M102" s="183" t="e">
        <f t="shared" si="7"/>
        <v>#N/A</v>
      </c>
      <c r="N102" s="183" t="e">
        <f t="shared" si="9"/>
        <v>#N/A</v>
      </c>
      <c r="O102" s="183" t="e">
        <f t="shared" si="8"/>
        <v>#N/A</v>
      </c>
    </row>
    <row r="103" spans="1:15" x14ac:dyDescent="0.2">
      <c r="A103" s="179" t="e">
        <f>IF(#REF!=0,NA(),#REF!)</f>
        <v>#REF!</v>
      </c>
      <c r="B103" s="180" t="e">
        <f>IF(ISERROR(A103),NA(),#REF!)</f>
        <v>#N/A</v>
      </c>
      <c r="C103" s="183" t="e">
        <f t="shared" si="6"/>
        <v>#N/A</v>
      </c>
      <c r="E103" s="179" t="e">
        <f>IF(#REF!=0,NA(),#REF!)</f>
        <v>#REF!</v>
      </c>
      <c r="F103" s="183" t="e">
        <f>IF(ISERROR($E103),NA(),#REF!)</f>
        <v>#N/A</v>
      </c>
      <c r="G103" s="183" t="e">
        <f>IF(ISERROR($E103),NA(),#REF!)</f>
        <v>#N/A</v>
      </c>
      <c r="H103" s="183" t="e">
        <f>IF(ISERROR($E103),NA(),#REF!)</f>
        <v>#N/A</v>
      </c>
      <c r="J103" s="180" t="e">
        <f>IF(ISERROR(A103),NA(),#REF!)</f>
        <v>#N/A</v>
      </c>
      <c r="K103" s="180" t="e">
        <f>IF(ISERROR(A103),NA(),#REF!)</f>
        <v>#N/A</v>
      </c>
      <c r="L103" s="180" t="e">
        <f>IF(ISERROR(A103),NA(),#REF!)</f>
        <v>#N/A</v>
      </c>
      <c r="M103" s="183" t="e">
        <f t="shared" si="7"/>
        <v>#N/A</v>
      </c>
      <c r="N103" s="183" t="e">
        <f t="shared" si="9"/>
        <v>#N/A</v>
      </c>
      <c r="O103" s="183" t="e">
        <f t="shared" si="8"/>
        <v>#N/A</v>
      </c>
    </row>
    <row r="104" spans="1:15" x14ac:dyDescent="0.2">
      <c r="A104" s="179" t="e">
        <f>IF(#REF!=0,NA(),#REF!)</f>
        <v>#REF!</v>
      </c>
      <c r="B104" s="180" t="e">
        <f>IF(ISERROR(A104),NA(),#REF!)</f>
        <v>#N/A</v>
      </c>
      <c r="C104" s="183" t="e">
        <f t="shared" si="6"/>
        <v>#N/A</v>
      </c>
      <c r="E104" s="179" t="e">
        <f>IF(#REF!=0,NA(),#REF!)</f>
        <v>#REF!</v>
      </c>
      <c r="F104" s="183" t="e">
        <f>IF(ISERROR($E104),NA(),#REF!)</f>
        <v>#N/A</v>
      </c>
      <c r="G104" s="183" t="e">
        <f>IF(ISERROR($E104),NA(),#REF!)</f>
        <v>#N/A</v>
      </c>
      <c r="H104" s="183" t="e">
        <f>IF(ISERROR($E104),NA(),#REF!)</f>
        <v>#N/A</v>
      </c>
      <c r="J104" s="180" t="e">
        <f>IF(ISERROR(A104),NA(),#REF!)</f>
        <v>#N/A</v>
      </c>
      <c r="K104" s="180" t="e">
        <f>IF(ISERROR(A104),NA(),#REF!)</f>
        <v>#N/A</v>
      </c>
      <c r="L104" s="180" t="e">
        <f>IF(ISERROR(A104),NA(),#REF!)</f>
        <v>#N/A</v>
      </c>
      <c r="M104" s="183" t="e">
        <f t="shared" si="7"/>
        <v>#N/A</v>
      </c>
      <c r="N104" s="183" t="e">
        <f t="shared" si="9"/>
        <v>#N/A</v>
      </c>
      <c r="O104" s="183" t="e">
        <f t="shared" si="8"/>
        <v>#N/A</v>
      </c>
    </row>
    <row r="105" spans="1:15" x14ac:dyDescent="0.2">
      <c r="A105" s="179" t="e">
        <f>IF(#REF!=0,NA(),#REF!)</f>
        <v>#REF!</v>
      </c>
      <c r="B105" s="180" t="e">
        <f>IF(ISERROR(A105),NA(),#REF!)</f>
        <v>#N/A</v>
      </c>
      <c r="C105" s="183" t="e">
        <f t="shared" si="6"/>
        <v>#N/A</v>
      </c>
      <c r="E105" s="179" t="e">
        <f>IF(#REF!=0,NA(),#REF!)</f>
        <v>#REF!</v>
      </c>
      <c r="F105" s="183" t="e">
        <f>IF(ISERROR($E105),NA(),#REF!)</f>
        <v>#N/A</v>
      </c>
      <c r="G105" s="183" t="e">
        <f>IF(ISERROR($E105),NA(),#REF!)</f>
        <v>#N/A</v>
      </c>
      <c r="H105" s="183" t="e">
        <f>IF(ISERROR($E105),NA(),#REF!)</f>
        <v>#N/A</v>
      </c>
      <c r="J105" s="180" t="e">
        <f>IF(ISERROR(A105),NA(),#REF!)</f>
        <v>#N/A</v>
      </c>
      <c r="K105" s="180" t="e">
        <f>IF(ISERROR(A105),NA(),#REF!)</f>
        <v>#N/A</v>
      </c>
      <c r="L105" s="180" t="e">
        <f>IF(ISERROR(A105),NA(),#REF!)</f>
        <v>#N/A</v>
      </c>
      <c r="M105" s="183" t="e">
        <f t="shared" si="7"/>
        <v>#N/A</v>
      </c>
      <c r="N105" s="183" t="e">
        <f t="shared" si="9"/>
        <v>#N/A</v>
      </c>
      <c r="O105" s="183" t="e">
        <f t="shared" si="8"/>
        <v>#N/A</v>
      </c>
    </row>
    <row r="106" spans="1:15" x14ac:dyDescent="0.2">
      <c r="A106" s="179" t="e">
        <f>IF(#REF!=0,NA(),#REF!)</f>
        <v>#REF!</v>
      </c>
      <c r="B106" s="180" t="e">
        <f>IF(ISERROR(A106),NA(),#REF!)</f>
        <v>#N/A</v>
      </c>
      <c r="C106" s="183" t="e">
        <f t="shared" si="6"/>
        <v>#N/A</v>
      </c>
      <c r="E106" s="179" t="e">
        <f>IF(#REF!=0,NA(),#REF!)</f>
        <v>#REF!</v>
      </c>
      <c r="F106" s="183" t="e">
        <f>IF(ISERROR($E106),NA(),#REF!)</f>
        <v>#N/A</v>
      </c>
      <c r="G106" s="183" t="e">
        <f>IF(ISERROR($E106),NA(),#REF!)</f>
        <v>#N/A</v>
      </c>
      <c r="H106" s="183" t="e">
        <f>IF(ISERROR($E106),NA(),#REF!)</f>
        <v>#N/A</v>
      </c>
      <c r="J106" s="180" t="e">
        <f>IF(ISERROR(A106),NA(),#REF!)</f>
        <v>#N/A</v>
      </c>
      <c r="K106" s="180" t="e">
        <f>IF(ISERROR(A106),NA(),#REF!)</f>
        <v>#N/A</v>
      </c>
      <c r="L106" s="180" t="e">
        <f>IF(ISERROR(A106),NA(),#REF!)</f>
        <v>#N/A</v>
      </c>
      <c r="M106" s="183" t="e">
        <f t="shared" si="7"/>
        <v>#N/A</v>
      </c>
      <c r="N106" s="183" t="e">
        <f t="shared" si="9"/>
        <v>#N/A</v>
      </c>
      <c r="O106" s="183" t="e">
        <f t="shared" si="8"/>
        <v>#N/A</v>
      </c>
    </row>
    <row r="107" spans="1:15" x14ac:dyDescent="0.2">
      <c r="A107" s="179" t="e">
        <f>IF(#REF!=0,NA(),#REF!)</f>
        <v>#REF!</v>
      </c>
      <c r="B107" s="180" t="e">
        <f>IF(ISERROR(A107),NA(),#REF!)</f>
        <v>#N/A</v>
      </c>
      <c r="C107" s="183" t="e">
        <f t="shared" si="6"/>
        <v>#N/A</v>
      </c>
      <c r="E107" s="179" t="e">
        <f>IF(#REF!=0,NA(),#REF!)</f>
        <v>#REF!</v>
      </c>
      <c r="F107" s="183" t="e">
        <f>IF(ISERROR($E107),NA(),#REF!)</f>
        <v>#N/A</v>
      </c>
      <c r="G107" s="183" t="e">
        <f>IF(ISERROR($E107),NA(),#REF!)</f>
        <v>#N/A</v>
      </c>
      <c r="H107" s="183" t="e">
        <f>IF(ISERROR($E107),NA(),#REF!)</f>
        <v>#N/A</v>
      </c>
      <c r="J107" s="180" t="e">
        <f>IF(ISERROR(A107),NA(),#REF!)</f>
        <v>#N/A</v>
      </c>
      <c r="K107" s="180" t="e">
        <f>IF(ISERROR(A107),NA(),#REF!)</f>
        <v>#N/A</v>
      </c>
      <c r="L107" s="180" t="e">
        <f>IF(ISERROR(A107),NA(),#REF!)</f>
        <v>#N/A</v>
      </c>
      <c r="M107" s="183" t="e">
        <f t="shared" si="7"/>
        <v>#N/A</v>
      </c>
      <c r="N107" s="183" t="e">
        <f t="shared" si="9"/>
        <v>#N/A</v>
      </c>
      <c r="O107" s="183" t="e">
        <f t="shared" si="8"/>
        <v>#N/A</v>
      </c>
    </row>
    <row r="108" spans="1:15" x14ac:dyDescent="0.2">
      <c r="A108" s="179" t="e">
        <f>IF(#REF!=0,NA(),#REF!)</f>
        <v>#REF!</v>
      </c>
      <c r="B108" s="180" t="e">
        <f>IF(ISERROR(A108),NA(),#REF!)</f>
        <v>#N/A</v>
      </c>
      <c r="C108" s="183" t="e">
        <f t="shared" si="6"/>
        <v>#N/A</v>
      </c>
      <c r="E108" s="179" t="e">
        <f>IF(#REF!=0,NA(),#REF!)</f>
        <v>#REF!</v>
      </c>
      <c r="F108" s="183" t="e">
        <f>IF(ISERROR($E108),NA(),#REF!)</f>
        <v>#N/A</v>
      </c>
      <c r="G108" s="183" t="e">
        <f>IF(ISERROR($E108),NA(),#REF!)</f>
        <v>#N/A</v>
      </c>
      <c r="H108" s="183" t="e">
        <f>IF(ISERROR($E108),NA(),#REF!)</f>
        <v>#N/A</v>
      </c>
      <c r="J108" s="180" t="e">
        <f>IF(ISERROR(A108),NA(),#REF!)</f>
        <v>#N/A</v>
      </c>
      <c r="K108" s="180" t="e">
        <f>IF(ISERROR(A108),NA(),#REF!)</f>
        <v>#N/A</v>
      </c>
      <c r="L108" s="180" t="e">
        <f>IF(ISERROR(A108),NA(),#REF!)</f>
        <v>#N/A</v>
      </c>
      <c r="M108" s="183" t="e">
        <f t="shared" si="7"/>
        <v>#N/A</v>
      </c>
      <c r="N108" s="183" t="e">
        <f t="shared" si="9"/>
        <v>#N/A</v>
      </c>
      <c r="O108" s="183" t="e">
        <f t="shared" si="8"/>
        <v>#N/A</v>
      </c>
    </row>
    <row r="109" spans="1:15" x14ac:dyDescent="0.2">
      <c r="A109" s="179" t="e">
        <f>IF(#REF!=0,NA(),#REF!)</f>
        <v>#REF!</v>
      </c>
      <c r="B109" s="180" t="e">
        <f>IF(ISERROR(A109),NA(),#REF!)</f>
        <v>#N/A</v>
      </c>
      <c r="C109" s="183" t="e">
        <f t="shared" si="6"/>
        <v>#N/A</v>
      </c>
      <c r="E109" s="179" t="e">
        <f>IF(#REF!=0,NA(),#REF!)</f>
        <v>#REF!</v>
      </c>
      <c r="F109" s="183" t="e">
        <f>IF(ISERROR($E109),NA(),#REF!)</f>
        <v>#N/A</v>
      </c>
      <c r="G109" s="183" t="e">
        <f>IF(ISERROR($E109),NA(),#REF!)</f>
        <v>#N/A</v>
      </c>
      <c r="H109" s="183" t="e">
        <f>IF(ISERROR($E109),NA(),#REF!)</f>
        <v>#N/A</v>
      </c>
      <c r="J109" s="180" t="e">
        <f>IF(ISERROR(A109),NA(),#REF!)</f>
        <v>#N/A</v>
      </c>
      <c r="K109" s="180" t="e">
        <f>IF(ISERROR(A109),NA(),#REF!)</f>
        <v>#N/A</v>
      </c>
      <c r="L109" s="180" t="e">
        <f>IF(ISERROR(A109),NA(),#REF!)</f>
        <v>#N/A</v>
      </c>
      <c r="M109" s="183" t="e">
        <f t="shared" si="7"/>
        <v>#N/A</v>
      </c>
      <c r="N109" s="183" t="e">
        <f t="shared" si="9"/>
        <v>#N/A</v>
      </c>
      <c r="O109" s="183" t="e">
        <f t="shared" si="8"/>
        <v>#N/A</v>
      </c>
    </row>
    <row r="110" spans="1:15" x14ac:dyDescent="0.2">
      <c r="A110" s="179" t="e">
        <f>IF(#REF!=0,NA(),#REF!)</f>
        <v>#REF!</v>
      </c>
      <c r="B110" s="180" t="e">
        <f>IF(ISERROR(A110),NA(),#REF!)</f>
        <v>#N/A</v>
      </c>
      <c r="C110" s="183" t="e">
        <f t="shared" si="6"/>
        <v>#N/A</v>
      </c>
      <c r="E110" s="179" t="e">
        <f>IF(#REF!=0,NA(),#REF!)</f>
        <v>#REF!</v>
      </c>
      <c r="F110" s="183" t="e">
        <f>IF(ISERROR($E110),NA(),#REF!)</f>
        <v>#N/A</v>
      </c>
      <c r="G110" s="183" t="e">
        <f>IF(ISERROR($E110),NA(),#REF!)</f>
        <v>#N/A</v>
      </c>
      <c r="H110" s="183" t="e">
        <f>IF(ISERROR($E110),NA(),#REF!)</f>
        <v>#N/A</v>
      </c>
      <c r="J110" s="180" t="e">
        <f>IF(ISERROR(A110),NA(),#REF!)</f>
        <v>#N/A</v>
      </c>
      <c r="K110" s="180" t="e">
        <f>IF(ISERROR(A110),NA(),#REF!)</f>
        <v>#N/A</v>
      </c>
      <c r="L110" s="180" t="e">
        <f>IF(ISERROR(A110),NA(),#REF!)</f>
        <v>#N/A</v>
      </c>
      <c r="M110" s="183" t="e">
        <f t="shared" si="7"/>
        <v>#N/A</v>
      </c>
      <c r="N110" s="183" t="e">
        <f t="shared" si="9"/>
        <v>#N/A</v>
      </c>
      <c r="O110" s="183" t="e">
        <f t="shared" si="8"/>
        <v>#N/A</v>
      </c>
    </row>
    <row r="111" spans="1:15" x14ac:dyDescent="0.2">
      <c r="A111" s="179" t="e">
        <f>IF(#REF!=0,NA(),#REF!)</f>
        <v>#REF!</v>
      </c>
      <c r="B111" s="180" t="e">
        <f>IF(ISERROR(A111),NA(),#REF!)</f>
        <v>#N/A</v>
      </c>
      <c r="C111" s="183" t="e">
        <f t="shared" si="6"/>
        <v>#N/A</v>
      </c>
      <c r="E111" s="179" t="e">
        <f>IF(#REF!=0,NA(),#REF!)</f>
        <v>#REF!</v>
      </c>
      <c r="F111" s="183" t="e">
        <f>IF(ISERROR($E111),NA(),#REF!)</f>
        <v>#N/A</v>
      </c>
      <c r="G111" s="183" t="e">
        <f>IF(ISERROR($E111),NA(),#REF!)</f>
        <v>#N/A</v>
      </c>
      <c r="H111" s="183" t="e">
        <f>IF(ISERROR($E111),NA(),#REF!)</f>
        <v>#N/A</v>
      </c>
      <c r="J111" s="180" t="e">
        <f>IF(ISERROR(A111),NA(),#REF!)</f>
        <v>#N/A</v>
      </c>
      <c r="K111" s="180" t="e">
        <f>IF(ISERROR(A111),NA(),#REF!)</f>
        <v>#N/A</v>
      </c>
      <c r="L111" s="180" t="e">
        <f>IF(ISERROR(A111),NA(),#REF!)</f>
        <v>#N/A</v>
      </c>
      <c r="M111" s="183" t="e">
        <f t="shared" si="7"/>
        <v>#N/A</v>
      </c>
      <c r="N111" s="183" t="e">
        <f t="shared" si="9"/>
        <v>#N/A</v>
      </c>
      <c r="O111" s="183" t="e">
        <f t="shared" si="8"/>
        <v>#N/A</v>
      </c>
    </row>
    <row r="112" spans="1:15" x14ac:dyDescent="0.2">
      <c r="A112" s="179" t="e">
        <f>IF(#REF!=0,NA(),#REF!)</f>
        <v>#REF!</v>
      </c>
      <c r="B112" s="180" t="e">
        <f>IF(ISERROR(A112),NA(),#REF!)</f>
        <v>#N/A</v>
      </c>
      <c r="C112" s="183" t="e">
        <f t="shared" si="6"/>
        <v>#N/A</v>
      </c>
      <c r="E112" s="179" t="e">
        <f>IF(#REF!=0,NA(),#REF!)</f>
        <v>#REF!</v>
      </c>
      <c r="F112" s="183" t="e">
        <f>IF(ISERROR($E112),NA(),#REF!)</f>
        <v>#N/A</v>
      </c>
      <c r="G112" s="183" t="e">
        <f>IF(ISERROR($E112),NA(),#REF!)</f>
        <v>#N/A</v>
      </c>
      <c r="H112" s="183" t="e">
        <f>IF(ISERROR($E112),NA(),#REF!)</f>
        <v>#N/A</v>
      </c>
      <c r="J112" s="180" t="e">
        <f>IF(ISERROR(A112),NA(),#REF!)</f>
        <v>#N/A</v>
      </c>
      <c r="K112" s="180" t="e">
        <f>IF(ISERROR(A112),NA(),#REF!)</f>
        <v>#N/A</v>
      </c>
      <c r="L112" s="180" t="e">
        <f>IF(ISERROR(A112),NA(),#REF!)</f>
        <v>#N/A</v>
      </c>
      <c r="M112" s="183" t="e">
        <f t="shared" si="7"/>
        <v>#N/A</v>
      </c>
      <c r="N112" s="183" t="e">
        <f t="shared" si="9"/>
        <v>#N/A</v>
      </c>
      <c r="O112" s="183" t="e">
        <f t="shared" si="8"/>
        <v>#N/A</v>
      </c>
    </row>
    <row r="113" spans="1:15" x14ac:dyDescent="0.2">
      <c r="A113" s="179" t="e">
        <f>IF(#REF!=0,NA(),#REF!)</f>
        <v>#REF!</v>
      </c>
      <c r="B113" s="180" t="e">
        <f>IF(ISERROR(A113),NA(),#REF!)</f>
        <v>#N/A</v>
      </c>
      <c r="C113" s="183" t="e">
        <f t="shared" si="6"/>
        <v>#N/A</v>
      </c>
      <c r="E113" s="179" t="e">
        <f>IF(#REF!=0,NA(),#REF!)</f>
        <v>#REF!</v>
      </c>
      <c r="F113" s="183" t="e">
        <f>IF(ISERROR($E113),NA(),#REF!)</f>
        <v>#N/A</v>
      </c>
      <c r="G113" s="183" t="e">
        <f>IF(ISERROR($E113),NA(),#REF!)</f>
        <v>#N/A</v>
      </c>
      <c r="H113" s="183" t="e">
        <f>IF(ISERROR($E113),NA(),#REF!)</f>
        <v>#N/A</v>
      </c>
      <c r="J113" s="180" t="e">
        <f>IF(ISERROR(A113),NA(),#REF!)</f>
        <v>#N/A</v>
      </c>
      <c r="K113" s="180" t="e">
        <f>IF(ISERROR(A113),NA(),#REF!)</f>
        <v>#N/A</v>
      </c>
      <c r="L113" s="180" t="e">
        <f>IF(ISERROR(A113),NA(),#REF!)</f>
        <v>#N/A</v>
      </c>
      <c r="M113" s="183" t="e">
        <f t="shared" si="7"/>
        <v>#N/A</v>
      </c>
      <c r="N113" s="183" t="e">
        <f t="shared" si="9"/>
        <v>#N/A</v>
      </c>
      <c r="O113" s="183" t="e">
        <f t="shared" si="8"/>
        <v>#N/A</v>
      </c>
    </row>
    <row r="114" spans="1:15" x14ac:dyDescent="0.2">
      <c r="A114" s="179" t="e">
        <f>IF(#REF!=0,NA(),#REF!)</f>
        <v>#REF!</v>
      </c>
      <c r="B114" s="180" t="e">
        <f>IF(ISERROR(A114),NA(),#REF!)</f>
        <v>#N/A</v>
      </c>
      <c r="C114" s="183" t="e">
        <f t="shared" si="6"/>
        <v>#N/A</v>
      </c>
      <c r="E114" s="179" t="e">
        <f>IF(#REF!=0,NA(),#REF!)</f>
        <v>#REF!</v>
      </c>
      <c r="F114" s="183" t="e">
        <f>IF(ISERROR($E114),NA(),#REF!)</f>
        <v>#N/A</v>
      </c>
      <c r="G114" s="183" t="e">
        <f>IF(ISERROR($E114),NA(),#REF!)</f>
        <v>#N/A</v>
      </c>
      <c r="H114" s="183" t="e">
        <f>IF(ISERROR($E114),NA(),#REF!)</f>
        <v>#N/A</v>
      </c>
      <c r="J114" s="180" t="e">
        <f>IF(ISERROR(A114),NA(),#REF!)</f>
        <v>#N/A</v>
      </c>
      <c r="K114" s="180" t="e">
        <f>IF(ISERROR(A114),NA(),#REF!)</f>
        <v>#N/A</v>
      </c>
      <c r="L114" s="180" t="e">
        <f>IF(ISERROR(A114),NA(),#REF!)</f>
        <v>#N/A</v>
      </c>
      <c r="M114" s="183" t="e">
        <f t="shared" si="7"/>
        <v>#N/A</v>
      </c>
      <c r="N114" s="183" t="e">
        <f t="shared" si="9"/>
        <v>#N/A</v>
      </c>
      <c r="O114" s="183" t="e">
        <f t="shared" si="8"/>
        <v>#N/A</v>
      </c>
    </row>
    <row r="115" spans="1:15" x14ac:dyDescent="0.2">
      <c r="A115" s="179" t="e">
        <f>IF(#REF!=0,NA(),#REF!)</f>
        <v>#REF!</v>
      </c>
      <c r="B115" s="180" t="e">
        <f>IF(ISERROR(A115),NA(),#REF!)</f>
        <v>#N/A</v>
      </c>
      <c r="C115" s="183" t="e">
        <f t="shared" si="6"/>
        <v>#N/A</v>
      </c>
      <c r="E115" s="179" t="e">
        <f>IF(#REF!=0,NA(),#REF!)</f>
        <v>#REF!</v>
      </c>
      <c r="F115" s="183" t="e">
        <f>IF(ISERROR($E115),NA(),#REF!)</f>
        <v>#N/A</v>
      </c>
      <c r="G115" s="183" t="e">
        <f>IF(ISERROR($E115),NA(),#REF!)</f>
        <v>#N/A</v>
      </c>
      <c r="H115" s="183" t="e">
        <f>IF(ISERROR($E115),NA(),#REF!)</f>
        <v>#N/A</v>
      </c>
      <c r="J115" s="180" t="e">
        <f>IF(ISERROR(A115),NA(),#REF!)</f>
        <v>#N/A</v>
      </c>
      <c r="K115" s="180" t="e">
        <f>IF(ISERROR(A115),NA(),#REF!)</f>
        <v>#N/A</v>
      </c>
      <c r="L115" s="180" t="e">
        <f>IF(ISERROR(A115),NA(),#REF!)</f>
        <v>#N/A</v>
      </c>
      <c r="M115" s="183" t="e">
        <f t="shared" si="7"/>
        <v>#N/A</v>
      </c>
      <c r="N115" s="183" t="e">
        <f t="shared" si="9"/>
        <v>#N/A</v>
      </c>
      <c r="O115" s="183" t="e">
        <f t="shared" si="8"/>
        <v>#N/A</v>
      </c>
    </row>
    <row r="116" spans="1:15" x14ac:dyDescent="0.2">
      <c r="A116" s="179" t="e">
        <f>IF(#REF!=0,NA(),#REF!)</f>
        <v>#REF!</v>
      </c>
      <c r="B116" s="180" t="e">
        <f>IF(ISERROR(A116),NA(),#REF!)</f>
        <v>#N/A</v>
      </c>
      <c r="C116" s="183" t="e">
        <f t="shared" si="6"/>
        <v>#N/A</v>
      </c>
      <c r="E116" s="179" t="e">
        <f>IF(#REF!=0,NA(),#REF!)</f>
        <v>#REF!</v>
      </c>
      <c r="F116" s="183" t="e">
        <f>IF(ISERROR($E116),NA(),#REF!)</f>
        <v>#N/A</v>
      </c>
      <c r="G116" s="183" t="e">
        <f>IF(ISERROR($E116),NA(),#REF!)</f>
        <v>#N/A</v>
      </c>
      <c r="H116" s="183" t="e">
        <f>IF(ISERROR($E116),NA(),#REF!)</f>
        <v>#N/A</v>
      </c>
      <c r="J116" s="180" t="e">
        <f>IF(ISERROR(A116),NA(),#REF!)</f>
        <v>#N/A</v>
      </c>
      <c r="K116" s="180" t="e">
        <f>IF(ISERROR(A116),NA(),#REF!)</f>
        <v>#N/A</v>
      </c>
      <c r="L116" s="180" t="e">
        <f>IF(ISERROR(A116),NA(),#REF!)</f>
        <v>#N/A</v>
      </c>
      <c r="M116" s="183" t="e">
        <f t="shared" si="7"/>
        <v>#N/A</v>
      </c>
      <c r="N116" s="183" t="e">
        <f t="shared" si="9"/>
        <v>#N/A</v>
      </c>
      <c r="O116" s="183" t="e">
        <f t="shared" si="8"/>
        <v>#N/A</v>
      </c>
    </row>
    <row r="117" spans="1:15" x14ac:dyDescent="0.2">
      <c r="A117" s="179" t="e">
        <f>IF(#REF!=0,NA(),#REF!)</f>
        <v>#REF!</v>
      </c>
      <c r="B117" s="180" t="e">
        <f>IF(ISERROR(A117),NA(),#REF!)</f>
        <v>#N/A</v>
      </c>
      <c r="C117" s="183" t="e">
        <f t="shared" si="6"/>
        <v>#N/A</v>
      </c>
      <c r="E117" s="179" t="e">
        <f>IF(#REF!=0,NA(),#REF!)</f>
        <v>#REF!</v>
      </c>
      <c r="F117" s="183" t="e">
        <f>IF(ISERROR($E117),NA(),#REF!)</f>
        <v>#N/A</v>
      </c>
      <c r="G117" s="183" t="e">
        <f>IF(ISERROR($E117),NA(),#REF!)</f>
        <v>#N/A</v>
      </c>
      <c r="H117" s="183" t="e">
        <f>IF(ISERROR($E117),NA(),#REF!)</f>
        <v>#N/A</v>
      </c>
      <c r="J117" s="180" t="e">
        <f>IF(ISERROR(A117),NA(),#REF!)</f>
        <v>#N/A</v>
      </c>
      <c r="K117" s="180" t="e">
        <f>IF(ISERROR(A117),NA(),#REF!)</f>
        <v>#N/A</v>
      </c>
      <c r="L117" s="180" t="e">
        <f>IF(ISERROR(A117),NA(),#REF!)</f>
        <v>#N/A</v>
      </c>
      <c r="M117" s="183" t="e">
        <f t="shared" si="7"/>
        <v>#N/A</v>
      </c>
      <c r="N117" s="183" t="e">
        <f t="shared" si="9"/>
        <v>#N/A</v>
      </c>
      <c r="O117" s="183" t="e">
        <f t="shared" si="8"/>
        <v>#N/A</v>
      </c>
    </row>
    <row r="118" spans="1:15" x14ac:dyDescent="0.2">
      <c r="A118" s="179" t="e">
        <f>IF(#REF!=0,NA(),#REF!)</f>
        <v>#REF!</v>
      </c>
      <c r="B118" s="180" t="e">
        <f>IF(ISERROR(A118),NA(),#REF!)</f>
        <v>#N/A</v>
      </c>
      <c r="C118" s="183" t="e">
        <f t="shared" si="6"/>
        <v>#N/A</v>
      </c>
      <c r="E118" s="179" t="e">
        <f>IF(#REF!=0,NA(),#REF!)</f>
        <v>#REF!</v>
      </c>
      <c r="F118" s="183" t="e">
        <f>IF(ISERROR($E118),NA(),#REF!)</f>
        <v>#N/A</v>
      </c>
      <c r="G118" s="183" t="e">
        <f>IF(ISERROR($E118),NA(),#REF!)</f>
        <v>#N/A</v>
      </c>
      <c r="H118" s="183" t="e">
        <f>IF(ISERROR($E118),NA(),#REF!)</f>
        <v>#N/A</v>
      </c>
      <c r="J118" s="180" t="e">
        <f>IF(ISERROR(A118),NA(),#REF!)</f>
        <v>#N/A</v>
      </c>
      <c r="K118" s="180" t="e">
        <f>IF(ISERROR(A118),NA(),#REF!)</f>
        <v>#N/A</v>
      </c>
      <c r="L118" s="180" t="e">
        <f>IF(ISERROR(A118),NA(),#REF!)</f>
        <v>#N/A</v>
      </c>
      <c r="M118" s="183" t="e">
        <f t="shared" si="7"/>
        <v>#N/A</v>
      </c>
      <c r="N118" s="183" t="e">
        <f t="shared" si="9"/>
        <v>#N/A</v>
      </c>
      <c r="O118" s="183" t="e">
        <f t="shared" si="8"/>
        <v>#N/A</v>
      </c>
    </row>
    <row r="119" spans="1:15" x14ac:dyDescent="0.2">
      <c r="A119" s="179" t="e">
        <f>IF(#REF!=0,NA(),#REF!)</f>
        <v>#REF!</v>
      </c>
      <c r="B119" s="180" t="e">
        <f>IF(ISERROR(A119),NA(),#REF!)</f>
        <v>#N/A</v>
      </c>
      <c r="C119" s="183" t="e">
        <f t="shared" si="6"/>
        <v>#N/A</v>
      </c>
      <c r="E119" s="179" t="e">
        <f>IF(#REF!=0,NA(),#REF!)</f>
        <v>#REF!</v>
      </c>
      <c r="F119" s="183" t="e">
        <f>IF(ISERROR($E119),NA(),#REF!)</f>
        <v>#N/A</v>
      </c>
      <c r="G119" s="183" t="e">
        <f>IF(ISERROR($E119),NA(),#REF!)</f>
        <v>#N/A</v>
      </c>
      <c r="H119" s="183" t="e">
        <f>IF(ISERROR($E119),NA(),#REF!)</f>
        <v>#N/A</v>
      </c>
      <c r="J119" s="180" t="e">
        <f>IF(ISERROR(A119),NA(),#REF!)</f>
        <v>#N/A</v>
      </c>
      <c r="K119" s="180" t="e">
        <f>IF(ISERROR(A119),NA(),#REF!)</f>
        <v>#N/A</v>
      </c>
      <c r="L119" s="180" t="e">
        <f>IF(ISERROR(A119),NA(),#REF!)</f>
        <v>#N/A</v>
      </c>
      <c r="M119" s="183" t="e">
        <f t="shared" si="7"/>
        <v>#N/A</v>
      </c>
      <c r="N119" s="183" t="e">
        <f t="shared" si="9"/>
        <v>#N/A</v>
      </c>
      <c r="O119" s="183" t="e">
        <f t="shared" si="8"/>
        <v>#N/A</v>
      </c>
    </row>
    <row r="120" spans="1:15" x14ac:dyDescent="0.2">
      <c r="A120" s="179" t="e">
        <f>IF(#REF!=0,NA(),#REF!)</f>
        <v>#REF!</v>
      </c>
      <c r="B120" s="180" t="e">
        <f>IF(ISERROR(A120),NA(),#REF!)</f>
        <v>#N/A</v>
      </c>
      <c r="C120" s="183" t="e">
        <f t="shared" si="6"/>
        <v>#N/A</v>
      </c>
      <c r="E120" s="179" t="e">
        <f>IF(#REF!=0,NA(),#REF!)</f>
        <v>#REF!</v>
      </c>
      <c r="F120" s="183" t="e">
        <f>IF(ISERROR($E120),NA(),#REF!)</f>
        <v>#N/A</v>
      </c>
      <c r="G120" s="183" t="e">
        <f>IF(ISERROR($E120),NA(),#REF!)</f>
        <v>#N/A</v>
      </c>
      <c r="H120" s="183" t="e">
        <f>IF(ISERROR($E120),NA(),#REF!)</f>
        <v>#N/A</v>
      </c>
      <c r="J120" s="180" t="e">
        <f>IF(ISERROR(A120),NA(),#REF!)</f>
        <v>#N/A</v>
      </c>
      <c r="K120" s="180" t="e">
        <f>IF(ISERROR(A120),NA(),#REF!)</f>
        <v>#N/A</v>
      </c>
      <c r="L120" s="180" t="e">
        <f>IF(ISERROR(A120),NA(),#REF!)</f>
        <v>#N/A</v>
      </c>
      <c r="M120" s="183" t="e">
        <f t="shared" si="7"/>
        <v>#N/A</v>
      </c>
      <c r="N120" s="183" t="e">
        <f t="shared" si="9"/>
        <v>#N/A</v>
      </c>
      <c r="O120" s="183" t="e">
        <f t="shared" si="8"/>
        <v>#N/A</v>
      </c>
    </row>
    <row r="121" spans="1:15" x14ac:dyDescent="0.2">
      <c r="A121" s="179" t="e">
        <f>IF(#REF!=0,NA(),#REF!)</f>
        <v>#REF!</v>
      </c>
      <c r="B121" s="180" t="e">
        <f>IF(ISERROR(A121),NA(),#REF!)</f>
        <v>#N/A</v>
      </c>
      <c r="C121" s="183" t="e">
        <f t="shared" si="6"/>
        <v>#N/A</v>
      </c>
      <c r="E121" s="179" t="e">
        <f>IF(#REF!=0,NA(),#REF!)</f>
        <v>#REF!</v>
      </c>
      <c r="F121" s="183" t="e">
        <f>IF(ISERROR($E121),NA(),#REF!)</f>
        <v>#N/A</v>
      </c>
      <c r="G121" s="183" t="e">
        <f>IF(ISERROR($E121),NA(),#REF!)</f>
        <v>#N/A</v>
      </c>
      <c r="H121" s="183" t="e">
        <f>IF(ISERROR($E121),NA(),#REF!)</f>
        <v>#N/A</v>
      </c>
      <c r="J121" s="180" t="e">
        <f>IF(ISERROR(A121),NA(),#REF!)</f>
        <v>#N/A</v>
      </c>
      <c r="K121" s="180" t="e">
        <f>IF(ISERROR(A121),NA(),#REF!)</f>
        <v>#N/A</v>
      </c>
      <c r="L121" s="180" t="e">
        <f>IF(ISERROR(A121),NA(),#REF!)</f>
        <v>#N/A</v>
      </c>
      <c r="M121" s="183" t="e">
        <f t="shared" si="7"/>
        <v>#N/A</v>
      </c>
      <c r="N121" s="183" t="e">
        <f t="shared" si="9"/>
        <v>#N/A</v>
      </c>
      <c r="O121" s="183" t="e">
        <f t="shared" si="8"/>
        <v>#N/A</v>
      </c>
    </row>
    <row r="122" spans="1:15" x14ac:dyDescent="0.2">
      <c r="A122" s="179" t="e">
        <f>IF(#REF!=0,NA(),#REF!)</f>
        <v>#REF!</v>
      </c>
      <c r="B122" s="180" t="e">
        <f>IF(ISERROR(A122),NA(),#REF!)</f>
        <v>#N/A</v>
      </c>
      <c r="C122" s="183" t="e">
        <f t="shared" si="6"/>
        <v>#N/A</v>
      </c>
      <c r="E122" s="179" t="e">
        <f>IF(#REF!=0,NA(),#REF!)</f>
        <v>#REF!</v>
      </c>
      <c r="F122" s="183" t="e">
        <f>IF(ISERROR($E122),NA(),#REF!)</f>
        <v>#N/A</v>
      </c>
      <c r="G122" s="183" t="e">
        <f>IF(ISERROR($E122),NA(),#REF!)</f>
        <v>#N/A</v>
      </c>
      <c r="H122" s="183" t="e">
        <f>IF(ISERROR($E122),NA(),#REF!)</f>
        <v>#N/A</v>
      </c>
      <c r="J122" s="180" t="e">
        <f>IF(ISERROR(A122),NA(),#REF!)</f>
        <v>#N/A</v>
      </c>
      <c r="K122" s="180" t="e">
        <f>IF(ISERROR(A122),NA(),#REF!)</f>
        <v>#N/A</v>
      </c>
      <c r="L122" s="180" t="e">
        <f>IF(ISERROR(A122),NA(),#REF!)</f>
        <v>#N/A</v>
      </c>
      <c r="M122" s="183" t="e">
        <f t="shared" si="7"/>
        <v>#N/A</v>
      </c>
      <c r="N122" s="183" t="e">
        <f t="shared" si="9"/>
        <v>#N/A</v>
      </c>
      <c r="O122" s="183" t="e">
        <f t="shared" si="8"/>
        <v>#N/A</v>
      </c>
    </row>
    <row r="123" spans="1:15" x14ac:dyDescent="0.2">
      <c r="A123" s="179" t="e">
        <f>IF(#REF!=0,NA(),#REF!)</f>
        <v>#REF!</v>
      </c>
      <c r="B123" s="180" t="e">
        <f>IF(ISERROR(A123),NA(),#REF!)</f>
        <v>#N/A</v>
      </c>
      <c r="C123" s="183" t="e">
        <f t="shared" si="6"/>
        <v>#N/A</v>
      </c>
      <c r="E123" s="179" t="e">
        <f>IF(#REF!=0,NA(),#REF!)</f>
        <v>#REF!</v>
      </c>
      <c r="F123" s="183" t="e">
        <f>IF(ISERROR($E123),NA(),#REF!)</f>
        <v>#N/A</v>
      </c>
      <c r="G123" s="183" t="e">
        <f>IF(ISERROR($E123),NA(),#REF!)</f>
        <v>#N/A</v>
      </c>
      <c r="H123" s="183" t="e">
        <f>IF(ISERROR($E123),NA(),#REF!)</f>
        <v>#N/A</v>
      </c>
      <c r="J123" s="180" t="e">
        <f>IF(ISERROR(A123),NA(),#REF!)</f>
        <v>#N/A</v>
      </c>
      <c r="K123" s="180" t="e">
        <f>IF(ISERROR(A123),NA(),#REF!)</f>
        <v>#N/A</v>
      </c>
      <c r="L123" s="180" t="e">
        <f>IF(ISERROR(A123),NA(),#REF!)</f>
        <v>#N/A</v>
      </c>
      <c r="M123" s="183" t="e">
        <f t="shared" si="7"/>
        <v>#N/A</v>
      </c>
      <c r="N123" s="183" t="e">
        <f t="shared" si="9"/>
        <v>#N/A</v>
      </c>
      <c r="O123" s="183" t="e">
        <f t="shared" si="8"/>
        <v>#N/A</v>
      </c>
    </row>
    <row r="124" spans="1:15" x14ac:dyDescent="0.2">
      <c r="A124" s="179" t="e">
        <f>IF(#REF!=0,NA(),#REF!)</f>
        <v>#REF!</v>
      </c>
      <c r="B124" s="180" t="e">
        <f>IF(ISERROR(A124),NA(),#REF!)</f>
        <v>#N/A</v>
      </c>
      <c r="C124" s="183" t="e">
        <f t="shared" si="6"/>
        <v>#N/A</v>
      </c>
      <c r="E124" s="179" t="e">
        <f>IF(#REF!=0,NA(),#REF!)</f>
        <v>#REF!</v>
      </c>
      <c r="F124" s="183" t="e">
        <f>IF(ISERROR($E124),NA(),#REF!)</f>
        <v>#N/A</v>
      </c>
      <c r="G124" s="183" t="e">
        <f>IF(ISERROR($E124),NA(),#REF!)</f>
        <v>#N/A</v>
      </c>
      <c r="H124" s="183" t="e">
        <f>IF(ISERROR($E124),NA(),#REF!)</f>
        <v>#N/A</v>
      </c>
      <c r="J124" s="180" t="e">
        <f>IF(ISERROR(A124),NA(),#REF!)</f>
        <v>#N/A</v>
      </c>
      <c r="K124" s="180" t="e">
        <f>IF(ISERROR(A124),NA(),#REF!)</f>
        <v>#N/A</v>
      </c>
      <c r="L124" s="180" t="e">
        <f>IF(ISERROR(A124),NA(),#REF!)</f>
        <v>#N/A</v>
      </c>
      <c r="M124" s="183" t="e">
        <f t="shared" si="7"/>
        <v>#N/A</v>
      </c>
      <c r="N124" s="183" t="e">
        <f t="shared" si="9"/>
        <v>#N/A</v>
      </c>
      <c r="O124" s="183" t="e">
        <f t="shared" si="8"/>
        <v>#N/A</v>
      </c>
    </row>
    <row r="125" spans="1:15" x14ac:dyDescent="0.2">
      <c r="A125" s="179" t="e">
        <f>IF(#REF!=0,NA(),#REF!)</f>
        <v>#REF!</v>
      </c>
      <c r="B125" s="180" t="e">
        <f>IF(ISERROR(A125),NA(),#REF!)</f>
        <v>#N/A</v>
      </c>
      <c r="C125" s="183" t="e">
        <f t="shared" si="6"/>
        <v>#N/A</v>
      </c>
      <c r="E125" s="179" t="e">
        <f>IF(#REF!=0,NA(),#REF!)</f>
        <v>#REF!</v>
      </c>
      <c r="F125" s="183" t="e">
        <f>IF(ISERROR($E125),NA(),#REF!)</f>
        <v>#N/A</v>
      </c>
      <c r="G125" s="183" t="e">
        <f>IF(ISERROR($E125),NA(),#REF!)</f>
        <v>#N/A</v>
      </c>
      <c r="H125" s="183" t="e">
        <f>IF(ISERROR($E125),NA(),#REF!)</f>
        <v>#N/A</v>
      </c>
      <c r="J125" s="180" t="e">
        <f>IF(ISERROR(A125),NA(),#REF!)</f>
        <v>#N/A</v>
      </c>
      <c r="K125" s="180" t="e">
        <f>IF(ISERROR(A125),NA(),#REF!)</f>
        <v>#N/A</v>
      </c>
      <c r="L125" s="180" t="e">
        <f>IF(ISERROR(A125),NA(),#REF!)</f>
        <v>#N/A</v>
      </c>
      <c r="M125" s="183" t="e">
        <f t="shared" si="7"/>
        <v>#N/A</v>
      </c>
      <c r="N125" s="183" t="e">
        <f t="shared" si="9"/>
        <v>#N/A</v>
      </c>
      <c r="O125" s="183" t="e">
        <f t="shared" si="8"/>
        <v>#N/A</v>
      </c>
    </row>
    <row r="126" spans="1:15" x14ac:dyDescent="0.2">
      <c r="A126" s="179" t="e">
        <f>IF(#REF!=0,NA(),#REF!)</f>
        <v>#REF!</v>
      </c>
      <c r="B126" s="180" t="e">
        <f>IF(ISERROR(A126),NA(),#REF!)</f>
        <v>#N/A</v>
      </c>
      <c r="C126" s="183" t="e">
        <f t="shared" si="6"/>
        <v>#N/A</v>
      </c>
      <c r="E126" s="179" t="e">
        <f>IF(#REF!=0,NA(),#REF!)</f>
        <v>#REF!</v>
      </c>
      <c r="F126" s="183" t="e">
        <f>IF(ISERROR($E126),NA(),#REF!)</f>
        <v>#N/A</v>
      </c>
      <c r="G126" s="183" t="e">
        <f>IF(ISERROR($E126),NA(),#REF!)</f>
        <v>#N/A</v>
      </c>
      <c r="H126" s="183" t="e">
        <f>IF(ISERROR($E126),NA(),#REF!)</f>
        <v>#N/A</v>
      </c>
      <c r="J126" s="180" t="e">
        <f>IF(ISERROR(A126),NA(),#REF!)</f>
        <v>#N/A</v>
      </c>
      <c r="K126" s="180" t="e">
        <f>IF(ISERROR(A126),NA(),#REF!)</f>
        <v>#N/A</v>
      </c>
      <c r="L126" s="180" t="e">
        <f>IF(ISERROR(A126),NA(),#REF!)</f>
        <v>#N/A</v>
      </c>
      <c r="M126" s="183" t="e">
        <f t="shared" si="7"/>
        <v>#N/A</v>
      </c>
      <c r="N126" s="183" t="e">
        <f t="shared" si="9"/>
        <v>#N/A</v>
      </c>
      <c r="O126" s="183" t="e">
        <f t="shared" si="8"/>
        <v>#N/A</v>
      </c>
    </row>
    <row r="127" spans="1:15" x14ac:dyDescent="0.2">
      <c r="A127" s="179" t="e">
        <f>IF(#REF!=0,NA(),#REF!)</f>
        <v>#REF!</v>
      </c>
      <c r="B127" s="180" t="e">
        <f>IF(ISERROR(A127),NA(),#REF!)</f>
        <v>#N/A</v>
      </c>
      <c r="C127" s="183" t="e">
        <f t="shared" si="6"/>
        <v>#N/A</v>
      </c>
      <c r="E127" s="179" t="e">
        <f>IF(#REF!=0,NA(),#REF!)</f>
        <v>#REF!</v>
      </c>
      <c r="F127" s="183" t="e">
        <f>IF(ISERROR($E127),NA(),#REF!)</f>
        <v>#N/A</v>
      </c>
      <c r="G127" s="183" t="e">
        <f>IF(ISERROR($E127),NA(),#REF!)</f>
        <v>#N/A</v>
      </c>
      <c r="H127" s="183" t="e">
        <f>IF(ISERROR($E127),NA(),#REF!)</f>
        <v>#N/A</v>
      </c>
      <c r="J127" s="180" t="e">
        <f>IF(ISERROR(A127),NA(),#REF!)</f>
        <v>#N/A</v>
      </c>
      <c r="K127" s="180" t="e">
        <f>IF(ISERROR(A127),NA(),#REF!)</f>
        <v>#N/A</v>
      </c>
      <c r="L127" s="180" t="e">
        <f>IF(ISERROR(A127),NA(),#REF!)</f>
        <v>#N/A</v>
      </c>
      <c r="M127" s="183" t="e">
        <f t="shared" si="7"/>
        <v>#N/A</v>
      </c>
      <c r="N127" s="183" t="e">
        <f t="shared" si="9"/>
        <v>#N/A</v>
      </c>
      <c r="O127" s="183" t="e">
        <f t="shared" si="8"/>
        <v>#N/A</v>
      </c>
    </row>
    <row r="128" spans="1:15" x14ac:dyDescent="0.2">
      <c r="A128" s="179" t="e">
        <f>IF(#REF!=0,NA(),#REF!)</f>
        <v>#REF!</v>
      </c>
      <c r="B128" s="180" t="e">
        <f>IF(ISERROR(A128),NA(),#REF!)</f>
        <v>#N/A</v>
      </c>
      <c r="C128" s="183" t="e">
        <f t="shared" si="6"/>
        <v>#N/A</v>
      </c>
      <c r="E128" s="179" t="e">
        <f>IF(#REF!=0,NA(),#REF!)</f>
        <v>#REF!</v>
      </c>
      <c r="F128" s="183" t="e">
        <f>IF(ISERROR($E128),NA(),#REF!)</f>
        <v>#N/A</v>
      </c>
      <c r="G128" s="183" t="e">
        <f>IF(ISERROR($E128),NA(),#REF!)</f>
        <v>#N/A</v>
      </c>
      <c r="H128" s="183" t="e">
        <f>IF(ISERROR($E128),NA(),#REF!)</f>
        <v>#N/A</v>
      </c>
      <c r="J128" s="180" t="e">
        <f>IF(ISERROR(A128),NA(),#REF!)</f>
        <v>#N/A</v>
      </c>
      <c r="K128" s="180" t="e">
        <f>IF(ISERROR(A128),NA(),#REF!)</f>
        <v>#N/A</v>
      </c>
      <c r="L128" s="180" t="e">
        <f>IF(ISERROR(A128),NA(),#REF!)</f>
        <v>#N/A</v>
      </c>
      <c r="M128" s="183" t="e">
        <f t="shared" si="7"/>
        <v>#N/A</v>
      </c>
      <c r="N128" s="183" t="e">
        <f t="shared" si="9"/>
        <v>#N/A</v>
      </c>
      <c r="O128" s="183" t="e">
        <f t="shared" si="8"/>
        <v>#N/A</v>
      </c>
    </row>
    <row r="129" spans="1:15" x14ac:dyDescent="0.2">
      <c r="A129" s="179" t="e">
        <f>IF(#REF!=0,NA(),#REF!)</f>
        <v>#REF!</v>
      </c>
      <c r="B129" s="180" t="e">
        <f>IF(ISERROR(A129),NA(),#REF!)</f>
        <v>#N/A</v>
      </c>
      <c r="C129" s="183" t="e">
        <f t="shared" si="6"/>
        <v>#N/A</v>
      </c>
      <c r="E129" s="179" t="e">
        <f>IF(#REF!=0,NA(),#REF!)</f>
        <v>#REF!</v>
      </c>
      <c r="F129" s="183" t="e">
        <f>IF(ISERROR($E129),NA(),#REF!)</f>
        <v>#N/A</v>
      </c>
      <c r="G129" s="183" t="e">
        <f>IF(ISERROR($E129),NA(),#REF!)</f>
        <v>#N/A</v>
      </c>
      <c r="H129" s="183" t="e">
        <f>IF(ISERROR($E129),NA(),#REF!)</f>
        <v>#N/A</v>
      </c>
      <c r="J129" s="180" t="e">
        <f>IF(ISERROR(A129),NA(),#REF!)</f>
        <v>#N/A</v>
      </c>
      <c r="K129" s="180" t="e">
        <f>IF(ISERROR(A129),NA(),#REF!)</f>
        <v>#N/A</v>
      </c>
      <c r="L129" s="180" t="e">
        <f>IF(ISERROR(A129),NA(),#REF!)</f>
        <v>#N/A</v>
      </c>
      <c r="M129" s="183" t="e">
        <f t="shared" si="7"/>
        <v>#N/A</v>
      </c>
      <c r="N129" s="183" t="e">
        <f t="shared" si="9"/>
        <v>#N/A</v>
      </c>
      <c r="O129" s="183" t="e">
        <f t="shared" si="8"/>
        <v>#N/A</v>
      </c>
    </row>
    <row r="130" spans="1:15" x14ac:dyDescent="0.2">
      <c r="A130" s="179" t="e">
        <f>IF(#REF!=0,NA(),#REF!)</f>
        <v>#REF!</v>
      </c>
      <c r="B130" s="180" t="e">
        <f>IF(ISERROR(A130),NA(),#REF!)</f>
        <v>#N/A</v>
      </c>
      <c r="C130" s="183" t="e">
        <f t="shared" si="6"/>
        <v>#N/A</v>
      </c>
      <c r="E130" s="179" t="e">
        <f>IF(#REF!=0,NA(),#REF!)</f>
        <v>#REF!</v>
      </c>
      <c r="F130" s="183" t="e">
        <f>IF(ISERROR($E130),NA(),#REF!)</f>
        <v>#N/A</v>
      </c>
      <c r="G130" s="183" t="e">
        <f>IF(ISERROR($E130),NA(),#REF!)</f>
        <v>#N/A</v>
      </c>
      <c r="H130" s="183" t="e">
        <f>IF(ISERROR($E130),NA(),#REF!)</f>
        <v>#N/A</v>
      </c>
      <c r="J130" s="180" t="e">
        <f>IF(ISERROR(A130),NA(),#REF!)</f>
        <v>#N/A</v>
      </c>
      <c r="K130" s="180" t="e">
        <f>IF(ISERROR(A130),NA(),#REF!)</f>
        <v>#N/A</v>
      </c>
      <c r="L130" s="180" t="e">
        <f>IF(ISERROR(A130),NA(),#REF!)</f>
        <v>#N/A</v>
      </c>
      <c r="M130" s="183" t="e">
        <f t="shared" si="7"/>
        <v>#N/A</v>
      </c>
      <c r="N130" s="183" t="e">
        <f t="shared" si="9"/>
        <v>#N/A</v>
      </c>
      <c r="O130" s="183" t="e">
        <f t="shared" si="8"/>
        <v>#N/A</v>
      </c>
    </row>
    <row r="131" spans="1:15" x14ac:dyDescent="0.2">
      <c r="A131" s="179" t="e">
        <f>IF(#REF!=0,NA(),#REF!)</f>
        <v>#REF!</v>
      </c>
      <c r="B131" s="180" t="e">
        <f>IF(ISERROR(A131),NA(),#REF!)</f>
        <v>#N/A</v>
      </c>
      <c r="C131" s="183" t="e">
        <f t="shared" si="6"/>
        <v>#N/A</v>
      </c>
      <c r="E131" s="179" t="e">
        <f>IF(#REF!=0,NA(),#REF!)</f>
        <v>#REF!</v>
      </c>
      <c r="F131" s="183" t="e">
        <f>IF(ISERROR($E131),NA(),#REF!)</f>
        <v>#N/A</v>
      </c>
      <c r="G131" s="183" t="e">
        <f>IF(ISERROR($E131),NA(),#REF!)</f>
        <v>#N/A</v>
      </c>
      <c r="H131" s="183" t="e">
        <f>IF(ISERROR($E131),NA(),#REF!)</f>
        <v>#N/A</v>
      </c>
      <c r="J131" s="180" t="e">
        <f>IF(ISERROR(A131),NA(),#REF!)</f>
        <v>#N/A</v>
      </c>
      <c r="K131" s="180" t="e">
        <f>IF(ISERROR(A131),NA(),#REF!)</f>
        <v>#N/A</v>
      </c>
      <c r="L131" s="180" t="e">
        <f>IF(ISERROR(A131),NA(),#REF!)</f>
        <v>#N/A</v>
      </c>
      <c r="M131" s="183" t="e">
        <f t="shared" si="7"/>
        <v>#N/A</v>
      </c>
      <c r="N131" s="183" t="e">
        <f t="shared" si="9"/>
        <v>#N/A</v>
      </c>
      <c r="O131" s="183" t="e">
        <f t="shared" si="8"/>
        <v>#N/A</v>
      </c>
    </row>
    <row r="132" spans="1:15" x14ac:dyDescent="0.2">
      <c r="A132" s="179" t="e">
        <f>IF(#REF!=0,NA(),#REF!)</f>
        <v>#REF!</v>
      </c>
      <c r="B132" s="180" t="e">
        <f>IF(ISERROR(A132),NA(),#REF!)</f>
        <v>#N/A</v>
      </c>
      <c r="C132" s="183" t="e">
        <f t="shared" si="6"/>
        <v>#N/A</v>
      </c>
      <c r="E132" s="179" t="e">
        <f>IF(#REF!=0,NA(),#REF!)</f>
        <v>#REF!</v>
      </c>
      <c r="F132" s="183" t="e">
        <f>IF(ISERROR($E132),NA(),#REF!)</f>
        <v>#N/A</v>
      </c>
      <c r="G132" s="183" t="e">
        <f>IF(ISERROR($E132),NA(),#REF!)</f>
        <v>#N/A</v>
      </c>
      <c r="H132" s="183" t="e">
        <f>IF(ISERROR($E132),NA(),#REF!)</f>
        <v>#N/A</v>
      </c>
      <c r="J132" s="180" t="e">
        <f>IF(ISERROR(A132),NA(),#REF!)</f>
        <v>#N/A</v>
      </c>
      <c r="K132" s="180" t="e">
        <f>IF(ISERROR(A132),NA(),#REF!)</f>
        <v>#N/A</v>
      </c>
      <c r="L132" s="180" t="e">
        <f>IF(ISERROR(A132),NA(),#REF!)</f>
        <v>#N/A</v>
      </c>
      <c r="M132" s="183" t="e">
        <f t="shared" si="7"/>
        <v>#N/A</v>
      </c>
      <c r="N132" s="183" t="e">
        <f t="shared" si="9"/>
        <v>#N/A</v>
      </c>
      <c r="O132" s="183" t="e">
        <f t="shared" si="8"/>
        <v>#N/A</v>
      </c>
    </row>
    <row r="133" spans="1:15" x14ac:dyDescent="0.2">
      <c r="A133" s="179" t="e">
        <f>IF(#REF!=0,NA(),#REF!)</f>
        <v>#REF!</v>
      </c>
      <c r="B133" s="180" t="e">
        <f>IF(ISERROR(A133),NA(),#REF!)</f>
        <v>#N/A</v>
      </c>
      <c r="C133" s="183" t="e">
        <f t="shared" si="6"/>
        <v>#N/A</v>
      </c>
      <c r="E133" s="179" t="e">
        <f>IF(#REF!=0,NA(),#REF!)</f>
        <v>#REF!</v>
      </c>
      <c r="F133" s="183" t="e">
        <f>IF(ISERROR($E133),NA(),#REF!)</f>
        <v>#N/A</v>
      </c>
      <c r="G133" s="183" t="e">
        <f>IF(ISERROR($E133),NA(),#REF!)</f>
        <v>#N/A</v>
      </c>
      <c r="H133" s="183" t="e">
        <f>IF(ISERROR($E133),NA(),#REF!)</f>
        <v>#N/A</v>
      </c>
      <c r="J133" s="180" t="e">
        <f>IF(ISERROR(A133),NA(),#REF!)</f>
        <v>#N/A</v>
      </c>
      <c r="K133" s="180" t="e">
        <f>IF(ISERROR(A133),NA(),#REF!)</f>
        <v>#N/A</v>
      </c>
      <c r="L133" s="180" t="e">
        <f>IF(ISERROR(A133),NA(),#REF!)</f>
        <v>#N/A</v>
      </c>
      <c r="M133" s="183" t="e">
        <f t="shared" si="7"/>
        <v>#N/A</v>
      </c>
      <c r="N133" s="183" t="e">
        <f t="shared" si="9"/>
        <v>#N/A</v>
      </c>
      <c r="O133" s="183" t="e">
        <f t="shared" si="8"/>
        <v>#N/A</v>
      </c>
    </row>
    <row r="134" spans="1:15" x14ac:dyDescent="0.2">
      <c r="A134" s="179" t="e">
        <f>IF(#REF!=0,NA(),#REF!)</f>
        <v>#REF!</v>
      </c>
      <c r="B134" s="180" t="e">
        <f>IF(ISERROR(A134),NA(),#REF!)</f>
        <v>#N/A</v>
      </c>
      <c r="C134" s="183" t="e">
        <f t="shared" ref="C134:C197" si="10">AVERAGE(B128:B134)</f>
        <v>#N/A</v>
      </c>
      <c r="E134" s="179" t="e">
        <f>IF(#REF!=0,NA(),#REF!)</f>
        <v>#REF!</v>
      </c>
      <c r="F134" s="183" t="e">
        <f>IF(ISERROR($E134),NA(),#REF!)</f>
        <v>#N/A</v>
      </c>
      <c r="G134" s="183" t="e">
        <f>IF(ISERROR($E134),NA(),#REF!)</f>
        <v>#N/A</v>
      </c>
      <c r="H134" s="183" t="e">
        <f>IF(ISERROR($E134),NA(),#REF!)</f>
        <v>#N/A</v>
      </c>
      <c r="J134" s="180" t="e">
        <f>IF(ISERROR(A134),NA(),#REF!)</f>
        <v>#N/A</v>
      </c>
      <c r="K134" s="180" t="e">
        <f>IF(ISERROR(A134),NA(),#REF!)</f>
        <v>#N/A</v>
      </c>
      <c r="L134" s="180" t="e">
        <f>IF(ISERROR(A134),NA(),#REF!)</f>
        <v>#N/A</v>
      </c>
      <c r="M134" s="183" t="e">
        <f t="shared" si="7"/>
        <v>#N/A</v>
      </c>
      <c r="N134" s="183" t="e">
        <f t="shared" si="9"/>
        <v>#N/A</v>
      </c>
      <c r="O134" s="183" t="e">
        <f t="shared" si="8"/>
        <v>#N/A</v>
      </c>
    </row>
    <row r="135" spans="1:15" x14ac:dyDescent="0.2">
      <c r="A135" s="179" t="e">
        <f>IF(#REF!=0,NA(),#REF!)</f>
        <v>#REF!</v>
      </c>
      <c r="B135" s="180" t="e">
        <f>IF(ISERROR(A135),NA(),#REF!)</f>
        <v>#N/A</v>
      </c>
      <c r="C135" s="183" t="e">
        <f t="shared" si="10"/>
        <v>#N/A</v>
      </c>
      <c r="E135" s="179" t="e">
        <f>IF(#REF!=0,NA(),#REF!)</f>
        <v>#REF!</v>
      </c>
      <c r="F135" s="183" t="e">
        <f>IF(ISERROR($E135),NA(),#REF!)</f>
        <v>#N/A</v>
      </c>
      <c r="G135" s="183" t="e">
        <f>IF(ISERROR($E135),NA(),#REF!)</f>
        <v>#N/A</v>
      </c>
      <c r="H135" s="183" t="e">
        <f>IF(ISERROR($E135),NA(),#REF!)</f>
        <v>#N/A</v>
      </c>
      <c r="J135" s="180" t="e">
        <f>IF(ISERROR(A135),NA(),#REF!)</f>
        <v>#N/A</v>
      </c>
      <c r="K135" s="180" t="e">
        <f>IF(ISERROR(A135),NA(),#REF!)</f>
        <v>#N/A</v>
      </c>
      <c r="L135" s="180" t="e">
        <f>IF(ISERROR(A135),NA(),#REF!)</f>
        <v>#N/A</v>
      </c>
      <c r="M135" s="183" t="e">
        <f t="shared" si="7"/>
        <v>#N/A</v>
      </c>
      <c r="N135" s="183" t="e">
        <f t="shared" si="9"/>
        <v>#N/A</v>
      </c>
      <c r="O135" s="183" t="e">
        <f t="shared" si="8"/>
        <v>#N/A</v>
      </c>
    </row>
    <row r="136" spans="1:15" x14ac:dyDescent="0.2">
      <c r="A136" s="179" t="e">
        <f>IF(#REF!=0,NA(),#REF!)</f>
        <v>#REF!</v>
      </c>
      <c r="B136" s="180" t="e">
        <f>IF(ISERROR(A136),NA(),#REF!)</f>
        <v>#N/A</v>
      </c>
      <c r="C136" s="183" t="e">
        <f t="shared" si="10"/>
        <v>#N/A</v>
      </c>
      <c r="E136" s="179" t="e">
        <f>IF(#REF!=0,NA(),#REF!)</f>
        <v>#REF!</v>
      </c>
      <c r="F136" s="183" t="e">
        <f>IF(ISERROR($E136),NA(),#REF!)</f>
        <v>#N/A</v>
      </c>
      <c r="G136" s="183" t="e">
        <f>IF(ISERROR($E136),NA(),#REF!)</f>
        <v>#N/A</v>
      </c>
      <c r="H136" s="183" t="e">
        <f>IF(ISERROR($E136),NA(),#REF!)</f>
        <v>#N/A</v>
      </c>
      <c r="J136" s="180" t="e">
        <f>IF(ISERROR(A136),NA(),#REF!)</f>
        <v>#N/A</v>
      </c>
      <c r="K136" s="180" t="e">
        <f>IF(ISERROR(A136),NA(),#REF!)</f>
        <v>#N/A</v>
      </c>
      <c r="L136" s="180" t="e">
        <f>IF(ISERROR(A136),NA(),#REF!)</f>
        <v>#N/A</v>
      </c>
      <c r="M136" s="183" t="e">
        <f t="shared" si="7"/>
        <v>#N/A</v>
      </c>
      <c r="N136" s="183" t="e">
        <f t="shared" si="9"/>
        <v>#N/A</v>
      </c>
      <c r="O136" s="183" t="e">
        <f t="shared" si="8"/>
        <v>#N/A</v>
      </c>
    </row>
    <row r="137" spans="1:15" x14ac:dyDescent="0.2">
      <c r="A137" s="179" t="e">
        <f>IF(#REF!=0,NA(),#REF!)</f>
        <v>#REF!</v>
      </c>
      <c r="B137" s="180" t="e">
        <f>IF(ISERROR(A137),NA(),#REF!)</f>
        <v>#N/A</v>
      </c>
      <c r="C137" s="183" t="e">
        <f t="shared" si="10"/>
        <v>#N/A</v>
      </c>
      <c r="E137" s="179" t="e">
        <f>IF(#REF!=0,NA(),#REF!)</f>
        <v>#REF!</v>
      </c>
      <c r="F137" s="183" t="e">
        <f>IF(ISERROR($E137),NA(),#REF!)</f>
        <v>#N/A</v>
      </c>
      <c r="G137" s="183" t="e">
        <f>IF(ISERROR($E137),NA(),#REF!)</f>
        <v>#N/A</v>
      </c>
      <c r="H137" s="183" t="e">
        <f>IF(ISERROR($E137),NA(),#REF!)</f>
        <v>#N/A</v>
      </c>
      <c r="J137" s="180" t="e">
        <f>IF(ISERROR(A137),NA(),#REF!)</f>
        <v>#N/A</v>
      </c>
      <c r="K137" s="180" t="e">
        <f>IF(ISERROR(A137),NA(),#REF!)</f>
        <v>#N/A</v>
      </c>
      <c r="L137" s="180" t="e">
        <f>IF(ISERROR(A137),NA(),#REF!)</f>
        <v>#N/A</v>
      </c>
      <c r="M137" s="183" t="e">
        <f t="shared" ref="M137:M200" si="11">AVERAGE(J131:J137)</f>
        <v>#N/A</v>
      </c>
      <c r="N137" s="183" t="e">
        <f t="shared" si="9"/>
        <v>#N/A</v>
      </c>
      <c r="O137" s="183" t="e">
        <f t="shared" si="8"/>
        <v>#N/A</v>
      </c>
    </row>
    <row r="138" spans="1:15" x14ac:dyDescent="0.2">
      <c r="A138" s="179" t="e">
        <f>IF(#REF!=0,NA(),#REF!)</f>
        <v>#REF!</v>
      </c>
      <c r="B138" s="180" t="e">
        <f>IF(ISERROR(A138),NA(),#REF!)</f>
        <v>#N/A</v>
      </c>
      <c r="C138" s="183" t="e">
        <f t="shared" si="10"/>
        <v>#N/A</v>
      </c>
      <c r="E138" s="179" t="e">
        <f>IF(#REF!=0,NA(),#REF!)</f>
        <v>#REF!</v>
      </c>
      <c r="F138" s="183" t="e">
        <f>IF(ISERROR($E138),NA(),#REF!)</f>
        <v>#N/A</v>
      </c>
      <c r="G138" s="183" t="e">
        <f>IF(ISERROR($E138),NA(),#REF!)</f>
        <v>#N/A</v>
      </c>
      <c r="H138" s="183" t="e">
        <f>IF(ISERROR($E138),NA(),#REF!)</f>
        <v>#N/A</v>
      </c>
      <c r="J138" s="180" t="e">
        <f>IF(ISERROR(A138),NA(),#REF!)</f>
        <v>#N/A</v>
      </c>
      <c r="K138" s="180" t="e">
        <f>IF(ISERROR(A138),NA(),#REF!)</f>
        <v>#N/A</v>
      </c>
      <c r="L138" s="180" t="e">
        <f>IF(ISERROR(A138),NA(),#REF!)</f>
        <v>#N/A</v>
      </c>
      <c r="M138" s="183" t="e">
        <f t="shared" si="11"/>
        <v>#N/A</v>
      </c>
      <c r="N138" s="183" t="e">
        <f t="shared" si="9"/>
        <v>#N/A</v>
      </c>
      <c r="O138" s="183" t="e">
        <f t="shared" ref="O138:O201" si="12">AVERAGE(L132:L138)</f>
        <v>#N/A</v>
      </c>
    </row>
    <row r="139" spans="1:15" x14ac:dyDescent="0.2">
      <c r="A139" s="179" t="e">
        <f>IF(#REF!=0,NA(),#REF!)</f>
        <v>#REF!</v>
      </c>
      <c r="B139" s="180" t="e">
        <f>IF(ISERROR(A139),NA(),#REF!)</f>
        <v>#N/A</v>
      </c>
      <c r="C139" s="183" t="e">
        <f t="shared" si="10"/>
        <v>#N/A</v>
      </c>
      <c r="E139" s="179" t="e">
        <f>IF(#REF!=0,NA(),#REF!)</f>
        <v>#REF!</v>
      </c>
      <c r="F139" s="183" t="e">
        <f>IF(ISERROR($E139),NA(),#REF!)</f>
        <v>#N/A</v>
      </c>
      <c r="G139" s="183" t="e">
        <f>IF(ISERROR($E139),NA(),#REF!)</f>
        <v>#N/A</v>
      </c>
      <c r="H139" s="183" t="e">
        <f>IF(ISERROR($E139),NA(),#REF!)</f>
        <v>#N/A</v>
      </c>
      <c r="J139" s="180" t="e">
        <f>IF(ISERROR(A139),NA(),#REF!)</f>
        <v>#N/A</v>
      </c>
      <c r="K139" s="180" t="e">
        <f>IF(ISERROR(A139),NA(),#REF!)</f>
        <v>#N/A</v>
      </c>
      <c r="L139" s="180" t="e">
        <f>IF(ISERROR(A139),NA(),#REF!)</f>
        <v>#N/A</v>
      </c>
      <c r="M139" s="183" t="e">
        <f t="shared" si="11"/>
        <v>#N/A</v>
      </c>
      <c r="N139" s="183" t="e">
        <f t="shared" si="9"/>
        <v>#N/A</v>
      </c>
      <c r="O139" s="183" t="e">
        <f t="shared" si="12"/>
        <v>#N/A</v>
      </c>
    </row>
    <row r="140" spans="1:15" x14ac:dyDescent="0.2">
      <c r="A140" s="179" t="e">
        <f>IF(#REF!=0,NA(),#REF!)</f>
        <v>#REF!</v>
      </c>
      <c r="B140" s="180" t="e">
        <f>IF(ISERROR(A140),NA(),#REF!)</f>
        <v>#N/A</v>
      </c>
      <c r="C140" s="183" t="e">
        <f t="shared" si="10"/>
        <v>#N/A</v>
      </c>
      <c r="E140" s="179" t="e">
        <f>IF(#REF!=0,NA(),#REF!)</f>
        <v>#REF!</v>
      </c>
      <c r="F140" s="183" t="e">
        <f>IF(ISERROR($E140),NA(),#REF!)</f>
        <v>#N/A</v>
      </c>
      <c r="G140" s="183" t="e">
        <f>IF(ISERROR($E140),NA(),#REF!)</f>
        <v>#N/A</v>
      </c>
      <c r="H140" s="183" t="e">
        <f>IF(ISERROR($E140),NA(),#REF!)</f>
        <v>#N/A</v>
      </c>
      <c r="J140" s="180" t="e">
        <f>IF(ISERROR(A140),NA(),#REF!)</f>
        <v>#N/A</v>
      </c>
      <c r="K140" s="180" t="e">
        <f>IF(ISERROR(A140),NA(),#REF!)</f>
        <v>#N/A</v>
      </c>
      <c r="L140" s="180" t="e">
        <f>IF(ISERROR(A140),NA(),#REF!)</f>
        <v>#N/A</v>
      </c>
      <c r="M140" s="183" t="e">
        <f t="shared" si="11"/>
        <v>#N/A</v>
      </c>
      <c r="N140" s="183" t="e">
        <f t="shared" si="9"/>
        <v>#N/A</v>
      </c>
      <c r="O140" s="183" t="e">
        <f t="shared" si="12"/>
        <v>#N/A</v>
      </c>
    </row>
    <row r="141" spans="1:15" x14ac:dyDescent="0.2">
      <c r="A141" s="179" t="e">
        <f>IF(#REF!=0,NA(),#REF!)</f>
        <v>#REF!</v>
      </c>
      <c r="B141" s="180" t="e">
        <f>IF(ISERROR(A141),NA(),#REF!)</f>
        <v>#N/A</v>
      </c>
      <c r="C141" s="183" t="e">
        <f t="shared" si="10"/>
        <v>#N/A</v>
      </c>
      <c r="E141" s="179" t="e">
        <f>IF(#REF!=0,NA(),#REF!)</f>
        <v>#REF!</v>
      </c>
      <c r="F141" s="183" t="e">
        <f>IF(ISERROR($E141),NA(),#REF!)</f>
        <v>#N/A</v>
      </c>
      <c r="G141" s="183" t="e">
        <f>IF(ISERROR($E141),NA(),#REF!)</f>
        <v>#N/A</v>
      </c>
      <c r="H141" s="183" t="e">
        <f>IF(ISERROR($E141),NA(),#REF!)</f>
        <v>#N/A</v>
      </c>
      <c r="J141" s="180" t="e">
        <f>IF(ISERROR(A141),NA(),#REF!)</f>
        <v>#N/A</v>
      </c>
      <c r="K141" s="180" t="e">
        <f>IF(ISERROR(A141),NA(),#REF!)</f>
        <v>#N/A</v>
      </c>
      <c r="L141" s="180" t="e">
        <f>IF(ISERROR(A141),NA(),#REF!)</f>
        <v>#N/A</v>
      </c>
      <c r="M141" s="183" t="e">
        <f t="shared" si="11"/>
        <v>#N/A</v>
      </c>
      <c r="N141" s="183" t="e">
        <f t="shared" si="9"/>
        <v>#N/A</v>
      </c>
      <c r="O141" s="183" t="e">
        <f t="shared" si="12"/>
        <v>#N/A</v>
      </c>
    </row>
    <row r="142" spans="1:15" x14ac:dyDescent="0.2">
      <c r="A142" s="179" t="e">
        <f>IF(#REF!=0,NA(),#REF!)</f>
        <v>#REF!</v>
      </c>
      <c r="B142" s="180" t="e">
        <f>IF(ISERROR(A142),NA(),#REF!)</f>
        <v>#N/A</v>
      </c>
      <c r="C142" s="183" t="e">
        <f t="shared" si="10"/>
        <v>#N/A</v>
      </c>
      <c r="E142" s="179" t="e">
        <f>IF(#REF!=0,NA(),#REF!)</f>
        <v>#REF!</v>
      </c>
      <c r="F142" s="183" t="e">
        <f>IF(ISERROR($E142),NA(),#REF!)</f>
        <v>#N/A</v>
      </c>
      <c r="G142" s="183" t="e">
        <f>IF(ISERROR($E142),NA(),#REF!)</f>
        <v>#N/A</v>
      </c>
      <c r="H142" s="183" t="e">
        <f>IF(ISERROR($E142),NA(),#REF!)</f>
        <v>#N/A</v>
      </c>
      <c r="J142" s="180" t="e">
        <f>IF(ISERROR(A142),NA(),#REF!)</f>
        <v>#N/A</v>
      </c>
      <c r="K142" s="180" t="e">
        <f>IF(ISERROR(A142),NA(),#REF!)</f>
        <v>#N/A</v>
      </c>
      <c r="L142" s="180" t="e">
        <f>IF(ISERROR(A142),NA(),#REF!)</f>
        <v>#N/A</v>
      </c>
      <c r="M142" s="183" t="e">
        <f t="shared" si="11"/>
        <v>#N/A</v>
      </c>
      <c r="N142" s="183" t="e">
        <f t="shared" si="9"/>
        <v>#N/A</v>
      </c>
      <c r="O142" s="183" t="e">
        <f t="shared" si="12"/>
        <v>#N/A</v>
      </c>
    </row>
    <row r="143" spans="1:15" x14ac:dyDescent="0.2">
      <c r="A143" s="179" t="e">
        <f>IF(#REF!=0,NA(),#REF!)</f>
        <v>#REF!</v>
      </c>
      <c r="B143" s="180" t="e">
        <f>IF(ISERROR(A143),NA(),#REF!)</f>
        <v>#N/A</v>
      </c>
      <c r="C143" s="183" t="e">
        <f t="shared" si="10"/>
        <v>#N/A</v>
      </c>
      <c r="E143" s="179" t="e">
        <f>IF(#REF!=0,NA(),#REF!)</f>
        <v>#REF!</v>
      </c>
      <c r="F143" s="183" t="e">
        <f>IF(ISERROR($E143),NA(),#REF!)</f>
        <v>#N/A</v>
      </c>
      <c r="G143" s="183" t="e">
        <f>IF(ISERROR($E143),NA(),#REF!)</f>
        <v>#N/A</v>
      </c>
      <c r="H143" s="183" t="e">
        <f>IF(ISERROR($E143),NA(),#REF!)</f>
        <v>#N/A</v>
      </c>
      <c r="J143" s="180" t="e">
        <f>IF(ISERROR(A143),NA(),#REF!)</f>
        <v>#N/A</v>
      </c>
      <c r="K143" s="180" t="e">
        <f>IF(ISERROR(A143),NA(),#REF!)</f>
        <v>#N/A</v>
      </c>
      <c r="L143" s="180" t="e">
        <f>IF(ISERROR(A143),NA(),#REF!)</f>
        <v>#N/A</v>
      </c>
      <c r="M143" s="183" t="e">
        <f t="shared" si="11"/>
        <v>#N/A</v>
      </c>
      <c r="N143" s="183" t="e">
        <f t="shared" si="9"/>
        <v>#N/A</v>
      </c>
      <c r="O143" s="183" t="e">
        <f t="shared" si="12"/>
        <v>#N/A</v>
      </c>
    </row>
    <row r="144" spans="1:15" x14ac:dyDescent="0.2">
      <c r="A144" s="179" t="e">
        <f>IF(#REF!=0,NA(),#REF!)</f>
        <v>#REF!</v>
      </c>
      <c r="B144" s="180" t="e">
        <f>IF(ISERROR(A144),NA(),#REF!)</f>
        <v>#N/A</v>
      </c>
      <c r="C144" s="183" t="e">
        <f t="shared" si="10"/>
        <v>#N/A</v>
      </c>
      <c r="E144" s="179" t="e">
        <f>IF(#REF!=0,NA(),#REF!)</f>
        <v>#REF!</v>
      </c>
      <c r="F144" s="183" t="e">
        <f>IF(ISERROR($E144),NA(),#REF!)</f>
        <v>#N/A</v>
      </c>
      <c r="G144" s="183" t="e">
        <f>IF(ISERROR($E144),NA(),#REF!)</f>
        <v>#N/A</v>
      </c>
      <c r="H144" s="183" t="e">
        <f>IF(ISERROR($E144),NA(),#REF!)</f>
        <v>#N/A</v>
      </c>
      <c r="J144" s="180" t="e">
        <f>IF(ISERROR(A144),NA(),#REF!)</f>
        <v>#N/A</v>
      </c>
      <c r="K144" s="180" t="e">
        <f>IF(ISERROR(A144),NA(),#REF!)</f>
        <v>#N/A</v>
      </c>
      <c r="L144" s="180" t="e">
        <f>IF(ISERROR(A144),NA(),#REF!)</f>
        <v>#N/A</v>
      </c>
      <c r="M144" s="183" t="e">
        <f t="shared" si="11"/>
        <v>#N/A</v>
      </c>
      <c r="N144" s="183" t="e">
        <f t="shared" si="9"/>
        <v>#N/A</v>
      </c>
      <c r="O144" s="183" t="e">
        <f t="shared" si="12"/>
        <v>#N/A</v>
      </c>
    </row>
    <row r="145" spans="1:15" x14ac:dyDescent="0.2">
      <c r="A145" s="179" t="e">
        <f>IF(#REF!=0,NA(),#REF!)</f>
        <v>#REF!</v>
      </c>
      <c r="B145" s="180" t="e">
        <f>IF(ISERROR(A145),NA(),#REF!)</f>
        <v>#N/A</v>
      </c>
      <c r="C145" s="183" t="e">
        <f t="shared" si="10"/>
        <v>#N/A</v>
      </c>
      <c r="E145" s="179" t="e">
        <f>IF(#REF!=0,NA(),#REF!)</f>
        <v>#REF!</v>
      </c>
      <c r="F145" s="183" t="e">
        <f>IF(ISERROR($E145),NA(),#REF!)</f>
        <v>#N/A</v>
      </c>
      <c r="G145" s="183" t="e">
        <f>IF(ISERROR($E145),NA(),#REF!)</f>
        <v>#N/A</v>
      </c>
      <c r="H145" s="183" t="e">
        <f>IF(ISERROR($E145),NA(),#REF!)</f>
        <v>#N/A</v>
      </c>
      <c r="J145" s="180" t="e">
        <f>IF(ISERROR(A145),NA(),#REF!)</f>
        <v>#N/A</v>
      </c>
      <c r="K145" s="180" t="e">
        <f>IF(ISERROR(A145),NA(),#REF!)</f>
        <v>#N/A</v>
      </c>
      <c r="L145" s="180" t="e">
        <f>IF(ISERROR(A145),NA(),#REF!)</f>
        <v>#N/A</v>
      </c>
      <c r="M145" s="183" t="e">
        <f t="shared" si="11"/>
        <v>#N/A</v>
      </c>
      <c r="N145" s="183" t="e">
        <f t="shared" si="9"/>
        <v>#N/A</v>
      </c>
      <c r="O145" s="183" t="e">
        <f t="shared" si="12"/>
        <v>#N/A</v>
      </c>
    </row>
    <row r="146" spans="1:15" x14ac:dyDescent="0.2">
      <c r="A146" s="179" t="e">
        <f>IF(#REF!=0,NA(),#REF!)</f>
        <v>#REF!</v>
      </c>
      <c r="B146" s="180" t="e">
        <f>IF(ISERROR(A146),NA(),#REF!)</f>
        <v>#N/A</v>
      </c>
      <c r="C146" s="183" t="e">
        <f t="shared" si="10"/>
        <v>#N/A</v>
      </c>
      <c r="E146" s="179" t="e">
        <f>IF(#REF!=0,NA(),#REF!)</f>
        <v>#REF!</v>
      </c>
      <c r="F146" s="183" t="e">
        <f>IF(ISERROR($E146),NA(),#REF!)</f>
        <v>#N/A</v>
      </c>
      <c r="G146" s="183" t="e">
        <f>IF(ISERROR($E146),NA(),#REF!)</f>
        <v>#N/A</v>
      </c>
      <c r="H146" s="183" t="e">
        <f>IF(ISERROR($E146),NA(),#REF!)</f>
        <v>#N/A</v>
      </c>
      <c r="J146" s="180" t="e">
        <f>IF(ISERROR(A146),NA(),#REF!)</f>
        <v>#N/A</v>
      </c>
      <c r="K146" s="180" t="e">
        <f>IF(ISERROR(A146),NA(),#REF!)</f>
        <v>#N/A</v>
      </c>
      <c r="L146" s="180" t="e">
        <f>IF(ISERROR(A146),NA(),#REF!)</f>
        <v>#N/A</v>
      </c>
      <c r="M146" s="183" t="e">
        <f t="shared" si="11"/>
        <v>#N/A</v>
      </c>
      <c r="N146" s="183" t="e">
        <f t="shared" si="9"/>
        <v>#N/A</v>
      </c>
      <c r="O146" s="183" t="e">
        <f t="shared" si="12"/>
        <v>#N/A</v>
      </c>
    </row>
    <row r="147" spans="1:15" x14ac:dyDescent="0.2">
      <c r="A147" s="179" t="e">
        <f>IF(#REF!=0,NA(),#REF!)</f>
        <v>#REF!</v>
      </c>
      <c r="B147" s="180" t="e">
        <f>IF(ISERROR(A147),NA(),#REF!)</f>
        <v>#N/A</v>
      </c>
      <c r="C147" s="183" t="e">
        <f t="shared" si="10"/>
        <v>#N/A</v>
      </c>
      <c r="E147" s="179" t="e">
        <f>IF(#REF!=0,NA(),#REF!)</f>
        <v>#REF!</v>
      </c>
      <c r="F147" s="183" t="e">
        <f>IF(ISERROR($E147),NA(),#REF!)</f>
        <v>#N/A</v>
      </c>
      <c r="G147" s="183" t="e">
        <f>IF(ISERROR($E147),NA(),#REF!)</f>
        <v>#N/A</v>
      </c>
      <c r="H147" s="183" t="e">
        <f>IF(ISERROR($E147),NA(),#REF!)</f>
        <v>#N/A</v>
      </c>
      <c r="J147" s="180" t="e">
        <f>IF(ISERROR(A147),NA(),#REF!)</f>
        <v>#N/A</v>
      </c>
      <c r="K147" s="180" t="e">
        <f>IF(ISERROR(A147),NA(),#REF!)</f>
        <v>#N/A</v>
      </c>
      <c r="L147" s="180" t="e">
        <f>IF(ISERROR(A147),NA(),#REF!)</f>
        <v>#N/A</v>
      </c>
      <c r="M147" s="183" t="e">
        <f t="shared" si="11"/>
        <v>#N/A</v>
      </c>
      <c r="N147" s="183" t="e">
        <f t="shared" si="9"/>
        <v>#N/A</v>
      </c>
      <c r="O147" s="183" t="e">
        <f t="shared" si="12"/>
        <v>#N/A</v>
      </c>
    </row>
    <row r="148" spans="1:15" x14ac:dyDescent="0.2">
      <c r="A148" s="179" t="e">
        <f>IF(#REF!=0,NA(),#REF!)</f>
        <v>#REF!</v>
      </c>
      <c r="B148" s="180" t="e">
        <f>IF(ISERROR(A148),NA(),#REF!)</f>
        <v>#N/A</v>
      </c>
      <c r="C148" s="183" t="e">
        <f t="shared" si="10"/>
        <v>#N/A</v>
      </c>
      <c r="E148" s="179" t="e">
        <f>IF(#REF!=0,NA(),#REF!)</f>
        <v>#REF!</v>
      </c>
      <c r="F148" s="183" t="e">
        <f>IF(ISERROR($E148),NA(),#REF!)</f>
        <v>#N/A</v>
      </c>
      <c r="G148" s="183" t="e">
        <f>IF(ISERROR($E148),NA(),#REF!)</f>
        <v>#N/A</v>
      </c>
      <c r="H148" s="183" t="e">
        <f>IF(ISERROR($E148),NA(),#REF!)</f>
        <v>#N/A</v>
      </c>
      <c r="J148" s="180" t="e">
        <f>IF(ISERROR(A148),NA(),#REF!)</f>
        <v>#N/A</v>
      </c>
      <c r="K148" s="180" t="e">
        <f>IF(ISERROR(A148),NA(),#REF!)</f>
        <v>#N/A</v>
      </c>
      <c r="L148" s="180" t="e">
        <f>IF(ISERROR(A148),NA(),#REF!)</f>
        <v>#N/A</v>
      </c>
      <c r="M148" s="183" t="e">
        <f t="shared" si="11"/>
        <v>#N/A</v>
      </c>
      <c r="N148" s="183" t="e">
        <f t="shared" si="9"/>
        <v>#N/A</v>
      </c>
      <c r="O148" s="183" t="e">
        <f t="shared" si="12"/>
        <v>#N/A</v>
      </c>
    </row>
    <row r="149" spans="1:15" x14ac:dyDescent="0.2">
      <c r="A149" s="179" t="e">
        <f>IF(#REF!=0,NA(),#REF!)</f>
        <v>#REF!</v>
      </c>
      <c r="B149" s="180" t="e">
        <f>IF(ISERROR(A149),NA(),#REF!)</f>
        <v>#N/A</v>
      </c>
      <c r="C149" s="183" t="e">
        <f t="shared" si="10"/>
        <v>#N/A</v>
      </c>
      <c r="E149" s="179" t="e">
        <f>IF(#REF!=0,NA(),#REF!)</f>
        <v>#REF!</v>
      </c>
      <c r="F149" s="183" t="e">
        <f>IF(ISERROR($E149),NA(),#REF!)</f>
        <v>#N/A</v>
      </c>
      <c r="G149" s="183" t="e">
        <f>IF(ISERROR($E149),NA(),#REF!)</f>
        <v>#N/A</v>
      </c>
      <c r="H149" s="183" t="e">
        <f>IF(ISERROR($E149),NA(),#REF!)</f>
        <v>#N/A</v>
      </c>
      <c r="J149" s="180" t="e">
        <f>IF(ISERROR(A149),NA(),#REF!)</f>
        <v>#N/A</v>
      </c>
      <c r="K149" s="180" t="e">
        <f>IF(ISERROR(A149),NA(),#REF!)</f>
        <v>#N/A</v>
      </c>
      <c r="L149" s="180" t="e">
        <f>IF(ISERROR(A149),NA(),#REF!)</f>
        <v>#N/A</v>
      </c>
      <c r="M149" s="183" t="e">
        <f t="shared" si="11"/>
        <v>#N/A</v>
      </c>
      <c r="N149" s="183" t="e">
        <f t="shared" si="9"/>
        <v>#N/A</v>
      </c>
      <c r="O149" s="183" t="e">
        <f t="shared" si="12"/>
        <v>#N/A</v>
      </c>
    </row>
    <row r="150" spans="1:15" x14ac:dyDescent="0.2">
      <c r="A150" s="179" t="e">
        <f>IF(#REF!=0,NA(),#REF!)</f>
        <v>#REF!</v>
      </c>
      <c r="B150" s="180" t="e">
        <f>IF(ISERROR(A150),NA(),#REF!)</f>
        <v>#N/A</v>
      </c>
      <c r="C150" s="183" t="e">
        <f t="shared" si="10"/>
        <v>#N/A</v>
      </c>
      <c r="E150" s="179" t="e">
        <f>IF(#REF!=0,NA(),#REF!)</f>
        <v>#REF!</v>
      </c>
      <c r="F150" s="183" t="e">
        <f>IF(ISERROR($E150),NA(),#REF!)</f>
        <v>#N/A</v>
      </c>
      <c r="G150" s="183" t="e">
        <f>IF(ISERROR($E150),NA(),#REF!)</f>
        <v>#N/A</v>
      </c>
      <c r="H150" s="183" t="e">
        <f>IF(ISERROR($E150),NA(),#REF!)</f>
        <v>#N/A</v>
      </c>
      <c r="J150" s="180" t="e">
        <f>IF(ISERROR(A150),NA(),#REF!)</f>
        <v>#N/A</v>
      </c>
      <c r="K150" s="180" t="e">
        <f>IF(ISERROR(A150),NA(),#REF!)</f>
        <v>#N/A</v>
      </c>
      <c r="L150" s="180" t="e">
        <f>IF(ISERROR(A150),NA(),#REF!)</f>
        <v>#N/A</v>
      </c>
      <c r="M150" s="183" t="e">
        <f t="shared" si="11"/>
        <v>#N/A</v>
      </c>
      <c r="N150" s="183" t="e">
        <f t="shared" si="9"/>
        <v>#N/A</v>
      </c>
      <c r="O150" s="183" t="e">
        <f t="shared" si="12"/>
        <v>#N/A</v>
      </c>
    </row>
    <row r="151" spans="1:15" x14ac:dyDescent="0.2">
      <c r="A151" s="179" t="e">
        <f>IF(#REF!=0,NA(),#REF!)</f>
        <v>#REF!</v>
      </c>
      <c r="B151" s="180" t="e">
        <f>IF(ISERROR(A151),NA(),#REF!)</f>
        <v>#N/A</v>
      </c>
      <c r="C151" s="183" t="e">
        <f t="shared" si="10"/>
        <v>#N/A</v>
      </c>
      <c r="E151" s="179" t="e">
        <f>IF(#REF!=0,NA(),#REF!)</f>
        <v>#REF!</v>
      </c>
      <c r="F151" s="183" t="e">
        <f>IF(ISERROR($E151),NA(),#REF!)</f>
        <v>#N/A</v>
      </c>
      <c r="G151" s="183" t="e">
        <f>IF(ISERROR($E151),NA(),#REF!)</f>
        <v>#N/A</v>
      </c>
      <c r="H151" s="183" t="e">
        <f>IF(ISERROR($E151),NA(),#REF!)</f>
        <v>#N/A</v>
      </c>
      <c r="J151" s="180" t="e">
        <f>IF(ISERROR(A151),NA(),#REF!)</f>
        <v>#N/A</v>
      </c>
      <c r="K151" s="180" t="e">
        <f>IF(ISERROR(A151),NA(),#REF!)</f>
        <v>#N/A</v>
      </c>
      <c r="L151" s="180" t="e">
        <f>IF(ISERROR(A151),NA(),#REF!)</f>
        <v>#N/A</v>
      </c>
      <c r="M151" s="183" t="e">
        <f t="shared" si="11"/>
        <v>#N/A</v>
      </c>
      <c r="N151" s="183" t="e">
        <f t="shared" si="9"/>
        <v>#N/A</v>
      </c>
      <c r="O151" s="183" t="e">
        <f t="shared" si="12"/>
        <v>#N/A</v>
      </c>
    </row>
    <row r="152" spans="1:15" x14ac:dyDescent="0.2">
      <c r="A152" s="179" t="e">
        <f>IF(#REF!=0,NA(),#REF!)</f>
        <v>#REF!</v>
      </c>
      <c r="B152" s="180" t="e">
        <f>IF(ISERROR(A152),NA(),#REF!)</f>
        <v>#N/A</v>
      </c>
      <c r="C152" s="183" t="e">
        <f t="shared" si="10"/>
        <v>#N/A</v>
      </c>
      <c r="E152" s="179" t="e">
        <f>IF(#REF!=0,NA(),#REF!)</f>
        <v>#REF!</v>
      </c>
      <c r="F152" s="183" t="e">
        <f>IF(ISERROR($E152),NA(),#REF!)</f>
        <v>#N/A</v>
      </c>
      <c r="G152" s="183" t="e">
        <f>IF(ISERROR($E152),NA(),#REF!)</f>
        <v>#N/A</v>
      </c>
      <c r="H152" s="183" t="e">
        <f>IF(ISERROR($E152),NA(),#REF!)</f>
        <v>#N/A</v>
      </c>
      <c r="J152" s="180" t="e">
        <f>IF(ISERROR(A152),NA(),#REF!)</f>
        <v>#N/A</v>
      </c>
      <c r="K152" s="180" t="e">
        <f>IF(ISERROR(A152),NA(),#REF!)</f>
        <v>#N/A</v>
      </c>
      <c r="L152" s="180" t="e">
        <f>IF(ISERROR(A152),NA(),#REF!)</f>
        <v>#N/A</v>
      </c>
      <c r="M152" s="183" t="e">
        <f t="shared" si="11"/>
        <v>#N/A</v>
      </c>
      <c r="N152" s="183" t="e">
        <f t="shared" si="9"/>
        <v>#N/A</v>
      </c>
      <c r="O152" s="183" t="e">
        <f t="shared" si="12"/>
        <v>#N/A</v>
      </c>
    </row>
    <row r="153" spans="1:15" x14ac:dyDescent="0.2">
      <c r="A153" s="179" t="e">
        <f>IF(#REF!=0,NA(),#REF!)</f>
        <v>#REF!</v>
      </c>
      <c r="B153" s="180" t="e">
        <f>IF(ISERROR(A153),NA(),#REF!)</f>
        <v>#N/A</v>
      </c>
      <c r="C153" s="183" t="e">
        <f t="shared" si="10"/>
        <v>#N/A</v>
      </c>
      <c r="E153" s="179" t="e">
        <f>IF(#REF!=0,NA(),#REF!)</f>
        <v>#REF!</v>
      </c>
      <c r="F153" s="183" t="e">
        <f>IF(ISERROR($E153),NA(),#REF!)</f>
        <v>#N/A</v>
      </c>
      <c r="G153" s="183" t="e">
        <f>IF(ISERROR($E153),NA(),#REF!)</f>
        <v>#N/A</v>
      </c>
      <c r="H153" s="183" t="e">
        <f>IF(ISERROR($E153),NA(),#REF!)</f>
        <v>#N/A</v>
      </c>
      <c r="J153" s="180" t="e">
        <f>IF(ISERROR(A153),NA(),#REF!)</f>
        <v>#N/A</v>
      </c>
      <c r="K153" s="180" t="e">
        <f>IF(ISERROR(A153),NA(),#REF!)</f>
        <v>#N/A</v>
      </c>
      <c r="L153" s="180" t="e">
        <f>IF(ISERROR(A153),NA(),#REF!)</f>
        <v>#N/A</v>
      </c>
      <c r="M153" s="183" t="e">
        <f t="shared" si="11"/>
        <v>#N/A</v>
      </c>
      <c r="N153" s="183" t="e">
        <f t="shared" ref="N153:N216" si="13">AVERAGE(K147:K153)</f>
        <v>#N/A</v>
      </c>
      <c r="O153" s="183" t="e">
        <f t="shared" si="12"/>
        <v>#N/A</v>
      </c>
    </row>
    <row r="154" spans="1:15" x14ac:dyDescent="0.2">
      <c r="A154" s="179" t="e">
        <f>IF(#REF!=0,NA(),#REF!)</f>
        <v>#REF!</v>
      </c>
      <c r="B154" s="180" t="e">
        <f>IF(ISERROR(A154),NA(),#REF!)</f>
        <v>#N/A</v>
      </c>
      <c r="C154" s="183" t="e">
        <f t="shared" si="10"/>
        <v>#N/A</v>
      </c>
      <c r="E154" s="179" t="e">
        <f>IF(#REF!=0,NA(),#REF!)</f>
        <v>#REF!</v>
      </c>
      <c r="F154" s="183" t="e">
        <f>IF(ISERROR($E154),NA(),#REF!)</f>
        <v>#N/A</v>
      </c>
      <c r="G154" s="183" t="e">
        <f>IF(ISERROR($E154),NA(),#REF!)</f>
        <v>#N/A</v>
      </c>
      <c r="H154" s="183" t="e">
        <f>IF(ISERROR($E154),NA(),#REF!)</f>
        <v>#N/A</v>
      </c>
      <c r="J154" s="180" t="e">
        <f>IF(ISERROR(A154),NA(),#REF!)</f>
        <v>#N/A</v>
      </c>
      <c r="K154" s="180" t="e">
        <f>IF(ISERROR(A154),NA(),#REF!)</f>
        <v>#N/A</v>
      </c>
      <c r="L154" s="180" t="e">
        <f>IF(ISERROR(A154),NA(),#REF!)</f>
        <v>#N/A</v>
      </c>
      <c r="M154" s="183" t="e">
        <f t="shared" si="11"/>
        <v>#N/A</v>
      </c>
      <c r="N154" s="183" t="e">
        <f t="shared" si="13"/>
        <v>#N/A</v>
      </c>
      <c r="O154" s="183" t="e">
        <f t="shared" si="12"/>
        <v>#N/A</v>
      </c>
    </row>
    <row r="155" spans="1:15" x14ac:dyDescent="0.2">
      <c r="A155" s="179" t="e">
        <f>IF(#REF!=0,NA(),#REF!)</f>
        <v>#REF!</v>
      </c>
      <c r="B155" s="180" t="e">
        <f>IF(ISERROR(A155),NA(),#REF!)</f>
        <v>#N/A</v>
      </c>
      <c r="C155" s="183" t="e">
        <f t="shared" si="10"/>
        <v>#N/A</v>
      </c>
      <c r="E155" s="179" t="e">
        <f>IF(#REF!=0,NA(),#REF!)</f>
        <v>#REF!</v>
      </c>
      <c r="F155" s="183" t="e">
        <f>IF(ISERROR($E155),NA(),#REF!)</f>
        <v>#N/A</v>
      </c>
      <c r="G155" s="183" t="e">
        <f>IF(ISERROR($E155),NA(),#REF!)</f>
        <v>#N/A</v>
      </c>
      <c r="H155" s="183" t="e">
        <f>IF(ISERROR($E155),NA(),#REF!)</f>
        <v>#N/A</v>
      </c>
      <c r="J155" s="180" t="e">
        <f>IF(ISERROR(A155),NA(),#REF!)</f>
        <v>#N/A</v>
      </c>
      <c r="K155" s="180" t="e">
        <f>IF(ISERROR(A155),NA(),#REF!)</f>
        <v>#N/A</v>
      </c>
      <c r="L155" s="180" t="e">
        <f>IF(ISERROR(A155),NA(),#REF!)</f>
        <v>#N/A</v>
      </c>
      <c r="M155" s="183" t="e">
        <f t="shared" si="11"/>
        <v>#N/A</v>
      </c>
      <c r="N155" s="183" t="e">
        <f t="shared" si="13"/>
        <v>#N/A</v>
      </c>
      <c r="O155" s="183" t="e">
        <f t="shared" si="12"/>
        <v>#N/A</v>
      </c>
    </row>
    <row r="156" spans="1:15" x14ac:dyDescent="0.2">
      <c r="A156" s="179" t="e">
        <f>IF(#REF!=0,NA(),#REF!)</f>
        <v>#REF!</v>
      </c>
      <c r="B156" s="180" t="e">
        <f>IF(ISERROR(A156),NA(),#REF!)</f>
        <v>#N/A</v>
      </c>
      <c r="C156" s="183" t="e">
        <f t="shared" si="10"/>
        <v>#N/A</v>
      </c>
      <c r="E156" s="179" t="e">
        <f>IF(#REF!=0,NA(),#REF!)</f>
        <v>#REF!</v>
      </c>
      <c r="F156" s="183" t="e">
        <f>IF(ISERROR($E156),NA(),#REF!)</f>
        <v>#N/A</v>
      </c>
      <c r="G156" s="183" t="e">
        <f>IF(ISERROR($E156),NA(),#REF!)</f>
        <v>#N/A</v>
      </c>
      <c r="H156" s="183" t="e">
        <f>IF(ISERROR($E156),NA(),#REF!)</f>
        <v>#N/A</v>
      </c>
      <c r="J156" s="180" t="e">
        <f>IF(ISERROR(A156),NA(),#REF!)</f>
        <v>#N/A</v>
      </c>
      <c r="K156" s="180" t="e">
        <f>IF(ISERROR(A156),NA(),#REF!)</f>
        <v>#N/A</v>
      </c>
      <c r="L156" s="180" t="e">
        <f>IF(ISERROR(A156),NA(),#REF!)</f>
        <v>#N/A</v>
      </c>
      <c r="M156" s="183" t="e">
        <f t="shared" si="11"/>
        <v>#N/A</v>
      </c>
      <c r="N156" s="183" t="e">
        <f t="shared" si="13"/>
        <v>#N/A</v>
      </c>
      <c r="O156" s="183" t="e">
        <f t="shared" si="12"/>
        <v>#N/A</v>
      </c>
    </row>
    <row r="157" spans="1:15" x14ac:dyDescent="0.2">
      <c r="A157" s="179" t="e">
        <f>IF(#REF!=0,NA(),#REF!)</f>
        <v>#REF!</v>
      </c>
      <c r="B157" s="180" t="e">
        <f>IF(ISERROR(A157),NA(),#REF!)</f>
        <v>#N/A</v>
      </c>
      <c r="C157" s="183" t="e">
        <f t="shared" si="10"/>
        <v>#N/A</v>
      </c>
      <c r="E157" s="179" t="e">
        <f>IF(#REF!=0,NA(),#REF!)</f>
        <v>#REF!</v>
      </c>
      <c r="F157" s="183" t="e">
        <f>IF(ISERROR($E157),NA(),#REF!)</f>
        <v>#N/A</v>
      </c>
      <c r="G157" s="183" t="e">
        <f>IF(ISERROR($E157),NA(),#REF!)</f>
        <v>#N/A</v>
      </c>
      <c r="H157" s="183" t="e">
        <f>IF(ISERROR($E157),NA(),#REF!)</f>
        <v>#N/A</v>
      </c>
      <c r="J157" s="180" t="e">
        <f>IF(ISERROR(A157),NA(),#REF!)</f>
        <v>#N/A</v>
      </c>
      <c r="K157" s="180" t="e">
        <f>IF(ISERROR(A157),NA(),#REF!)</f>
        <v>#N/A</v>
      </c>
      <c r="L157" s="180" t="e">
        <f>IF(ISERROR(A157),NA(),#REF!)</f>
        <v>#N/A</v>
      </c>
      <c r="M157" s="183" t="e">
        <f t="shared" si="11"/>
        <v>#N/A</v>
      </c>
      <c r="N157" s="183" t="e">
        <f t="shared" si="13"/>
        <v>#N/A</v>
      </c>
      <c r="O157" s="183" t="e">
        <f t="shared" si="12"/>
        <v>#N/A</v>
      </c>
    </row>
    <row r="158" spans="1:15" x14ac:dyDescent="0.2">
      <c r="A158" s="179" t="e">
        <f>IF(#REF!=0,NA(),#REF!)</f>
        <v>#REF!</v>
      </c>
      <c r="B158" s="180" t="e">
        <f>IF(ISERROR(A158),NA(),#REF!)</f>
        <v>#N/A</v>
      </c>
      <c r="C158" s="183" t="e">
        <f t="shared" si="10"/>
        <v>#N/A</v>
      </c>
      <c r="E158" s="179" t="e">
        <f>IF(#REF!=0,NA(),#REF!)</f>
        <v>#REF!</v>
      </c>
      <c r="F158" s="183" t="e">
        <f>IF(ISERROR($E158),NA(),#REF!)</f>
        <v>#N/A</v>
      </c>
      <c r="G158" s="183" t="e">
        <f>IF(ISERROR($E158),NA(),#REF!)</f>
        <v>#N/A</v>
      </c>
      <c r="H158" s="183" t="e">
        <f>IF(ISERROR($E158),NA(),#REF!)</f>
        <v>#N/A</v>
      </c>
      <c r="J158" s="180" t="e">
        <f>IF(ISERROR(A158),NA(),#REF!)</f>
        <v>#N/A</v>
      </c>
      <c r="K158" s="180" t="e">
        <f>IF(ISERROR(A158),NA(),#REF!)</f>
        <v>#N/A</v>
      </c>
      <c r="L158" s="180" t="e">
        <f>IF(ISERROR(A158),NA(),#REF!)</f>
        <v>#N/A</v>
      </c>
      <c r="M158" s="183" t="e">
        <f t="shared" si="11"/>
        <v>#N/A</v>
      </c>
      <c r="N158" s="183" t="e">
        <f t="shared" si="13"/>
        <v>#N/A</v>
      </c>
      <c r="O158" s="183" t="e">
        <f t="shared" si="12"/>
        <v>#N/A</v>
      </c>
    </row>
    <row r="159" spans="1:15" x14ac:dyDescent="0.2">
      <c r="A159" s="179" t="e">
        <f>IF(#REF!=0,NA(),#REF!)</f>
        <v>#REF!</v>
      </c>
      <c r="B159" s="180" t="e">
        <f>IF(ISERROR(A159),NA(),#REF!)</f>
        <v>#N/A</v>
      </c>
      <c r="C159" s="183" t="e">
        <f t="shared" si="10"/>
        <v>#N/A</v>
      </c>
      <c r="E159" s="179" t="e">
        <f>IF(#REF!=0,NA(),#REF!)</f>
        <v>#REF!</v>
      </c>
      <c r="F159" s="183" t="e">
        <f>IF(ISERROR($E159),NA(),#REF!)</f>
        <v>#N/A</v>
      </c>
      <c r="G159" s="183" t="e">
        <f>IF(ISERROR($E159),NA(),#REF!)</f>
        <v>#N/A</v>
      </c>
      <c r="H159" s="183" t="e">
        <f>IF(ISERROR($E159),NA(),#REF!)</f>
        <v>#N/A</v>
      </c>
      <c r="J159" s="180" t="e">
        <f>IF(ISERROR(A159),NA(),#REF!)</f>
        <v>#N/A</v>
      </c>
      <c r="K159" s="180" t="e">
        <f>IF(ISERROR(A159),NA(),#REF!)</f>
        <v>#N/A</v>
      </c>
      <c r="L159" s="180" t="e">
        <f>IF(ISERROR(A159),NA(),#REF!)</f>
        <v>#N/A</v>
      </c>
      <c r="M159" s="183" t="e">
        <f t="shared" si="11"/>
        <v>#N/A</v>
      </c>
      <c r="N159" s="183" t="e">
        <f t="shared" si="13"/>
        <v>#N/A</v>
      </c>
      <c r="O159" s="183" t="e">
        <f t="shared" si="12"/>
        <v>#N/A</v>
      </c>
    </row>
    <row r="160" spans="1:15" x14ac:dyDescent="0.2">
      <c r="A160" s="179" t="e">
        <f>IF(#REF!=0,NA(),#REF!)</f>
        <v>#REF!</v>
      </c>
      <c r="B160" s="180" t="e">
        <f>IF(ISERROR(A160),NA(),#REF!)</f>
        <v>#N/A</v>
      </c>
      <c r="C160" s="183" t="e">
        <f t="shared" si="10"/>
        <v>#N/A</v>
      </c>
      <c r="E160" s="179" t="e">
        <f>IF(#REF!=0,NA(),#REF!)</f>
        <v>#REF!</v>
      </c>
      <c r="F160" s="183" t="e">
        <f>IF(ISERROR($E160),NA(),#REF!)</f>
        <v>#N/A</v>
      </c>
      <c r="G160" s="183" t="e">
        <f>IF(ISERROR($E160),NA(),#REF!)</f>
        <v>#N/A</v>
      </c>
      <c r="H160" s="183" t="e">
        <f>IF(ISERROR($E160),NA(),#REF!)</f>
        <v>#N/A</v>
      </c>
      <c r="J160" s="180" t="e">
        <f>IF(ISERROR(A160),NA(),#REF!)</f>
        <v>#N/A</v>
      </c>
      <c r="K160" s="180" t="e">
        <f>IF(ISERROR(A160),NA(),#REF!)</f>
        <v>#N/A</v>
      </c>
      <c r="L160" s="180" t="e">
        <f>IF(ISERROR(A160),NA(),#REF!)</f>
        <v>#N/A</v>
      </c>
      <c r="M160" s="183" t="e">
        <f t="shared" si="11"/>
        <v>#N/A</v>
      </c>
      <c r="N160" s="183" t="e">
        <f t="shared" si="13"/>
        <v>#N/A</v>
      </c>
      <c r="O160" s="183" t="e">
        <f t="shared" si="12"/>
        <v>#N/A</v>
      </c>
    </row>
    <row r="161" spans="1:15" x14ac:dyDescent="0.2">
      <c r="A161" s="179" t="e">
        <f>IF(#REF!=0,NA(),#REF!)</f>
        <v>#REF!</v>
      </c>
      <c r="B161" s="180" t="e">
        <f>IF(ISERROR(A161),NA(),#REF!)</f>
        <v>#N/A</v>
      </c>
      <c r="C161" s="183" t="e">
        <f t="shared" si="10"/>
        <v>#N/A</v>
      </c>
      <c r="E161" s="179" t="e">
        <f>IF(#REF!=0,NA(),#REF!)</f>
        <v>#REF!</v>
      </c>
      <c r="F161" s="183" t="e">
        <f>IF(ISERROR($E161),NA(),#REF!)</f>
        <v>#N/A</v>
      </c>
      <c r="G161" s="183" t="e">
        <f>IF(ISERROR($E161),NA(),#REF!)</f>
        <v>#N/A</v>
      </c>
      <c r="H161" s="183" t="e">
        <f>IF(ISERROR($E161),NA(),#REF!)</f>
        <v>#N/A</v>
      </c>
      <c r="J161" s="180" t="e">
        <f>IF(ISERROR(A161),NA(),#REF!)</f>
        <v>#N/A</v>
      </c>
      <c r="K161" s="180" t="e">
        <f>IF(ISERROR(A161),NA(),#REF!)</f>
        <v>#N/A</v>
      </c>
      <c r="L161" s="180" t="e">
        <f>IF(ISERROR(A161),NA(),#REF!)</f>
        <v>#N/A</v>
      </c>
      <c r="M161" s="183" t="e">
        <f t="shared" si="11"/>
        <v>#N/A</v>
      </c>
      <c r="N161" s="183" t="e">
        <f t="shared" si="13"/>
        <v>#N/A</v>
      </c>
      <c r="O161" s="183" t="e">
        <f t="shared" si="12"/>
        <v>#N/A</v>
      </c>
    </row>
    <row r="162" spans="1:15" x14ac:dyDescent="0.2">
      <c r="A162" s="179" t="e">
        <f>IF(#REF!=0,NA(),#REF!)</f>
        <v>#REF!</v>
      </c>
      <c r="B162" s="180" t="e">
        <f>IF(ISERROR(A162),NA(),#REF!)</f>
        <v>#N/A</v>
      </c>
      <c r="C162" s="183" t="e">
        <f t="shared" si="10"/>
        <v>#N/A</v>
      </c>
      <c r="E162" s="179" t="e">
        <f>IF(#REF!=0,NA(),#REF!)</f>
        <v>#REF!</v>
      </c>
      <c r="F162" s="183" t="e">
        <f>IF(ISERROR($E162),NA(),#REF!)</f>
        <v>#N/A</v>
      </c>
      <c r="G162" s="183" t="e">
        <f>IF(ISERROR($E162),NA(),#REF!)</f>
        <v>#N/A</v>
      </c>
      <c r="H162" s="183" t="e">
        <f>IF(ISERROR($E162),NA(),#REF!)</f>
        <v>#N/A</v>
      </c>
      <c r="J162" s="180" t="e">
        <f>IF(ISERROR(A162),NA(),#REF!)</f>
        <v>#N/A</v>
      </c>
      <c r="K162" s="180" t="e">
        <f>IF(ISERROR(A162),NA(),#REF!)</f>
        <v>#N/A</v>
      </c>
      <c r="L162" s="180" t="e">
        <f>IF(ISERROR(A162),NA(),#REF!)</f>
        <v>#N/A</v>
      </c>
      <c r="M162" s="183" t="e">
        <f t="shared" si="11"/>
        <v>#N/A</v>
      </c>
      <c r="N162" s="183" t="e">
        <f t="shared" si="13"/>
        <v>#N/A</v>
      </c>
      <c r="O162" s="183" t="e">
        <f t="shared" si="12"/>
        <v>#N/A</v>
      </c>
    </row>
    <row r="163" spans="1:15" x14ac:dyDescent="0.2">
      <c r="A163" s="179" t="e">
        <f>IF(#REF!=0,NA(),#REF!)</f>
        <v>#REF!</v>
      </c>
      <c r="B163" s="180" t="e">
        <f>IF(ISERROR(A163),NA(),#REF!)</f>
        <v>#N/A</v>
      </c>
      <c r="C163" s="183" t="e">
        <f t="shared" si="10"/>
        <v>#N/A</v>
      </c>
      <c r="E163" s="179" t="e">
        <f>IF(#REF!=0,NA(),#REF!)</f>
        <v>#REF!</v>
      </c>
      <c r="F163" s="183" t="e">
        <f>IF(ISERROR($E163),NA(),#REF!)</f>
        <v>#N/A</v>
      </c>
      <c r="G163" s="183" t="e">
        <f>IF(ISERROR($E163),NA(),#REF!)</f>
        <v>#N/A</v>
      </c>
      <c r="H163" s="183" t="e">
        <f>IF(ISERROR($E163),NA(),#REF!)</f>
        <v>#N/A</v>
      </c>
      <c r="J163" s="180" t="e">
        <f>IF(ISERROR(A163),NA(),#REF!)</f>
        <v>#N/A</v>
      </c>
      <c r="K163" s="180" t="e">
        <f>IF(ISERROR(A163),NA(),#REF!)</f>
        <v>#N/A</v>
      </c>
      <c r="L163" s="180" t="e">
        <f>IF(ISERROR(A163),NA(),#REF!)</f>
        <v>#N/A</v>
      </c>
      <c r="M163" s="183" t="e">
        <f t="shared" si="11"/>
        <v>#N/A</v>
      </c>
      <c r="N163" s="183" t="e">
        <f t="shared" si="13"/>
        <v>#N/A</v>
      </c>
      <c r="O163" s="183" t="e">
        <f t="shared" si="12"/>
        <v>#N/A</v>
      </c>
    </row>
    <row r="164" spans="1:15" x14ac:dyDescent="0.2">
      <c r="A164" s="179" t="e">
        <f>IF(#REF!=0,NA(),#REF!)</f>
        <v>#REF!</v>
      </c>
      <c r="B164" s="180" t="e">
        <f>IF(ISERROR(A164),NA(),#REF!)</f>
        <v>#N/A</v>
      </c>
      <c r="C164" s="183" t="e">
        <f t="shared" si="10"/>
        <v>#N/A</v>
      </c>
      <c r="E164" s="179" t="e">
        <f>IF(#REF!=0,NA(),#REF!)</f>
        <v>#REF!</v>
      </c>
      <c r="F164" s="183" t="e">
        <f>IF(ISERROR($E164),NA(),#REF!)</f>
        <v>#N/A</v>
      </c>
      <c r="G164" s="183" t="e">
        <f>IF(ISERROR($E164),NA(),#REF!)</f>
        <v>#N/A</v>
      </c>
      <c r="H164" s="183" t="e">
        <f>IF(ISERROR($E164),NA(),#REF!)</f>
        <v>#N/A</v>
      </c>
      <c r="J164" s="180" t="e">
        <f>IF(ISERROR(A164),NA(),#REF!)</f>
        <v>#N/A</v>
      </c>
      <c r="K164" s="180" t="e">
        <f>IF(ISERROR(A164),NA(),#REF!)</f>
        <v>#N/A</v>
      </c>
      <c r="L164" s="180" t="e">
        <f>IF(ISERROR(A164),NA(),#REF!)</f>
        <v>#N/A</v>
      </c>
      <c r="M164" s="183" t="e">
        <f t="shared" si="11"/>
        <v>#N/A</v>
      </c>
      <c r="N164" s="183" t="e">
        <f t="shared" si="13"/>
        <v>#N/A</v>
      </c>
      <c r="O164" s="183" t="e">
        <f t="shared" si="12"/>
        <v>#N/A</v>
      </c>
    </row>
    <row r="165" spans="1:15" x14ac:dyDescent="0.2">
      <c r="A165" s="179" t="e">
        <f>IF(#REF!=0,NA(),#REF!)</f>
        <v>#REF!</v>
      </c>
      <c r="B165" s="180" t="e">
        <f>IF(ISERROR(A165),NA(),#REF!)</f>
        <v>#N/A</v>
      </c>
      <c r="C165" s="183" t="e">
        <f t="shared" si="10"/>
        <v>#N/A</v>
      </c>
      <c r="E165" s="179" t="e">
        <f>IF(#REF!=0,NA(),#REF!)</f>
        <v>#REF!</v>
      </c>
      <c r="F165" s="183" t="e">
        <f>IF(ISERROR($E165),NA(),#REF!)</f>
        <v>#N/A</v>
      </c>
      <c r="G165" s="183" t="e">
        <f>IF(ISERROR($E165),NA(),#REF!)</f>
        <v>#N/A</v>
      </c>
      <c r="H165" s="183" t="e">
        <f>IF(ISERROR($E165),NA(),#REF!)</f>
        <v>#N/A</v>
      </c>
      <c r="J165" s="180" t="e">
        <f>IF(ISERROR(A165),NA(),#REF!)</f>
        <v>#N/A</v>
      </c>
      <c r="K165" s="180" t="e">
        <f>IF(ISERROR(A165),NA(),#REF!)</f>
        <v>#N/A</v>
      </c>
      <c r="L165" s="180" t="e">
        <f>IF(ISERROR(A165),NA(),#REF!)</f>
        <v>#N/A</v>
      </c>
      <c r="M165" s="183" t="e">
        <f t="shared" si="11"/>
        <v>#N/A</v>
      </c>
      <c r="N165" s="183" t="e">
        <f t="shared" si="13"/>
        <v>#N/A</v>
      </c>
      <c r="O165" s="183" t="e">
        <f t="shared" si="12"/>
        <v>#N/A</v>
      </c>
    </row>
    <row r="166" spans="1:15" x14ac:dyDescent="0.2">
      <c r="A166" s="179" t="e">
        <f>IF(#REF!=0,NA(),#REF!)</f>
        <v>#REF!</v>
      </c>
      <c r="B166" s="180" t="e">
        <f>IF(ISERROR(A166),NA(),#REF!)</f>
        <v>#N/A</v>
      </c>
      <c r="C166" s="183" t="e">
        <f t="shared" si="10"/>
        <v>#N/A</v>
      </c>
      <c r="E166" s="179" t="e">
        <f>IF(#REF!=0,NA(),#REF!)</f>
        <v>#REF!</v>
      </c>
      <c r="F166" s="183" t="e">
        <f>IF(ISERROR($E166),NA(),#REF!)</f>
        <v>#N/A</v>
      </c>
      <c r="G166" s="183" t="e">
        <f>IF(ISERROR($E166),NA(),#REF!)</f>
        <v>#N/A</v>
      </c>
      <c r="H166" s="183" t="e">
        <f>IF(ISERROR($E166),NA(),#REF!)</f>
        <v>#N/A</v>
      </c>
      <c r="J166" s="180" t="e">
        <f>IF(ISERROR(A166),NA(),#REF!)</f>
        <v>#N/A</v>
      </c>
      <c r="K166" s="180" t="e">
        <f>IF(ISERROR(A166),NA(),#REF!)</f>
        <v>#N/A</v>
      </c>
      <c r="L166" s="180" t="e">
        <f>IF(ISERROR(A166),NA(),#REF!)</f>
        <v>#N/A</v>
      </c>
      <c r="M166" s="183" t="e">
        <f t="shared" si="11"/>
        <v>#N/A</v>
      </c>
      <c r="N166" s="183" t="e">
        <f t="shared" si="13"/>
        <v>#N/A</v>
      </c>
      <c r="O166" s="183" t="e">
        <f t="shared" si="12"/>
        <v>#N/A</v>
      </c>
    </row>
    <row r="167" spans="1:15" x14ac:dyDescent="0.2">
      <c r="A167" s="179" t="e">
        <f>IF(#REF!=0,NA(),#REF!)</f>
        <v>#REF!</v>
      </c>
      <c r="B167" s="180" t="e">
        <f>IF(ISERROR(A167),NA(),#REF!)</f>
        <v>#N/A</v>
      </c>
      <c r="C167" s="183" t="e">
        <f t="shared" si="10"/>
        <v>#N/A</v>
      </c>
      <c r="E167" s="179" t="e">
        <f>IF(#REF!=0,NA(),#REF!)</f>
        <v>#REF!</v>
      </c>
      <c r="F167" s="183" t="e">
        <f>IF(ISERROR($E167),NA(),#REF!)</f>
        <v>#N/A</v>
      </c>
      <c r="G167" s="183" t="e">
        <f>IF(ISERROR($E167),NA(),#REF!)</f>
        <v>#N/A</v>
      </c>
      <c r="H167" s="183" t="e">
        <f>IF(ISERROR($E167),NA(),#REF!)</f>
        <v>#N/A</v>
      </c>
      <c r="J167" s="180" t="e">
        <f>IF(ISERROR(A167),NA(),#REF!)</f>
        <v>#N/A</v>
      </c>
      <c r="K167" s="180" t="e">
        <f>IF(ISERROR(A167),NA(),#REF!)</f>
        <v>#N/A</v>
      </c>
      <c r="L167" s="180" t="e">
        <f>IF(ISERROR(A167),NA(),#REF!)</f>
        <v>#N/A</v>
      </c>
      <c r="M167" s="183" t="e">
        <f t="shared" si="11"/>
        <v>#N/A</v>
      </c>
      <c r="N167" s="183" t="e">
        <f t="shared" si="13"/>
        <v>#N/A</v>
      </c>
      <c r="O167" s="183" t="e">
        <f t="shared" si="12"/>
        <v>#N/A</v>
      </c>
    </row>
    <row r="168" spans="1:15" x14ac:dyDescent="0.2">
      <c r="A168" s="179" t="e">
        <f>IF(#REF!=0,NA(),#REF!)</f>
        <v>#REF!</v>
      </c>
      <c r="B168" s="180" t="e">
        <f>IF(ISERROR(A168),NA(),#REF!)</f>
        <v>#N/A</v>
      </c>
      <c r="C168" s="183" t="e">
        <f t="shared" si="10"/>
        <v>#N/A</v>
      </c>
      <c r="E168" s="179" t="e">
        <f>IF(#REF!=0,NA(),#REF!)</f>
        <v>#REF!</v>
      </c>
      <c r="F168" s="183" t="e">
        <f>IF(ISERROR($E168),NA(),#REF!)</f>
        <v>#N/A</v>
      </c>
      <c r="G168" s="183" t="e">
        <f>IF(ISERROR($E168),NA(),#REF!)</f>
        <v>#N/A</v>
      </c>
      <c r="H168" s="183" t="e">
        <f>IF(ISERROR($E168),NA(),#REF!)</f>
        <v>#N/A</v>
      </c>
      <c r="J168" s="180" t="e">
        <f>IF(ISERROR(A168),NA(),#REF!)</f>
        <v>#N/A</v>
      </c>
      <c r="K168" s="180" t="e">
        <f>IF(ISERROR(A168),NA(),#REF!)</f>
        <v>#N/A</v>
      </c>
      <c r="L168" s="180" t="e">
        <f>IF(ISERROR(A168),NA(),#REF!)</f>
        <v>#N/A</v>
      </c>
      <c r="M168" s="183" t="e">
        <f t="shared" si="11"/>
        <v>#N/A</v>
      </c>
      <c r="N168" s="183" t="e">
        <f t="shared" si="13"/>
        <v>#N/A</v>
      </c>
      <c r="O168" s="183" t="e">
        <f t="shared" si="12"/>
        <v>#N/A</v>
      </c>
    </row>
    <row r="169" spans="1:15" x14ac:dyDescent="0.2">
      <c r="A169" s="179" t="e">
        <f>IF(#REF!=0,NA(),#REF!)</f>
        <v>#REF!</v>
      </c>
      <c r="B169" s="180" t="e">
        <f>IF(ISERROR(A169),NA(),#REF!)</f>
        <v>#N/A</v>
      </c>
      <c r="C169" s="183" t="e">
        <f t="shared" si="10"/>
        <v>#N/A</v>
      </c>
      <c r="E169" s="179" t="e">
        <f>IF(#REF!=0,NA(),#REF!)</f>
        <v>#REF!</v>
      </c>
      <c r="F169" s="183" t="e">
        <f>IF(ISERROR($E169),NA(),#REF!)</f>
        <v>#N/A</v>
      </c>
      <c r="G169" s="183" t="e">
        <f>IF(ISERROR($E169),NA(),#REF!)</f>
        <v>#N/A</v>
      </c>
      <c r="H169" s="183" t="e">
        <f>IF(ISERROR($E169),NA(),#REF!)</f>
        <v>#N/A</v>
      </c>
      <c r="J169" s="180" t="e">
        <f>IF(ISERROR(A169),NA(),#REF!)</f>
        <v>#N/A</v>
      </c>
      <c r="K169" s="180" t="e">
        <f>IF(ISERROR(A169),NA(),#REF!)</f>
        <v>#N/A</v>
      </c>
      <c r="L169" s="180" t="e">
        <f>IF(ISERROR(A169),NA(),#REF!)</f>
        <v>#N/A</v>
      </c>
      <c r="M169" s="183" t="e">
        <f t="shared" si="11"/>
        <v>#N/A</v>
      </c>
      <c r="N169" s="183" t="e">
        <f t="shared" si="13"/>
        <v>#N/A</v>
      </c>
      <c r="O169" s="183" t="e">
        <f t="shared" si="12"/>
        <v>#N/A</v>
      </c>
    </row>
    <row r="170" spans="1:15" x14ac:dyDescent="0.2">
      <c r="A170" s="179" t="e">
        <f>IF(#REF!=0,NA(),#REF!)</f>
        <v>#REF!</v>
      </c>
      <c r="B170" s="180" t="e">
        <f>IF(ISERROR(A170),NA(),#REF!)</f>
        <v>#N/A</v>
      </c>
      <c r="C170" s="183" t="e">
        <f t="shared" si="10"/>
        <v>#N/A</v>
      </c>
      <c r="E170" s="179" t="e">
        <f>IF(#REF!=0,NA(),#REF!)</f>
        <v>#REF!</v>
      </c>
      <c r="F170" s="183" t="e">
        <f>IF(ISERROR($E170),NA(),#REF!)</f>
        <v>#N/A</v>
      </c>
      <c r="G170" s="183" t="e">
        <f>IF(ISERROR($E170),NA(),#REF!)</f>
        <v>#N/A</v>
      </c>
      <c r="H170" s="183" t="e">
        <f>IF(ISERROR($E170),NA(),#REF!)</f>
        <v>#N/A</v>
      </c>
      <c r="J170" s="180" t="e">
        <f>IF(ISERROR(A170),NA(),#REF!)</f>
        <v>#N/A</v>
      </c>
      <c r="K170" s="180" t="e">
        <f>IF(ISERROR(A170),NA(),#REF!)</f>
        <v>#N/A</v>
      </c>
      <c r="L170" s="180" t="e">
        <f>IF(ISERROR(A170),NA(),#REF!)</f>
        <v>#N/A</v>
      </c>
      <c r="M170" s="183" t="e">
        <f t="shared" si="11"/>
        <v>#N/A</v>
      </c>
      <c r="N170" s="183" t="e">
        <f t="shared" si="13"/>
        <v>#N/A</v>
      </c>
      <c r="O170" s="183" t="e">
        <f t="shared" si="12"/>
        <v>#N/A</v>
      </c>
    </row>
    <row r="171" spans="1:15" x14ac:dyDescent="0.2">
      <c r="A171" s="179" t="e">
        <f>IF(#REF!=0,NA(),#REF!)</f>
        <v>#REF!</v>
      </c>
      <c r="B171" s="180" t="e">
        <f>IF(ISERROR(A171),NA(),#REF!)</f>
        <v>#N/A</v>
      </c>
      <c r="C171" s="183" t="e">
        <f t="shared" si="10"/>
        <v>#N/A</v>
      </c>
      <c r="E171" s="179" t="e">
        <f>IF(#REF!=0,NA(),#REF!)</f>
        <v>#REF!</v>
      </c>
      <c r="F171" s="183" t="e">
        <f>IF(ISERROR($E171),NA(),#REF!)</f>
        <v>#N/A</v>
      </c>
      <c r="G171" s="183" t="e">
        <f>IF(ISERROR($E171),NA(),#REF!)</f>
        <v>#N/A</v>
      </c>
      <c r="H171" s="183" t="e">
        <f>IF(ISERROR($E171),NA(),#REF!)</f>
        <v>#N/A</v>
      </c>
      <c r="J171" s="180" t="e">
        <f>IF(ISERROR(A171),NA(),#REF!)</f>
        <v>#N/A</v>
      </c>
      <c r="K171" s="180" t="e">
        <f>IF(ISERROR(A171),NA(),#REF!)</f>
        <v>#N/A</v>
      </c>
      <c r="L171" s="180" t="e">
        <f>IF(ISERROR(A171),NA(),#REF!)</f>
        <v>#N/A</v>
      </c>
      <c r="M171" s="183" t="e">
        <f t="shared" si="11"/>
        <v>#N/A</v>
      </c>
      <c r="N171" s="183" t="e">
        <f t="shared" si="13"/>
        <v>#N/A</v>
      </c>
      <c r="O171" s="183" t="e">
        <f t="shared" si="12"/>
        <v>#N/A</v>
      </c>
    </row>
    <row r="172" spans="1:15" x14ac:dyDescent="0.2">
      <c r="A172" s="179" t="e">
        <f>IF(#REF!=0,NA(),#REF!)</f>
        <v>#REF!</v>
      </c>
      <c r="B172" s="180" t="e">
        <f>IF(ISERROR(A172),NA(),#REF!)</f>
        <v>#N/A</v>
      </c>
      <c r="C172" s="183" t="e">
        <f t="shared" si="10"/>
        <v>#N/A</v>
      </c>
      <c r="E172" s="179" t="e">
        <f>IF(#REF!=0,NA(),#REF!)</f>
        <v>#REF!</v>
      </c>
      <c r="F172" s="183" t="e">
        <f>IF(ISERROR($E172),NA(),#REF!)</f>
        <v>#N/A</v>
      </c>
      <c r="G172" s="183" t="e">
        <f>IF(ISERROR($E172),NA(),#REF!)</f>
        <v>#N/A</v>
      </c>
      <c r="H172" s="183" t="e">
        <f>IF(ISERROR($E172),NA(),#REF!)</f>
        <v>#N/A</v>
      </c>
      <c r="J172" s="180" t="e">
        <f>IF(ISERROR(A172),NA(),#REF!)</f>
        <v>#N/A</v>
      </c>
      <c r="K172" s="180" t="e">
        <f>IF(ISERROR(A172),NA(),#REF!)</f>
        <v>#N/A</v>
      </c>
      <c r="L172" s="180" t="e">
        <f>IF(ISERROR(A172),NA(),#REF!)</f>
        <v>#N/A</v>
      </c>
      <c r="M172" s="183" t="e">
        <f t="shared" si="11"/>
        <v>#N/A</v>
      </c>
      <c r="N172" s="183" t="e">
        <f t="shared" si="13"/>
        <v>#N/A</v>
      </c>
      <c r="O172" s="183" t="e">
        <f t="shared" si="12"/>
        <v>#N/A</v>
      </c>
    </row>
    <row r="173" spans="1:15" x14ac:dyDescent="0.2">
      <c r="A173" s="179" t="e">
        <f>IF(#REF!=0,NA(),#REF!)</f>
        <v>#REF!</v>
      </c>
      <c r="B173" s="180" t="e">
        <f>IF(ISERROR(A173),NA(),#REF!)</f>
        <v>#N/A</v>
      </c>
      <c r="C173" s="183" t="e">
        <f t="shared" si="10"/>
        <v>#N/A</v>
      </c>
      <c r="E173" s="179" t="e">
        <f>IF(#REF!=0,NA(),#REF!)</f>
        <v>#REF!</v>
      </c>
      <c r="F173" s="183" t="e">
        <f>IF(ISERROR($E173),NA(),#REF!)</f>
        <v>#N/A</v>
      </c>
      <c r="G173" s="183" t="e">
        <f>IF(ISERROR($E173),NA(),#REF!)</f>
        <v>#N/A</v>
      </c>
      <c r="H173" s="183" t="e">
        <f>IF(ISERROR($E173),NA(),#REF!)</f>
        <v>#N/A</v>
      </c>
      <c r="J173" s="180" t="e">
        <f>IF(ISERROR(A173),NA(),#REF!)</f>
        <v>#N/A</v>
      </c>
      <c r="K173" s="180" t="e">
        <f>IF(ISERROR(A173),NA(),#REF!)</f>
        <v>#N/A</v>
      </c>
      <c r="L173" s="180" t="e">
        <f>IF(ISERROR(A173),NA(),#REF!)</f>
        <v>#N/A</v>
      </c>
      <c r="M173" s="183" t="e">
        <f t="shared" si="11"/>
        <v>#N/A</v>
      </c>
      <c r="N173" s="183" t="e">
        <f t="shared" si="13"/>
        <v>#N/A</v>
      </c>
      <c r="O173" s="183" t="e">
        <f t="shared" si="12"/>
        <v>#N/A</v>
      </c>
    </row>
    <row r="174" spans="1:15" x14ac:dyDescent="0.2">
      <c r="A174" s="179" t="e">
        <f>IF(#REF!=0,NA(),#REF!)</f>
        <v>#REF!</v>
      </c>
      <c r="B174" s="180" t="e">
        <f>IF(ISERROR(A174),NA(),#REF!)</f>
        <v>#N/A</v>
      </c>
      <c r="C174" s="183" t="e">
        <f t="shared" si="10"/>
        <v>#N/A</v>
      </c>
      <c r="E174" s="179" t="e">
        <f>IF(#REF!=0,NA(),#REF!)</f>
        <v>#REF!</v>
      </c>
      <c r="F174" s="183" t="e">
        <f>IF(ISERROR($E174),NA(),#REF!)</f>
        <v>#N/A</v>
      </c>
      <c r="G174" s="183" t="e">
        <f>IF(ISERROR($E174),NA(),#REF!)</f>
        <v>#N/A</v>
      </c>
      <c r="H174" s="183" t="e">
        <f>IF(ISERROR($E174),NA(),#REF!)</f>
        <v>#N/A</v>
      </c>
      <c r="J174" s="180" t="e">
        <f>IF(ISERROR(A174),NA(),#REF!)</f>
        <v>#N/A</v>
      </c>
      <c r="K174" s="180" t="e">
        <f>IF(ISERROR(A174),NA(),#REF!)</f>
        <v>#N/A</v>
      </c>
      <c r="L174" s="180" t="e">
        <f>IF(ISERROR(A174),NA(),#REF!)</f>
        <v>#N/A</v>
      </c>
      <c r="M174" s="183" t="e">
        <f t="shared" si="11"/>
        <v>#N/A</v>
      </c>
      <c r="N174" s="183" t="e">
        <f t="shared" si="13"/>
        <v>#N/A</v>
      </c>
      <c r="O174" s="183" t="e">
        <f t="shared" si="12"/>
        <v>#N/A</v>
      </c>
    </row>
    <row r="175" spans="1:15" x14ac:dyDescent="0.2">
      <c r="A175" s="179" t="e">
        <f>IF(#REF!=0,NA(),#REF!)</f>
        <v>#REF!</v>
      </c>
      <c r="B175" s="180" t="e">
        <f>IF(ISERROR(A175),NA(),#REF!)</f>
        <v>#N/A</v>
      </c>
      <c r="C175" s="183" t="e">
        <f t="shared" si="10"/>
        <v>#N/A</v>
      </c>
      <c r="E175" s="179" t="e">
        <f>IF(#REF!=0,NA(),#REF!)</f>
        <v>#REF!</v>
      </c>
      <c r="F175" s="183" t="e">
        <f>IF(ISERROR($E175),NA(),#REF!)</f>
        <v>#N/A</v>
      </c>
      <c r="G175" s="183" t="e">
        <f>IF(ISERROR($E175),NA(),#REF!)</f>
        <v>#N/A</v>
      </c>
      <c r="H175" s="183" t="e">
        <f>IF(ISERROR($E175),NA(),#REF!)</f>
        <v>#N/A</v>
      </c>
      <c r="J175" s="180" t="e">
        <f>IF(ISERROR(A175),NA(),#REF!)</f>
        <v>#N/A</v>
      </c>
      <c r="K175" s="180" t="e">
        <f>IF(ISERROR(A175),NA(),#REF!)</f>
        <v>#N/A</v>
      </c>
      <c r="L175" s="180" t="e">
        <f>IF(ISERROR(A175),NA(),#REF!)</f>
        <v>#N/A</v>
      </c>
      <c r="M175" s="183" t="e">
        <f t="shared" si="11"/>
        <v>#N/A</v>
      </c>
      <c r="N175" s="183" t="e">
        <f t="shared" si="13"/>
        <v>#N/A</v>
      </c>
      <c r="O175" s="183" t="e">
        <f t="shared" si="12"/>
        <v>#N/A</v>
      </c>
    </row>
    <row r="176" spans="1:15" x14ac:dyDescent="0.2">
      <c r="A176" s="179" t="e">
        <f>IF(#REF!=0,NA(),#REF!)</f>
        <v>#REF!</v>
      </c>
      <c r="B176" s="180" t="e">
        <f>IF(ISERROR(A176),NA(),#REF!)</f>
        <v>#N/A</v>
      </c>
      <c r="C176" s="183" t="e">
        <f t="shared" si="10"/>
        <v>#N/A</v>
      </c>
      <c r="E176" s="179" t="e">
        <f>IF(#REF!=0,NA(),#REF!)</f>
        <v>#REF!</v>
      </c>
      <c r="F176" s="183" t="e">
        <f>IF(ISERROR($E176),NA(),#REF!)</f>
        <v>#N/A</v>
      </c>
      <c r="G176" s="183" t="e">
        <f>IF(ISERROR($E176),NA(),#REF!)</f>
        <v>#N/A</v>
      </c>
      <c r="H176" s="183" t="e">
        <f>IF(ISERROR($E176),NA(),#REF!)</f>
        <v>#N/A</v>
      </c>
      <c r="J176" s="180" t="e">
        <f>IF(ISERROR(A176),NA(),#REF!)</f>
        <v>#N/A</v>
      </c>
      <c r="K176" s="180" t="e">
        <f>IF(ISERROR(A176),NA(),#REF!)</f>
        <v>#N/A</v>
      </c>
      <c r="L176" s="180" t="e">
        <f>IF(ISERROR(A176),NA(),#REF!)</f>
        <v>#N/A</v>
      </c>
      <c r="M176" s="183" t="e">
        <f t="shared" si="11"/>
        <v>#N/A</v>
      </c>
      <c r="N176" s="183" t="e">
        <f t="shared" si="13"/>
        <v>#N/A</v>
      </c>
      <c r="O176" s="183" t="e">
        <f t="shared" si="12"/>
        <v>#N/A</v>
      </c>
    </row>
    <row r="177" spans="1:15" x14ac:dyDescent="0.2">
      <c r="A177" s="179" t="e">
        <f>IF(#REF!=0,NA(),#REF!)</f>
        <v>#REF!</v>
      </c>
      <c r="B177" s="180" t="e">
        <f>IF(ISERROR(A177),NA(),#REF!)</f>
        <v>#N/A</v>
      </c>
      <c r="C177" s="183" t="e">
        <f t="shared" si="10"/>
        <v>#N/A</v>
      </c>
      <c r="E177" s="179" t="e">
        <f>IF(#REF!=0,NA(),#REF!)</f>
        <v>#REF!</v>
      </c>
      <c r="F177" s="183" t="e">
        <f>IF(ISERROR($E177),NA(),#REF!)</f>
        <v>#N/A</v>
      </c>
      <c r="G177" s="183" t="e">
        <f>IF(ISERROR($E177),NA(),#REF!)</f>
        <v>#N/A</v>
      </c>
      <c r="H177" s="183" t="e">
        <f>IF(ISERROR($E177),NA(),#REF!)</f>
        <v>#N/A</v>
      </c>
      <c r="J177" s="180" t="e">
        <f>IF(ISERROR(A177),NA(),#REF!)</f>
        <v>#N/A</v>
      </c>
      <c r="K177" s="180" t="e">
        <f>IF(ISERROR(A177),NA(),#REF!)</f>
        <v>#N/A</v>
      </c>
      <c r="L177" s="180" t="e">
        <f>IF(ISERROR(A177),NA(),#REF!)</f>
        <v>#N/A</v>
      </c>
      <c r="M177" s="183" t="e">
        <f t="shared" si="11"/>
        <v>#N/A</v>
      </c>
      <c r="N177" s="183" t="e">
        <f t="shared" si="13"/>
        <v>#N/A</v>
      </c>
      <c r="O177" s="183" t="e">
        <f t="shared" si="12"/>
        <v>#N/A</v>
      </c>
    </row>
    <row r="178" spans="1:15" x14ac:dyDescent="0.2">
      <c r="A178" s="179" t="e">
        <f>IF(#REF!=0,NA(),#REF!)</f>
        <v>#REF!</v>
      </c>
      <c r="B178" s="180" t="e">
        <f>IF(ISERROR(A178),NA(),#REF!)</f>
        <v>#N/A</v>
      </c>
      <c r="C178" s="183" t="e">
        <f t="shared" si="10"/>
        <v>#N/A</v>
      </c>
      <c r="E178" s="179" t="e">
        <f>IF(#REF!=0,NA(),#REF!)</f>
        <v>#REF!</v>
      </c>
      <c r="F178" s="183" t="e">
        <f>IF(ISERROR($E178),NA(),#REF!)</f>
        <v>#N/A</v>
      </c>
      <c r="G178" s="183" t="e">
        <f>IF(ISERROR($E178),NA(),#REF!)</f>
        <v>#N/A</v>
      </c>
      <c r="H178" s="183" t="e">
        <f>IF(ISERROR($E178),NA(),#REF!)</f>
        <v>#N/A</v>
      </c>
      <c r="J178" s="180" t="e">
        <f>IF(ISERROR(A178),NA(),#REF!)</f>
        <v>#N/A</v>
      </c>
      <c r="K178" s="180" t="e">
        <f>IF(ISERROR(A178),NA(),#REF!)</f>
        <v>#N/A</v>
      </c>
      <c r="L178" s="180" t="e">
        <f>IF(ISERROR(A178),NA(),#REF!)</f>
        <v>#N/A</v>
      </c>
      <c r="M178" s="183" t="e">
        <f t="shared" si="11"/>
        <v>#N/A</v>
      </c>
      <c r="N178" s="183" t="e">
        <f t="shared" si="13"/>
        <v>#N/A</v>
      </c>
      <c r="O178" s="183" t="e">
        <f t="shared" si="12"/>
        <v>#N/A</v>
      </c>
    </row>
    <row r="179" spans="1:15" x14ac:dyDescent="0.2">
      <c r="A179" s="179" t="e">
        <f>IF(#REF!=0,NA(),#REF!)</f>
        <v>#REF!</v>
      </c>
      <c r="B179" s="180" t="e">
        <f>IF(ISERROR(A179),NA(),#REF!)</f>
        <v>#N/A</v>
      </c>
      <c r="C179" s="183" t="e">
        <f t="shared" si="10"/>
        <v>#N/A</v>
      </c>
      <c r="E179" s="179" t="e">
        <f>IF(#REF!=0,NA(),#REF!)</f>
        <v>#REF!</v>
      </c>
      <c r="F179" s="183" t="e">
        <f>IF(ISERROR($E179),NA(),#REF!)</f>
        <v>#N/A</v>
      </c>
      <c r="G179" s="183" t="e">
        <f>IF(ISERROR($E179),NA(),#REF!)</f>
        <v>#N/A</v>
      </c>
      <c r="H179" s="183" t="e">
        <f>IF(ISERROR($E179),NA(),#REF!)</f>
        <v>#N/A</v>
      </c>
      <c r="J179" s="180" t="e">
        <f>IF(ISERROR(A179),NA(),#REF!)</f>
        <v>#N/A</v>
      </c>
      <c r="K179" s="180" t="e">
        <f>IF(ISERROR(A179),NA(),#REF!)</f>
        <v>#N/A</v>
      </c>
      <c r="L179" s="180" t="e">
        <f>IF(ISERROR(A179),NA(),#REF!)</f>
        <v>#N/A</v>
      </c>
      <c r="M179" s="183" t="e">
        <f t="shared" si="11"/>
        <v>#N/A</v>
      </c>
      <c r="N179" s="183" t="e">
        <f t="shared" si="13"/>
        <v>#N/A</v>
      </c>
      <c r="O179" s="183" t="e">
        <f t="shared" si="12"/>
        <v>#N/A</v>
      </c>
    </row>
    <row r="180" spans="1:15" x14ac:dyDescent="0.2">
      <c r="A180" s="179" t="e">
        <f>IF(#REF!=0,NA(),#REF!)</f>
        <v>#REF!</v>
      </c>
      <c r="B180" s="180" t="e">
        <f>IF(ISERROR(A180),NA(),#REF!)</f>
        <v>#N/A</v>
      </c>
      <c r="C180" s="183" t="e">
        <f t="shared" si="10"/>
        <v>#N/A</v>
      </c>
      <c r="E180" s="179" t="e">
        <f>IF(#REF!=0,NA(),#REF!)</f>
        <v>#REF!</v>
      </c>
      <c r="F180" s="183" t="e">
        <f>IF(ISERROR($E180),NA(),#REF!)</f>
        <v>#N/A</v>
      </c>
      <c r="G180" s="183" t="e">
        <f>IF(ISERROR($E180),NA(),#REF!)</f>
        <v>#N/A</v>
      </c>
      <c r="H180" s="183" t="e">
        <f>IF(ISERROR($E180),NA(),#REF!)</f>
        <v>#N/A</v>
      </c>
      <c r="J180" s="180" t="e">
        <f>IF(ISERROR(A180),NA(),#REF!)</f>
        <v>#N/A</v>
      </c>
      <c r="K180" s="180" t="e">
        <f>IF(ISERROR(A180),NA(),#REF!)</f>
        <v>#N/A</v>
      </c>
      <c r="L180" s="180" t="e">
        <f>IF(ISERROR(A180),NA(),#REF!)</f>
        <v>#N/A</v>
      </c>
      <c r="M180" s="183" t="e">
        <f t="shared" si="11"/>
        <v>#N/A</v>
      </c>
      <c r="N180" s="183" t="e">
        <f t="shared" si="13"/>
        <v>#N/A</v>
      </c>
      <c r="O180" s="183" t="e">
        <f t="shared" si="12"/>
        <v>#N/A</v>
      </c>
    </row>
    <row r="181" spans="1:15" x14ac:dyDescent="0.2">
      <c r="A181" s="179" t="e">
        <f>IF(#REF!=0,NA(),#REF!)</f>
        <v>#REF!</v>
      </c>
      <c r="B181" s="180" t="e">
        <f>IF(ISERROR(A181),NA(),#REF!)</f>
        <v>#N/A</v>
      </c>
      <c r="C181" s="183" t="e">
        <f t="shared" si="10"/>
        <v>#N/A</v>
      </c>
      <c r="E181" s="179" t="e">
        <f>IF(#REF!=0,NA(),#REF!)</f>
        <v>#REF!</v>
      </c>
      <c r="F181" s="183" t="e">
        <f>IF(ISERROR($E181),NA(),#REF!)</f>
        <v>#N/A</v>
      </c>
      <c r="G181" s="183" t="e">
        <f>IF(ISERROR($E181),NA(),#REF!)</f>
        <v>#N/A</v>
      </c>
      <c r="H181" s="183" t="e">
        <f>IF(ISERROR($E181),NA(),#REF!)</f>
        <v>#N/A</v>
      </c>
      <c r="J181" s="180" t="e">
        <f>IF(ISERROR(A181),NA(),#REF!)</f>
        <v>#N/A</v>
      </c>
      <c r="K181" s="180" t="e">
        <f>IF(ISERROR(A181),NA(),#REF!)</f>
        <v>#N/A</v>
      </c>
      <c r="L181" s="180" t="e">
        <f>IF(ISERROR(A181),NA(),#REF!)</f>
        <v>#N/A</v>
      </c>
      <c r="M181" s="183" t="e">
        <f t="shared" si="11"/>
        <v>#N/A</v>
      </c>
      <c r="N181" s="183" t="e">
        <f t="shared" si="13"/>
        <v>#N/A</v>
      </c>
      <c r="O181" s="183" t="e">
        <f t="shared" si="12"/>
        <v>#N/A</v>
      </c>
    </row>
    <row r="182" spans="1:15" x14ac:dyDescent="0.2">
      <c r="A182" s="179" t="e">
        <f>IF(#REF!=0,NA(),#REF!)</f>
        <v>#REF!</v>
      </c>
      <c r="B182" s="180" t="e">
        <f>IF(ISERROR(A182),NA(),#REF!)</f>
        <v>#N/A</v>
      </c>
      <c r="C182" s="183" t="e">
        <f t="shared" si="10"/>
        <v>#N/A</v>
      </c>
      <c r="E182" s="179" t="e">
        <f>IF(#REF!=0,NA(),#REF!)</f>
        <v>#REF!</v>
      </c>
      <c r="F182" s="183" t="e">
        <f>IF(ISERROR($E182),NA(),#REF!)</f>
        <v>#N/A</v>
      </c>
      <c r="G182" s="183" t="e">
        <f>IF(ISERROR($E182),NA(),#REF!)</f>
        <v>#N/A</v>
      </c>
      <c r="H182" s="183" t="e">
        <f>IF(ISERROR($E182),NA(),#REF!)</f>
        <v>#N/A</v>
      </c>
      <c r="J182" s="180" t="e">
        <f>IF(ISERROR(A182),NA(),#REF!)</f>
        <v>#N/A</v>
      </c>
      <c r="K182" s="180" t="e">
        <f>IF(ISERROR(A182),NA(),#REF!)</f>
        <v>#N/A</v>
      </c>
      <c r="L182" s="180" t="e">
        <f>IF(ISERROR(A182),NA(),#REF!)</f>
        <v>#N/A</v>
      </c>
      <c r="M182" s="183" t="e">
        <f t="shared" si="11"/>
        <v>#N/A</v>
      </c>
      <c r="N182" s="183" t="e">
        <f t="shared" si="13"/>
        <v>#N/A</v>
      </c>
      <c r="O182" s="183" t="e">
        <f t="shared" si="12"/>
        <v>#N/A</v>
      </c>
    </row>
    <row r="183" spans="1:15" x14ac:dyDescent="0.2">
      <c r="A183" s="179" t="e">
        <f>IF(#REF!=0,NA(),#REF!)</f>
        <v>#REF!</v>
      </c>
      <c r="B183" s="180" t="e">
        <f>IF(ISERROR(A183),NA(),#REF!)</f>
        <v>#N/A</v>
      </c>
      <c r="C183" s="183" t="e">
        <f t="shared" si="10"/>
        <v>#N/A</v>
      </c>
      <c r="E183" s="179" t="e">
        <f>IF(#REF!=0,NA(),#REF!)</f>
        <v>#REF!</v>
      </c>
      <c r="F183" s="183" t="e">
        <f>IF(ISERROR($E183),NA(),#REF!)</f>
        <v>#N/A</v>
      </c>
      <c r="G183" s="183" t="e">
        <f>IF(ISERROR($E183),NA(),#REF!)</f>
        <v>#N/A</v>
      </c>
      <c r="H183" s="183" t="e">
        <f>IF(ISERROR($E183),NA(),#REF!)</f>
        <v>#N/A</v>
      </c>
      <c r="J183" s="180" t="e">
        <f>IF(ISERROR(A183),NA(),#REF!)</f>
        <v>#N/A</v>
      </c>
      <c r="K183" s="180" t="e">
        <f>IF(ISERROR(A183),NA(),#REF!)</f>
        <v>#N/A</v>
      </c>
      <c r="L183" s="180" t="e">
        <f>IF(ISERROR(A183),NA(),#REF!)</f>
        <v>#N/A</v>
      </c>
      <c r="M183" s="183" t="e">
        <f t="shared" si="11"/>
        <v>#N/A</v>
      </c>
      <c r="N183" s="183" t="e">
        <f t="shared" si="13"/>
        <v>#N/A</v>
      </c>
      <c r="O183" s="183" t="e">
        <f t="shared" si="12"/>
        <v>#N/A</v>
      </c>
    </row>
    <row r="184" spans="1:15" x14ac:dyDescent="0.2">
      <c r="A184" s="179" t="e">
        <f>IF(#REF!=0,NA(),#REF!)</f>
        <v>#REF!</v>
      </c>
      <c r="B184" s="180" t="e">
        <f>IF(ISERROR(A184),NA(),#REF!)</f>
        <v>#N/A</v>
      </c>
      <c r="C184" s="183" t="e">
        <f t="shared" si="10"/>
        <v>#N/A</v>
      </c>
      <c r="E184" s="179" t="e">
        <f>IF(#REF!=0,NA(),#REF!)</f>
        <v>#REF!</v>
      </c>
      <c r="F184" s="183" t="e">
        <f>IF(ISERROR($E184),NA(),#REF!)</f>
        <v>#N/A</v>
      </c>
      <c r="G184" s="183" t="e">
        <f>IF(ISERROR($E184),NA(),#REF!)</f>
        <v>#N/A</v>
      </c>
      <c r="H184" s="183" t="e">
        <f>IF(ISERROR($E184),NA(),#REF!)</f>
        <v>#N/A</v>
      </c>
      <c r="J184" s="180" t="e">
        <f>IF(ISERROR(A184),NA(),#REF!)</f>
        <v>#N/A</v>
      </c>
      <c r="K184" s="180" t="e">
        <f>IF(ISERROR(A184),NA(),#REF!)</f>
        <v>#N/A</v>
      </c>
      <c r="L184" s="180" t="e">
        <f>IF(ISERROR(A184),NA(),#REF!)</f>
        <v>#N/A</v>
      </c>
      <c r="M184" s="183" t="e">
        <f t="shared" si="11"/>
        <v>#N/A</v>
      </c>
      <c r="N184" s="183" t="e">
        <f t="shared" si="13"/>
        <v>#N/A</v>
      </c>
      <c r="O184" s="183" t="e">
        <f t="shared" si="12"/>
        <v>#N/A</v>
      </c>
    </row>
    <row r="185" spans="1:15" x14ac:dyDescent="0.2">
      <c r="A185" s="179" t="e">
        <f>IF(#REF!=0,NA(),#REF!)</f>
        <v>#REF!</v>
      </c>
      <c r="B185" s="180" t="e">
        <f>IF(ISERROR(A185),NA(),#REF!)</f>
        <v>#N/A</v>
      </c>
      <c r="C185" s="183" t="e">
        <f t="shared" si="10"/>
        <v>#N/A</v>
      </c>
      <c r="E185" s="179" t="e">
        <f>IF(#REF!=0,NA(),#REF!)</f>
        <v>#REF!</v>
      </c>
      <c r="F185" s="183" t="e">
        <f>IF(ISERROR($E185),NA(),#REF!)</f>
        <v>#N/A</v>
      </c>
      <c r="G185" s="183" t="e">
        <f>IF(ISERROR($E185),NA(),#REF!)</f>
        <v>#N/A</v>
      </c>
      <c r="H185" s="183" t="e">
        <f>IF(ISERROR($E185),NA(),#REF!)</f>
        <v>#N/A</v>
      </c>
      <c r="J185" s="180" t="e">
        <f>IF(ISERROR(A185),NA(),#REF!)</f>
        <v>#N/A</v>
      </c>
      <c r="K185" s="180" t="e">
        <f>IF(ISERROR(A185),NA(),#REF!)</f>
        <v>#N/A</v>
      </c>
      <c r="L185" s="180" t="e">
        <f>IF(ISERROR(A185),NA(),#REF!)</f>
        <v>#N/A</v>
      </c>
      <c r="M185" s="183" t="e">
        <f t="shared" si="11"/>
        <v>#N/A</v>
      </c>
      <c r="N185" s="183" t="e">
        <f t="shared" si="13"/>
        <v>#N/A</v>
      </c>
      <c r="O185" s="183" t="e">
        <f t="shared" si="12"/>
        <v>#N/A</v>
      </c>
    </row>
    <row r="186" spans="1:15" x14ac:dyDescent="0.2">
      <c r="A186" s="179" t="e">
        <f>IF(#REF!=0,NA(),#REF!)</f>
        <v>#REF!</v>
      </c>
      <c r="B186" s="180" t="e">
        <f>IF(ISERROR(A186),NA(),#REF!)</f>
        <v>#N/A</v>
      </c>
      <c r="C186" s="183" t="e">
        <f t="shared" si="10"/>
        <v>#N/A</v>
      </c>
      <c r="E186" s="179" t="e">
        <f>IF(#REF!=0,NA(),#REF!)</f>
        <v>#REF!</v>
      </c>
      <c r="F186" s="183" t="e">
        <f>IF(ISERROR($E186),NA(),#REF!)</f>
        <v>#N/A</v>
      </c>
      <c r="G186" s="183" t="e">
        <f>IF(ISERROR($E186),NA(),#REF!)</f>
        <v>#N/A</v>
      </c>
      <c r="H186" s="183" t="e">
        <f>IF(ISERROR($E186),NA(),#REF!)</f>
        <v>#N/A</v>
      </c>
      <c r="J186" s="180" t="e">
        <f>IF(ISERROR(A186),NA(),#REF!)</f>
        <v>#N/A</v>
      </c>
      <c r="K186" s="180" t="e">
        <f>IF(ISERROR(A186),NA(),#REF!)</f>
        <v>#N/A</v>
      </c>
      <c r="L186" s="180" t="e">
        <f>IF(ISERROR(A186),NA(),#REF!)</f>
        <v>#N/A</v>
      </c>
      <c r="M186" s="183" t="e">
        <f t="shared" si="11"/>
        <v>#N/A</v>
      </c>
      <c r="N186" s="183" t="e">
        <f t="shared" si="13"/>
        <v>#N/A</v>
      </c>
      <c r="O186" s="183" t="e">
        <f t="shared" si="12"/>
        <v>#N/A</v>
      </c>
    </row>
    <row r="187" spans="1:15" x14ac:dyDescent="0.2">
      <c r="A187" s="179" t="e">
        <f>IF(#REF!=0,NA(),#REF!)</f>
        <v>#REF!</v>
      </c>
      <c r="B187" s="180" t="e">
        <f>IF(ISERROR(A187),NA(),#REF!)</f>
        <v>#N/A</v>
      </c>
      <c r="C187" s="183" t="e">
        <f t="shared" si="10"/>
        <v>#N/A</v>
      </c>
      <c r="E187" s="179" t="e">
        <f>IF(#REF!=0,NA(),#REF!)</f>
        <v>#REF!</v>
      </c>
      <c r="F187" s="183" t="e">
        <f>IF(ISERROR($E187),NA(),#REF!)</f>
        <v>#N/A</v>
      </c>
      <c r="G187" s="183" t="e">
        <f>IF(ISERROR($E187),NA(),#REF!)</f>
        <v>#N/A</v>
      </c>
      <c r="H187" s="183" t="e">
        <f>IF(ISERROR($E187),NA(),#REF!)</f>
        <v>#N/A</v>
      </c>
      <c r="J187" s="180" t="e">
        <f>IF(ISERROR(A187),NA(),#REF!)</f>
        <v>#N/A</v>
      </c>
      <c r="K187" s="180" t="e">
        <f>IF(ISERROR(A187),NA(),#REF!)</f>
        <v>#N/A</v>
      </c>
      <c r="L187" s="180" t="e">
        <f>IF(ISERROR(A187),NA(),#REF!)</f>
        <v>#N/A</v>
      </c>
      <c r="M187" s="183" t="e">
        <f t="shared" si="11"/>
        <v>#N/A</v>
      </c>
      <c r="N187" s="183" t="e">
        <f t="shared" si="13"/>
        <v>#N/A</v>
      </c>
      <c r="O187" s="183" t="e">
        <f t="shared" si="12"/>
        <v>#N/A</v>
      </c>
    </row>
    <row r="188" spans="1:15" x14ac:dyDescent="0.2">
      <c r="A188" s="179" t="e">
        <f>IF(#REF!=0,NA(),#REF!)</f>
        <v>#REF!</v>
      </c>
      <c r="B188" s="180" t="e">
        <f>IF(ISERROR(A188),NA(),#REF!)</f>
        <v>#N/A</v>
      </c>
      <c r="C188" s="183" t="e">
        <f t="shared" si="10"/>
        <v>#N/A</v>
      </c>
      <c r="E188" s="179" t="e">
        <f>IF(#REF!=0,NA(),#REF!)</f>
        <v>#REF!</v>
      </c>
      <c r="F188" s="183" t="e">
        <f>IF(ISERROR($E188),NA(),#REF!)</f>
        <v>#N/A</v>
      </c>
      <c r="G188" s="183" t="e">
        <f>IF(ISERROR($E188),NA(),#REF!)</f>
        <v>#N/A</v>
      </c>
      <c r="H188" s="183" t="e">
        <f>IF(ISERROR($E188),NA(),#REF!)</f>
        <v>#N/A</v>
      </c>
      <c r="J188" s="180" t="e">
        <f>IF(ISERROR(A188),NA(),#REF!)</f>
        <v>#N/A</v>
      </c>
      <c r="K188" s="180" t="e">
        <f>IF(ISERROR(A188),NA(),#REF!)</f>
        <v>#N/A</v>
      </c>
      <c r="L188" s="180" t="e">
        <f>IF(ISERROR(A188),NA(),#REF!)</f>
        <v>#N/A</v>
      </c>
      <c r="M188" s="183" t="e">
        <f t="shared" si="11"/>
        <v>#N/A</v>
      </c>
      <c r="N188" s="183" t="e">
        <f t="shared" si="13"/>
        <v>#N/A</v>
      </c>
      <c r="O188" s="183" t="e">
        <f t="shared" si="12"/>
        <v>#N/A</v>
      </c>
    </row>
    <row r="189" spans="1:15" x14ac:dyDescent="0.2">
      <c r="A189" s="179" t="e">
        <f>IF(#REF!=0,NA(),#REF!)</f>
        <v>#REF!</v>
      </c>
      <c r="B189" s="180" t="e">
        <f>IF(ISERROR(A189),NA(),#REF!)</f>
        <v>#N/A</v>
      </c>
      <c r="C189" s="183" t="e">
        <f t="shared" si="10"/>
        <v>#N/A</v>
      </c>
      <c r="E189" s="179" t="e">
        <f>IF(#REF!=0,NA(),#REF!)</f>
        <v>#REF!</v>
      </c>
      <c r="F189" s="183" t="e">
        <f>IF(ISERROR($E189),NA(),#REF!)</f>
        <v>#N/A</v>
      </c>
      <c r="G189" s="183" t="e">
        <f>IF(ISERROR($E189),NA(),#REF!)</f>
        <v>#N/A</v>
      </c>
      <c r="H189" s="183" t="e">
        <f>IF(ISERROR($E189),NA(),#REF!)</f>
        <v>#N/A</v>
      </c>
      <c r="J189" s="180" t="e">
        <f>IF(ISERROR(A189),NA(),#REF!)</f>
        <v>#N/A</v>
      </c>
      <c r="K189" s="180" t="e">
        <f>IF(ISERROR(A189),NA(),#REF!)</f>
        <v>#N/A</v>
      </c>
      <c r="L189" s="180" t="e">
        <f>IF(ISERROR(A189),NA(),#REF!)</f>
        <v>#N/A</v>
      </c>
      <c r="M189" s="183" t="e">
        <f t="shared" si="11"/>
        <v>#N/A</v>
      </c>
      <c r="N189" s="183" t="e">
        <f t="shared" si="13"/>
        <v>#N/A</v>
      </c>
      <c r="O189" s="183" t="e">
        <f t="shared" si="12"/>
        <v>#N/A</v>
      </c>
    </row>
    <row r="190" spans="1:15" x14ac:dyDescent="0.2">
      <c r="A190" s="179" t="e">
        <f>IF(#REF!=0,NA(),#REF!)</f>
        <v>#REF!</v>
      </c>
      <c r="B190" s="180" t="e">
        <f>IF(ISERROR(A190),NA(),#REF!)</f>
        <v>#N/A</v>
      </c>
      <c r="C190" s="183" t="e">
        <f t="shared" si="10"/>
        <v>#N/A</v>
      </c>
      <c r="E190" s="179" t="e">
        <f>IF(#REF!=0,NA(),#REF!)</f>
        <v>#REF!</v>
      </c>
      <c r="F190" s="183" t="e">
        <f>IF(ISERROR($E190),NA(),#REF!)</f>
        <v>#N/A</v>
      </c>
      <c r="G190" s="183" t="e">
        <f>IF(ISERROR($E190),NA(),#REF!)</f>
        <v>#N/A</v>
      </c>
      <c r="H190" s="183" t="e">
        <f>IF(ISERROR($E190),NA(),#REF!)</f>
        <v>#N/A</v>
      </c>
      <c r="J190" s="180" t="e">
        <f>IF(ISERROR(A190),NA(),#REF!)</f>
        <v>#N/A</v>
      </c>
      <c r="K190" s="180" t="e">
        <f>IF(ISERROR(A190),NA(),#REF!)</f>
        <v>#N/A</v>
      </c>
      <c r="L190" s="180" t="e">
        <f>IF(ISERROR(A190),NA(),#REF!)</f>
        <v>#N/A</v>
      </c>
      <c r="M190" s="183" t="e">
        <f t="shared" si="11"/>
        <v>#N/A</v>
      </c>
      <c r="N190" s="183" t="e">
        <f t="shared" si="13"/>
        <v>#N/A</v>
      </c>
      <c r="O190" s="183" t="e">
        <f t="shared" si="12"/>
        <v>#N/A</v>
      </c>
    </row>
    <row r="191" spans="1:15" x14ac:dyDescent="0.2">
      <c r="A191" s="179" t="e">
        <f>IF(#REF!=0,NA(),#REF!)</f>
        <v>#REF!</v>
      </c>
      <c r="B191" s="180" t="e">
        <f>IF(ISERROR(A191),NA(),#REF!)</f>
        <v>#N/A</v>
      </c>
      <c r="C191" s="183" t="e">
        <f t="shared" si="10"/>
        <v>#N/A</v>
      </c>
      <c r="E191" s="179" t="e">
        <f>IF(#REF!=0,NA(),#REF!)</f>
        <v>#REF!</v>
      </c>
      <c r="F191" s="183" t="e">
        <f>IF(ISERROR($E191),NA(),#REF!)</f>
        <v>#N/A</v>
      </c>
      <c r="G191" s="183" t="e">
        <f>IF(ISERROR($E191),NA(),#REF!)</f>
        <v>#N/A</v>
      </c>
      <c r="H191" s="183" t="e">
        <f>IF(ISERROR($E191),NA(),#REF!)</f>
        <v>#N/A</v>
      </c>
      <c r="J191" s="180" t="e">
        <f>IF(ISERROR(A191),NA(),#REF!)</f>
        <v>#N/A</v>
      </c>
      <c r="K191" s="180" t="e">
        <f>IF(ISERROR(A191),NA(),#REF!)</f>
        <v>#N/A</v>
      </c>
      <c r="L191" s="180" t="e">
        <f>IF(ISERROR(A191),NA(),#REF!)</f>
        <v>#N/A</v>
      </c>
      <c r="M191" s="183" t="e">
        <f t="shared" si="11"/>
        <v>#N/A</v>
      </c>
      <c r="N191" s="183" t="e">
        <f t="shared" si="13"/>
        <v>#N/A</v>
      </c>
      <c r="O191" s="183" t="e">
        <f t="shared" si="12"/>
        <v>#N/A</v>
      </c>
    </row>
    <row r="192" spans="1:15" x14ac:dyDescent="0.2">
      <c r="A192" s="179" t="e">
        <f>IF(#REF!=0,NA(),#REF!)</f>
        <v>#REF!</v>
      </c>
      <c r="B192" s="180" t="e">
        <f>IF(ISERROR(A192),NA(),#REF!)</f>
        <v>#N/A</v>
      </c>
      <c r="C192" s="183" t="e">
        <f t="shared" si="10"/>
        <v>#N/A</v>
      </c>
      <c r="E192" s="179" t="e">
        <f>IF(#REF!=0,NA(),#REF!)</f>
        <v>#REF!</v>
      </c>
      <c r="F192" s="183" t="e">
        <f>IF(ISERROR($E192),NA(),#REF!)</f>
        <v>#N/A</v>
      </c>
      <c r="G192" s="183" t="e">
        <f>IF(ISERROR($E192),NA(),#REF!)</f>
        <v>#N/A</v>
      </c>
      <c r="H192" s="183" t="e">
        <f>IF(ISERROR($E192),NA(),#REF!)</f>
        <v>#N/A</v>
      </c>
      <c r="J192" s="180" t="e">
        <f>IF(ISERROR(A192),NA(),#REF!)</f>
        <v>#N/A</v>
      </c>
      <c r="K192" s="180" t="e">
        <f>IF(ISERROR(A192),NA(),#REF!)</f>
        <v>#N/A</v>
      </c>
      <c r="L192" s="180" t="e">
        <f>IF(ISERROR(A192),NA(),#REF!)</f>
        <v>#N/A</v>
      </c>
      <c r="M192" s="183" t="e">
        <f t="shared" si="11"/>
        <v>#N/A</v>
      </c>
      <c r="N192" s="183" t="e">
        <f t="shared" si="13"/>
        <v>#N/A</v>
      </c>
      <c r="O192" s="183" t="e">
        <f t="shared" si="12"/>
        <v>#N/A</v>
      </c>
    </row>
    <row r="193" spans="1:15" x14ac:dyDescent="0.2">
      <c r="A193" s="179" t="e">
        <f>IF(#REF!=0,NA(),#REF!)</f>
        <v>#REF!</v>
      </c>
      <c r="B193" s="180" t="e">
        <f>IF(ISERROR(A193),NA(),#REF!)</f>
        <v>#N/A</v>
      </c>
      <c r="C193" s="183" t="e">
        <f t="shared" si="10"/>
        <v>#N/A</v>
      </c>
      <c r="E193" s="179" t="e">
        <f>IF(#REF!=0,NA(),#REF!)</f>
        <v>#REF!</v>
      </c>
      <c r="F193" s="183" t="e">
        <f>IF(ISERROR($E193),NA(),#REF!)</f>
        <v>#N/A</v>
      </c>
      <c r="G193" s="183" t="e">
        <f>IF(ISERROR($E193),NA(),#REF!)</f>
        <v>#N/A</v>
      </c>
      <c r="H193" s="183" t="e">
        <f>IF(ISERROR($E193),NA(),#REF!)</f>
        <v>#N/A</v>
      </c>
      <c r="J193" s="180" t="e">
        <f>IF(ISERROR(A193),NA(),#REF!)</f>
        <v>#N/A</v>
      </c>
      <c r="K193" s="180" t="e">
        <f>IF(ISERROR(A193),NA(),#REF!)</f>
        <v>#N/A</v>
      </c>
      <c r="L193" s="180" t="e">
        <f>IF(ISERROR(A193),NA(),#REF!)</f>
        <v>#N/A</v>
      </c>
      <c r="M193" s="183" t="e">
        <f t="shared" si="11"/>
        <v>#N/A</v>
      </c>
      <c r="N193" s="183" t="e">
        <f t="shared" si="13"/>
        <v>#N/A</v>
      </c>
      <c r="O193" s="183" t="e">
        <f t="shared" si="12"/>
        <v>#N/A</v>
      </c>
    </row>
    <row r="194" spans="1:15" x14ac:dyDescent="0.2">
      <c r="A194" s="179" t="e">
        <f>IF(#REF!=0,NA(),#REF!)</f>
        <v>#REF!</v>
      </c>
      <c r="B194" s="180" t="e">
        <f>IF(ISERROR(A194),NA(),#REF!)</f>
        <v>#N/A</v>
      </c>
      <c r="C194" s="183" t="e">
        <f t="shared" si="10"/>
        <v>#N/A</v>
      </c>
      <c r="E194" s="179" t="e">
        <f>IF(#REF!=0,NA(),#REF!)</f>
        <v>#REF!</v>
      </c>
      <c r="F194" s="183" t="e">
        <f>IF(ISERROR($E194),NA(),#REF!)</f>
        <v>#N/A</v>
      </c>
      <c r="G194" s="183" t="e">
        <f>IF(ISERROR($E194),NA(),#REF!)</f>
        <v>#N/A</v>
      </c>
      <c r="H194" s="183" t="e">
        <f>IF(ISERROR($E194),NA(),#REF!)</f>
        <v>#N/A</v>
      </c>
      <c r="J194" s="180" t="e">
        <f>IF(ISERROR(A194),NA(),#REF!)</f>
        <v>#N/A</v>
      </c>
      <c r="K194" s="180" t="e">
        <f>IF(ISERROR(A194),NA(),#REF!)</f>
        <v>#N/A</v>
      </c>
      <c r="L194" s="180" t="e">
        <f>IF(ISERROR(A194),NA(),#REF!)</f>
        <v>#N/A</v>
      </c>
      <c r="M194" s="183" t="e">
        <f t="shared" si="11"/>
        <v>#N/A</v>
      </c>
      <c r="N194" s="183" t="e">
        <f t="shared" si="13"/>
        <v>#N/A</v>
      </c>
      <c r="O194" s="183" t="e">
        <f t="shared" si="12"/>
        <v>#N/A</v>
      </c>
    </row>
    <row r="195" spans="1:15" x14ac:dyDescent="0.2">
      <c r="A195" s="179" t="e">
        <f>IF(#REF!=0,NA(),#REF!)</f>
        <v>#REF!</v>
      </c>
      <c r="B195" s="180" t="e">
        <f>IF(ISERROR(A195),NA(),#REF!)</f>
        <v>#N/A</v>
      </c>
      <c r="C195" s="183" t="e">
        <f t="shared" si="10"/>
        <v>#N/A</v>
      </c>
      <c r="E195" s="179" t="e">
        <f>IF(#REF!=0,NA(),#REF!)</f>
        <v>#REF!</v>
      </c>
      <c r="F195" s="183" t="e">
        <f>IF(ISERROR($E195),NA(),#REF!)</f>
        <v>#N/A</v>
      </c>
      <c r="G195" s="183" t="e">
        <f>IF(ISERROR($E195),NA(),#REF!)</f>
        <v>#N/A</v>
      </c>
      <c r="H195" s="183" t="e">
        <f>IF(ISERROR($E195),NA(),#REF!)</f>
        <v>#N/A</v>
      </c>
      <c r="J195" s="180" t="e">
        <f>IF(ISERROR(A195),NA(),#REF!)</f>
        <v>#N/A</v>
      </c>
      <c r="K195" s="180" t="e">
        <f>IF(ISERROR(A195),NA(),#REF!)</f>
        <v>#N/A</v>
      </c>
      <c r="L195" s="180" t="e">
        <f>IF(ISERROR(A195),NA(),#REF!)</f>
        <v>#N/A</v>
      </c>
      <c r="M195" s="183" t="e">
        <f t="shared" si="11"/>
        <v>#N/A</v>
      </c>
      <c r="N195" s="183" t="e">
        <f t="shared" si="13"/>
        <v>#N/A</v>
      </c>
      <c r="O195" s="183" t="e">
        <f t="shared" si="12"/>
        <v>#N/A</v>
      </c>
    </row>
    <row r="196" spans="1:15" x14ac:dyDescent="0.2">
      <c r="A196" s="179" t="e">
        <f>IF(#REF!=0,NA(),#REF!)</f>
        <v>#REF!</v>
      </c>
      <c r="B196" s="180" t="e">
        <f>IF(ISERROR(A196),NA(),#REF!)</f>
        <v>#N/A</v>
      </c>
      <c r="C196" s="183" t="e">
        <f t="shared" si="10"/>
        <v>#N/A</v>
      </c>
      <c r="E196" s="179" t="e">
        <f>IF(#REF!=0,NA(),#REF!)</f>
        <v>#REF!</v>
      </c>
      <c r="F196" s="183" t="e">
        <f>IF(ISERROR($E196),NA(),#REF!)</f>
        <v>#N/A</v>
      </c>
      <c r="G196" s="183" t="e">
        <f>IF(ISERROR($E196),NA(),#REF!)</f>
        <v>#N/A</v>
      </c>
      <c r="H196" s="183" t="e">
        <f>IF(ISERROR($E196),NA(),#REF!)</f>
        <v>#N/A</v>
      </c>
      <c r="J196" s="180" t="e">
        <f>IF(ISERROR(A196),NA(),#REF!)</f>
        <v>#N/A</v>
      </c>
      <c r="K196" s="180" t="e">
        <f>IF(ISERROR(A196),NA(),#REF!)</f>
        <v>#N/A</v>
      </c>
      <c r="L196" s="180" t="e">
        <f>IF(ISERROR(A196),NA(),#REF!)</f>
        <v>#N/A</v>
      </c>
      <c r="M196" s="183" t="e">
        <f t="shared" si="11"/>
        <v>#N/A</v>
      </c>
      <c r="N196" s="183" t="e">
        <f t="shared" si="13"/>
        <v>#N/A</v>
      </c>
      <c r="O196" s="183" t="e">
        <f t="shared" si="12"/>
        <v>#N/A</v>
      </c>
    </row>
    <row r="197" spans="1:15" x14ac:dyDescent="0.2">
      <c r="A197" s="179" t="e">
        <f>IF(#REF!=0,NA(),#REF!)</f>
        <v>#REF!</v>
      </c>
      <c r="B197" s="180" t="e">
        <f>IF(ISERROR(A197),NA(),#REF!)</f>
        <v>#N/A</v>
      </c>
      <c r="C197" s="183" t="e">
        <f t="shared" si="10"/>
        <v>#N/A</v>
      </c>
      <c r="E197" s="179" t="e">
        <f>IF(#REF!=0,NA(),#REF!)</f>
        <v>#REF!</v>
      </c>
      <c r="F197" s="183" t="e">
        <f>IF(ISERROR($E197),NA(),#REF!)</f>
        <v>#N/A</v>
      </c>
      <c r="G197" s="183" t="e">
        <f>IF(ISERROR($E197),NA(),#REF!)</f>
        <v>#N/A</v>
      </c>
      <c r="H197" s="183" t="e">
        <f>IF(ISERROR($E197),NA(),#REF!)</f>
        <v>#N/A</v>
      </c>
      <c r="J197" s="180" t="e">
        <f>IF(ISERROR(A197),NA(),#REF!)</f>
        <v>#N/A</v>
      </c>
      <c r="K197" s="180" t="e">
        <f>IF(ISERROR(A197),NA(),#REF!)</f>
        <v>#N/A</v>
      </c>
      <c r="L197" s="180" t="e">
        <f>IF(ISERROR(A197),NA(),#REF!)</f>
        <v>#N/A</v>
      </c>
      <c r="M197" s="183" t="e">
        <f t="shared" si="11"/>
        <v>#N/A</v>
      </c>
      <c r="N197" s="183" t="e">
        <f t="shared" si="13"/>
        <v>#N/A</v>
      </c>
      <c r="O197" s="183" t="e">
        <f t="shared" si="12"/>
        <v>#N/A</v>
      </c>
    </row>
    <row r="198" spans="1:15" x14ac:dyDescent="0.2">
      <c r="A198" s="179" t="e">
        <f>IF(#REF!=0,NA(),#REF!)</f>
        <v>#REF!</v>
      </c>
      <c r="B198" s="180" t="e">
        <f>IF(ISERROR(A198),NA(),#REF!)</f>
        <v>#N/A</v>
      </c>
      <c r="C198" s="183" t="e">
        <f t="shared" ref="C198:C261" si="14">AVERAGE(B192:B198)</f>
        <v>#N/A</v>
      </c>
      <c r="E198" s="179" t="e">
        <f>IF(#REF!=0,NA(),#REF!)</f>
        <v>#REF!</v>
      </c>
      <c r="F198" s="183" t="e">
        <f>IF(ISERROR($E198),NA(),#REF!)</f>
        <v>#N/A</v>
      </c>
      <c r="G198" s="183" t="e">
        <f>IF(ISERROR($E198),NA(),#REF!)</f>
        <v>#N/A</v>
      </c>
      <c r="H198" s="183" t="e">
        <f>IF(ISERROR($E198),NA(),#REF!)</f>
        <v>#N/A</v>
      </c>
      <c r="J198" s="180" t="e">
        <f>IF(ISERROR(A198),NA(),#REF!)</f>
        <v>#N/A</v>
      </c>
      <c r="K198" s="180" t="e">
        <f>IF(ISERROR(A198),NA(),#REF!)</f>
        <v>#N/A</v>
      </c>
      <c r="L198" s="180" t="e">
        <f>IF(ISERROR(A198),NA(),#REF!)</f>
        <v>#N/A</v>
      </c>
      <c r="M198" s="183" t="e">
        <f t="shared" si="11"/>
        <v>#N/A</v>
      </c>
      <c r="N198" s="183" t="e">
        <f t="shared" si="13"/>
        <v>#N/A</v>
      </c>
      <c r="O198" s="183" t="e">
        <f t="shared" si="12"/>
        <v>#N/A</v>
      </c>
    </row>
    <row r="199" spans="1:15" x14ac:dyDescent="0.2">
      <c r="A199" s="179" t="e">
        <f>IF(#REF!=0,NA(),#REF!)</f>
        <v>#REF!</v>
      </c>
      <c r="B199" s="180" t="e">
        <f>IF(ISERROR(A199),NA(),#REF!)</f>
        <v>#N/A</v>
      </c>
      <c r="C199" s="183" t="e">
        <f t="shared" si="14"/>
        <v>#N/A</v>
      </c>
      <c r="E199" s="179" t="e">
        <f>IF(#REF!=0,NA(),#REF!)</f>
        <v>#REF!</v>
      </c>
      <c r="F199" s="183" t="e">
        <f>IF(ISERROR($E199),NA(),#REF!)</f>
        <v>#N/A</v>
      </c>
      <c r="G199" s="183" t="e">
        <f>IF(ISERROR($E199),NA(),#REF!)</f>
        <v>#N/A</v>
      </c>
      <c r="H199" s="183" t="e">
        <f>IF(ISERROR($E199),NA(),#REF!)</f>
        <v>#N/A</v>
      </c>
      <c r="J199" s="180" t="e">
        <f>IF(ISERROR(A199),NA(),#REF!)</f>
        <v>#N/A</v>
      </c>
      <c r="K199" s="180" t="e">
        <f>IF(ISERROR(A199),NA(),#REF!)</f>
        <v>#N/A</v>
      </c>
      <c r="L199" s="180" t="e">
        <f>IF(ISERROR(A199),NA(),#REF!)</f>
        <v>#N/A</v>
      </c>
      <c r="M199" s="183" t="e">
        <f t="shared" si="11"/>
        <v>#N/A</v>
      </c>
      <c r="N199" s="183" t="e">
        <f t="shared" si="13"/>
        <v>#N/A</v>
      </c>
      <c r="O199" s="183" t="e">
        <f t="shared" si="12"/>
        <v>#N/A</v>
      </c>
    </row>
    <row r="200" spans="1:15" x14ac:dyDescent="0.2">
      <c r="A200" s="179" t="e">
        <f>IF(#REF!=0,NA(),#REF!)</f>
        <v>#REF!</v>
      </c>
      <c r="B200" s="180" t="e">
        <f>IF(ISERROR(A200),NA(),#REF!)</f>
        <v>#N/A</v>
      </c>
      <c r="C200" s="183" t="e">
        <f t="shared" si="14"/>
        <v>#N/A</v>
      </c>
      <c r="E200" s="179" t="e">
        <f>IF(#REF!=0,NA(),#REF!)</f>
        <v>#REF!</v>
      </c>
      <c r="F200" s="183" t="e">
        <f>IF(ISERROR($E200),NA(),#REF!)</f>
        <v>#N/A</v>
      </c>
      <c r="G200" s="183" t="e">
        <f>IF(ISERROR($E200),NA(),#REF!)</f>
        <v>#N/A</v>
      </c>
      <c r="H200" s="183" t="e">
        <f>IF(ISERROR($E200),NA(),#REF!)</f>
        <v>#N/A</v>
      </c>
      <c r="J200" s="180" t="e">
        <f>IF(ISERROR(A200),NA(),#REF!)</f>
        <v>#N/A</v>
      </c>
      <c r="K200" s="180" t="e">
        <f>IF(ISERROR(A200),NA(),#REF!)</f>
        <v>#N/A</v>
      </c>
      <c r="L200" s="180" t="e">
        <f>IF(ISERROR(A200),NA(),#REF!)</f>
        <v>#N/A</v>
      </c>
      <c r="M200" s="183" t="e">
        <f t="shared" si="11"/>
        <v>#N/A</v>
      </c>
      <c r="N200" s="183" t="e">
        <f t="shared" si="13"/>
        <v>#N/A</v>
      </c>
      <c r="O200" s="183" t="e">
        <f t="shared" si="12"/>
        <v>#N/A</v>
      </c>
    </row>
    <row r="201" spans="1:15" x14ac:dyDescent="0.2">
      <c r="A201" s="179" t="e">
        <f>IF(#REF!=0,NA(),#REF!)</f>
        <v>#REF!</v>
      </c>
      <c r="B201" s="180" t="e">
        <f>IF(ISERROR(A201),NA(),#REF!)</f>
        <v>#N/A</v>
      </c>
      <c r="C201" s="183" t="e">
        <f t="shared" si="14"/>
        <v>#N/A</v>
      </c>
      <c r="E201" s="179" t="e">
        <f>IF(#REF!=0,NA(),#REF!)</f>
        <v>#REF!</v>
      </c>
      <c r="F201" s="183" t="e">
        <f>IF(ISERROR($E201),NA(),#REF!)</f>
        <v>#N/A</v>
      </c>
      <c r="G201" s="183" t="e">
        <f>IF(ISERROR($E201),NA(),#REF!)</f>
        <v>#N/A</v>
      </c>
      <c r="H201" s="183" t="e">
        <f>IF(ISERROR($E201),NA(),#REF!)</f>
        <v>#N/A</v>
      </c>
      <c r="J201" s="180" t="e">
        <f>IF(ISERROR(A201),NA(),#REF!)</f>
        <v>#N/A</v>
      </c>
      <c r="K201" s="180" t="e">
        <f>IF(ISERROR(A201),NA(),#REF!)</f>
        <v>#N/A</v>
      </c>
      <c r="L201" s="180" t="e">
        <f>IF(ISERROR(A201),NA(),#REF!)</f>
        <v>#N/A</v>
      </c>
      <c r="M201" s="183" t="e">
        <f t="shared" ref="M201:M264" si="15">AVERAGE(J195:J201)</f>
        <v>#N/A</v>
      </c>
      <c r="N201" s="183" t="e">
        <f t="shared" si="13"/>
        <v>#N/A</v>
      </c>
      <c r="O201" s="183" t="e">
        <f t="shared" si="12"/>
        <v>#N/A</v>
      </c>
    </row>
    <row r="202" spans="1:15" x14ac:dyDescent="0.2">
      <c r="A202" s="179" t="e">
        <f>IF(#REF!=0,NA(),#REF!)</f>
        <v>#REF!</v>
      </c>
      <c r="B202" s="180" t="e">
        <f>IF(ISERROR(A202),NA(),#REF!)</f>
        <v>#N/A</v>
      </c>
      <c r="C202" s="183" t="e">
        <f t="shared" si="14"/>
        <v>#N/A</v>
      </c>
      <c r="E202" s="179" t="e">
        <f>IF(#REF!=0,NA(),#REF!)</f>
        <v>#REF!</v>
      </c>
      <c r="F202" s="183" t="e">
        <f>IF(ISERROR($E202),NA(),#REF!)</f>
        <v>#N/A</v>
      </c>
      <c r="G202" s="183" t="e">
        <f>IF(ISERROR($E202),NA(),#REF!)</f>
        <v>#N/A</v>
      </c>
      <c r="H202" s="183" t="e">
        <f>IF(ISERROR($E202),NA(),#REF!)</f>
        <v>#N/A</v>
      </c>
      <c r="J202" s="180" t="e">
        <f>IF(ISERROR(A202),NA(),#REF!)</f>
        <v>#N/A</v>
      </c>
      <c r="K202" s="180" t="e">
        <f>IF(ISERROR(A202),NA(),#REF!)</f>
        <v>#N/A</v>
      </c>
      <c r="L202" s="180" t="e">
        <f>IF(ISERROR(A202),NA(),#REF!)</f>
        <v>#N/A</v>
      </c>
      <c r="M202" s="183" t="e">
        <f t="shared" si="15"/>
        <v>#N/A</v>
      </c>
      <c r="N202" s="183" t="e">
        <f t="shared" si="13"/>
        <v>#N/A</v>
      </c>
      <c r="O202" s="183" t="e">
        <f t="shared" ref="O202:O265" si="16">AVERAGE(L196:L202)</f>
        <v>#N/A</v>
      </c>
    </row>
    <row r="203" spans="1:15" x14ac:dyDescent="0.2">
      <c r="A203" s="179" t="e">
        <f>IF(#REF!=0,NA(),#REF!)</f>
        <v>#REF!</v>
      </c>
      <c r="B203" s="180" t="e">
        <f>IF(ISERROR(A203),NA(),#REF!)</f>
        <v>#N/A</v>
      </c>
      <c r="C203" s="183" t="e">
        <f t="shared" si="14"/>
        <v>#N/A</v>
      </c>
      <c r="E203" s="179" t="e">
        <f>IF(#REF!=0,NA(),#REF!)</f>
        <v>#REF!</v>
      </c>
      <c r="F203" s="183" t="e">
        <f>IF(ISERROR($E203),NA(),#REF!)</f>
        <v>#N/A</v>
      </c>
      <c r="G203" s="183" t="e">
        <f>IF(ISERROR($E203),NA(),#REF!)</f>
        <v>#N/A</v>
      </c>
      <c r="H203" s="183" t="e">
        <f>IF(ISERROR($E203),NA(),#REF!)</f>
        <v>#N/A</v>
      </c>
      <c r="J203" s="180" t="e">
        <f>IF(ISERROR(A203),NA(),#REF!)</f>
        <v>#N/A</v>
      </c>
      <c r="K203" s="180" t="e">
        <f>IF(ISERROR(A203),NA(),#REF!)</f>
        <v>#N/A</v>
      </c>
      <c r="L203" s="180" t="e">
        <f>IF(ISERROR(A203),NA(),#REF!)</f>
        <v>#N/A</v>
      </c>
      <c r="M203" s="183" t="e">
        <f t="shared" si="15"/>
        <v>#N/A</v>
      </c>
      <c r="N203" s="183" t="e">
        <f t="shared" si="13"/>
        <v>#N/A</v>
      </c>
      <c r="O203" s="183" t="e">
        <f t="shared" si="16"/>
        <v>#N/A</v>
      </c>
    </row>
    <row r="204" spans="1:15" x14ac:dyDescent="0.2">
      <c r="A204" s="179" t="e">
        <f>IF(#REF!=0,NA(),#REF!)</f>
        <v>#REF!</v>
      </c>
      <c r="B204" s="180" t="e">
        <f>IF(ISERROR(A204),NA(),#REF!)</f>
        <v>#N/A</v>
      </c>
      <c r="C204" s="183" t="e">
        <f t="shared" si="14"/>
        <v>#N/A</v>
      </c>
      <c r="E204" s="179" t="e">
        <f>IF(#REF!=0,NA(),#REF!)</f>
        <v>#REF!</v>
      </c>
      <c r="F204" s="183" t="e">
        <f>IF(ISERROR($E204),NA(),#REF!)</f>
        <v>#N/A</v>
      </c>
      <c r="G204" s="183" t="e">
        <f>IF(ISERROR($E204),NA(),#REF!)</f>
        <v>#N/A</v>
      </c>
      <c r="H204" s="183" t="e">
        <f>IF(ISERROR($E204),NA(),#REF!)</f>
        <v>#N/A</v>
      </c>
      <c r="J204" s="180" t="e">
        <f>IF(ISERROR(A204),NA(),#REF!)</f>
        <v>#N/A</v>
      </c>
      <c r="K204" s="180" t="e">
        <f>IF(ISERROR(A204),NA(),#REF!)</f>
        <v>#N/A</v>
      </c>
      <c r="L204" s="180" t="e">
        <f>IF(ISERROR(A204),NA(),#REF!)</f>
        <v>#N/A</v>
      </c>
      <c r="M204" s="183" t="e">
        <f t="shared" si="15"/>
        <v>#N/A</v>
      </c>
      <c r="N204" s="183" t="e">
        <f t="shared" si="13"/>
        <v>#N/A</v>
      </c>
      <c r="O204" s="183" t="e">
        <f t="shared" si="16"/>
        <v>#N/A</v>
      </c>
    </row>
    <row r="205" spans="1:15" x14ac:dyDescent="0.2">
      <c r="A205" s="179" t="e">
        <f>IF(#REF!=0,NA(),#REF!)</f>
        <v>#REF!</v>
      </c>
      <c r="B205" s="180" t="e">
        <f>IF(ISERROR(A205),NA(),#REF!)</f>
        <v>#N/A</v>
      </c>
      <c r="C205" s="183" t="e">
        <f t="shared" si="14"/>
        <v>#N/A</v>
      </c>
      <c r="E205" s="179" t="e">
        <f>IF(#REF!=0,NA(),#REF!)</f>
        <v>#REF!</v>
      </c>
      <c r="F205" s="183" t="e">
        <f>IF(ISERROR($E205),NA(),#REF!)</f>
        <v>#N/A</v>
      </c>
      <c r="G205" s="183" t="e">
        <f>IF(ISERROR($E205),NA(),#REF!)</f>
        <v>#N/A</v>
      </c>
      <c r="H205" s="183" t="e">
        <f>IF(ISERROR($E205),NA(),#REF!)</f>
        <v>#N/A</v>
      </c>
      <c r="J205" s="180" t="e">
        <f>IF(ISERROR(A205),NA(),#REF!)</f>
        <v>#N/A</v>
      </c>
      <c r="K205" s="180" t="e">
        <f>IF(ISERROR(A205),NA(),#REF!)</f>
        <v>#N/A</v>
      </c>
      <c r="L205" s="180" t="e">
        <f>IF(ISERROR(A205),NA(),#REF!)</f>
        <v>#N/A</v>
      </c>
      <c r="M205" s="183" t="e">
        <f t="shared" si="15"/>
        <v>#N/A</v>
      </c>
      <c r="N205" s="183" t="e">
        <f t="shared" si="13"/>
        <v>#N/A</v>
      </c>
      <c r="O205" s="183" t="e">
        <f t="shared" si="16"/>
        <v>#N/A</v>
      </c>
    </row>
    <row r="206" spans="1:15" x14ac:dyDescent="0.2">
      <c r="A206" s="179" t="e">
        <f>IF(#REF!=0,NA(),#REF!)</f>
        <v>#REF!</v>
      </c>
      <c r="B206" s="180" t="e">
        <f>IF(ISERROR(A206),NA(),#REF!)</f>
        <v>#N/A</v>
      </c>
      <c r="C206" s="183" t="e">
        <f t="shared" si="14"/>
        <v>#N/A</v>
      </c>
      <c r="E206" s="179" t="e">
        <f>IF(#REF!=0,NA(),#REF!)</f>
        <v>#REF!</v>
      </c>
      <c r="F206" s="183" t="e">
        <f>IF(ISERROR($E206),NA(),#REF!)</f>
        <v>#N/A</v>
      </c>
      <c r="G206" s="183" t="e">
        <f>IF(ISERROR($E206),NA(),#REF!)</f>
        <v>#N/A</v>
      </c>
      <c r="H206" s="183" t="e">
        <f>IF(ISERROR($E206),NA(),#REF!)</f>
        <v>#N/A</v>
      </c>
      <c r="J206" s="180" t="e">
        <f>IF(ISERROR(A206),NA(),#REF!)</f>
        <v>#N/A</v>
      </c>
      <c r="K206" s="180" t="e">
        <f>IF(ISERROR(A206),NA(),#REF!)</f>
        <v>#N/A</v>
      </c>
      <c r="L206" s="180" t="e">
        <f>IF(ISERROR(A206),NA(),#REF!)</f>
        <v>#N/A</v>
      </c>
      <c r="M206" s="183" t="e">
        <f t="shared" si="15"/>
        <v>#N/A</v>
      </c>
      <c r="N206" s="183" t="e">
        <f t="shared" si="13"/>
        <v>#N/A</v>
      </c>
      <c r="O206" s="183" t="e">
        <f t="shared" si="16"/>
        <v>#N/A</v>
      </c>
    </row>
    <row r="207" spans="1:15" x14ac:dyDescent="0.2">
      <c r="A207" s="179" t="e">
        <f>IF(#REF!=0,NA(),#REF!)</f>
        <v>#REF!</v>
      </c>
      <c r="B207" s="180" t="e">
        <f>IF(ISERROR(A207),NA(),#REF!)</f>
        <v>#N/A</v>
      </c>
      <c r="C207" s="183" t="e">
        <f t="shared" si="14"/>
        <v>#N/A</v>
      </c>
      <c r="E207" s="179" t="e">
        <f>IF(#REF!=0,NA(),#REF!)</f>
        <v>#REF!</v>
      </c>
      <c r="F207" s="183" t="e">
        <f>IF(ISERROR($E207),NA(),#REF!)</f>
        <v>#N/A</v>
      </c>
      <c r="G207" s="183" t="e">
        <f>IF(ISERROR($E207),NA(),#REF!)</f>
        <v>#N/A</v>
      </c>
      <c r="H207" s="183" t="e">
        <f>IF(ISERROR($E207),NA(),#REF!)</f>
        <v>#N/A</v>
      </c>
      <c r="J207" s="180" t="e">
        <f>IF(ISERROR(A207),NA(),#REF!)</f>
        <v>#N/A</v>
      </c>
      <c r="K207" s="180" t="e">
        <f>IF(ISERROR(A207),NA(),#REF!)</f>
        <v>#N/A</v>
      </c>
      <c r="L207" s="180" t="e">
        <f>IF(ISERROR(A207),NA(),#REF!)</f>
        <v>#N/A</v>
      </c>
      <c r="M207" s="183" t="e">
        <f t="shared" si="15"/>
        <v>#N/A</v>
      </c>
      <c r="N207" s="183" t="e">
        <f t="shared" si="13"/>
        <v>#N/A</v>
      </c>
      <c r="O207" s="183" t="e">
        <f t="shared" si="16"/>
        <v>#N/A</v>
      </c>
    </row>
    <row r="208" spans="1:15" x14ac:dyDescent="0.2">
      <c r="A208" s="179" t="e">
        <f>IF(#REF!=0,NA(),#REF!)</f>
        <v>#REF!</v>
      </c>
      <c r="B208" s="180" t="e">
        <f>IF(ISERROR(A208),NA(),#REF!)</f>
        <v>#N/A</v>
      </c>
      <c r="C208" s="183" t="e">
        <f t="shared" si="14"/>
        <v>#N/A</v>
      </c>
      <c r="E208" s="179" t="e">
        <f>IF(#REF!=0,NA(),#REF!)</f>
        <v>#REF!</v>
      </c>
      <c r="F208" s="183" t="e">
        <f>IF(ISERROR($E208),NA(),#REF!)</f>
        <v>#N/A</v>
      </c>
      <c r="G208" s="183" t="e">
        <f>IF(ISERROR($E208),NA(),#REF!)</f>
        <v>#N/A</v>
      </c>
      <c r="H208" s="183" t="e">
        <f>IF(ISERROR($E208),NA(),#REF!)</f>
        <v>#N/A</v>
      </c>
      <c r="J208" s="180" t="e">
        <f>IF(ISERROR(A208),NA(),#REF!)</f>
        <v>#N/A</v>
      </c>
      <c r="K208" s="180" t="e">
        <f>IF(ISERROR(A208),NA(),#REF!)</f>
        <v>#N/A</v>
      </c>
      <c r="L208" s="180" t="e">
        <f>IF(ISERROR(A208),NA(),#REF!)</f>
        <v>#N/A</v>
      </c>
      <c r="M208" s="183" t="e">
        <f t="shared" si="15"/>
        <v>#N/A</v>
      </c>
      <c r="N208" s="183" t="e">
        <f t="shared" si="13"/>
        <v>#N/A</v>
      </c>
      <c r="O208" s="183" t="e">
        <f t="shared" si="16"/>
        <v>#N/A</v>
      </c>
    </row>
    <row r="209" spans="1:15" x14ac:dyDescent="0.2">
      <c r="A209" s="179" t="e">
        <f>IF(#REF!=0,NA(),#REF!)</f>
        <v>#REF!</v>
      </c>
      <c r="B209" s="180" t="e">
        <f>IF(ISERROR(A209),NA(),#REF!)</f>
        <v>#N/A</v>
      </c>
      <c r="C209" s="183" t="e">
        <f t="shared" si="14"/>
        <v>#N/A</v>
      </c>
      <c r="E209" s="179" t="e">
        <f>IF(#REF!=0,NA(),#REF!)</f>
        <v>#REF!</v>
      </c>
      <c r="F209" s="183" t="e">
        <f>IF(ISERROR($E209),NA(),#REF!)</f>
        <v>#N/A</v>
      </c>
      <c r="G209" s="183" t="e">
        <f>IF(ISERROR($E209),NA(),#REF!)</f>
        <v>#N/A</v>
      </c>
      <c r="H209" s="183" t="e">
        <f>IF(ISERROR($E209),NA(),#REF!)</f>
        <v>#N/A</v>
      </c>
      <c r="J209" s="180" t="e">
        <f>IF(ISERROR(A209),NA(),#REF!)</f>
        <v>#N/A</v>
      </c>
      <c r="K209" s="180" t="e">
        <f>IF(ISERROR(A209),NA(),#REF!)</f>
        <v>#N/A</v>
      </c>
      <c r="L209" s="180" t="e">
        <f>IF(ISERROR(A209),NA(),#REF!)</f>
        <v>#N/A</v>
      </c>
      <c r="M209" s="183" t="e">
        <f t="shared" si="15"/>
        <v>#N/A</v>
      </c>
      <c r="N209" s="183" t="e">
        <f t="shared" si="13"/>
        <v>#N/A</v>
      </c>
      <c r="O209" s="183" t="e">
        <f t="shared" si="16"/>
        <v>#N/A</v>
      </c>
    </row>
    <row r="210" spans="1:15" x14ac:dyDescent="0.2">
      <c r="A210" s="179" t="e">
        <f>IF(#REF!=0,NA(),#REF!)</f>
        <v>#REF!</v>
      </c>
      <c r="B210" s="180" t="e">
        <f>IF(ISERROR(A210),NA(),#REF!)</f>
        <v>#N/A</v>
      </c>
      <c r="C210" s="183" t="e">
        <f t="shared" si="14"/>
        <v>#N/A</v>
      </c>
      <c r="E210" s="179" t="e">
        <f>IF(#REF!=0,NA(),#REF!)</f>
        <v>#REF!</v>
      </c>
      <c r="F210" s="183" t="e">
        <f>IF(ISERROR($E210),NA(),#REF!)</f>
        <v>#N/A</v>
      </c>
      <c r="G210" s="183" t="e">
        <f>IF(ISERROR($E210),NA(),#REF!)</f>
        <v>#N/A</v>
      </c>
      <c r="H210" s="183" t="e">
        <f>IF(ISERROR($E210),NA(),#REF!)</f>
        <v>#N/A</v>
      </c>
      <c r="J210" s="180" t="e">
        <f>IF(ISERROR(A210),NA(),#REF!)</f>
        <v>#N/A</v>
      </c>
      <c r="K210" s="180" t="e">
        <f>IF(ISERROR(A210),NA(),#REF!)</f>
        <v>#N/A</v>
      </c>
      <c r="L210" s="180" t="e">
        <f>IF(ISERROR(A210),NA(),#REF!)</f>
        <v>#N/A</v>
      </c>
      <c r="M210" s="183" t="e">
        <f t="shared" si="15"/>
        <v>#N/A</v>
      </c>
      <c r="N210" s="183" t="e">
        <f t="shared" si="13"/>
        <v>#N/A</v>
      </c>
      <c r="O210" s="183" t="e">
        <f t="shared" si="16"/>
        <v>#N/A</v>
      </c>
    </row>
    <row r="211" spans="1:15" x14ac:dyDescent="0.2">
      <c r="A211" s="179" t="e">
        <f>IF(#REF!=0,NA(),#REF!)</f>
        <v>#REF!</v>
      </c>
      <c r="B211" s="180" t="e">
        <f>IF(ISERROR(A211),NA(),#REF!)</f>
        <v>#N/A</v>
      </c>
      <c r="C211" s="183" t="e">
        <f t="shared" si="14"/>
        <v>#N/A</v>
      </c>
      <c r="E211" s="179" t="e">
        <f>IF(#REF!=0,NA(),#REF!)</f>
        <v>#REF!</v>
      </c>
      <c r="F211" s="183" t="e">
        <f>IF(ISERROR($E211),NA(),#REF!)</f>
        <v>#N/A</v>
      </c>
      <c r="G211" s="183" t="e">
        <f>IF(ISERROR($E211),NA(),#REF!)</f>
        <v>#N/A</v>
      </c>
      <c r="H211" s="183" t="e">
        <f>IF(ISERROR($E211),NA(),#REF!)</f>
        <v>#N/A</v>
      </c>
      <c r="J211" s="180" t="e">
        <f>IF(ISERROR(A211),NA(),#REF!)</f>
        <v>#N/A</v>
      </c>
      <c r="K211" s="180" t="e">
        <f>IF(ISERROR(A211),NA(),#REF!)</f>
        <v>#N/A</v>
      </c>
      <c r="L211" s="180" t="e">
        <f>IF(ISERROR(A211),NA(),#REF!)</f>
        <v>#N/A</v>
      </c>
      <c r="M211" s="183" t="e">
        <f t="shared" si="15"/>
        <v>#N/A</v>
      </c>
      <c r="N211" s="183" t="e">
        <f t="shared" si="13"/>
        <v>#N/A</v>
      </c>
      <c r="O211" s="183" t="e">
        <f t="shared" si="16"/>
        <v>#N/A</v>
      </c>
    </row>
    <row r="212" spans="1:15" x14ac:dyDescent="0.2">
      <c r="A212" s="179" t="e">
        <f>IF(#REF!=0,NA(),#REF!)</f>
        <v>#REF!</v>
      </c>
      <c r="B212" s="180" t="e">
        <f>IF(ISERROR(A212),NA(),#REF!)</f>
        <v>#N/A</v>
      </c>
      <c r="C212" s="183" t="e">
        <f t="shared" si="14"/>
        <v>#N/A</v>
      </c>
      <c r="E212" s="179" t="e">
        <f>IF(#REF!=0,NA(),#REF!)</f>
        <v>#REF!</v>
      </c>
      <c r="F212" s="183" t="e">
        <f>IF(ISERROR($E212),NA(),#REF!)</f>
        <v>#N/A</v>
      </c>
      <c r="G212" s="183" t="e">
        <f>IF(ISERROR($E212),NA(),#REF!)</f>
        <v>#N/A</v>
      </c>
      <c r="H212" s="183" t="e">
        <f>IF(ISERROR($E212),NA(),#REF!)</f>
        <v>#N/A</v>
      </c>
      <c r="J212" s="180" t="e">
        <f>IF(ISERROR(A212),NA(),#REF!)</f>
        <v>#N/A</v>
      </c>
      <c r="K212" s="180" t="e">
        <f>IF(ISERROR(A212),NA(),#REF!)</f>
        <v>#N/A</v>
      </c>
      <c r="L212" s="180" t="e">
        <f>IF(ISERROR(A212),NA(),#REF!)</f>
        <v>#N/A</v>
      </c>
      <c r="M212" s="183" t="e">
        <f t="shared" si="15"/>
        <v>#N/A</v>
      </c>
      <c r="N212" s="183" t="e">
        <f t="shared" si="13"/>
        <v>#N/A</v>
      </c>
      <c r="O212" s="183" t="e">
        <f t="shared" si="16"/>
        <v>#N/A</v>
      </c>
    </row>
    <row r="213" spans="1:15" x14ac:dyDescent="0.2">
      <c r="A213" s="179" t="e">
        <f>IF(#REF!=0,NA(),#REF!)</f>
        <v>#REF!</v>
      </c>
      <c r="B213" s="180" t="e">
        <f>IF(ISERROR(A213),NA(),#REF!)</f>
        <v>#N/A</v>
      </c>
      <c r="C213" s="183" t="e">
        <f t="shared" si="14"/>
        <v>#N/A</v>
      </c>
      <c r="E213" s="179" t="e">
        <f>IF(#REF!=0,NA(),#REF!)</f>
        <v>#REF!</v>
      </c>
      <c r="F213" s="183" t="e">
        <f>IF(ISERROR($E213),NA(),#REF!)</f>
        <v>#N/A</v>
      </c>
      <c r="G213" s="183" t="e">
        <f>IF(ISERROR($E213),NA(),#REF!)</f>
        <v>#N/A</v>
      </c>
      <c r="H213" s="183" t="e">
        <f>IF(ISERROR($E213),NA(),#REF!)</f>
        <v>#N/A</v>
      </c>
      <c r="J213" s="180" t="e">
        <f>IF(ISERROR(A213),NA(),#REF!)</f>
        <v>#N/A</v>
      </c>
      <c r="K213" s="180" t="e">
        <f>IF(ISERROR(A213),NA(),#REF!)</f>
        <v>#N/A</v>
      </c>
      <c r="L213" s="180" t="e">
        <f>IF(ISERROR(A213),NA(),#REF!)</f>
        <v>#N/A</v>
      </c>
      <c r="M213" s="183" t="e">
        <f t="shared" si="15"/>
        <v>#N/A</v>
      </c>
      <c r="N213" s="183" t="e">
        <f t="shared" si="13"/>
        <v>#N/A</v>
      </c>
      <c r="O213" s="183" t="e">
        <f t="shared" si="16"/>
        <v>#N/A</v>
      </c>
    </row>
    <row r="214" spans="1:15" x14ac:dyDescent="0.2">
      <c r="A214" s="179" t="e">
        <f>IF(#REF!=0,NA(),#REF!)</f>
        <v>#REF!</v>
      </c>
      <c r="B214" s="180" t="e">
        <f>IF(ISERROR(A214),NA(),#REF!)</f>
        <v>#N/A</v>
      </c>
      <c r="C214" s="183" t="e">
        <f t="shared" si="14"/>
        <v>#N/A</v>
      </c>
      <c r="E214" s="179" t="e">
        <f>IF(#REF!=0,NA(),#REF!)</f>
        <v>#REF!</v>
      </c>
      <c r="F214" s="183" t="e">
        <f>IF(ISERROR($E214),NA(),#REF!)</f>
        <v>#N/A</v>
      </c>
      <c r="G214" s="183" t="e">
        <f>IF(ISERROR($E214),NA(),#REF!)</f>
        <v>#N/A</v>
      </c>
      <c r="H214" s="183" t="e">
        <f>IF(ISERROR($E214),NA(),#REF!)</f>
        <v>#N/A</v>
      </c>
      <c r="J214" s="180" t="e">
        <f>IF(ISERROR(A214),NA(),#REF!)</f>
        <v>#N/A</v>
      </c>
      <c r="K214" s="180" t="e">
        <f>IF(ISERROR(A214),NA(),#REF!)</f>
        <v>#N/A</v>
      </c>
      <c r="L214" s="180" t="e">
        <f>IF(ISERROR(A214),NA(),#REF!)</f>
        <v>#N/A</v>
      </c>
      <c r="M214" s="183" t="e">
        <f t="shared" si="15"/>
        <v>#N/A</v>
      </c>
      <c r="N214" s="183" t="e">
        <f t="shared" si="13"/>
        <v>#N/A</v>
      </c>
      <c r="O214" s="183" t="e">
        <f t="shared" si="16"/>
        <v>#N/A</v>
      </c>
    </row>
    <row r="215" spans="1:15" x14ac:dyDescent="0.2">
      <c r="A215" s="179" t="e">
        <f>IF(#REF!=0,NA(),#REF!)</f>
        <v>#REF!</v>
      </c>
      <c r="B215" s="180" t="e">
        <f>IF(ISERROR(A215),NA(),#REF!)</f>
        <v>#N/A</v>
      </c>
      <c r="C215" s="183" t="e">
        <f t="shared" si="14"/>
        <v>#N/A</v>
      </c>
      <c r="E215" s="179" t="e">
        <f>IF(#REF!=0,NA(),#REF!)</f>
        <v>#REF!</v>
      </c>
      <c r="F215" s="183" t="e">
        <f>IF(ISERROR($E215),NA(),#REF!)</f>
        <v>#N/A</v>
      </c>
      <c r="G215" s="183" t="e">
        <f>IF(ISERROR($E215),NA(),#REF!)</f>
        <v>#N/A</v>
      </c>
      <c r="H215" s="183" t="e">
        <f>IF(ISERROR($E215),NA(),#REF!)</f>
        <v>#N/A</v>
      </c>
      <c r="J215" s="180" t="e">
        <f>IF(ISERROR(A215),NA(),#REF!)</f>
        <v>#N/A</v>
      </c>
      <c r="K215" s="180" t="e">
        <f>IF(ISERROR(A215),NA(),#REF!)</f>
        <v>#N/A</v>
      </c>
      <c r="L215" s="180" t="e">
        <f>IF(ISERROR(A215),NA(),#REF!)</f>
        <v>#N/A</v>
      </c>
      <c r="M215" s="183" t="e">
        <f t="shared" si="15"/>
        <v>#N/A</v>
      </c>
      <c r="N215" s="183" t="e">
        <f t="shared" si="13"/>
        <v>#N/A</v>
      </c>
      <c r="O215" s="183" t="e">
        <f t="shared" si="16"/>
        <v>#N/A</v>
      </c>
    </row>
    <row r="216" spans="1:15" x14ac:dyDescent="0.2">
      <c r="A216" s="179" t="e">
        <f>IF(#REF!=0,NA(),#REF!)</f>
        <v>#REF!</v>
      </c>
      <c r="B216" s="180" t="e">
        <f>IF(ISERROR(A216),NA(),#REF!)</f>
        <v>#N/A</v>
      </c>
      <c r="C216" s="183" t="e">
        <f t="shared" si="14"/>
        <v>#N/A</v>
      </c>
      <c r="E216" s="179" t="e">
        <f>IF(#REF!=0,NA(),#REF!)</f>
        <v>#REF!</v>
      </c>
      <c r="F216" s="183" t="e">
        <f>IF(ISERROR($E216),NA(),#REF!)</f>
        <v>#N/A</v>
      </c>
      <c r="G216" s="183" t="e">
        <f>IF(ISERROR($E216),NA(),#REF!)</f>
        <v>#N/A</v>
      </c>
      <c r="H216" s="183" t="e">
        <f>IF(ISERROR($E216),NA(),#REF!)</f>
        <v>#N/A</v>
      </c>
      <c r="J216" s="180" t="e">
        <f>IF(ISERROR(A216),NA(),#REF!)</f>
        <v>#N/A</v>
      </c>
      <c r="K216" s="180" t="e">
        <f>IF(ISERROR(A216),NA(),#REF!)</f>
        <v>#N/A</v>
      </c>
      <c r="L216" s="180" t="e">
        <f>IF(ISERROR(A216),NA(),#REF!)</f>
        <v>#N/A</v>
      </c>
      <c r="M216" s="183" t="e">
        <f t="shared" si="15"/>
        <v>#N/A</v>
      </c>
      <c r="N216" s="183" t="e">
        <f t="shared" si="13"/>
        <v>#N/A</v>
      </c>
      <c r="O216" s="183" t="e">
        <f t="shared" si="16"/>
        <v>#N/A</v>
      </c>
    </row>
    <row r="217" spans="1:15" x14ac:dyDescent="0.2">
      <c r="A217" s="179" t="e">
        <f>IF(#REF!=0,NA(),#REF!)</f>
        <v>#REF!</v>
      </c>
      <c r="B217" s="180" t="e">
        <f>IF(ISERROR(A217),NA(),#REF!)</f>
        <v>#N/A</v>
      </c>
      <c r="C217" s="183" t="e">
        <f t="shared" si="14"/>
        <v>#N/A</v>
      </c>
      <c r="E217" s="179" t="e">
        <f>IF(#REF!=0,NA(),#REF!)</f>
        <v>#REF!</v>
      </c>
      <c r="F217" s="183" t="e">
        <f>IF(ISERROR($E217),NA(),#REF!)</f>
        <v>#N/A</v>
      </c>
      <c r="G217" s="183" t="e">
        <f>IF(ISERROR($E217),NA(),#REF!)</f>
        <v>#N/A</v>
      </c>
      <c r="H217" s="183" t="e">
        <f>IF(ISERROR($E217),NA(),#REF!)</f>
        <v>#N/A</v>
      </c>
      <c r="J217" s="180" t="e">
        <f>IF(ISERROR(A217),NA(),#REF!)</f>
        <v>#N/A</v>
      </c>
      <c r="K217" s="180" t="e">
        <f>IF(ISERROR(A217),NA(),#REF!)</f>
        <v>#N/A</v>
      </c>
      <c r="L217" s="180" t="e">
        <f>IF(ISERROR(A217),NA(),#REF!)</f>
        <v>#N/A</v>
      </c>
      <c r="M217" s="183" t="e">
        <f t="shared" si="15"/>
        <v>#N/A</v>
      </c>
      <c r="N217" s="183" t="e">
        <f t="shared" ref="N217:N280" si="17">AVERAGE(K211:K217)</f>
        <v>#N/A</v>
      </c>
      <c r="O217" s="183" t="e">
        <f t="shared" si="16"/>
        <v>#N/A</v>
      </c>
    </row>
    <row r="218" spans="1:15" x14ac:dyDescent="0.2">
      <c r="A218" s="179" t="e">
        <f>IF(#REF!=0,NA(),#REF!)</f>
        <v>#REF!</v>
      </c>
      <c r="B218" s="180" t="e">
        <f>IF(ISERROR(A218),NA(),#REF!)</f>
        <v>#N/A</v>
      </c>
      <c r="C218" s="183" t="e">
        <f t="shared" si="14"/>
        <v>#N/A</v>
      </c>
      <c r="E218" s="179" t="e">
        <f>IF(#REF!=0,NA(),#REF!)</f>
        <v>#REF!</v>
      </c>
      <c r="F218" s="183" t="e">
        <f>IF(ISERROR($E218),NA(),#REF!)</f>
        <v>#N/A</v>
      </c>
      <c r="G218" s="183" t="e">
        <f>IF(ISERROR($E218),NA(),#REF!)</f>
        <v>#N/A</v>
      </c>
      <c r="H218" s="183" t="e">
        <f>IF(ISERROR($E218),NA(),#REF!)</f>
        <v>#N/A</v>
      </c>
      <c r="J218" s="180" t="e">
        <f>IF(ISERROR(A218),NA(),#REF!)</f>
        <v>#N/A</v>
      </c>
      <c r="K218" s="180" t="e">
        <f>IF(ISERROR(A218),NA(),#REF!)</f>
        <v>#N/A</v>
      </c>
      <c r="L218" s="180" t="e">
        <f>IF(ISERROR(A218),NA(),#REF!)</f>
        <v>#N/A</v>
      </c>
      <c r="M218" s="183" t="e">
        <f t="shared" si="15"/>
        <v>#N/A</v>
      </c>
      <c r="N218" s="183" t="e">
        <f t="shared" si="17"/>
        <v>#N/A</v>
      </c>
      <c r="O218" s="183" t="e">
        <f t="shared" si="16"/>
        <v>#N/A</v>
      </c>
    </row>
    <row r="219" spans="1:15" x14ac:dyDescent="0.2">
      <c r="A219" s="179" t="e">
        <f>IF(#REF!=0,NA(),#REF!)</f>
        <v>#REF!</v>
      </c>
      <c r="B219" s="180" t="e">
        <f>IF(ISERROR(A219),NA(),#REF!)</f>
        <v>#N/A</v>
      </c>
      <c r="C219" s="183" t="e">
        <f t="shared" si="14"/>
        <v>#N/A</v>
      </c>
      <c r="E219" s="179" t="e">
        <f>IF(#REF!=0,NA(),#REF!)</f>
        <v>#REF!</v>
      </c>
      <c r="F219" s="183" t="e">
        <f>IF(ISERROR($E219),NA(),#REF!)</f>
        <v>#N/A</v>
      </c>
      <c r="G219" s="183" t="e">
        <f>IF(ISERROR($E219),NA(),#REF!)</f>
        <v>#N/A</v>
      </c>
      <c r="H219" s="183" t="e">
        <f>IF(ISERROR($E219),NA(),#REF!)</f>
        <v>#N/A</v>
      </c>
      <c r="J219" s="180" t="e">
        <f>IF(ISERROR(A219),NA(),#REF!)</f>
        <v>#N/A</v>
      </c>
      <c r="K219" s="180" t="e">
        <f>IF(ISERROR(A219),NA(),#REF!)</f>
        <v>#N/A</v>
      </c>
      <c r="L219" s="180" t="e">
        <f>IF(ISERROR(A219),NA(),#REF!)</f>
        <v>#N/A</v>
      </c>
      <c r="M219" s="183" t="e">
        <f t="shared" si="15"/>
        <v>#N/A</v>
      </c>
      <c r="N219" s="183" t="e">
        <f t="shared" si="17"/>
        <v>#N/A</v>
      </c>
      <c r="O219" s="183" t="e">
        <f t="shared" si="16"/>
        <v>#N/A</v>
      </c>
    </row>
    <row r="220" spans="1:15" x14ac:dyDescent="0.2">
      <c r="A220" s="179" t="e">
        <f>IF(#REF!=0,NA(),#REF!)</f>
        <v>#REF!</v>
      </c>
      <c r="B220" s="180" t="e">
        <f>IF(ISERROR(A220),NA(),#REF!)</f>
        <v>#N/A</v>
      </c>
      <c r="C220" s="183" t="e">
        <f t="shared" si="14"/>
        <v>#N/A</v>
      </c>
      <c r="E220" s="179" t="e">
        <f>IF(#REF!=0,NA(),#REF!)</f>
        <v>#REF!</v>
      </c>
      <c r="F220" s="183" t="e">
        <f>IF(ISERROR($E220),NA(),#REF!)</f>
        <v>#N/A</v>
      </c>
      <c r="G220" s="183" t="e">
        <f>IF(ISERROR($E220),NA(),#REF!)</f>
        <v>#N/A</v>
      </c>
      <c r="H220" s="183" t="e">
        <f>IF(ISERROR($E220),NA(),#REF!)</f>
        <v>#N/A</v>
      </c>
      <c r="J220" s="180" t="e">
        <f>IF(ISERROR(A220),NA(),#REF!)</f>
        <v>#N/A</v>
      </c>
      <c r="K220" s="180" t="e">
        <f>IF(ISERROR(A220),NA(),#REF!)</f>
        <v>#N/A</v>
      </c>
      <c r="L220" s="180" t="e">
        <f>IF(ISERROR(A220),NA(),#REF!)</f>
        <v>#N/A</v>
      </c>
      <c r="M220" s="183" t="e">
        <f t="shared" si="15"/>
        <v>#N/A</v>
      </c>
      <c r="N220" s="183" t="e">
        <f t="shared" si="17"/>
        <v>#N/A</v>
      </c>
      <c r="O220" s="183" t="e">
        <f t="shared" si="16"/>
        <v>#N/A</v>
      </c>
    </row>
    <row r="221" spans="1:15" x14ac:dyDescent="0.2">
      <c r="A221" s="179" t="e">
        <f>IF(#REF!=0,NA(),#REF!)</f>
        <v>#REF!</v>
      </c>
      <c r="B221" s="180" t="e">
        <f>IF(ISERROR(A221),NA(),#REF!)</f>
        <v>#N/A</v>
      </c>
      <c r="C221" s="183" t="e">
        <f t="shared" si="14"/>
        <v>#N/A</v>
      </c>
      <c r="E221" s="179" t="e">
        <f>IF(#REF!=0,NA(),#REF!)</f>
        <v>#REF!</v>
      </c>
      <c r="F221" s="183" t="e">
        <f>IF(ISERROR($E221),NA(),#REF!)</f>
        <v>#N/A</v>
      </c>
      <c r="G221" s="183" t="e">
        <f>IF(ISERROR($E221),NA(),#REF!)</f>
        <v>#N/A</v>
      </c>
      <c r="H221" s="183" t="e">
        <f>IF(ISERROR($E221),NA(),#REF!)</f>
        <v>#N/A</v>
      </c>
      <c r="J221" s="180" t="e">
        <f>IF(ISERROR(A221),NA(),#REF!)</f>
        <v>#N/A</v>
      </c>
      <c r="K221" s="180" t="e">
        <f>IF(ISERROR(A221),NA(),#REF!)</f>
        <v>#N/A</v>
      </c>
      <c r="L221" s="180" t="e">
        <f>IF(ISERROR(A221),NA(),#REF!)</f>
        <v>#N/A</v>
      </c>
      <c r="M221" s="183" t="e">
        <f t="shared" si="15"/>
        <v>#N/A</v>
      </c>
      <c r="N221" s="183" t="e">
        <f t="shared" si="17"/>
        <v>#N/A</v>
      </c>
      <c r="O221" s="183" t="e">
        <f t="shared" si="16"/>
        <v>#N/A</v>
      </c>
    </row>
    <row r="222" spans="1:15" x14ac:dyDescent="0.2">
      <c r="A222" s="179" t="e">
        <f>IF(#REF!=0,NA(),#REF!)</f>
        <v>#REF!</v>
      </c>
      <c r="B222" s="180" t="e">
        <f>IF(ISERROR(A222),NA(),#REF!)</f>
        <v>#N/A</v>
      </c>
      <c r="C222" s="183" t="e">
        <f t="shared" si="14"/>
        <v>#N/A</v>
      </c>
      <c r="E222" s="179" t="e">
        <f>IF(#REF!=0,NA(),#REF!)</f>
        <v>#REF!</v>
      </c>
      <c r="F222" s="183" t="e">
        <f>IF(ISERROR($E222),NA(),#REF!)</f>
        <v>#N/A</v>
      </c>
      <c r="G222" s="183" t="e">
        <f>IF(ISERROR($E222),NA(),#REF!)</f>
        <v>#N/A</v>
      </c>
      <c r="H222" s="183" t="e">
        <f>IF(ISERROR($E222),NA(),#REF!)</f>
        <v>#N/A</v>
      </c>
      <c r="J222" s="180" t="e">
        <f>IF(ISERROR(A222),NA(),#REF!)</f>
        <v>#N/A</v>
      </c>
      <c r="K222" s="180" t="e">
        <f>IF(ISERROR(A222),NA(),#REF!)</f>
        <v>#N/A</v>
      </c>
      <c r="L222" s="180" t="e">
        <f>IF(ISERROR(A222),NA(),#REF!)</f>
        <v>#N/A</v>
      </c>
      <c r="M222" s="183" t="e">
        <f t="shared" si="15"/>
        <v>#N/A</v>
      </c>
      <c r="N222" s="183" t="e">
        <f t="shared" si="17"/>
        <v>#N/A</v>
      </c>
      <c r="O222" s="183" t="e">
        <f t="shared" si="16"/>
        <v>#N/A</v>
      </c>
    </row>
    <row r="223" spans="1:15" x14ac:dyDescent="0.2">
      <c r="A223" s="179" t="e">
        <f>IF(#REF!=0,NA(),#REF!)</f>
        <v>#REF!</v>
      </c>
      <c r="B223" s="180" t="e">
        <f>IF(ISERROR(A223),NA(),#REF!)</f>
        <v>#N/A</v>
      </c>
      <c r="C223" s="183" t="e">
        <f t="shared" si="14"/>
        <v>#N/A</v>
      </c>
      <c r="E223" s="179" t="e">
        <f>IF(#REF!=0,NA(),#REF!)</f>
        <v>#REF!</v>
      </c>
      <c r="F223" s="183" t="e">
        <f>IF(ISERROR($E223),NA(),#REF!)</f>
        <v>#N/A</v>
      </c>
      <c r="G223" s="183" t="e">
        <f>IF(ISERROR($E223),NA(),#REF!)</f>
        <v>#N/A</v>
      </c>
      <c r="H223" s="183" t="e">
        <f>IF(ISERROR($E223),NA(),#REF!)</f>
        <v>#N/A</v>
      </c>
      <c r="J223" s="180" t="e">
        <f>IF(ISERROR(A223),NA(),#REF!)</f>
        <v>#N/A</v>
      </c>
      <c r="K223" s="180" t="e">
        <f>IF(ISERROR(A223),NA(),#REF!)</f>
        <v>#N/A</v>
      </c>
      <c r="L223" s="180" t="e">
        <f>IF(ISERROR(A223),NA(),#REF!)</f>
        <v>#N/A</v>
      </c>
      <c r="M223" s="183" t="e">
        <f t="shared" si="15"/>
        <v>#N/A</v>
      </c>
      <c r="N223" s="183" t="e">
        <f t="shared" si="17"/>
        <v>#N/A</v>
      </c>
      <c r="O223" s="183" t="e">
        <f t="shared" si="16"/>
        <v>#N/A</v>
      </c>
    </row>
    <row r="224" spans="1:15" x14ac:dyDescent="0.2">
      <c r="A224" s="179" t="e">
        <f>IF(#REF!=0,NA(),#REF!)</f>
        <v>#REF!</v>
      </c>
      <c r="B224" s="180" t="e">
        <f>IF(ISERROR(A224),NA(),#REF!)</f>
        <v>#N/A</v>
      </c>
      <c r="C224" s="183" t="e">
        <f t="shared" si="14"/>
        <v>#N/A</v>
      </c>
      <c r="E224" s="179" t="e">
        <f>IF(#REF!=0,NA(),#REF!)</f>
        <v>#REF!</v>
      </c>
      <c r="F224" s="183" t="e">
        <f>IF(ISERROR($E224),NA(),#REF!)</f>
        <v>#N/A</v>
      </c>
      <c r="G224" s="183" t="e">
        <f>IF(ISERROR($E224),NA(),#REF!)</f>
        <v>#N/A</v>
      </c>
      <c r="H224" s="183" t="e">
        <f>IF(ISERROR($E224),NA(),#REF!)</f>
        <v>#N/A</v>
      </c>
      <c r="J224" s="180" t="e">
        <f>IF(ISERROR(A224),NA(),#REF!)</f>
        <v>#N/A</v>
      </c>
      <c r="K224" s="180" t="e">
        <f>IF(ISERROR(A224),NA(),#REF!)</f>
        <v>#N/A</v>
      </c>
      <c r="L224" s="180" t="e">
        <f>IF(ISERROR(A224),NA(),#REF!)</f>
        <v>#N/A</v>
      </c>
      <c r="M224" s="183" t="e">
        <f t="shared" si="15"/>
        <v>#N/A</v>
      </c>
      <c r="N224" s="183" t="e">
        <f t="shared" si="17"/>
        <v>#N/A</v>
      </c>
      <c r="O224" s="183" t="e">
        <f t="shared" si="16"/>
        <v>#N/A</v>
      </c>
    </row>
    <row r="225" spans="1:15" x14ac:dyDescent="0.2">
      <c r="A225" s="179" t="e">
        <f>IF(#REF!=0,NA(),#REF!)</f>
        <v>#REF!</v>
      </c>
      <c r="B225" s="180" t="e">
        <f>IF(ISERROR(A225),NA(),#REF!)</f>
        <v>#N/A</v>
      </c>
      <c r="C225" s="183" t="e">
        <f t="shared" si="14"/>
        <v>#N/A</v>
      </c>
      <c r="E225" s="179" t="e">
        <f>IF(#REF!=0,NA(),#REF!)</f>
        <v>#REF!</v>
      </c>
      <c r="F225" s="183" t="e">
        <f>IF(ISERROR($E225),NA(),#REF!)</f>
        <v>#N/A</v>
      </c>
      <c r="G225" s="183" t="e">
        <f>IF(ISERROR($E225),NA(),#REF!)</f>
        <v>#N/A</v>
      </c>
      <c r="H225" s="183" t="e">
        <f>IF(ISERROR($E225),NA(),#REF!)</f>
        <v>#N/A</v>
      </c>
      <c r="J225" s="180" t="e">
        <f>IF(ISERROR(A225),NA(),#REF!)</f>
        <v>#N/A</v>
      </c>
      <c r="K225" s="180" t="e">
        <f>IF(ISERROR(A225),NA(),#REF!)</f>
        <v>#N/A</v>
      </c>
      <c r="L225" s="180" t="e">
        <f>IF(ISERROR(A225),NA(),#REF!)</f>
        <v>#N/A</v>
      </c>
      <c r="M225" s="183" t="e">
        <f t="shared" si="15"/>
        <v>#N/A</v>
      </c>
      <c r="N225" s="183" t="e">
        <f t="shared" si="17"/>
        <v>#N/A</v>
      </c>
      <c r="O225" s="183" t="e">
        <f t="shared" si="16"/>
        <v>#N/A</v>
      </c>
    </row>
    <row r="226" spans="1:15" x14ac:dyDescent="0.2">
      <c r="A226" s="179" t="e">
        <f>IF(#REF!=0,NA(),#REF!)</f>
        <v>#REF!</v>
      </c>
      <c r="B226" s="180" t="e">
        <f>IF(ISERROR(A226),NA(),#REF!)</f>
        <v>#N/A</v>
      </c>
      <c r="C226" s="183" t="e">
        <f t="shared" si="14"/>
        <v>#N/A</v>
      </c>
      <c r="E226" s="179" t="e">
        <f>IF(#REF!=0,NA(),#REF!)</f>
        <v>#REF!</v>
      </c>
      <c r="F226" s="183" t="e">
        <f>IF(ISERROR($E226),NA(),#REF!)</f>
        <v>#N/A</v>
      </c>
      <c r="G226" s="183" t="e">
        <f>IF(ISERROR($E226),NA(),#REF!)</f>
        <v>#N/A</v>
      </c>
      <c r="H226" s="183" t="e">
        <f>IF(ISERROR($E226),NA(),#REF!)</f>
        <v>#N/A</v>
      </c>
      <c r="J226" s="180" t="e">
        <f>IF(ISERROR(A226),NA(),#REF!)</f>
        <v>#N/A</v>
      </c>
      <c r="K226" s="180" t="e">
        <f>IF(ISERROR(A226),NA(),#REF!)</f>
        <v>#N/A</v>
      </c>
      <c r="L226" s="180" t="e">
        <f>IF(ISERROR(A226),NA(),#REF!)</f>
        <v>#N/A</v>
      </c>
      <c r="M226" s="183" t="e">
        <f t="shared" si="15"/>
        <v>#N/A</v>
      </c>
      <c r="N226" s="183" t="e">
        <f t="shared" si="17"/>
        <v>#N/A</v>
      </c>
      <c r="O226" s="183" t="e">
        <f t="shared" si="16"/>
        <v>#N/A</v>
      </c>
    </row>
    <row r="227" spans="1:15" x14ac:dyDescent="0.2">
      <c r="A227" s="179" t="e">
        <f>IF(#REF!=0,NA(),#REF!)</f>
        <v>#REF!</v>
      </c>
      <c r="B227" s="180" t="e">
        <f>IF(ISERROR(A227),NA(),#REF!)</f>
        <v>#N/A</v>
      </c>
      <c r="C227" s="183" t="e">
        <f t="shared" si="14"/>
        <v>#N/A</v>
      </c>
      <c r="E227" s="179" t="e">
        <f>IF(#REF!=0,NA(),#REF!)</f>
        <v>#REF!</v>
      </c>
      <c r="F227" s="183" t="e">
        <f>IF(ISERROR($E227),NA(),#REF!)</f>
        <v>#N/A</v>
      </c>
      <c r="G227" s="183" t="e">
        <f>IF(ISERROR($E227),NA(),#REF!)</f>
        <v>#N/A</v>
      </c>
      <c r="H227" s="183" t="e">
        <f>IF(ISERROR($E227),NA(),#REF!)</f>
        <v>#N/A</v>
      </c>
      <c r="J227" s="180" t="e">
        <f>IF(ISERROR(A227),NA(),#REF!)</f>
        <v>#N/A</v>
      </c>
      <c r="K227" s="180" t="e">
        <f>IF(ISERROR(A227),NA(),#REF!)</f>
        <v>#N/A</v>
      </c>
      <c r="L227" s="180" t="e">
        <f>IF(ISERROR(A227),NA(),#REF!)</f>
        <v>#N/A</v>
      </c>
      <c r="M227" s="183" t="e">
        <f t="shared" si="15"/>
        <v>#N/A</v>
      </c>
      <c r="N227" s="183" t="e">
        <f t="shared" si="17"/>
        <v>#N/A</v>
      </c>
      <c r="O227" s="183" t="e">
        <f t="shared" si="16"/>
        <v>#N/A</v>
      </c>
    </row>
    <row r="228" spans="1:15" x14ac:dyDescent="0.2">
      <c r="A228" s="179" t="e">
        <f>IF(#REF!=0,NA(),#REF!)</f>
        <v>#REF!</v>
      </c>
      <c r="B228" s="180" t="e">
        <f>IF(ISERROR(A228),NA(),#REF!)</f>
        <v>#N/A</v>
      </c>
      <c r="C228" s="183" t="e">
        <f t="shared" si="14"/>
        <v>#N/A</v>
      </c>
      <c r="E228" s="179" t="e">
        <f>IF(#REF!=0,NA(),#REF!)</f>
        <v>#REF!</v>
      </c>
      <c r="F228" s="183" t="e">
        <f>IF(ISERROR($E228),NA(),#REF!)</f>
        <v>#N/A</v>
      </c>
      <c r="G228" s="183" t="e">
        <f>IF(ISERROR($E228),NA(),#REF!)</f>
        <v>#N/A</v>
      </c>
      <c r="H228" s="183" t="e">
        <f>IF(ISERROR($E228),NA(),#REF!)</f>
        <v>#N/A</v>
      </c>
      <c r="J228" s="180" t="e">
        <f>IF(ISERROR(A228),NA(),#REF!)</f>
        <v>#N/A</v>
      </c>
      <c r="K228" s="180" t="e">
        <f>IF(ISERROR(A228),NA(),#REF!)</f>
        <v>#N/A</v>
      </c>
      <c r="L228" s="180" t="e">
        <f>IF(ISERROR(A228),NA(),#REF!)</f>
        <v>#N/A</v>
      </c>
      <c r="M228" s="183" t="e">
        <f t="shared" si="15"/>
        <v>#N/A</v>
      </c>
      <c r="N228" s="183" t="e">
        <f t="shared" si="17"/>
        <v>#N/A</v>
      </c>
      <c r="O228" s="183" t="e">
        <f t="shared" si="16"/>
        <v>#N/A</v>
      </c>
    </row>
    <row r="229" spans="1:15" x14ac:dyDescent="0.2">
      <c r="A229" s="179" t="e">
        <f>IF(#REF!=0,NA(),#REF!)</f>
        <v>#REF!</v>
      </c>
      <c r="B229" s="180" t="e">
        <f>IF(ISERROR(A229),NA(),#REF!)</f>
        <v>#N/A</v>
      </c>
      <c r="C229" s="183" t="e">
        <f t="shared" si="14"/>
        <v>#N/A</v>
      </c>
      <c r="E229" s="179" t="e">
        <f>IF(#REF!=0,NA(),#REF!)</f>
        <v>#REF!</v>
      </c>
      <c r="F229" s="183" t="e">
        <f>IF(ISERROR($E229),NA(),#REF!)</f>
        <v>#N/A</v>
      </c>
      <c r="G229" s="183" t="e">
        <f>IF(ISERROR($E229),NA(),#REF!)</f>
        <v>#N/A</v>
      </c>
      <c r="H229" s="183" t="e">
        <f>IF(ISERROR($E229),NA(),#REF!)</f>
        <v>#N/A</v>
      </c>
      <c r="J229" s="180" t="e">
        <f>IF(ISERROR(A229),NA(),#REF!)</f>
        <v>#N/A</v>
      </c>
      <c r="K229" s="180" t="e">
        <f>IF(ISERROR(A229),NA(),#REF!)</f>
        <v>#N/A</v>
      </c>
      <c r="L229" s="180" t="e">
        <f>IF(ISERROR(A229),NA(),#REF!)</f>
        <v>#N/A</v>
      </c>
      <c r="M229" s="183" t="e">
        <f t="shared" si="15"/>
        <v>#N/A</v>
      </c>
      <c r="N229" s="183" t="e">
        <f t="shared" si="17"/>
        <v>#N/A</v>
      </c>
      <c r="O229" s="183" t="e">
        <f t="shared" si="16"/>
        <v>#N/A</v>
      </c>
    </row>
    <row r="230" spans="1:15" x14ac:dyDescent="0.2">
      <c r="A230" s="179" t="e">
        <f>IF(#REF!=0,NA(),#REF!)</f>
        <v>#REF!</v>
      </c>
      <c r="B230" s="180" t="e">
        <f>IF(ISERROR(A230),NA(),#REF!)</f>
        <v>#N/A</v>
      </c>
      <c r="C230" s="183" t="e">
        <f t="shared" si="14"/>
        <v>#N/A</v>
      </c>
      <c r="E230" s="179" t="e">
        <f>IF(#REF!=0,NA(),#REF!)</f>
        <v>#REF!</v>
      </c>
      <c r="F230" s="183" t="e">
        <f>IF(ISERROR($E230),NA(),#REF!)</f>
        <v>#N/A</v>
      </c>
      <c r="G230" s="183" t="e">
        <f>IF(ISERROR($E230),NA(),#REF!)</f>
        <v>#N/A</v>
      </c>
      <c r="H230" s="183" t="e">
        <f>IF(ISERROR($E230),NA(),#REF!)</f>
        <v>#N/A</v>
      </c>
      <c r="J230" s="180" t="e">
        <f>IF(ISERROR(A230),NA(),#REF!)</f>
        <v>#N/A</v>
      </c>
      <c r="K230" s="180" t="e">
        <f>IF(ISERROR(A230),NA(),#REF!)</f>
        <v>#N/A</v>
      </c>
      <c r="L230" s="180" t="e">
        <f>IF(ISERROR(A230),NA(),#REF!)</f>
        <v>#N/A</v>
      </c>
      <c r="M230" s="183" t="e">
        <f t="shared" si="15"/>
        <v>#N/A</v>
      </c>
      <c r="N230" s="183" t="e">
        <f t="shared" si="17"/>
        <v>#N/A</v>
      </c>
      <c r="O230" s="183" t="e">
        <f t="shared" si="16"/>
        <v>#N/A</v>
      </c>
    </row>
    <row r="231" spans="1:15" x14ac:dyDescent="0.2">
      <c r="A231" s="179" t="e">
        <f>IF(#REF!=0,NA(),#REF!)</f>
        <v>#REF!</v>
      </c>
      <c r="B231" s="180" t="e">
        <f>IF(ISERROR(A231),NA(),#REF!)</f>
        <v>#N/A</v>
      </c>
      <c r="C231" s="183" t="e">
        <f t="shared" si="14"/>
        <v>#N/A</v>
      </c>
      <c r="E231" s="179" t="e">
        <f>IF(#REF!=0,NA(),#REF!)</f>
        <v>#REF!</v>
      </c>
      <c r="F231" s="183" t="e">
        <f>IF(ISERROR($E231),NA(),#REF!)</f>
        <v>#N/A</v>
      </c>
      <c r="G231" s="183" t="e">
        <f>IF(ISERROR($E231),NA(),#REF!)</f>
        <v>#N/A</v>
      </c>
      <c r="H231" s="183" t="e">
        <f>IF(ISERROR($E231),NA(),#REF!)</f>
        <v>#N/A</v>
      </c>
      <c r="J231" s="180" t="e">
        <f>IF(ISERROR(A231),NA(),#REF!)</f>
        <v>#N/A</v>
      </c>
      <c r="K231" s="180" t="e">
        <f>IF(ISERROR(A231),NA(),#REF!)</f>
        <v>#N/A</v>
      </c>
      <c r="L231" s="180" t="e">
        <f>IF(ISERROR(A231),NA(),#REF!)</f>
        <v>#N/A</v>
      </c>
      <c r="M231" s="183" t="e">
        <f t="shared" si="15"/>
        <v>#N/A</v>
      </c>
      <c r="N231" s="183" t="e">
        <f t="shared" si="17"/>
        <v>#N/A</v>
      </c>
      <c r="O231" s="183" t="e">
        <f t="shared" si="16"/>
        <v>#N/A</v>
      </c>
    </row>
    <row r="232" spans="1:15" x14ac:dyDescent="0.2">
      <c r="A232" s="179" t="e">
        <f>IF(#REF!=0,NA(),#REF!)</f>
        <v>#REF!</v>
      </c>
      <c r="B232" s="180" t="e">
        <f>IF(ISERROR(A232),NA(),#REF!)</f>
        <v>#N/A</v>
      </c>
      <c r="C232" s="183" t="e">
        <f t="shared" si="14"/>
        <v>#N/A</v>
      </c>
      <c r="E232" s="179" t="e">
        <f>IF(#REF!=0,NA(),#REF!)</f>
        <v>#REF!</v>
      </c>
      <c r="F232" s="183" t="e">
        <f>IF(ISERROR($E232),NA(),#REF!)</f>
        <v>#N/A</v>
      </c>
      <c r="G232" s="183" t="e">
        <f>IF(ISERROR($E232),NA(),#REF!)</f>
        <v>#N/A</v>
      </c>
      <c r="H232" s="183" t="e">
        <f>IF(ISERROR($E232),NA(),#REF!)</f>
        <v>#N/A</v>
      </c>
      <c r="J232" s="180" t="e">
        <f>IF(ISERROR(A232),NA(),#REF!)</f>
        <v>#N/A</v>
      </c>
      <c r="K232" s="180" t="e">
        <f>IF(ISERROR(A232),NA(),#REF!)</f>
        <v>#N/A</v>
      </c>
      <c r="L232" s="180" t="e">
        <f>IF(ISERROR(A232),NA(),#REF!)</f>
        <v>#N/A</v>
      </c>
      <c r="M232" s="183" t="e">
        <f t="shared" si="15"/>
        <v>#N/A</v>
      </c>
      <c r="N232" s="183" t="e">
        <f t="shared" si="17"/>
        <v>#N/A</v>
      </c>
      <c r="O232" s="183" t="e">
        <f t="shared" si="16"/>
        <v>#N/A</v>
      </c>
    </row>
    <row r="233" spans="1:15" x14ac:dyDescent="0.2">
      <c r="A233" s="179" t="e">
        <f>IF(#REF!=0,NA(),#REF!)</f>
        <v>#REF!</v>
      </c>
      <c r="B233" s="180" t="e">
        <f>IF(ISERROR(A233),NA(),#REF!)</f>
        <v>#N/A</v>
      </c>
      <c r="C233" s="183" t="e">
        <f t="shared" si="14"/>
        <v>#N/A</v>
      </c>
      <c r="E233" s="179" t="e">
        <f>IF(#REF!=0,NA(),#REF!)</f>
        <v>#REF!</v>
      </c>
      <c r="F233" s="183" t="e">
        <f>IF(ISERROR($E233),NA(),#REF!)</f>
        <v>#N/A</v>
      </c>
      <c r="G233" s="183" t="e">
        <f>IF(ISERROR($E233),NA(),#REF!)</f>
        <v>#N/A</v>
      </c>
      <c r="H233" s="183" t="e">
        <f>IF(ISERROR($E233),NA(),#REF!)</f>
        <v>#N/A</v>
      </c>
      <c r="J233" s="180" t="e">
        <f>IF(ISERROR(A233),NA(),#REF!)</f>
        <v>#N/A</v>
      </c>
      <c r="K233" s="180" t="e">
        <f>IF(ISERROR(A233),NA(),#REF!)</f>
        <v>#N/A</v>
      </c>
      <c r="L233" s="180" t="e">
        <f>IF(ISERROR(A233),NA(),#REF!)</f>
        <v>#N/A</v>
      </c>
      <c r="M233" s="183" t="e">
        <f t="shared" si="15"/>
        <v>#N/A</v>
      </c>
      <c r="N233" s="183" t="e">
        <f t="shared" si="17"/>
        <v>#N/A</v>
      </c>
      <c r="O233" s="183" t="e">
        <f t="shared" si="16"/>
        <v>#N/A</v>
      </c>
    </row>
    <row r="234" spans="1:15" x14ac:dyDescent="0.2">
      <c r="A234" s="179" t="e">
        <f>IF(#REF!=0,NA(),#REF!)</f>
        <v>#REF!</v>
      </c>
      <c r="B234" s="180" t="e">
        <f>IF(ISERROR(A234),NA(),#REF!)</f>
        <v>#N/A</v>
      </c>
      <c r="C234" s="183" t="e">
        <f t="shared" si="14"/>
        <v>#N/A</v>
      </c>
      <c r="E234" s="179" t="e">
        <f>IF(#REF!=0,NA(),#REF!)</f>
        <v>#REF!</v>
      </c>
      <c r="F234" s="183" t="e">
        <f>IF(ISERROR($E234),NA(),#REF!)</f>
        <v>#N/A</v>
      </c>
      <c r="G234" s="183" t="e">
        <f>IF(ISERROR($E234),NA(),#REF!)</f>
        <v>#N/A</v>
      </c>
      <c r="H234" s="183" t="e">
        <f>IF(ISERROR($E234),NA(),#REF!)</f>
        <v>#N/A</v>
      </c>
      <c r="J234" s="180" t="e">
        <f>IF(ISERROR(A234),NA(),#REF!)</f>
        <v>#N/A</v>
      </c>
      <c r="K234" s="180" t="e">
        <f>IF(ISERROR(A234),NA(),#REF!)</f>
        <v>#N/A</v>
      </c>
      <c r="L234" s="180" t="e">
        <f>IF(ISERROR(A234),NA(),#REF!)</f>
        <v>#N/A</v>
      </c>
      <c r="M234" s="183" t="e">
        <f t="shared" si="15"/>
        <v>#N/A</v>
      </c>
      <c r="N234" s="183" t="e">
        <f t="shared" si="17"/>
        <v>#N/A</v>
      </c>
      <c r="O234" s="183" t="e">
        <f t="shared" si="16"/>
        <v>#N/A</v>
      </c>
    </row>
    <row r="235" spans="1:15" x14ac:dyDescent="0.2">
      <c r="A235" s="179" t="e">
        <f>IF(#REF!=0,NA(),#REF!)</f>
        <v>#REF!</v>
      </c>
      <c r="B235" s="180" t="e">
        <f>IF(ISERROR(A235),NA(),#REF!)</f>
        <v>#N/A</v>
      </c>
      <c r="C235" s="183" t="e">
        <f t="shared" si="14"/>
        <v>#N/A</v>
      </c>
      <c r="E235" s="179" t="e">
        <f>IF(#REF!=0,NA(),#REF!)</f>
        <v>#REF!</v>
      </c>
      <c r="F235" s="183" t="e">
        <f>IF(ISERROR($E235),NA(),#REF!)</f>
        <v>#N/A</v>
      </c>
      <c r="G235" s="183" t="e">
        <f>IF(ISERROR($E235),NA(),#REF!)</f>
        <v>#N/A</v>
      </c>
      <c r="H235" s="183" t="e">
        <f>IF(ISERROR($E235),NA(),#REF!)</f>
        <v>#N/A</v>
      </c>
      <c r="J235" s="180" t="e">
        <f>IF(ISERROR(A235),NA(),#REF!)</f>
        <v>#N/A</v>
      </c>
      <c r="K235" s="180" t="e">
        <f>IF(ISERROR(A235),NA(),#REF!)</f>
        <v>#N/A</v>
      </c>
      <c r="L235" s="180" t="e">
        <f>IF(ISERROR(A235),NA(),#REF!)</f>
        <v>#N/A</v>
      </c>
      <c r="M235" s="183" t="e">
        <f t="shared" si="15"/>
        <v>#N/A</v>
      </c>
      <c r="N235" s="183" t="e">
        <f t="shared" si="17"/>
        <v>#N/A</v>
      </c>
      <c r="O235" s="183" t="e">
        <f t="shared" si="16"/>
        <v>#N/A</v>
      </c>
    </row>
    <row r="236" spans="1:15" x14ac:dyDescent="0.2">
      <c r="A236" s="179" t="e">
        <f>IF(#REF!=0,NA(),#REF!)</f>
        <v>#REF!</v>
      </c>
      <c r="B236" s="180" t="e">
        <f>IF(ISERROR(A236),NA(),#REF!)</f>
        <v>#N/A</v>
      </c>
      <c r="C236" s="183" t="e">
        <f t="shared" si="14"/>
        <v>#N/A</v>
      </c>
      <c r="E236" s="179" t="e">
        <f>IF(#REF!=0,NA(),#REF!)</f>
        <v>#REF!</v>
      </c>
      <c r="F236" s="183" t="e">
        <f>IF(ISERROR($E236),NA(),#REF!)</f>
        <v>#N/A</v>
      </c>
      <c r="G236" s="183" t="e">
        <f>IF(ISERROR($E236),NA(),#REF!)</f>
        <v>#N/A</v>
      </c>
      <c r="H236" s="183" t="e">
        <f>IF(ISERROR($E236),NA(),#REF!)</f>
        <v>#N/A</v>
      </c>
      <c r="J236" s="180" t="e">
        <f>IF(ISERROR(A236),NA(),#REF!)</f>
        <v>#N/A</v>
      </c>
      <c r="K236" s="180" t="e">
        <f>IF(ISERROR(A236),NA(),#REF!)</f>
        <v>#N/A</v>
      </c>
      <c r="L236" s="180" t="e">
        <f>IF(ISERROR(A236),NA(),#REF!)</f>
        <v>#N/A</v>
      </c>
      <c r="M236" s="183" t="e">
        <f t="shared" si="15"/>
        <v>#N/A</v>
      </c>
      <c r="N236" s="183" t="e">
        <f t="shared" si="17"/>
        <v>#N/A</v>
      </c>
      <c r="O236" s="183" t="e">
        <f t="shared" si="16"/>
        <v>#N/A</v>
      </c>
    </row>
    <row r="237" spans="1:15" x14ac:dyDescent="0.2">
      <c r="A237" s="179" t="e">
        <f>IF(#REF!=0,NA(),#REF!)</f>
        <v>#REF!</v>
      </c>
      <c r="B237" s="180" t="e">
        <f>IF(ISERROR(A237),NA(),#REF!)</f>
        <v>#N/A</v>
      </c>
      <c r="C237" s="183" t="e">
        <f t="shared" si="14"/>
        <v>#N/A</v>
      </c>
      <c r="E237" s="179" t="e">
        <f>IF(#REF!=0,NA(),#REF!)</f>
        <v>#REF!</v>
      </c>
      <c r="F237" s="183" t="e">
        <f>IF(ISERROR($E237),NA(),#REF!)</f>
        <v>#N/A</v>
      </c>
      <c r="G237" s="183" t="e">
        <f>IF(ISERROR($E237),NA(),#REF!)</f>
        <v>#N/A</v>
      </c>
      <c r="H237" s="183" t="e">
        <f>IF(ISERROR($E237),NA(),#REF!)</f>
        <v>#N/A</v>
      </c>
      <c r="J237" s="180" t="e">
        <f>IF(ISERROR(A237),NA(),#REF!)</f>
        <v>#N/A</v>
      </c>
      <c r="K237" s="180" t="e">
        <f>IF(ISERROR(A237),NA(),#REF!)</f>
        <v>#N/A</v>
      </c>
      <c r="L237" s="180" t="e">
        <f>IF(ISERROR(A237),NA(),#REF!)</f>
        <v>#N/A</v>
      </c>
      <c r="M237" s="183" t="e">
        <f t="shared" si="15"/>
        <v>#N/A</v>
      </c>
      <c r="N237" s="183" t="e">
        <f t="shared" si="17"/>
        <v>#N/A</v>
      </c>
      <c r="O237" s="183" t="e">
        <f t="shared" si="16"/>
        <v>#N/A</v>
      </c>
    </row>
    <row r="238" spans="1:15" x14ac:dyDescent="0.2">
      <c r="A238" s="179" t="e">
        <f>IF(#REF!=0,NA(),#REF!)</f>
        <v>#REF!</v>
      </c>
      <c r="B238" s="180" t="e">
        <f>IF(ISERROR(A238),NA(),#REF!)</f>
        <v>#N/A</v>
      </c>
      <c r="C238" s="183" t="e">
        <f t="shared" si="14"/>
        <v>#N/A</v>
      </c>
      <c r="E238" s="179" t="e">
        <f>IF(#REF!=0,NA(),#REF!)</f>
        <v>#REF!</v>
      </c>
      <c r="F238" s="183" t="e">
        <f>IF(ISERROR($E238),NA(),#REF!)</f>
        <v>#N/A</v>
      </c>
      <c r="G238" s="183" t="e">
        <f>IF(ISERROR($E238),NA(),#REF!)</f>
        <v>#N/A</v>
      </c>
      <c r="H238" s="183" t="e">
        <f>IF(ISERROR($E238),NA(),#REF!)</f>
        <v>#N/A</v>
      </c>
      <c r="J238" s="180" t="e">
        <f>IF(ISERROR(A238),NA(),#REF!)</f>
        <v>#N/A</v>
      </c>
      <c r="K238" s="180" t="e">
        <f>IF(ISERROR(A238),NA(),#REF!)</f>
        <v>#N/A</v>
      </c>
      <c r="L238" s="180" t="e">
        <f>IF(ISERROR(A238),NA(),#REF!)</f>
        <v>#N/A</v>
      </c>
      <c r="M238" s="183" t="e">
        <f t="shared" si="15"/>
        <v>#N/A</v>
      </c>
      <c r="N238" s="183" t="e">
        <f t="shared" si="17"/>
        <v>#N/A</v>
      </c>
      <c r="O238" s="183" t="e">
        <f t="shared" si="16"/>
        <v>#N/A</v>
      </c>
    </row>
    <row r="239" spans="1:15" x14ac:dyDescent="0.2">
      <c r="A239" s="179" t="e">
        <f>IF(#REF!=0,NA(),#REF!)</f>
        <v>#REF!</v>
      </c>
      <c r="B239" s="180" t="e">
        <f>IF(ISERROR(A239),NA(),#REF!)</f>
        <v>#N/A</v>
      </c>
      <c r="C239" s="183" t="e">
        <f t="shared" si="14"/>
        <v>#N/A</v>
      </c>
      <c r="E239" s="179" t="e">
        <f>IF(#REF!=0,NA(),#REF!)</f>
        <v>#REF!</v>
      </c>
      <c r="F239" s="183" t="e">
        <f>IF(ISERROR($E239),NA(),#REF!)</f>
        <v>#N/A</v>
      </c>
      <c r="G239" s="183" t="e">
        <f>IF(ISERROR($E239),NA(),#REF!)</f>
        <v>#N/A</v>
      </c>
      <c r="H239" s="183" t="e">
        <f>IF(ISERROR($E239),NA(),#REF!)</f>
        <v>#N/A</v>
      </c>
      <c r="J239" s="180" t="e">
        <f>IF(ISERROR(A239),NA(),#REF!)</f>
        <v>#N/A</v>
      </c>
      <c r="K239" s="180" t="e">
        <f>IF(ISERROR(A239),NA(),#REF!)</f>
        <v>#N/A</v>
      </c>
      <c r="L239" s="180" t="e">
        <f>IF(ISERROR(A239),NA(),#REF!)</f>
        <v>#N/A</v>
      </c>
      <c r="M239" s="183" t="e">
        <f t="shared" si="15"/>
        <v>#N/A</v>
      </c>
      <c r="N239" s="183" t="e">
        <f t="shared" si="17"/>
        <v>#N/A</v>
      </c>
      <c r="O239" s="183" t="e">
        <f t="shared" si="16"/>
        <v>#N/A</v>
      </c>
    </row>
    <row r="240" spans="1:15" x14ac:dyDescent="0.2">
      <c r="A240" s="179" t="e">
        <f>IF(#REF!=0,NA(),#REF!)</f>
        <v>#REF!</v>
      </c>
      <c r="B240" s="180" t="e">
        <f>IF(ISERROR(A240),NA(),#REF!)</f>
        <v>#N/A</v>
      </c>
      <c r="C240" s="183" t="e">
        <f t="shared" si="14"/>
        <v>#N/A</v>
      </c>
      <c r="E240" s="179" t="e">
        <f>IF(#REF!=0,NA(),#REF!)</f>
        <v>#REF!</v>
      </c>
      <c r="F240" s="183" t="e">
        <f>IF(ISERROR($E240),NA(),#REF!)</f>
        <v>#N/A</v>
      </c>
      <c r="G240" s="183" t="e">
        <f>IF(ISERROR($E240),NA(),#REF!)</f>
        <v>#N/A</v>
      </c>
      <c r="H240" s="183" t="e">
        <f>IF(ISERROR($E240),NA(),#REF!)</f>
        <v>#N/A</v>
      </c>
      <c r="J240" s="180" t="e">
        <f>IF(ISERROR(A240),NA(),#REF!)</f>
        <v>#N/A</v>
      </c>
      <c r="K240" s="180" t="e">
        <f>IF(ISERROR(A240),NA(),#REF!)</f>
        <v>#N/A</v>
      </c>
      <c r="L240" s="180" t="e">
        <f>IF(ISERROR(A240),NA(),#REF!)</f>
        <v>#N/A</v>
      </c>
      <c r="M240" s="183" t="e">
        <f t="shared" si="15"/>
        <v>#N/A</v>
      </c>
      <c r="N240" s="183" t="e">
        <f t="shared" si="17"/>
        <v>#N/A</v>
      </c>
      <c r="O240" s="183" t="e">
        <f t="shared" si="16"/>
        <v>#N/A</v>
      </c>
    </row>
    <row r="241" spans="1:15" x14ac:dyDescent="0.2">
      <c r="A241" s="179" t="e">
        <f>IF(#REF!=0,NA(),#REF!)</f>
        <v>#REF!</v>
      </c>
      <c r="B241" s="180" t="e">
        <f>IF(ISERROR(A241),NA(),#REF!)</f>
        <v>#N/A</v>
      </c>
      <c r="C241" s="183" t="e">
        <f t="shared" si="14"/>
        <v>#N/A</v>
      </c>
      <c r="E241" s="179" t="e">
        <f>IF(#REF!=0,NA(),#REF!)</f>
        <v>#REF!</v>
      </c>
      <c r="F241" s="183" t="e">
        <f>IF(ISERROR($E241),NA(),#REF!)</f>
        <v>#N/A</v>
      </c>
      <c r="G241" s="183" t="e">
        <f>IF(ISERROR($E241),NA(),#REF!)</f>
        <v>#N/A</v>
      </c>
      <c r="H241" s="183" t="e">
        <f>IF(ISERROR($E241),NA(),#REF!)</f>
        <v>#N/A</v>
      </c>
      <c r="J241" s="180" t="e">
        <f>IF(ISERROR(A241),NA(),#REF!)</f>
        <v>#N/A</v>
      </c>
      <c r="K241" s="180" t="e">
        <f>IF(ISERROR(A241),NA(),#REF!)</f>
        <v>#N/A</v>
      </c>
      <c r="L241" s="180" t="e">
        <f>IF(ISERROR(A241),NA(),#REF!)</f>
        <v>#N/A</v>
      </c>
      <c r="M241" s="183" t="e">
        <f t="shared" si="15"/>
        <v>#N/A</v>
      </c>
      <c r="N241" s="183" t="e">
        <f t="shared" si="17"/>
        <v>#N/A</v>
      </c>
      <c r="O241" s="183" t="e">
        <f t="shared" si="16"/>
        <v>#N/A</v>
      </c>
    </row>
    <row r="242" spans="1:15" x14ac:dyDescent="0.2">
      <c r="A242" s="179" t="e">
        <f>IF(#REF!=0,NA(),#REF!)</f>
        <v>#REF!</v>
      </c>
      <c r="B242" s="180" t="e">
        <f>IF(ISERROR(A242),NA(),#REF!)</f>
        <v>#N/A</v>
      </c>
      <c r="C242" s="183" t="e">
        <f t="shared" si="14"/>
        <v>#N/A</v>
      </c>
      <c r="E242" s="179" t="e">
        <f>IF(#REF!=0,NA(),#REF!)</f>
        <v>#REF!</v>
      </c>
      <c r="F242" s="183" t="e">
        <f>IF(ISERROR($E242),NA(),#REF!)</f>
        <v>#N/A</v>
      </c>
      <c r="G242" s="183" t="e">
        <f>IF(ISERROR($E242),NA(),#REF!)</f>
        <v>#N/A</v>
      </c>
      <c r="H242" s="183" t="e">
        <f>IF(ISERROR($E242),NA(),#REF!)</f>
        <v>#N/A</v>
      </c>
      <c r="J242" s="180" t="e">
        <f>IF(ISERROR(A242),NA(),#REF!)</f>
        <v>#N/A</v>
      </c>
      <c r="K242" s="180" t="e">
        <f>IF(ISERROR(A242),NA(),#REF!)</f>
        <v>#N/A</v>
      </c>
      <c r="L242" s="180" t="e">
        <f>IF(ISERROR(A242),NA(),#REF!)</f>
        <v>#N/A</v>
      </c>
      <c r="M242" s="183" t="e">
        <f t="shared" si="15"/>
        <v>#N/A</v>
      </c>
      <c r="N242" s="183" t="e">
        <f t="shared" si="17"/>
        <v>#N/A</v>
      </c>
      <c r="O242" s="183" t="e">
        <f t="shared" si="16"/>
        <v>#N/A</v>
      </c>
    </row>
    <row r="243" spans="1:15" x14ac:dyDescent="0.2">
      <c r="A243" s="179" t="e">
        <f>IF(#REF!=0,NA(),#REF!)</f>
        <v>#REF!</v>
      </c>
      <c r="B243" s="180" t="e">
        <f>IF(ISERROR(A243),NA(),#REF!)</f>
        <v>#N/A</v>
      </c>
      <c r="C243" s="183" t="e">
        <f t="shared" si="14"/>
        <v>#N/A</v>
      </c>
      <c r="E243" s="179" t="e">
        <f>IF(#REF!=0,NA(),#REF!)</f>
        <v>#REF!</v>
      </c>
      <c r="F243" s="183" t="e">
        <f>IF(ISERROR($E243),NA(),#REF!)</f>
        <v>#N/A</v>
      </c>
      <c r="G243" s="183" t="e">
        <f>IF(ISERROR($E243),NA(),#REF!)</f>
        <v>#N/A</v>
      </c>
      <c r="H243" s="183" t="e">
        <f>IF(ISERROR($E243),NA(),#REF!)</f>
        <v>#N/A</v>
      </c>
      <c r="J243" s="180" t="e">
        <f>IF(ISERROR(A243),NA(),#REF!)</f>
        <v>#N/A</v>
      </c>
      <c r="K243" s="180" t="e">
        <f>IF(ISERROR(A243),NA(),#REF!)</f>
        <v>#N/A</v>
      </c>
      <c r="L243" s="180" t="e">
        <f>IF(ISERROR(A243),NA(),#REF!)</f>
        <v>#N/A</v>
      </c>
      <c r="M243" s="183" t="e">
        <f t="shared" si="15"/>
        <v>#N/A</v>
      </c>
      <c r="N243" s="183" t="e">
        <f t="shared" si="17"/>
        <v>#N/A</v>
      </c>
      <c r="O243" s="183" t="e">
        <f t="shared" si="16"/>
        <v>#N/A</v>
      </c>
    </row>
    <row r="244" spans="1:15" x14ac:dyDescent="0.2">
      <c r="A244" s="179" t="e">
        <f>IF(#REF!=0,NA(),#REF!)</f>
        <v>#REF!</v>
      </c>
      <c r="B244" s="180" t="e">
        <f>IF(ISERROR(A244),NA(),#REF!)</f>
        <v>#N/A</v>
      </c>
      <c r="C244" s="183" t="e">
        <f t="shared" si="14"/>
        <v>#N/A</v>
      </c>
      <c r="E244" s="179" t="e">
        <f>IF(#REF!=0,NA(),#REF!)</f>
        <v>#REF!</v>
      </c>
      <c r="F244" s="183" t="e">
        <f>IF(ISERROR($E244),NA(),#REF!)</f>
        <v>#N/A</v>
      </c>
      <c r="G244" s="183" t="e">
        <f>IF(ISERROR($E244),NA(),#REF!)</f>
        <v>#N/A</v>
      </c>
      <c r="H244" s="183" t="e">
        <f>IF(ISERROR($E244),NA(),#REF!)</f>
        <v>#N/A</v>
      </c>
      <c r="J244" s="180" t="e">
        <f>IF(ISERROR(A244),NA(),#REF!)</f>
        <v>#N/A</v>
      </c>
      <c r="K244" s="180" t="e">
        <f>IF(ISERROR(A244),NA(),#REF!)</f>
        <v>#N/A</v>
      </c>
      <c r="L244" s="180" t="e">
        <f>IF(ISERROR(A244),NA(),#REF!)</f>
        <v>#N/A</v>
      </c>
      <c r="M244" s="183" t="e">
        <f t="shared" si="15"/>
        <v>#N/A</v>
      </c>
      <c r="N244" s="183" t="e">
        <f t="shared" si="17"/>
        <v>#N/A</v>
      </c>
      <c r="O244" s="183" t="e">
        <f t="shared" si="16"/>
        <v>#N/A</v>
      </c>
    </row>
    <row r="245" spans="1:15" x14ac:dyDescent="0.2">
      <c r="A245" s="179" t="e">
        <f>IF(#REF!=0,NA(),#REF!)</f>
        <v>#REF!</v>
      </c>
      <c r="B245" s="180" t="e">
        <f>IF(ISERROR(A245),NA(),#REF!)</f>
        <v>#N/A</v>
      </c>
      <c r="C245" s="183" t="e">
        <f t="shared" si="14"/>
        <v>#N/A</v>
      </c>
      <c r="E245" s="179" t="e">
        <f>IF(#REF!=0,NA(),#REF!)</f>
        <v>#REF!</v>
      </c>
      <c r="F245" s="183" t="e">
        <f>IF(ISERROR($E245),NA(),#REF!)</f>
        <v>#N/A</v>
      </c>
      <c r="G245" s="183" t="e">
        <f>IF(ISERROR($E245),NA(),#REF!)</f>
        <v>#N/A</v>
      </c>
      <c r="H245" s="183" t="e">
        <f>IF(ISERROR($E245),NA(),#REF!)</f>
        <v>#N/A</v>
      </c>
      <c r="J245" s="180" t="e">
        <f>IF(ISERROR(A245),NA(),#REF!)</f>
        <v>#N/A</v>
      </c>
      <c r="K245" s="180" t="e">
        <f>IF(ISERROR(A245),NA(),#REF!)</f>
        <v>#N/A</v>
      </c>
      <c r="L245" s="180" t="e">
        <f>IF(ISERROR(A245),NA(),#REF!)</f>
        <v>#N/A</v>
      </c>
      <c r="M245" s="183" t="e">
        <f t="shared" si="15"/>
        <v>#N/A</v>
      </c>
      <c r="N245" s="183" t="e">
        <f t="shared" si="17"/>
        <v>#N/A</v>
      </c>
      <c r="O245" s="183" t="e">
        <f t="shared" si="16"/>
        <v>#N/A</v>
      </c>
    </row>
    <row r="246" spans="1:15" x14ac:dyDescent="0.2">
      <c r="A246" s="179" t="e">
        <f>IF(#REF!=0,NA(),#REF!)</f>
        <v>#REF!</v>
      </c>
      <c r="B246" s="180" t="e">
        <f>IF(ISERROR(A246),NA(),#REF!)</f>
        <v>#N/A</v>
      </c>
      <c r="C246" s="183" t="e">
        <f t="shared" si="14"/>
        <v>#N/A</v>
      </c>
      <c r="E246" s="179" t="e">
        <f>IF(#REF!=0,NA(),#REF!)</f>
        <v>#REF!</v>
      </c>
      <c r="F246" s="183" t="e">
        <f>IF(ISERROR($E246),NA(),#REF!)</f>
        <v>#N/A</v>
      </c>
      <c r="G246" s="183" t="e">
        <f>IF(ISERROR($E246),NA(),#REF!)</f>
        <v>#N/A</v>
      </c>
      <c r="H246" s="183" t="e">
        <f>IF(ISERROR($E246),NA(),#REF!)</f>
        <v>#N/A</v>
      </c>
      <c r="J246" s="180" t="e">
        <f>IF(ISERROR(A246),NA(),#REF!)</f>
        <v>#N/A</v>
      </c>
      <c r="K246" s="180" t="e">
        <f>IF(ISERROR(A246),NA(),#REF!)</f>
        <v>#N/A</v>
      </c>
      <c r="L246" s="180" t="e">
        <f>IF(ISERROR(A246),NA(),#REF!)</f>
        <v>#N/A</v>
      </c>
      <c r="M246" s="183" t="e">
        <f t="shared" si="15"/>
        <v>#N/A</v>
      </c>
      <c r="N246" s="183" t="e">
        <f t="shared" si="17"/>
        <v>#N/A</v>
      </c>
      <c r="O246" s="183" t="e">
        <f t="shared" si="16"/>
        <v>#N/A</v>
      </c>
    </row>
    <row r="247" spans="1:15" x14ac:dyDescent="0.2">
      <c r="A247" s="179" t="e">
        <f>IF(#REF!=0,NA(),#REF!)</f>
        <v>#REF!</v>
      </c>
      <c r="B247" s="180" t="e">
        <f>IF(ISERROR(A247),NA(),#REF!)</f>
        <v>#N/A</v>
      </c>
      <c r="C247" s="183" t="e">
        <f t="shared" si="14"/>
        <v>#N/A</v>
      </c>
      <c r="E247" s="179" t="e">
        <f>IF(#REF!=0,NA(),#REF!)</f>
        <v>#REF!</v>
      </c>
      <c r="F247" s="183" t="e">
        <f>IF(ISERROR($E247),NA(),#REF!)</f>
        <v>#N/A</v>
      </c>
      <c r="G247" s="183" t="e">
        <f>IF(ISERROR($E247),NA(),#REF!)</f>
        <v>#N/A</v>
      </c>
      <c r="H247" s="183" t="e">
        <f>IF(ISERROR($E247),NA(),#REF!)</f>
        <v>#N/A</v>
      </c>
      <c r="J247" s="180" t="e">
        <f>IF(ISERROR(A247),NA(),#REF!)</f>
        <v>#N/A</v>
      </c>
      <c r="K247" s="180" t="e">
        <f>IF(ISERROR(A247),NA(),#REF!)</f>
        <v>#N/A</v>
      </c>
      <c r="L247" s="180" t="e">
        <f>IF(ISERROR(A247),NA(),#REF!)</f>
        <v>#N/A</v>
      </c>
      <c r="M247" s="183" t="e">
        <f t="shared" si="15"/>
        <v>#N/A</v>
      </c>
      <c r="N247" s="183" t="e">
        <f t="shared" si="17"/>
        <v>#N/A</v>
      </c>
      <c r="O247" s="183" t="e">
        <f t="shared" si="16"/>
        <v>#N/A</v>
      </c>
    </row>
    <row r="248" spans="1:15" x14ac:dyDescent="0.2">
      <c r="A248" s="179" t="e">
        <f>IF(#REF!=0,NA(),#REF!)</f>
        <v>#REF!</v>
      </c>
      <c r="B248" s="180" t="e">
        <f>IF(ISERROR(A248),NA(),#REF!)</f>
        <v>#N/A</v>
      </c>
      <c r="C248" s="183" t="e">
        <f t="shared" si="14"/>
        <v>#N/A</v>
      </c>
      <c r="E248" s="179" t="e">
        <f>IF(#REF!=0,NA(),#REF!)</f>
        <v>#REF!</v>
      </c>
      <c r="F248" s="183" t="e">
        <f>IF(ISERROR($E248),NA(),#REF!)</f>
        <v>#N/A</v>
      </c>
      <c r="G248" s="183" t="e">
        <f>IF(ISERROR($E248),NA(),#REF!)</f>
        <v>#N/A</v>
      </c>
      <c r="H248" s="183" t="e">
        <f>IF(ISERROR($E248),NA(),#REF!)</f>
        <v>#N/A</v>
      </c>
      <c r="J248" s="180" t="e">
        <f>IF(ISERROR(A248),NA(),#REF!)</f>
        <v>#N/A</v>
      </c>
      <c r="K248" s="180" t="e">
        <f>IF(ISERROR(A248),NA(),#REF!)</f>
        <v>#N/A</v>
      </c>
      <c r="L248" s="180" t="e">
        <f>IF(ISERROR(A248),NA(),#REF!)</f>
        <v>#N/A</v>
      </c>
      <c r="M248" s="183" t="e">
        <f t="shared" si="15"/>
        <v>#N/A</v>
      </c>
      <c r="N248" s="183" t="e">
        <f t="shared" si="17"/>
        <v>#N/A</v>
      </c>
      <c r="O248" s="183" t="e">
        <f t="shared" si="16"/>
        <v>#N/A</v>
      </c>
    </row>
    <row r="249" spans="1:15" x14ac:dyDescent="0.2">
      <c r="A249" s="179" t="e">
        <f>IF(#REF!=0,NA(),#REF!)</f>
        <v>#REF!</v>
      </c>
      <c r="B249" s="180" t="e">
        <f>IF(ISERROR(A249),NA(),#REF!)</f>
        <v>#N/A</v>
      </c>
      <c r="C249" s="183" t="e">
        <f t="shared" si="14"/>
        <v>#N/A</v>
      </c>
      <c r="E249" s="179" t="e">
        <f>IF(#REF!=0,NA(),#REF!)</f>
        <v>#REF!</v>
      </c>
      <c r="F249" s="183" t="e">
        <f>IF(ISERROR($E249),NA(),#REF!)</f>
        <v>#N/A</v>
      </c>
      <c r="G249" s="183" t="e">
        <f>IF(ISERROR($E249),NA(),#REF!)</f>
        <v>#N/A</v>
      </c>
      <c r="H249" s="183" t="e">
        <f>IF(ISERROR($E249),NA(),#REF!)</f>
        <v>#N/A</v>
      </c>
      <c r="J249" s="180" t="e">
        <f>IF(ISERROR(A249),NA(),#REF!)</f>
        <v>#N/A</v>
      </c>
      <c r="K249" s="180" t="e">
        <f>IF(ISERROR(A249),NA(),#REF!)</f>
        <v>#N/A</v>
      </c>
      <c r="L249" s="180" t="e">
        <f>IF(ISERROR(A249),NA(),#REF!)</f>
        <v>#N/A</v>
      </c>
      <c r="M249" s="183" t="e">
        <f t="shared" si="15"/>
        <v>#N/A</v>
      </c>
      <c r="N249" s="183" t="e">
        <f t="shared" si="17"/>
        <v>#N/A</v>
      </c>
      <c r="O249" s="183" t="e">
        <f t="shared" si="16"/>
        <v>#N/A</v>
      </c>
    </row>
    <row r="250" spans="1:15" x14ac:dyDescent="0.2">
      <c r="A250" s="179" t="e">
        <f>IF(#REF!=0,NA(),#REF!)</f>
        <v>#REF!</v>
      </c>
      <c r="B250" s="180" t="e">
        <f>IF(ISERROR(A250),NA(),#REF!)</f>
        <v>#N/A</v>
      </c>
      <c r="C250" s="183" t="e">
        <f t="shared" si="14"/>
        <v>#N/A</v>
      </c>
      <c r="E250" s="179" t="e">
        <f>IF(#REF!=0,NA(),#REF!)</f>
        <v>#REF!</v>
      </c>
      <c r="F250" s="183" t="e">
        <f>IF(ISERROR($E250),NA(),#REF!)</f>
        <v>#N/A</v>
      </c>
      <c r="G250" s="183" t="e">
        <f>IF(ISERROR($E250),NA(),#REF!)</f>
        <v>#N/A</v>
      </c>
      <c r="H250" s="183" t="e">
        <f>IF(ISERROR($E250),NA(),#REF!)</f>
        <v>#N/A</v>
      </c>
      <c r="J250" s="180" t="e">
        <f>IF(ISERROR(A250),NA(),#REF!)</f>
        <v>#N/A</v>
      </c>
      <c r="K250" s="180" t="e">
        <f>IF(ISERROR(A250),NA(),#REF!)</f>
        <v>#N/A</v>
      </c>
      <c r="L250" s="180" t="e">
        <f>IF(ISERROR(A250),NA(),#REF!)</f>
        <v>#N/A</v>
      </c>
      <c r="M250" s="183" t="e">
        <f t="shared" si="15"/>
        <v>#N/A</v>
      </c>
      <c r="N250" s="183" t="e">
        <f t="shared" si="17"/>
        <v>#N/A</v>
      </c>
      <c r="O250" s="183" t="e">
        <f t="shared" si="16"/>
        <v>#N/A</v>
      </c>
    </row>
    <row r="251" spans="1:15" x14ac:dyDescent="0.2">
      <c r="A251" s="179" t="e">
        <f>IF(#REF!=0,NA(),#REF!)</f>
        <v>#REF!</v>
      </c>
      <c r="B251" s="180" t="e">
        <f>IF(ISERROR(A251),NA(),#REF!)</f>
        <v>#N/A</v>
      </c>
      <c r="C251" s="183" t="e">
        <f t="shared" si="14"/>
        <v>#N/A</v>
      </c>
      <c r="E251" s="179" t="e">
        <f>IF(#REF!=0,NA(),#REF!)</f>
        <v>#REF!</v>
      </c>
      <c r="F251" s="183" t="e">
        <f>IF(ISERROR($E251),NA(),#REF!)</f>
        <v>#N/A</v>
      </c>
      <c r="G251" s="183" t="e">
        <f>IF(ISERROR($E251),NA(),#REF!)</f>
        <v>#N/A</v>
      </c>
      <c r="H251" s="183" t="e">
        <f>IF(ISERROR($E251),NA(),#REF!)</f>
        <v>#N/A</v>
      </c>
      <c r="J251" s="180" t="e">
        <f>IF(ISERROR(A251),NA(),#REF!)</f>
        <v>#N/A</v>
      </c>
      <c r="K251" s="180" t="e">
        <f>IF(ISERROR(A251),NA(),#REF!)</f>
        <v>#N/A</v>
      </c>
      <c r="L251" s="180" t="e">
        <f>IF(ISERROR(A251),NA(),#REF!)</f>
        <v>#N/A</v>
      </c>
      <c r="M251" s="183" t="e">
        <f t="shared" si="15"/>
        <v>#N/A</v>
      </c>
      <c r="N251" s="183" t="e">
        <f t="shared" si="17"/>
        <v>#N/A</v>
      </c>
      <c r="O251" s="183" t="e">
        <f t="shared" si="16"/>
        <v>#N/A</v>
      </c>
    </row>
    <row r="252" spans="1:15" x14ac:dyDescent="0.2">
      <c r="A252" s="179" t="e">
        <f>IF(#REF!=0,NA(),#REF!)</f>
        <v>#REF!</v>
      </c>
      <c r="B252" s="180" t="e">
        <f>IF(ISERROR(A252),NA(),#REF!)</f>
        <v>#N/A</v>
      </c>
      <c r="C252" s="183" t="e">
        <f t="shared" si="14"/>
        <v>#N/A</v>
      </c>
      <c r="E252" s="179" t="e">
        <f>IF(#REF!=0,NA(),#REF!)</f>
        <v>#REF!</v>
      </c>
      <c r="F252" s="183" t="e">
        <f>IF(ISERROR($E252),NA(),#REF!)</f>
        <v>#N/A</v>
      </c>
      <c r="G252" s="183" t="e">
        <f>IF(ISERROR($E252),NA(),#REF!)</f>
        <v>#N/A</v>
      </c>
      <c r="H252" s="183" t="e">
        <f>IF(ISERROR($E252),NA(),#REF!)</f>
        <v>#N/A</v>
      </c>
      <c r="J252" s="180" t="e">
        <f>IF(ISERROR(A252),NA(),#REF!)</f>
        <v>#N/A</v>
      </c>
      <c r="K252" s="180" t="e">
        <f>IF(ISERROR(A252),NA(),#REF!)</f>
        <v>#N/A</v>
      </c>
      <c r="L252" s="180" t="e">
        <f>IF(ISERROR(A252),NA(),#REF!)</f>
        <v>#N/A</v>
      </c>
      <c r="M252" s="183" t="e">
        <f t="shared" si="15"/>
        <v>#N/A</v>
      </c>
      <c r="N252" s="183" t="e">
        <f t="shared" si="17"/>
        <v>#N/A</v>
      </c>
      <c r="O252" s="183" t="e">
        <f t="shared" si="16"/>
        <v>#N/A</v>
      </c>
    </row>
    <row r="253" spans="1:15" x14ac:dyDescent="0.2">
      <c r="A253" s="179" t="e">
        <f>IF(#REF!=0,NA(),#REF!)</f>
        <v>#REF!</v>
      </c>
      <c r="B253" s="180" t="e">
        <f>IF(ISERROR(A253),NA(),#REF!)</f>
        <v>#N/A</v>
      </c>
      <c r="C253" s="183" t="e">
        <f t="shared" si="14"/>
        <v>#N/A</v>
      </c>
      <c r="E253" s="179" t="e">
        <f>IF(#REF!=0,NA(),#REF!)</f>
        <v>#REF!</v>
      </c>
      <c r="F253" s="183" t="e">
        <f>IF(ISERROR($E253),NA(),#REF!)</f>
        <v>#N/A</v>
      </c>
      <c r="G253" s="183" t="e">
        <f>IF(ISERROR($E253),NA(),#REF!)</f>
        <v>#N/A</v>
      </c>
      <c r="H253" s="183" t="e">
        <f>IF(ISERROR($E253),NA(),#REF!)</f>
        <v>#N/A</v>
      </c>
      <c r="J253" s="180" t="e">
        <f>IF(ISERROR(A253),NA(),#REF!)</f>
        <v>#N/A</v>
      </c>
      <c r="K253" s="180" t="e">
        <f>IF(ISERROR(A253),NA(),#REF!)</f>
        <v>#N/A</v>
      </c>
      <c r="L253" s="180" t="e">
        <f>IF(ISERROR(A253),NA(),#REF!)</f>
        <v>#N/A</v>
      </c>
      <c r="M253" s="183" t="e">
        <f t="shared" si="15"/>
        <v>#N/A</v>
      </c>
      <c r="N253" s="183" t="e">
        <f t="shared" si="17"/>
        <v>#N/A</v>
      </c>
      <c r="O253" s="183" t="e">
        <f t="shared" si="16"/>
        <v>#N/A</v>
      </c>
    </row>
    <row r="254" spans="1:15" x14ac:dyDescent="0.2">
      <c r="A254" s="179" t="e">
        <f>IF(#REF!=0,NA(),#REF!)</f>
        <v>#REF!</v>
      </c>
      <c r="B254" s="180" t="e">
        <f>IF(ISERROR(A254),NA(),#REF!)</f>
        <v>#N/A</v>
      </c>
      <c r="C254" s="183" t="e">
        <f t="shared" si="14"/>
        <v>#N/A</v>
      </c>
      <c r="E254" s="179" t="e">
        <f>IF(#REF!=0,NA(),#REF!)</f>
        <v>#REF!</v>
      </c>
      <c r="F254" s="183" t="e">
        <f>IF(ISERROR($E254),NA(),#REF!)</f>
        <v>#N/A</v>
      </c>
      <c r="G254" s="183" t="e">
        <f>IF(ISERROR($E254),NA(),#REF!)</f>
        <v>#N/A</v>
      </c>
      <c r="H254" s="183" t="e">
        <f>IF(ISERROR($E254),NA(),#REF!)</f>
        <v>#N/A</v>
      </c>
      <c r="J254" s="180" t="e">
        <f>IF(ISERROR(A254),NA(),#REF!)</f>
        <v>#N/A</v>
      </c>
      <c r="K254" s="180" t="e">
        <f>IF(ISERROR(A254),NA(),#REF!)</f>
        <v>#N/A</v>
      </c>
      <c r="L254" s="180" t="e">
        <f>IF(ISERROR(A254),NA(),#REF!)</f>
        <v>#N/A</v>
      </c>
      <c r="M254" s="183" t="e">
        <f t="shared" si="15"/>
        <v>#N/A</v>
      </c>
      <c r="N254" s="183" t="e">
        <f t="shared" si="17"/>
        <v>#N/A</v>
      </c>
      <c r="O254" s="183" t="e">
        <f t="shared" si="16"/>
        <v>#N/A</v>
      </c>
    </row>
    <row r="255" spans="1:15" x14ac:dyDescent="0.2">
      <c r="A255" s="179" t="e">
        <f>IF(#REF!=0,NA(),#REF!)</f>
        <v>#REF!</v>
      </c>
      <c r="B255" s="180" t="e">
        <f>IF(ISERROR(A255),NA(),#REF!)</f>
        <v>#N/A</v>
      </c>
      <c r="C255" s="183" t="e">
        <f t="shared" si="14"/>
        <v>#N/A</v>
      </c>
      <c r="E255" s="179" t="e">
        <f>IF(#REF!=0,NA(),#REF!)</f>
        <v>#REF!</v>
      </c>
      <c r="F255" s="183" t="e">
        <f>IF(ISERROR($E255),NA(),#REF!)</f>
        <v>#N/A</v>
      </c>
      <c r="G255" s="183" t="e">
        <f>IF(ISERROR($E255),NA(),#REF!)</f>
        <v>#N/A</v>
      </c>
      <c r="H255" s="183" t="e">
        <f>IF(ISERROR($E255),NA(),#REF!)</f>
        <v>#N/A</v>
      </c>
      <c r="J255" s="180" t="e">
        <f>IF(ISERROR(A255),NA(),#REF!)</f>
        <v>#N/A</v>
      </c>
      <c r="K255" s="180" t="e">
        <f>IF(ISERROR(A255),NA(),#REF!)</f>
        <v>#N/A</v>
      </c>
      <c r="L255" s="180" t="e">
        <f>IF(ISERROR(A255),NA(),#REF!)</f>
        <v>#N/A</v>
      </c>
      <c r="M255" s="183" t="e">
        <f t="shared" si="15"/>
        <v>#N/A</v>
      </c>
      <c r="N255" s="183" t="e">
        <f t="shared" si="17"/>
        <v>#N/A</v>
      </c>
      <c r="O255" s="183" t="e">
        <f t="shared" si="16"/>
        <v>#N/A</v>
      </c>
    </row>
    <row r="256" spans="1:15" x14ac:dyDescent="0.2">
      <c r="A256" s="179" t="e">
        <f>IF(#REF!=0,NA(),#REF!)</f>
        <v>#REF!</v>
      </c>
      <c r="B256" s="180" t="e">
        <f>IF(ISERROR(A256),NA(),#REF!)</f>
        <v>#N/A</v>
      </c>
      <c r="C256" s="183" t="e">
        <f t="shared" si="14"/>
        <v>#N/A</v>
      </c>
      <c r="E256" s="179" t="e">
        <f>IF(#REF!=0,NA(),#REF!)</f>
        <v>#REF!</v>
      </c>
      <c r="F256" s="183" t="e">
        <f>IF(ISERROR($E256),NA(),#REF!)</f>
        <v>#N/A</v>
      </c>
      <c r="G256" s="183" t="e">
        <f>IF(ISERROR($E256),NA(),#REF!)</f>
        <v>#N/A</v>
      </c>
      <c r="H256" s="183" t="e">
        <f>IF(ISERROR($E256),NA(),#REF!)</f>
        <v>#N/A</v>
      </c>
      <c r="J256" s="180" t="e">
        <f>IF(ISERROR(A256),NA(),#REF!)</f>
        <v>#N/A</v>
      </c>
      <c r="K256" s="180" t="e">
        <f>IF(ISERROR(A256),NA(),#REF!)</f>
        <v>#N/A</v>
      </c>
      <c r="L256" s="180" t="e">
        <f>IF(ISERROR(A256),NA(),#REF!)</f>
        <v>#N/A</v>
      </c>
      <c r="M256" s="183" t="e">
        <f t="shared" si="15"/>
        <v>#N/A</v>
      </c>
      <c r="N256" s="183" t="e">
        <f t="shared" si="17"/>
        <v>#N/A</v>
      </c>
      <c r="O256" s="183" t="e">
        <f t="shared" si="16"/>
        <v>#N/A</v>
      </c>
    </row>
    <row r="257" spans="1:15" x14ac:dyDescent="0.2">
      <c r="A257" s="179" t="e">
        <f>IF(#REF!=0,NA(),#REF!)</f>
        <v>#REF!</v>
      </c>
      <c r="B257" s="180" t="e">
        <f>IF(ISERROR(A257),NA(),#REF!)</f>
        <v>#N/A</v>
      </c>
      <c r="C257" s="183" t="e">
        <f t="shared" si="14"/>
        <v>#N/A</v>
      </c>
      <c r="E257" s="179" t="e">
        <f>IF(#REF!=0,NA(),#REF!)</f>
        <v>#REF!</v>
      </c>
      <c r="F257" s="183" t="e">
        <f>IF(ISERROR($E257),NA(),#REF!)</f>
        <v>#N/A</v>
      </c>
      <c r="G257" s="183" t="e">
        <f>IF(ISERROR($E257),NA(),#REF!)</f>
        <v>#N/A</v>
      </c>
      <c r="H257" s="183" t="e">
        <f>IF(ISERROR($E257),NA(),#REF!)</f>
        <v>#N/A</v>
      </c>
      <c r="J257" s="180" t="e">
        <f>IF(ISERROR(A257),NA(),#REF!)</f>
        <v>#N/A</v>
      </c>
      <c r="K257" s="180" t="e">
        <f>IF(ISERROR(A257),NA(),#REF!)</f>
        <v>#N/A</v>
      </c>
      <c r="L257" s="180" t="e">
        <f>IF(ISERROR(A257),NA(),#REF!)</f>
        <v>#N/A</v>
      </c>
      <c r="M257" s="183" t="e">
        <f t="shared" si="15"/>
        <v>#N/A</v>
      </c>
      <c r="N257" s="183" t="e">
        <f t="shared" si="17"/>
        <v>#N/A</v>
      </c>
      <c r="O257" s="183" t="e">
        <f t="shared" si="16"/>
        <v>#N/A</v>
      </c>
    </row>
    <row r="258" spans="1:15" x14ac:dyDescent="0.2">
      <c r="A258" s="179" t="e">
        <f>IF(#REF!=0,NA(),#REF!)</f>
        <v>#REF!</v>
      </c>
      <c r="B258" s="180" t="e">
        <f>IF(ISERROR(A258),NA(),#REF!)</f>
        <v>#N/A</v>
      </c>
      <c r="C258" s="183" t="e">
        <f t="shared" si="14"/>
        <v>#N/A</v>
      </c>
      <c r="E258" s="179" t="e">
        <f>IF(#REF!=0,NA(),#REF!)</f>
        <v>#REF!</v>
      </c>
      <c r="F258" s="183" t="e">
        <f>IF(ISERROR($E258),NA(),#REF!)</f>
        <v>#N/A</v>
      </c>
      <c r="G258" s="183" t="e">
        <f>IF(ISERROR($E258),NA(),#REF!)</f>
        <v>#N/A</v>
      </c>
      <c r="H258" s="183" t="e">
        <f>IF(ISERROR($E258),NA(),#REF!)</f>
        <v>#N/A</v>
      </c>
      <c r="J258" s="180" t="e">
        <f>IF(ISERROR(A258),NA(),#REF!)</f>
        <v>#N/A</v>
      </c>
      <c r="K258" s="180" t="e">
        <f>IF(ISERROR(A258),NA(),#REF!)</f>
        <v>#N/A</v>
      </c>
      <c r="L258" s="180" t="e">
        <f>IF(ISERROR(A258),NA(),#REF!)</f>
        <v>#N/A</v>
      </c>
      <c r="M258" s="183" t="e">
        <f t="shared" si="15"/>
        <v>#N/A</v>
      </c>
      <c r="N258" s="183" t="e">
        <f t="shared" si="17"/>
        <v>#N/A</v>
      </c>
      <c r="O258" s="183" t="e">
        <f t="shared" si="16"/>
        <v>#N/A</v>
      </c>
    </row>
    <row r="259" spans="1:15" x14ac:dyDescent="0.2">
      <c r="A259" s="179" t="e">
        <f>IF(#REF!=0,NA(),#REF!)</f>
        <v>#REF!</v>
      </c>
      <c r="B259" s="180" t="e">
        <f>IF(ISERROR(A259),NA(),#REF!)</f>
        <v>#N/A</v>
      </c>
      <c r="C259" s="183" t="e">
        <f t="shared" si="14"/>
        <v>#N/A</v>
      </c>
      <c r="E259" s="179" t="e">
        <f>IF(#REF!=0,NA(),#REF!)</f>
        <v>#REF!</v>
      </c>
      <c r="F259" s="183" t="e">
        <f>IF(ISERROR($E259),NA(),#REF!)</f>
        <v>#N/A</v>
      </c>
      <c r="G259" s="183" t="e">
        <f>IF(ISERROR($E259),NA(),#REF!)</f>
        <v>#N/A</v>
      </c>
      <c r="H259" s="183" t="e">
        <f>IF(ISERROR($E259),NA(),#REF!)</f>
        <v>#N/A</v>
      </c>
      <c r="J259" s="180" t="e">
        <f>IF(ISERROR(A259),NA(),#REF!)</f>
        <v>#N/A</v>
      </c>
      <c r="K259" s="180" t="e">
        <f>IF(ISERROR(A259),NA(),#REF!)</f>
        <v>#N/A</v>
      </c>
      <c r="L259" s="180" t="e">
        <f>IF(ISERROR(A259),NA(),#REF!)</f>
        <v>#N/A</v>
      </c>
      <c r="M259" s="183" t="e">
        <f t="shared" si="15"/>
        <v>#N/A</v>
      </c>
      <c r="N259" s="183" t="e">
        <f t="shared" si="17"/>
        <v>#N/A</v>
      </c>
      <c r="O259" s="183" t="e">
        <f t="shared" si="16"/>
        <v>#N/A</v>
      </c>
    </row>
    <row r="260" spans="1:15" x14ac:dyDescent="0.2">
      <c r="A260" s="179" t="e">
        <f>IF(#REF!=0,NA(),#REF!)</f>
        <v>#REF!</v>
      </c>
      <c r="B260" s="180" t="e">
        <f>IF(ISERROR(A260),NA(),#REF!)</f>
        <v>#N/A</v>
      </c>
      <c r="C260" s="183" t="e">
        <f t="shared" si="14"/>
        <v>#N/A</v>
      </c>
      <c r="E260" s="179" t="e">
        <f>IF(#REF!=0,NA(),#REF!)</f>
        <v>#REF!</v>
      </c>
      <c r="F260" s="183" t="e">
        <f>IF(ISERROR($E260),NA(),#REF!)</f>
        <v>#N/A</v>
      </c>
      <c r="G260" s="183" t="e">
        <f>IF(ISERROR($E260),NA(),#REF!)</f>
        <v>#N/A</v>
      </c>
      <c r="H260" s="183" t="e">
        <f>IF(ISERROR($E260),NA(),#REF!)</f>
        <v>#N/A</v>
      </c>
      <c r="J260" s="180" t="e">
        <f>IF(ISERROR(A260),NA(),#REF!)</f>
        <v>#N/A</v>
      </c>
      <c r="K260" s="180" t="e">
        <f>IF(ISERROR(A260),NA(),#REF!)</f>
        <v>#N/A</v>
      </c>
      <c r="L260" s="180" t="e">
        <f>IF(ISERROR(A260),NA(),#REF!)</f>
        <v>#N/A</v>
      </c>
      <c r="M260" s="183" t="e">
        <f t="shared" si="15"/>
        <v>#N/A</v>
      </c>
      <c r="N260" s="183" t="e">
        <f t="shared" si="17"/>
        <v>#N/A</v>
      </c>
      <c r="O260" s="183" t="e">
        <f t="shared" si="16"/>
        <v>#N/A</v>
      </c>
    </row>
    <row r="261" spans="1:15" x14ac:dyDescent="0.2">
      <c r="A261" s="179" t="e">
        <f>IF(#REF!=0,NA(),#REF!)</f>
        <v>#REF!</v>
      </c>
      <c r="B261" s="180" t="e">
        <f>IF(ISERROR(A261),NA(),#REF!)</f>
        <v>#N/A</v>
      </c>
      <c r="C261" s="183" t="e">
        <f t="shared" si="14"/>
        <v>#N/A</v>
      </c>
      <c r="E261" s="179" t="e">
        <f>IF(#REF!=0,NA(),#REF!)</f>
        <v>#REF!</v>
      </c>
      <c r="F261" s="183" t="e">
        <f>IF(ISERROR($E261),NA(),#REF!)</f>
        <v>#N/A</v>
      </c>
      <c r="G261" s="183" t="e">
        <f>IF(ISERROR($E261),NA(),#REF!)</f>
        <v>#N/A</v>
      </c>
      <c r="H261" s="183" t="e">
        <f>IF(ISERROR($E261),NA(),#REF!)</f>
        <v>#N/A</v>
      </c>
      <c r="J261" s="180" t="e">
        <f>IF(ISERROR(A261),NA(),#REF!)</f>
        <v>#N/A</v>
      </c>
      <c r="K261" s="180" t="e">
        <f>IF(ISERROR(A261),NA(),#REF!)</f>
        <v>#N/A</v>
      </c>
      <c r="L261" s="180" t="e">
        <f>IF(ISERROR(A261),NA(),#REF!)</f>
        <v>#N/A</v>
      </c>
      <c r="M261" s="183" t="e">
        <f t="shared" si="15"/>
        <v>#N/A</v>
      </c>
      <c r="N261" s="183" t="e">
        <f t="shared" si="17"/>
        <v>#N/A</v>
      </c>
      <c r="O261" s="183" t="e">
        <f t="shared" si="16"/>
        <v>#N/A</v>
      </c>
    </row>
    <row r="262" spans="1:15" x14ac:dyDescent="0.2">
      <c r="A262" s="179" t="e">
        <f>IF(#REF!=0,NA(),#REF!)</f>
        <v>#REF!</v>
      </c>
      <c r="B262" s="180" t="e">
        <f>IF(ISERROR(A262),NA(),#REF!)</f>
        <v>#N/A</v>
      </c>
      <c r="C262" s="183" t="e">
        <f t="shared" ref="C262:C325" si="18">AVERAGE(B256:B262)</f>
        <v>#N/A</v>
      </c>
      <c r="E262" s="179" t="e">
        <f>IF(#REF!=0,NA(),#REF!)</f>
        <v>#REF!</v>
      </c>
      <c r="F262" s="183" t="e">
        <f>IF(ISERROR($E262),NA(),#REF!)</f>
        <v>#N/A</v>
      </c>
      <c r="G262" s="183" t="e">
        <f>IF(ISERROR($E262),NA(),#REF!)</f>
        <v>#N/A</v>
      </c>
      <c r="H262" s="183" t="e">
        <f>IF(ISERROR($E262),NA(),#REF!)</f>
        <v>#N/A</v>
      </c>
      <c r="J262" s="180" t="e">
        <f>IF(ISERROR(A262),NA(),#REF!)</f>
        <v>#N/A</v>
      </c>
      <c r="K262" s="180" t="e">
        <f>IF(ISERROR(A262),NA(),#REF!)</f>
        <v>#N/A</v>
      </c>
      <c r="L262" s="180" t="e">
        <f>IF(ISERROR(A262),NA(),#REF!)</f>
        <v>#N/A</v>
      </c>
      <c r="M262" s="183" t="e">
        <f t="shared" si="15"/>
        <v>#N/A</v>
      </c>
      <c r="N262" s="183" t="e">
        <f t="shared" si="17"/>
        <v>#N/A</v>
      </c>
      <c r="O262" s="183" t="e">
        <f t="shared" si="16"/>
        <v>#N/A</v>
      </c>
    </row>
    <row r="263" spans="1:15" x14ac:dyDescent="0.2">
      <c r="A263" s="179" t="e">
        <f>IF(#REF!=0,NA(),#REF!)</f>
        <v>#REF!</v>
      </c>
      <c r="B263" s="180" t="e">
        <f>IF(ISERROR(A263),NA(),#REF!)</f>
        <v>#N/A</v>
      </c>
      <c r="C263" s="183" t="e">
        <f t="shared" si="18"/>
        <v>#N/A</v>
      </c>
      <c r="E263" s="179" t="e">
        <f>IF(#REF!=0,NA(),#REF!)</f>
        <v>#REF!</v>
      </c>
      <c r="F263" s="183" t="e">
        <f>IF(ISERROR($E263),NA(),#REF!)</f>
        <v>#N/A</v>
      </c>
      <c r="G263" s="183" t="e">
        <f>IF(ISERROR($E263),NA(),#REF!)</f>
        <v>#N/A</v>
      </c>
      <c r="H263" s="183" t="e">
        <f>IF(ISERROR($E263),NA(),#REF!)</f>
        <v>#N/A</v>
      </c>
      <c r="J263" s="180" t="e">
        <f>IF(ISERROR(A263),NA(),#REF!)</f>
        <v>#N/A</v>
      </c>
      <c r="K263" s="180" t="e">
        <f>IF(ISERROR(A263),NA(),#REF!)</f>
        <v>#N/A</v>
      </c>
      <c r="L263" s="180" t="e">
        <f>IF(ISERROR(A263),NA(),#REF!)</f>
        <v>#N/A</v>
      </c>
      <c r="M263" s="183" t="e">
        <f t="shared" si="15"/>
        <v>#N/A</v>
      </c>
      <c r="N263" s="183" t="e">
        <f t="shared" si="17"/>
        <v>#N/A</v>
      </c>
      <c r="O263" s="183" t="e">
        <f t="shared" si="16"/>
        <v>#N/A</v>
      </c>
    </row>
    <row r="264" spans="1:15" x14ac:dyDescent="0.2">
      <c r="A264" s="179" t="e">
        <f>IF(#REF!=0,NA(),#REF!)</f>
        <v>#REF!</v>
      </c>
      <c r="B264" s="180" t="e">
        <f>IF(ISERROR(A264),NA(),#REF!)</f>
        <v>#N/A</v>
      </c>
      <c r="C264" s="183" t="e">
        <f t="shared" si="18"/>
        <v>#N/A</v>
      </c>
      <c r="E264" s="179" t="e">
        <f>IF(#REF!=0,NA(),#REF!)</f>
        <v>#REF!</v>
      </c>
      <c r="F264" s="183" t="e">
        <f>IF(ISERROR($E264),NA(),#REF!)</f>
        <v>#N/A</v>
      </c>
      <c r="G264" s="183" t="e">
        <f>IF(ISERROR($E264),NA(),#REF!)</f>
        <v>#N/A</v>
      </c>
      <c r="H264" s="183" t="e">
        <f>IF(ISERROR($E264),NA(),#REF!)</f>
        <v>#N/A</v>
      </c>
      <c r="J264" s="180" t="e">
        <f>IF(ISERROR(A264),NA(),#REF!)</f>
        <v>#N/A</v>
      </c>
      <c r="K264" s="180" t="e">
        <f>IF(ISERROR(A264),NA(),#REF!)</f>
        <v>#N/A</v>
      </c>
      <c r="L264" s="180" t="e">
        <f>IF(ISERROR(A264),NA(),#REF!)</f>
        <v>#N/A</v>
      </c>
      <c r="M264" s="183" t="e">
        <f t="shared" si="15"/>
        <v>#N/A</v>
      </c>
      <c r="N264" s="183" t="e">
        <f t="shared" si="17"/>
        <v>#N/A</v>
      </c>
      <c r="O264" s="183" t="e">
        <f t="shared" si="16"/>
        <v>#N/A</v>
      </c>
    </row>
    <row r="265" spans="1:15" x14ac:dyDescent="0.2">
      <c r="A265" s="179" t="e">
        <f>IF(#REF!=0,NA(),#REF!)</f>
        <v>#REF!</v>
      </c>
      <c r="B265" s="180" t="e">
        <f>IF(ISERROR(A265),NA(),#REF!)</f>
        <v>#N/A</v>
      </c>
      <c r="C265" s="183" t="e">
        <f t="shared" si="18"/>
        <v>#N/A</v>
      </c>
      <c r="E265" s="179" t="e">
        <f>IF(#REF!=0,NA(),#REF!)</f>
        <v>#REF!</v>
      </c>
      <c r="F265" s="183" t="e">
        <f>IF(ISERROR($E265),NA(),#REF!)</f>
        <v>#N/A</v>
      </c>
      <c r="G265" s="183" t="e">
        <f>IF(ISERROR($E265),NA(),#REF!)</f>
        <v>#N/A</v>
      </c>
      <c r="H265" s="183" t="e">
        <f>IF(ISERROR($E265),NA(),#REF!)</f>
        <v>#N/A</v>
      </c>
      <c r="J265" s="180" t="e">
        <f>IF(ISERROR(A265),NA(),#REF!)</f>
        <v>#N/A</v>
      </c>
      <c r="K265" s="180" t="e">
        <f>IF(ISERROR(A265),NA(),#REF!)</f>
        <v>#N/A</v>
      </c>
      <c r="L265" s="180" t="e">
        <f>IF(ISERROR(A265),NA(),#REF!)</f>
        <v>#N/A</v>
      </c>
      <c r="M265" s="183" t="e">
        <f t="shared" ref="M265:M328" si="19">AVERAGE(J259:J265)</f>
        <v>#N/A</v>
      </c>
      <c r="N265" s="183" t="e">
        <f t="shared" si="17"/>
        <v>#N/A</v>
      </c>
      <c r="O265" s="183" t="e">
        <f t="shared" si="16"/>
        <v>#N/A</v>
      </c>
    </row>
    <row r="266" spans="1:15" x14ac:dyDescent="0.2">
      <c r="A266" s="179" t="e">
        <f>IF(#REF!=0,NA(),#REF!)</f>
        <v>#REF!</v>
      </c>
      <c r="B266" s="180" t="e">
        <f>IF(ISERROR(A266),NA(),#REF!)</f>
        <v>#N/A</v>
      </c>
      <c r="C266" s="183" t="e">
        <f t="shared" si="18"/>
        <v>#N/A</v>
      </c>
      <c r="E266" s="179" t="e">
        <f>IF(#REF!=0,NA(),#REF!)</f>
        <v>#REF!</v>
      </c>
      <c r="F266" s="183" t="e">
        <f>IF(ISERROR($E266),NA(),#REF!)</f>
        <v>#N/A</v>
      </c>
      <c r="G266" s="183" t="e">
        <f>IF(ISERROR($E266),NA(),#REF!)</f>
        <v>#N/A</v>
      </c>
      <c r="H266" s="183" t="e">
        <f>IF(ISERROR($E266),NA(),#REF!)</f>
        <v>#N/A</v>
      </c>
      <c r="J266" s="180" t="e">
        <f>IF(ISERROR(A266),NA(),#REF!)</f>
        <v>#N/A</v>
      </c>
      <c r="K266" s="180" t="e">
        <f>IF(ISERROR(A266),NA(),#REF!)</f>
        <v>#N/A</v>
      </c>
      <c r="L266" s="180" t="e">
        <f>IF(ISERROR(A266),NA(),#REF!)</f>
        <v>#N/A</v>
      </c>
      <c r="M266" s="183" t="e">
        <f t="shared" si="19"/>
        <v>#N/A</v>
      </c>
      <c r="N266" s="183" t="e">
        <f t="shared" si="17"/>
        <v>#N/A</v>
      </c>
      <c r="O266" s="183" t="e">
        <f t="shared" ref="O266:O329" si="20">AVERAGE(L260:L266)</f>
        <v>#N/A</v>
      </c>
    </row>
    <row r="267" spans="1:15" x14ac:dyDescent="0.2">
      <c r="A267" s="179" t="e">
        <f>IF(#REF!=0,NA(),#REF!)</f>
        <v>#REF!</v>
      </c>
      <c r="B267" s="180" t="e">
        <f>IF(ISERROR(A267),NA(),#REF!)</f>
        <v>#N/A</v>
      </c>
      <c r="C267" s="183" t="e">
        <f t="shared" si="18"/>
        <v>#N/A</v>
      </c>
      <c r="E267" s="179" t="e">
        <f>IF(#REF!=0,NA(),#REF!)</f>
        <v>#REF!</v>
      </c>
      <c r="F267" s="183" t="e">
        <f>IF(ISERROR($E267),NA(),#REF!)</f>
        <v>#N/A</v>
      </c>
      <c r="G267" s="183" t="e">
        <f>IF(ISERROR($E267),NA(),#REF!)</f>
        <v>#N/A</v>
      </c>
      <c r="H267" s="183" t="e">
        <f>IF(ISERROR($E267),NA(),#REF!)</f>
        <v>#N/A</v>
      </c>
      <c r="J267" s="180" t="e">
        <f>IF(ISERROR(A267),NA(),#REF!)</f>
        <v>#N/A</v>
      </c>
      <c r="K267" s="180" t="e">
        <f>IF(ISERROR(A267),NA(),#REF!)</f>
        <v>#N/A</v>
      </c>
      <c r="L267" s="180" t="e">
        <f>IF(ISERROR(A267),NA(),#REF!)</f>
        <v>#N/A</v>
      </c>
      <c r="M267" s="183" t="e">
        <f t="shared" si="19"/>
        <v>#N/A</v>
      </c>
      <c r="N267" s="183" t="e">
        <f t="shared" si="17"/>
        <v>#N/A</v>
      </c>
      <c r="O267" s="183" t="e">
        <f t="shared" si="20"/>
        <v>#N/A</v>
      </c>
    </row>
    <row r="268" spans="1:15" x14ac:dyDescent="0.2">
      <c r="A268" s="179" t="e">
        <f>IF(#REF!=0,NA(),#REF!)</f>
        <v>#REF!</v>
      </c>
      <c r="B268" s="180" t="e">
        <f>IF(ISERROR(A268),NA(),#REF!)</f>
        <v>#N/A</v>
      </c>
      <c r="C268" s="183" t="e">
        <f t="shared" si="18"/>
        <v>#N/A</v>
      </c>
      <c r="E268" s="179" t="e">
        <f>IF(#REF!=0,NA(),#REF!)</f>
        <v>#REF!</v>
      </c>
      <c r="F268" s="183" t="e">
        <f>IF(ISERROR($E268),NA(),#REF!)</f>
        <v>#N/A</v>
      </c>
      <c r="G268" s="183" t="e">
        <f>IF(ISERROR($E268),NA(),#REF!)</f>
        <v>#N/A</v>
      </c>
      <c r="H268" s="183" t="e">
        <f>IF(ISERROR($E268),NA(),#REF!)</f>
        <v>#N/A</v>
      </c>
      <c r="J268" s="180" t="e">
        <f>IF(ISERROR(A268),NA(),#REF!)</f>
        <v>#N/A</v>
      </c>
      <c r="K268" s="180" t="e">
        <f>IF(ISERROR(A268),NA(),#REF!)</f>
        <v>#N/A</v>
      </c>
      <c r="L268" s="180" t="e">
        <f>IF(ISERROR(A268),NA(),#REF!)</f>
        <v>#N/A</v>
      </c>
      <c r="M268" s="183" t="e">
        <f t="shared" si="19"/>
        <v>#N/A</v>
      </c>
      <c r="N268" s="183" t="e">
        <f t="shared" si="17"/>
        <v>#N/A</v>
      </c>
      <c r="O268" s="183" t="e">
        <f t="shared" si="20"/>
        <v>#N/A</v>
      </c>
    </row>
    <row r="269" spans="1:15" x14ac:dyDescent="0.2">
      <c r="A269" s="179" t="e">
        <f>IF(#REF!=0,NA(),#REF!)</f>
        <v>#REF!</v>
      </c>
      <c r="B269" s="180" t="e">
        <f>IF(ISERROR(A269),NA(),#REF!)</f>
        <v>#N/A</v>
      </c>
      <c r="C269" s="183" t="e">
        <f t="shared" si="18"/>
        <v>#N/A</v>
      </c>
      <c r="E269" s="179" t="e">
        <f>IF(#REF!=0,NA(),#REF!)</f>
        <v>#REF!</v>
      </c>
      <c r="F269" s="183" t="e">
        <f>IF(ISERROR($E269),NA(),#REF!)</f>
        <v>#N/A</v>
      </c>
      <c r="G269" s="183" t="e">
        <f>IF(ISERROR($E269),NA(),#REF!)</f>
        <v>#N/A</v>
      </c>
      <c r="H269" s="183" t="e">
        <f>IF(ISERROR($E269),NA(),#REF!)</f>
        <v>#N/A</v>
      </c>
      <c r="J269" s="180" t="e">
        <f>IF(ISERROR(A269),NA(),#REF!)</f>
        <v>#N/A</v>
      </c>
      <c r="K269" s="180" t="e">
        <f>IF(ISERROR(A269),NA(),#REF!)</f>
        <v>#N/A</v>
      </c>
      <c r="L269" s="180" t="e">
        <f>IF(ISERROR(A269),NA(),#REF!)</f>
        <v>#N/A</v>
      </c>
      <c r="M269" s="183" t="e">
        <f t="shared" si="19"/>
        <v>#N/A</v>
      </c>
      <c r="N269" s="183" t="e">
        <f t="shared" si="17"/>
        <v>#N/A</v>
      </c>
      <c r="O269" s="183" t="e">
        <f t="shared" si="20"/>
        <v>#N/A</v>
      </c>
    </row>
    <row r="270" spans="1:15" x14ac:dyDescent="0.2">
      <c r="A270" s="179" t="e">
        <f>IF(#REF!=0,NA(),#REF!)</f>
        <v>#REF!</v>
      </c>
      <c r="B270" s="180" t="e">
        <f>IF(ISERROR(A270),NA(),#REF!)</f>
        <v>#N/A</v>
      </c>
      <c r="C270" s="183" t="e">
        <f t="shared" si="18"/>
        <v>#N/A</v>
      </c>
      <c r="E270" s="179" t="e">
        <f>IF(#REF!=0,NA(),#REF!)</f>
        <v>#REF!</v>
      </c>
      <c r="F270" s="183" t="e">
        <f>IF(ISERROR($E270),NA(),#REF!)</f>
        <v>#N/A</v>
      </c>
      <c r="G270" s="183" t="e">
        <f>IF(ISERROR($E270),NA(),#REF!)</f>
        <v>#N/A</v>
      </c>
      <c r="H270" s="183" t="e">
        <f>IF(ISERROR($E270),NA(),#REF!)</f>
        <v>#N/A</v>
      </c>
      <c r="J270" s="180" t="e">
        <f>IF(ISERROR(A270),NA(),#REF!)</f>
        <v>#N/A</v>
      </c>
      <c r="K270" s="180" t="e">
        <f>IF(ISERROR(A270),NA(),#REF!)</f>
        <v>#N/A</v>
      </c>
      <c r="L270" s="180" t="e">
        <f>IF(ISERROR(A270),NA(),#REF!)</f>
        <v>#N/A</v>
      </c>
      <c r="M270" s="183" t="e">
        <f t="shared" si="19"/>
        <v>#N/A</v>
      </c>
      <c r="N270" s="183" t="e">
        <f t="shared" si="17"/>
        <v>#N/A</v>
      </c>
      <c r="O270" s="183" t="e">
        <f t="shared" si="20"/>
        <v>#N/A</v>
      </c>
    </row>
    <row r="271" spans="1:15" x14ac:dyDescent="0.2">
      <c r="A271" s="179" t="e">
        <f>IF(#REF!=0,NA(),#REF!)</f>
        <v>#REF!</v>
      </c>
      <c r="B271" s="180" t="e">
        <f>IF(ISERROR(A271),NA(),#REF!)</f>
        <v>#N/A</v>
      </c>
      <c r="C271" s="183" t="e">
        <f t="shared" si="18"/>
        <v>#N/A</v>
      </c>
      <c r="E271" s="179" t="e">
        <f>IF(#REF!=0,NA(),#REF!)</f>
        <v>#REF!</v>
      </c>
      <c r="F271" s="183" t="e">
        <f>IF(ISERROR($E271),NA(),#REF!)</f>
        <v>#N/A</v>
      </c>
      <c r="G271" s="183" t="e">
        <f>IF(ISERROR($E271),NA(),#REF!)</f>
        <v>#N/A</v>
      </c>
      <c r="H271" s="183" t="e">
        <f>IF(ISERROR($E271),NA(),#REF!)</f>
        <v>#N/A</v>
      </c>
      <c r="J271" s="180" t="e">
        <f>IF(ISERROR(A271),NA(),#REF!)</f>
        <v>#N/A</v>
      </c>
      <c r="K271" s="180" t="e">
        <f>IF(ISERROR(A271),NA(),#REF!)</f>
        <v>#N/A</v>
      </c>
      <c r="L271" s="180" t="e">
        <f>IF(ISERROR(A271),NA(),#REF!)</f>
        <v>#N/A</v>
      </c>
      <c r="M271" s="183" t="e">
        <f t="shared" si="19"/>
        <v>#N/A</v>
      </c>
      <c r="N271" s="183" t="e">
        <f t="shared" si="17"/>
        <v>#N/A</v>
      </c>
      <c r="O271" s="183" t="e">
        <f t="shared" si="20"/>
        <v>#N/A</v>
      </c>
    </row>
    <row r="272" spans="1:15" x14ac:dyDescent="0.2">
      <c r="A272" s="179" t="e">
        <f>IF(#REF!=0,NA(),#REF!)</f>
        <v>#REF!</v>
      </c>
      <c r="B272" s="180" t="e">
        <f>IF(ISERROR(A272),NA(),#REF!)</f>
        <v>#N/A</v>
      </c>
      <c r="C272" s="183" t="e">
        <f t="shared" si="18"/>
        <v>#N/A</v>
      </c>
      <c r="E272" s="179" t="e">
        <f>IF(#REF!=0,NA(),#REF!)</f>
        <v>#REF!</v>
      </c>
      <c r="F272" s="183" t="e">
        <f>IF(ISERROR($E272),NA(),#REF!)</f>
        <v>#N/A</v>
      </c>
      <c r="G272" s="183" t="e">
        <f>IF(ISERROR($E272),NA(),#REF!)</f>
        <v>#N/A</v>
      </c>
      <c r="H272" s="183" t="e">
        <f>IF(ISERROR($E272),NA(),#REF!)</f>
        <v>#N/A</v>
      </c>
      <c r="J272" s="180" t="e">
        <f>IF(ISERROR(A272),NA(),#REF!)</f>
        <v>#N/A</v>
      </c>
      <c r="K272" s="180" t="e">
        <f>IF(ISERROR(A272),NA(),#REF!)</f>
        <v>#N/A</v>
      </c>
      <c r="L272" s="180" t="e">
        <f>IF(ISERROR(A272),NA(),#REF!)</f>
        <v>#N/A</v>
      </c>
      <c r="M272" s="183" t="e">
        <f t="shared" si="19"/>
        <v>#N/A</v>
      </c>
      <c r="N272" s="183" t="e">
        <f t="shared" si="17"/>
        <v>#N/A</v>
      </c>
      <c r="O272" s="183" t="e">
        <f t="shared" si="20"/>
        <v>#N/A</v>
      </c>
    </row>
    <row r="273" spans="1:15" x14ac:dyDescent="0.2">
      <c r="A273" s="179" t="e">
        <f>IF(#REF!=0,NA(),#REF!)</f>
        <v>#REF!</v>
      </c>
      <c r="B273" s="180" t="e">
        <f>IF(ISERROR(A273),NA(),#REF!)</f>
        <v>#N/A</v>
      </c>
      <c r="C273" s="183" t="e">
        <f t="shared" si="18"/>
        <v>#N/A</v>
      </c>
      <c r="E273" s="179" t="e">
        <f>IF(#REF!=0,NA(),#REF!)</f>
        <v>#REF!</v>
      </c>
      <c r="F273" s="183" t="e">
        <f>IF(ISERROR($E273),NA(),#REF!)</f>
        <v>#N/A</v>
      </c>
      <c r="G273" s="183" t="e">
        <f>IF(ISERROR($E273),NA(),#REF!)</f>
        <v>#N/A</v>
      </c>
      <c r="H273" s="183" t="e">
        <f>IF(ISERROR($E273),NA(),#REF!)</f>
        <v>#N/A</v>
      </c>
      <c r="J273" s="180" t="e">
        <f>IF(ISERROR(A273),NA(),#REF!)</f>
        <v>#N/A</v>
      </c>
      <c r="K273" s="180" t="e">
        <f>IF(ISERROR(A273),NA(),#REF!)</f>
        <v>#N/A</v>
      </c>
      <c r="L273" s="180" t="e">
        <f>IF(ISERROR(A273),NA(),#REF!)</f>
        <v>#N/A</v>
      </c>
      <c r="M273" s="183" t="e">
        <f t="shared" si="19"/>
        <v>#N/A</v>
      </c>
      <c r="N273" s="183" t="e">
        <f t="shared" si="17"/>
        <v>#N/A</v>
      </c>
      <c r="O273" s="183" t="e">
        <f t="shared" si="20"/>
        <v>#N/A</v>
      </c>
    </row>
    <row r="274" spans="1:15" x14ac:dyDescent="0.2">
      <c r="A274" s="179" t="e">
        <f>IF(#REF!=0,NA(),#REF!)</f>
        <v>#REF!</v>
      </c>
      <c r="B274" s="180" t="e">
        <f>IF(ISERROR(A274),NA(),#REF!)</f>
        <v>#N/A</v>
      </c>
      <c r="C274" s="183" t="e">
        <f t="shared" si="18"/>
        <v>#N/A</v>
      </c>
      <c r="E274" s="179" t="e">
        <f>IF(#REF!=0,NA(),#REF!)</f>
        <v>#REF!</v>
      </c>
      <c r="F274" s="183" t="e">
        <f>IF(ISERROR($E274),NA(),#REF!)</f>
        <v>#N/A</v>
      </c>
      <c r="G274" s="183" t="e">
        <f>IF(ISERROR($E274),NA(),#REF!)</f>
        <v>#N/A</v>
      </c>
      <c r="H274" s="183" t="e">
        <f>IF(ISERROR($E274),NA(),#REF!)</f>
        <v>#N/A</v>
      </c>
      <c r="J274" s="180" t="e">
        <f>IF(ISERROR(A274),NA(),#REF!)</f>
        <v>#N/A</v>
      </c>
      <c r="K274" s="180" t="e">
        <f>IF(ISERROR(A274),NA(),#REF!)</f>
        <v>#N/A</v>
      </c>
      <c r="L274" s="180" t="e">
        <f>IF(ISERROR(A274),NA(),#REF!)</f>
        <v>#N/A</v>
      </c>
      <c r="M274" s="183" t="e">
        <f t="shared" si="19"/>
        <v>#N/A</v>
      </c>
      <c r="N274" s="183" t="e">
        <f t="shared" si="17"/>
        <v>#N/A</v>
      </c>
      <c r="O274" s="183" t="e">
        <f t="shared" si="20"/>
        <v>#N/A</v>
      </c>
    </row>
    <row r="275" spans="1:15" x14ac:dyDescent="0.2">
      <c r="A275" s="179" t="e">
        <f>IF(#REF!=0,NA(),#REF!)</f>
        <v>#REF!</v>
      </c>
      <c r="B275" s="180" t="e">
        <f>IF(ISERROR(A275),NA(),#REF!)</f>
        <v>#N/A</v>
      </c>
      <c r="C275" s="183" t="e">
        <f t="shared" si="18"/>
        <v>#N/A</v>
      </c>
      <c r="E275" s="179" t="e">
        <f>IF(#REF!=0,NA(),#REF!)</f>
        <v>#REF!</v>
      </c>
      <c r="F275" s="183" t="e">
        <f>IF(ISERROR($E275),NA(),#REF!)</f>
        <v>#N/A</v>
      </c>
      <c r="G275" s="183" t="e">
        <f>IF(ISERROR($E275),NA(),#REF!)</f>
        <v>#N/A</v>
      </c>
      <c r="H275" s="183" t="e">
        <f>IF(ISERROR($E275),NA(),#REF!)</f>
        <v>#N/A</v>
      </c>
      <c r="J275" s="180" t="e">
        <f>IF(ISERROR(A275),NA(),#REF!)</f>
        <v>#N/A</v>
      </c>
      <c r="K275" s="180" t="e">
        <f>IF(ISERROR(A275),NA(),#REF!)</f>
        <v>#N/A</v>
      </c>
      <c r="L275" s="180" t="e">
        <f>IF(ISERROR(A275),NA(),#REF!)</f>
        <v>#N/A</v>
      </c>
      <c r="M275" s="183" t="e">
        <f t="shared" si="19"/>
        <v>#N/A</v>
      </c>
      <c r="N275" s="183" t="e">
        <f t="shared" si="17"/>
        <v>#N/A</v>
      </c>
      <c r="O275" s="183" t="e">
        <f t="shared" si="20"/>
        <v>#N/A</v>
      </c>
    </row>
    <row r="276" spans="1:15" x14ac:dyDescent="0.2">
      <c r="A276" s="179" t="e">
        <f>IF(#REF!=0,NA(),#REF!)</f>
        <v>#REF!</v>
      </c>
      <c r="B276" s="180" t="e">
        <f>IF(ISERROR(A276),NA(),#REF!)</f>
        <v>#N/A</v>
      </c>
      <c r="C276" s="183" t="e">
        <f t="shared" si="18"/>
        <v>#N/A</v>
      </c>
      <c r="E276" s="179" t="e">
        <f>IF(#REF!=0,NA(),#REF!)</f>
        <v>#REF!</v>
      </c>
      <c r="F276" s="183" t="e">
        <f>IF(ISERROR($E276),NA(),#REF!)</f>
        <v>#N/A</v>
      </c>
      <c r="G276" s="183" t="e">
        <f>IF(ISERROR($E276),NA(),#REF!)</f>
        <v>#N/A</v>
      </c>
      <c r="H276" s="183" t="e">
        <f>IF(ISERROR($E276),NA(),#REF!)</f>
        <v>#N/A</v>
      </c>
      <c r="J276" s="180" t="e">
        <f>IF(ISERROR(A276),NA(),#REF!)</f>
        <v>#N/A</v>
      </c>
      <c r="K276" s="180" t="e">
        <f>IF(ISERROR(A276),NA(),#REF!)</f>
        <v>#N/A</v>
      </c>
      <c r="L276" s="180" t="e">
        <f>IF(ISERROR(A276),NA(),#REF!)</f>
        <v>#N/A</v>
      </c>
      <c r="M276" s="183" t="e">
        <f t="shared" si="19"/>
        <v>#N/A</v>
      </c>
      <c r="N276" s="183" t="e">
        <f t="shared" si="17"/>
        <v>#N/A</v>
      </c>
      <c r="O276" s="183" t="e">
        <f t="shared" si="20"/>
        <v>#N/A</v>
      </c>
    </row>
    <row r="277" spans="1:15" x14ac:dyDescent="0.2">
      <c r="A277" s="179" t="e">
        <f>IF(#REF!=0,NA(),#REF!)</f>
        <v>#REF!</v>
      </c>
      <c r="B277" s="180" t="e">
        <f>IF(ISERROR(A277),NA(),#REF!)</f>
        <v>#N/A</v>
      </c>
      <c r="C277" s="183" t="e">
        <f t="shared" si="18"/>
        <v>#N/A</v>
      </c>
      <c r="E277" s="179" t="e">
        <f>IF(#REF!=0,NA(),#REF!)</f>
        <v>#REF!</v>
      </c>
      <c r="F277" s="183" t="e">
        <f>IF(ISERROR($E277),NA(),#REF!)</f>
        <v>#N/A</v>
      </c>
      <c r="G277" s="183" t="e">
        <f>IF(ISERROR($E277),NA(),#REF!)</f>
        <v>#N/A</v>
      </c>
      <c r="H277" s="183" t="e">
        <f>IF(ISERROR($E277),NA(),#REF!)</f>
        <v>#N/A</v>
      </c>
      <c r="J277" s="180" t="e">
        <f>IF(ISERROR(A277),NA(),#REF!)</f>
        <v>#N/A</v>
      </c>
      <c r="K277" s="180" t="e">
        <f>IF(ISERROR(A277),NA(),#REF!)</f>
        <v>#N/A</v>
      </c>
      <c r="L277" s="180" t="e">
        <f>IF(ISERROR(A277),NA(),#REF!)</f>
        <v>#N/A</v>
      </c>
      <c r="M277" s="183" t="e">
        <f t="shared" si="19"/>
        <v>#N/A</v>
      </c>
      <c r="N277" s="183" t="e">
        <f t="shared" si="17"/>
        <v>#N/A</v>
      </c>
      <c r="O277" s="183" t="e">
        <f t="shared" si="20"/>
        <v>#N/A</v>
      </c>
    </row>
    <row r="278" spans="1:15" x14ac:dyDescent="0.2">
      <c r="A278" s="179" t="e">
        <f>IF(#REF!=0,NA(),#REF!)</f>
        <v>#REF!</v>
      </c>
      <c r="B278" s="180" t="e">
        <f>IF(ISERROR(A278),NA(),#REF!)</f>
        <v>#N/A</v>
      </c>
      <c r="C278" s="183" t="e">
        <f t="shared" si="18"/>
        <v>#N/A</v>
      </c>
      <c r="E278" s="179" t="e">
        <f>IF(#REF!=0,NA(),#REF!)</f>
        <v>#REF!</v>
      </c>
      <c r="F278" s="183" t="e">
        <f>IF(ISERROR($E278),NA(),#REF!)</f>
        <v>#N/A</v>
      </c>
      <c r="G278" s="183" t="e">
        <f>IF(ISERROR($E278),NA(),#REF!)</f>
        <v>#N/A</v>
      </c>
      <c r="H278" s="183" t="e">
        <f>IF(ISERROR($E278),NA(),#REF!)</f>
        <v>#N/A</v>
      </c>
      <c r="J278" s="180" t="e">
        <f>IF(ISERROR(A278),NA(),#REF!)</f>
        <v>#N/A</v>
      </c>
      <c r="K278" s="180" t="e">
        <f>IF(ISERROR(A278),NA(),#REF!)</f>
        <v>#N/A</v>
      </c>
      <c r="L278" s="180" t="e">
        <f>IF(ISERROR(A278),NA(),#REF!)</f>
        <v>#N/A</v>
      </c>
      <c r="M278" s="183" t="e">
        <f t="shared" si="19"/>
        <v>#N/A</v>
      </c>
      <c r="N278" s="183" t="e">
        <f t="shared" si="17"/>
        <v>#N/A</v>
      </c>
      <c r="O278" s="183" t="e">
        <f t="shared" si="20"/>
        <v>#N/A</v>
      </c>
    </row>
    <row r="279" spans="1:15" x14ac:dyDescent="0.2">
      <c r="A279" s="179" t="e">
        <f>IF(#REF!=0,NA(),#REF!)</f>
        <v>#REF!</v>
      </c>
      <c r="B279" s="180" t="e">
        <f>IF(ISERROR(A279),NA(),#REF!)</f>
        <v>#N/A</v>
      </c>
      <c r="C279" s="183" t="e">
        <f t="shared" si="18"/>
        <v>#N/A</v>
      </c>
      <c r="E279" s="179" t="e">
        <f>IF(#REF!=0,NA(),#REF!)</f>
        <v>#REF!</v>
      </c>
      <c r="F279" s="183" t="e">
        <f>IF(ISERROR($E279),NA(),#REF!)</f>
        <v>#N/A</v>
      </c>
      <c r="G279" s="183" t="e">
        <f>IF(ISERROR($E279),NA(),#REF!)</f>
        <v>#N/A</v>
      </c>
      <c r="H279" s="183" t="e">
        <f>IF(ISERROR($E279),NA(),#REF!)</f>
        <v>#N/A</v>
      </c>
      <c r="J279" s="180" t="e">
        <f>IF(ISERROR(A279),NA(),#REF!)</f>
        <v>#N/A</v>
      </c>
      <c r="K279" s="180" t="e">
        <f>IF(ISERROR(A279),NA(),#REF!)</f>
        <v>#N/A</v>
      </c>
      <c r="L279" s="180" t="e">
        <f>IF(ISERROR(A279),NA(),#REF!)</f>
        <v>#N/A</v>
      </c>
      <c r="M279" s="183" t="e">
        <f t="shared" si="19"/>
        <v>#N/A</v>
      </c>
      <c r="N279" s="183" t="e">
        <f t="shared" si="17"/>
        <v>#N/A</v>
      </c>
      <c r="O279" s="183" t="e">
        <f t="shared" si="20"/>
        <v>#N/A</v>
      </c>
    </row>
    <row r="280" spans="1:15" x14ac:dyDescent="0.2">
      <c r="A280" s="179" t="e">
        <f>IF(#REF!=0,NA(),#REF!)</f>
        <v>#REF!</v>
      </c>
      <c r="B280" s="180" t="e">
        <f>IF(ISERROR(A280),NA(),#REF!)</f>
        <v>#N/A</v>
      </c>
      <c r="C280" s="183" t="e">
        <f t="shared" si="18"/>
        <v>#N/A</v>
      </c>
      <c r="E280" s="179" t="e">
        <f>IF(#REF!=0,NA(),#REF!)</f>
        <v>#REF!</v>
      </c>
      <c r="F280" s="183" t="e">
        <f>IF(ISERROR($E280),NA(),#REF!)</f>
        <v>#N/A</v>
      </c>
      <c r="G280" s="183" t="e">
        <f>IF(ISERROR($E280),NA(),#REF!)</f>
        <v>#N/A</v>
      </c>
      <c r="H280" s="183" t="e">
        <f>IF(ISERROR($E280),NA(),#REF!)</f>
        <v>#N/A</v>
      </c>
      <c r="J280" s="180" t="e">
        <f>IF(ISERROR(A280),NA(),#REF!)</f>
        <v>#N/A</v>
      </c>
      <c r="K280" s="180" t="e">
        <f>IF(ISERROR(A280),NA(),#REF!)</f>
        <v>#N/A</v>
      </c>
      <c r="L280" s="180" t="e">
        <f>IF(ISERROR(A280),NA(),#REF!)</f>
        <v>#N/A</v>
      </c>
      <c r="M280" s="183" t="e">
        <f t="shared" si="19"/>
        <v>#N/A</v>
      </c>
      <c r="N280" s="183" t="e">
        <f t="shared" si="17"/>
        <v>#N/A</v>
      </c>
      <c r="O280" s="183" t="e">
        <f t="shared" si="20"/>
        <v>#N/A</v>
      </c>
    </row>
    <row r="281" spans="1:15" x14ac:dyDescent="0.2">
      <c r="A281" s="179" t="e">
        <f>IF(#REF!=0,NA(),#REF!)</f>
        <v>#REF!</v>
      </c>
      <c r="B281" s="180" t="e">
        <f>IF(ISERROR(A281),NA(),#REF!)</f>
        <v>#N/A</v>
      </c>
      <c r="C281" s="183" t="e">
        <f t="shared" si="18"/>
        <v>#N/A</v>
      </c>
      <c r="E281" s="179" t="e">
        <f>IF(#REF!=0,NA(),#REF!)</f>
        <v>#REF!</v>
      </c>
      <c r="F281" s="183" t="e">
        <f>IF(ISERROR($E281),NA(),#REF!)</f>
        <v>#N/A</v>
      </c>
      <c r="G281" s="183" t="e">
        <f>IF(ISERROR($E281),NA(),#REF!)</f>
        <v>#N/A</v>
      </c>
      <c r="H281" s="183" t="e">
        <f>IF(ISERROR($E281),NA(),#REF!)</f>
        <v>#N/A</v>
      </c>
      <c r="J281" s="180" t="e">
        <f>IF(ISERROR(A281),NA(),#REF!)</f>
        <v>#N/A</v>
      </c>
      <c r="K281" s="180" t="e">
        <f>IF(ISERROR(A281),NA(),#REF!)</f>
        <v>#N/A</v>
      </c>
      <c r="L281" s="180" t="e">
        <f>IF(ISERROR(A281),NA(),#REF!)</f>
        <v>#N/A</v>
      </c>
      <c r="M281" s="183" t="e">
        <f t="shared" si="19"/>
        <v>#N/A</v>
      </c>
      <c r="N281" s="183" t="e">
        <f t="shared" ref="N281:N344" si="21">AVERAGE(K275:K281)</f>
        <v>#N/A</v>
      </c>
      <c r="O281" s="183" t="e">
        <f t="shared" si="20"/>
        <v>#N/A</v>
      </c>
    </row>
    <row r="282" spans="1:15" x14ac:dyDescent="0.2">
      <c r="A282" s="179" t="e">
        <f>IF(#REF!=0,NA(),#REF!)</f>
        <v>#REF!</v>
      </c>
      <c r="B282" s="180" t="e">
        <f>IF(ISERROR(A282),NA(),#REF!)</f>
        <v>#N/A</v>
      </c>
      <c r="C282" s="183" t="e">
        <f t="shared" si="18"/>
        <v>#N/A</v>
      </c>
      <c r="E282" s="179" t="e">
        <f>IF(#REF!=0,NA(),#REF!)</f>
        <v>#REF!</v>
      </c>
      <c r="F282" s="183" t="e">
        <f>IF(ISERROR($E282),NA(),#REF!)</f>
        <v>#N/A</v>
      </c>
      <c r="G282" s="183" t="e">
        <f>IF(ISERROR($E282),NA(),#REF!)</f>
        <v>#N/A</v>
      </c>
      <c r="H282" s="183" t="e">
        <f>IF(ISERROR($E282),NA(),#REF!)</f>
        <v>#N/A</v>
      </c>
      <c r="J282" s="180" t="e">
        <f>IF(ISERROR(A282),NA(),#REF!)</f>
        <v>#N/A</v>
      </c>
      <c r="K282" s="180" t="e">
        <f>IF(ISERROR(A282),NA(),#REF!)</f>
        <v>#N/A</v>
      </c>
      <c r="L282" s="180" t="e">
        <f>IF(ISERROR(A282),NA(),#REF!)</f>
        <v>#N/A</v>
      </c>
      <c r="M282" s="183" t="e">
        <f t="shared" si="19"/>
        <v>#N/A</v>
      </c>
      <c r="N282" s="183" t="e">
        <f t="shared" si="21"/>
        <v>#N/A</v>
      </c>
      <c r="O282" s="183" t="e">
        <f t="shared" si="20"/>
        <v>#N/A</v>
      </c>
    </row>
    <row r="283" spans="1:15" x14ac:dyDescent="0.2">
      <c r="A283" s="179" t="e">
        <f>IF(#REF!=0,NA(),#REF!)</f>
        <v>#REF!</v>
      </c>
      <c r="B283" s="180" t="e">
        <f>IF(ISERROR(A283),NA(),#REF!)</f>
        <v>#N/A</v>
      </c>
      <c r="C283" s="183" t="e">
        <f t="shared" si="18"/>
        <v>#N/A</v>
      </c>
      <c r="E283" s="179" t="e">
        <f>IF(#REF!=0,NA(),#REF!)</f>
        <v>#REF!</v>
      </c>
      <c r="F283" s="183" t="e">
        <f>IF(ISERROR($E283),NA(),#REF!)</f>
        <v>#N/A</v>
      </c>
      <c r="G283" s="183" t="e">
        <f>IF(ISERROR($E283),NA(),#REF!)</f>
        <v>#N/A</v>
      </c>
      <c r="H283" s="183" t="e">
        <f>IF(ISERROR($E283),NA(),#REF!)</f>
        <v>#N/A</v>
      </c>
      <c r="J283" s="180" t="e">
        <f>IF(ISERROR(A283),NA(),#REF!)</f>
        <v>#N/A</v>
      </c>
      <c r="K283" s="180" t="e">
        <f>IF(ISERROR(A283),NA(),#REF!)</f>
        <v>#N/A</v>
      </c>
      <c r="L283" s="180" t="e">
        <f>IF(ISERROR(A283),NA(),#REF!)</f>
        <v>#N/A</v>
      </c>
      <c r="M283" s="183" t="e">
        <f t="shared" si="19"/>
        <v>#N/A</v>
      </c>
      <c r="N283" s="183" t="e">
        <f t="shared" si="21"/>
        <v>#N/A</v>
      </c>
      <c r="O283" s="183" t="e">
        <f t="shared" si="20"/>
        <v>#N/A</v>
      </c>
    </row>
    <row r="284" spans="1:15" x14ac:dyDescent="0.2">
      <c r="A284" s="179" t="e">
        <f>IF(#REF!=0,NA(),#REF!)</f>
        <v>#REF!</v>
      </c>
      <c r="B284" s="180" t="e">
        <f>IF(ISERROR(A284),NA(),#REF!)</f>
        <v>#N/A</v>
      </c>
      <c r="C284" s="183" t="e">
        <f t="shared" si="18"/>
        <v>#N/A</v>
      </c>
      <c r="E284" s="179" t="e">
        <f>IF(#REF!=0,NA(),#REF!)</f>
        <v>#REF!</v>
      </c>
      <c r="F284" s="183" t="e">
        <f>IF(ISERROR($E284),NA(),#REF!)</f>
        <v>#N/A</v>
      </c>
      <c r="G284" s="183" t="e">
        <f>IF(ISERROR($E284),NA(),#REF!)</f>
        <v>#N/A</v>
      </c>
      <c r="H284" s="183" t="e">
        <f>IF(ISERROR($E284),NA(),#REF!)</f>
        <v>#N/A</v>
      </c>
      <c r="J284" s="180" t="e">
        <f>IF(ISERROR(A284),NA(),#REF!)</f>
        <v>#N/A</v>
      </c>
      <c r="K284" s="180" t="e">
        <f>IF(ISERROR(A284),NA(),#REF!)</f>
        <v>#N/A</v>
      </c>
      <c r="L284" s="180" t="e">
        <f>IF(ISERROR(A284),NA(),#REF!)</f>
        <v>#N/A</v>
      </c>
      <c r="M284" s="183" t="e">
        <f t="shared" si="19"/>
        <v>#N/A</v>
      </c>
      <c r="N284" s="183" t="e">
        <f t="shared" si="21"/>
        <v>#N/A</v>
      </c>
      <c r="O284" s="183" t="e">
        <f t="shared" si="20"/>
        <v>#N/A</v>
      </c>
    </row>
    <row r="285" spans="1:15" x14ac:dyDescent="0.2">
      <c r="A285" s="179" t="e">
        <f>IF(#REF!=0,NA(),#REF!)</f>
        <v>#REF!</v>
      </c>
      <c r="B285" s="180" t="e">
        <f>IF(ISERROR(A285),NA(),#REF!)</f>
        <v>#N/A</v>
      </c>
      <c r="C285" s="183" t="e">
        <f t="shared" si="18"/>
        <v>#N/A</v>
      </c>
      <c r="E285" s="179" t="e">
        <f>IF(#REF!=0,NA(),#REF!)</f>
        <v>#REF!</v>
      </c>
      <c r="F285" s="183" t="e">
        <f>IF(ISERROR($E285),NA(),#REF!)</f>
        <v>#N/A</v>
      </c>
      <c r="G285" s="183" t="e">
        <f>IF(ISERROR($E285),NA(),#REF!)</f>
        <v>#N/A</v>
      </c>
      <c r="H285" s="183" t="e">
        <f>IF(ISERROR($E285),NA(),#REF!)</f>
        <v>#N/A</v>
      </c>
      <c r="J285" s="180" t="e">
        <f>IF(ISERROR(A285),NA(),#REF!)</f>
        <v>#N/A</v>
      </c>
      <c r="K285" s="180" t="e">
        <f>IF(ISERROR(A285),NA(),#REF!)</f>
        <v>#N/A</v>
      </c>
      <c r="L285" s="180" t="e">
        <f>IF(ISERROR(A285),NA(),#REF!)</f>
        <v>#N/A</v>
      </c>
      <c r="M285" s="183" t="e">
        <f t="shared" si="19"/>
        <v>#N/A</v>
      </c>
      <c r="N285" s="183" t="e">
        <f t="shared" si="21"/>
        <v>#N/A</v>
      </c>
      <c r="O285" s="183" t="e">
        <f t="shared" si="20"/>
        <v>#N/A</v>
      </c>
    </row>
    <row r="286" spans="1:15" x14ac:dyDescent="0.2">
      <c r="A286" s="179" t="e">
        <f>IF(#REF!=0,NA(),#REF!)</f>
        <v>#REF!</v>
      </c>
      <c r="B286" s="180" t="e">
        <f>IF(ISERROR(A286),NA(),#REF!)</f>
        <v>#N/A</v>
      </c>
      <c r="C286" s="183" t="e">
        <f t="shared" si="18"/>
        <v>#N/A</v>
      </c>
      <c r="E286" s="179" t="e">
        <f>IF(#REF!=0,NA(),#REF!)</f>
        <v>#REF!</v>
      </c>
      <c r="F286" s="183" t="e">
        <f>IF(ISERROR($E286),NA(),#REF!)</f>
        <v>#N/A</v>
      </c>
      <c r="G286" s="183" t="e">
        <f>IF(ISERROR($E286),NA(),#REF!)</f>
        <v>#N/A</v>
      </c>
      <c r="H286" s="183" t="e">
        <f>IF(ISERROR($E286),NA(),#REF!)</f>
        <v>#N/A</v>
      </c>
      <c r="J286" s="180" t="e">
        <f>IF(ISERROR(A286),NA(),#REF!)</f>
        <v>#N/A</v>
      </c>
      <c r="K286" s="180" t="e">
        <f>IF(ISERROR(A286),NA(),#REF!)</f>
        <v>#N/A</v>
      </c>
      <c r="L286" s="180" t="e">
        <f>IF(ISERROR(A286),NA(),#REF!)</f>
        <v>#N/A</v>
      </c>
      <c r="M286" s="183" t="e">
        <f t="shared" si="19"/>
        <v>#N/A</v>
      </c>
      <c r="N286" s="183" t="e">
        <f t="shared" si="21"/>
        <v>#N/A</v>
      </c>
      <c r="O286" s="183" t="e">
        <f t="shared" si="20"/>
        <v>#N/A</v>
      </c>
    </row>
    <row r="287" spans="1:15" x14ac:dyDescent="0.2">
      <c r="A287" s="179" t="e">
        <f>IF(#REF!=0,NA(),#REF!)</f>
        <v>#REF!</v>
      </c>
      <c r="B287" s="180" t="e">
        <f>IF(ISERROR(A287),NA(),#REF!)</f>
        <v>#N/A</v>
      </c>
      <c r="C287" s="183" t="e">
        <f t="shared" si="18"/>
        <v>#N/A</v>
      </c>
      <c r="E287" s="179" t="e">
        <f>IF(#REF!=0,NA(),#REF!)</f>
        <v>#REF!</v>
      </c>
      <c r="F287" s="183" t="e">
        <f>IF(ISERROR($E287),NA(),#REF!)</f>
        <v>#N/A</v>
      </c>
      <c r="G287" s="183" t="e">
        <f>IF(ISERROR($E287),NA(),#REF!)</f>
        <v>#N/A</v>
      </c>
      <c r="H287" s="183" t="e">
        <f>IF(ISERROR($E287),NA(),#REF!)</f>
        <v>#N/A</v>
      </c>
      <c r="J287" s="180" t="e">
        <f>IF(ISERROR(A287),NA(),#REF!)</f>
        <v>#N/A</v>
      </c>
      <c r="K287" s="180" t="e">
        <f>IF(ISERROR(A287),NA(),#REF!)</f>
        <v>#N/A</v>
      </c>
      <c r="L287" s="180" t="e">
        <f>IF(ISERROR(A287),NA(),#REF!)</f>
        <v>#N/A</v>
      </c>
      <c r="M287" s="183" t="e">
        <f t="shared" si="19"/>
        <v>#N/A</v>
      </c>
      <c r="N287" s="183" t="e">
        <f t="shared" si="21"/>
        <v>#N/A</v>
      </c>
      <c r="O287" s="183" t="e">
        <f t="shared" si="20"/>
        <v>#N/A</v>
      </c>
    </row>
    <row r="288" spans="1:15" x14ac:dyDescent="0.2">
      <c r="A288" s="179" t="e">
        <f>IF(#REF!=0,NA(),#REF!)</f>
        <v>#REF!</v>
      </c>
      <c r="B288" s="180" t="e">
        <f>IF(ISERROR(A288),NA(),#REF!)</f>
        <v>#N/A</v>
      </c>
      <c r="C288" s="183" t="e">
        <f t="shared" si="18"/>
        <v>#N/A</v>
      </c>
      <c r="E288" s="179" t="e">
        <f>IF(#REF!=0,NA(),#REF!)</f>
        <v>#REF!</v>
      </c>
      <c r="F288" s="183" t="e">
        <f>IF(ISERROR($E288),NA(),#REF!)</f>
        <v>#N/A</v>
      </c>
      <c r="G288" s="183" t="e">
        <f>IF(ISERROR($E288),NA(),#REF!)</f>
        <v>#N/A</v>
      </c>
      <c r="H288" s="183" t="e">
        <f>IF(ISERROR($E288),NA(),#REF!)</f>
        <v>#N/A</v>
      </c>
      <c r="J288" s="180" t="e">
        <f>IF(ISERROR(A288),NA(),#REF!)</f>
        <v>#N/A</v>
      </c>
      <c r="K288" s="180" t="e">
        <f>IF(ISERROR(A288),NA(),#REF!)</f>
        <v>#N/A</v>
      </c>
      <c r="L288" s="180" t="e">
        <f>IF(ISERROR(A288),NA(),#REF!)</f>
        <v>#N/A</v>
      </c>
      <c r="M288" s="183" t="e">
        <f t="shared" si="19"/>
        <v>#N/A</v>
      </c>
      <c r="N288" s="183" t="e">
        <f t="shared" si="21"/>
        <v>#N/A</v>
      </c>
      <c r="O288" s="183" t="e">
        <f t="shared" si="20"/>
        <v>#N/A</v>
      </c>
    </row>
    <row r="289" spans="1:15" x14ac:dyDescent="0.2">
      <c r="A289" s="179" t="e">
        <f>IF(#REF!=0,NA(),#REF!)</f>
        <v>#REF!</v>
      </c>
      <c r="B289" s="180" t="e">
        <f>IF(ISERROR(A289),NA(),#REF!)</f>
        <v>#N/A</v>
      </c>
      <c r="C289" s="183" t="e">
        <f t="shared" si="18"/>
        <v>#N/A</v>
      </c>
      <c r="E289" s="179" t="e">
        <f>IF(#REF!=0,NA(),#REF!)</f>
        <v>#REF!</v>
      </c>
      <c r="F289" s="183" t="e">
        <f>IF(ISERROR($E289),NA(),#REF!)</f>
        <v>#N/A</v>
      </c>
      <c r="G289" s="183" t="e">
        <f>IF(ISERROR($E289),NA(),#REF!)</f>
        <v>#N/A</v>
      </c>
      <c r="H289" s="183" t="e">
        <f>IF(ISERROR($E289),NA(),#REF!)</f>
        <v>#N/A</v>
      </c>
      <c r="J289" s="180" t="e">
        <f>IF(ISERROR(A289),NA(),#REF!)</f>
        <v>#N/A</v>
      </c>
      <c r="K289" s="180" t="e">
        <f>IF(ISERROR(A289),NA(),#REF!)</f>
        <v>#N/A</v>
      </c>
      <c r="L289" s="180" t="e">
        <f>IF(ISERROR(A289),NA(),#REF!)</f>
        <v>#N/A</v>
      </c>
      <c r="M289" s="183" t="e">
        <f t="shared" si="19"/>
        <v>#N/A</v>
      </c>
      <c r="N289" s="183" t="e">
        <f t="shared" si="21"/>
        <v>#N/A</v>
      </c>
      <c r="O289" s="183" t="e">
        <f t="shared" si="20"/>
        <v>#N/A</v>
      </c>
    </row>
    <row r="290" spans="1:15" x14ac:dyDescent="0.2">
      <c r="A290" s="179" t="e">
        <f>IF(#REF!=0,NA(),#REF!)</f>
        <v>#REF!</v>
      </c>
      <c r="B290" s="180" t="e">
        <f>IF(ISERROR(A290),NA(),#REF!)</f>
        <v>#N/A</v>
      </c>
      <c r="C290" s="183" t="e">
        <f t="shared" si="18"/>
        <v>#N/A</v>
      </c>
      <c r="E290" s="179" t="e">
        <f>IF(#REF!=0,NA(),#REF!)</f>
        <v>#REF!</v>
      </c>
      <c r="F290" s="183" t="e">
        <f>IF(ISERROR($E290),NA(),#REF!)</f>
        <v>#N/A</v>
      </c>
      <c r="G290" s="183" t="e">
        <f>IF(ISERROR($E290),NA(),#REF!)</f>
        <v>#N/A</v>
      </c>
      <c r="H290" s="183" t="e">
        <f>IF(ISERROR($E290),NA(),#REF!)</f>
        <v>#N/A</v>
      </c>
      <c r="J290" s="180" t="e">
        <f>IF(ISERROR(A290),NA(),#REF!)</f>
        <v>#N/A</v>
      </c>
      <c r="K290" s="180" t="e">
        <f>IF(ISERROR(A290),NA(),#REF!)</f>
        <v>#N/A</v>
      </c>
      <c r="L290" s="180" t="e">
        <f>IF(ISERROR(A290),NA(),#REF!)</f>
        <v>#N/A</v>
      </c>
      <c r="M290" s="183" t="e">
        <f t="shared" si="19"/>
        <v>#N/A</v>
      </c>
      <c r="N290" s="183" t="e">
        <f t="shared" si="21"/>
        <v>#N/A</v>
      </c>
      <c r="O290" s="183" t="e">
        <f t="shared" si="20"/>
        <v>#N/A</v>
      </c>
    </row>
    <row r="291" spans="1:15" x14ac:dyDescent="0.2">
      <c r="A291" s="179" t="e">
        <f>IF(#REF!=0,NA(),#REF!)</f>
        <v>#REF!</v>
      </c>
      <c r="B291" s="180" t="e">
        <f>IF(ISERROR(A291),NA(),#REF!)</f>
        <v>#N/A</v>
      </c>
      <c r="C291" s="183" t="e">
        <f t="shared" si="18"/>
        <v>#N/A</v>
      </c>
      <c r="E291" s="179" t="e">
        <f>IF(#REF!=0,NA(),#REF!)</f>
        <v>#REF!</v>
      </c>
      <c r="F291" s="183" t="e">
        <f>IF(ISERROR($E291),NA(),#REF!)</f>
        <v>#N/A</v>
      </c>
      <c r="G291" s="183" t="e">
        <f>IF(ISERROR($E291),NA(),#REF!)</f>
        <v>#N/A</v>
      </c>
      <c r="H291" s="183" t="e">
        <f>IF(ISERROR($E291),NA(),#REF!)</f>
        <v>#N/A</v>
      </c>
      <c r="J291" s="180" t="e">
        <f>IF(ISERROR(A291),NA(),#REF!)</f>
        <v>#N/A</v>
      </c>
      <c r="K291" s="180" t="e">
        <f>IF(ISERROR(A291),NA(),#REF!)</f>
        <v>#N/A</v>
      </c>
      <c r="L291" s="180" t="e">
        <f>IF(ISERROR(A291),NA(),#REF!)</f>
        <v>#N/A</v>
      </c>
      <c r="M291" s="183" t="e">
        <f t="shared" si="19"/>
        <v>#N/A</v>
      </c>
      <c r="N291" s="183" t="e">
        <f t="shared" si="21"/>
        <v>#N/A</v>
      </c>
      <c r="O291" s="183" t="e">
        <f t="shared" si="20"/>
        <v>#N/A</v>
      </c>
    </row>
    <row r="292" spans="1:15" x14ac:dyDescent="0.2">
      <c r="A292" s="179" t="e">
        <f>IF(#REF!=0,NA(),#REF!)</f>
        <v>#REF!</v>
      </c>
      <c r="B292" s="180" t="e">
        <f>IF(ISERROR(A292),NA(),#REF!)</f>
        <v>#N/A</v>
      </c>
      <c r="C292" s="183" t="e">
        <f t="shared" si="18"/>
        <v>#N/A</v>
      </c>
      <c r="E292" s="179" t="e">
        <f>IF(#REF!=0,NA(),#REF!)</f>
        <v>#REF!</v>
      </c>
      <c r="F292" s="183" t="e">
        <f>IF(ISERROR($E292),NA(),#REF!)</f>
        <v>#N/A</v>
      </c>
      <c r="G292" s="183" t="e">
        <f>IF(ISERROR($E292),NA(),#REF!)</f>
        <v>#N/A</v>
      </c>
      <c r="H292" s="183" t="e">
        <f>IF(ISERROR($E292),NA(),#REF!)</f>
        <v>#N/A</v>
      </c>
      <c r="J292" s="180" t="e">
        <f>IF(ISERROR(A292),NA(),#REF!)</f>
        <v>#N/A</v>
      </c>
      <c r="K292" s="180" t="e">
        <f>IF(ISERROR(A292),NA(),#REF!)</f>
        <v>#N/A</v>
      </c>
      <c r="L292" s="180" t="e">
        <f>IF(ISERROR(A292),NA(),#REF!)</f>
        <v>#N/A</v>
      </c>
      <c r="M292" s="183" t="e">
        <f t="shared" si="19"/>
        <v>#N/A</v>
      </c>
      <c r="N292" s="183" t="e">
        <f t="shared" si="21"/>
        <v>#N/A</v>
      </c>
      <c r="O292" s="183" t="e">
        <f t="shared" si="20"/>
        <v>#N/A</v>
      </c>
    </row>
    <row r="293" spans="1:15" x14ac:dyDescent="0.2">
      <c r="A293" s="179" t="e">
        <f>IF(#REF!=0,NA(),#REF!)</f>
        <v>#REF!</v>
      </c>
      <c r="B293" s="180" t="e">
        <f>IF(ISERROR(A293),NA(),#REF!)</f>
        <v>#N/A</v>
      </c>
      <c r="C293" s="183" t="e">
        <f t="shared" si="18"/>
        <v>#N/A</v>
      </c>
      <c r="E293" s="179" t="e">
        <f>IF(#REF!=0,NA(),#REF!)</f>
        <v>#REF!</v>
      </c>
      <c r="F293" s="183" t="e">
        <f>IF(ISERROR($E293),NA(),#REF!)</f>
        <v>#N/A</v>
      </c>
      <c r="G293" s="183" t="e">
        <f>IF(ISERROR($E293),NA(),#REF!)</f>
        <v>#N/A</v>
      </c>
      <c r="H293" s="183" t="e">
        <f>IF(ISERROR($E293),NA(),#REF!)</f>
        <v>#N/A</v>
      </c>
      <c r="J293" s="180" t="e">
        <f>IF(ISERROR(A293),NA(),#REF!)</f>
        <v>#N/A</v>
      </c>
      <c r="K293" s="180" t="e">
        <f>IF(ISERROR(A293),NA(),#REF!)</f>
        <v>#N/A</v>
      </c>
      <c r="L293" s="180" t="e">
        <f>IF(ISERROR(A293),NA(),#REF!)</f>
        <v>#N/A</v>
      </c>
      <c r="M293" s="183" t="e">
        <f t="shared" si="19"/>
        <v>#N/A</v>
      </c>
      <c r="N293" s="183" t="e">
        <f t="shared" si="21"/>
        <v>#N/A</v>
      </c>
      <c r="O293" s="183" t="e">
        <f t="shared" si="20"/>
        <v>#N/A</v>
      </c>
    </row>
    <row r="294" spans="1:15" x14ac:dyDescent="0.2">
      <c r="A294" s="179" t="e">
        <f>IF(#REF!=0,NA(),#REF!)</f>
        <v>#REF!</v>
      </c>
      <c r="B294" s="180" t="e">
        <f>IF(ISERROR(A294),NA(),#REF!)</f>
        <v>#N/A</v>
      </c>
      <c r="C294" s="183" t="e">
        <f t="shared" si="18"/>
        <v>#N/A</v>
      </c>
      <c r="E294" s="179" t="e">
        <f>IF(#REF!=0,NA(),#REF!)</f>
        <v>#REF!</v>
      </c>
      <c r="F294" s="183" t="e">
        <f>IF(ISERROR($E294),NA(),#REF!)</f>
        <v>#N/A</v>
      </c>
      <c r="G294" s="183" t="e">
        <f>IF(ISERROR($E294),NA(),#REF!)</f>
        <v>#N/A</v>
      </c>
      <c r="H294" s="183" t="e">
        <f>IF(ISERROR($E294),NA(),#REF!)</f>
        <v>#N/A</v>
      </c>
      <c r="J294" s="180" t="e">
        <f>IF(ISERROR(A294),NA(),#REF!)</f>
        <v>#N/A</v>
      </c>
      <c r="K294" s="180" t="e">
        <f>IF(ISERROR(A294),NA(),#REF!)</f>
        <v>#N/A</v>
      </c>
      <c r="L294" s="180" t="e">
        <f>IF(ISERROR(A294),NA(),#REF!)</f>
        <v>#N/A</v>
      </c>
      <c r="M294" s="183" t="e">
        <f t="shared" si="19"/>
        <v>#N/A</v>
      </c>
      <c r="N294" s="183" t="e">
        <f t="shared" si="21"/>
        <v>#N/A</v>
      </c>
      <c r="O294" s="183" t="e">
        <f t="shared" si="20"/>
        <v>#N/A</v>
      </c>
    </row>
    <row r="295" spans="1:15" x14ac:dyDescent="0.2">
      <c r="A295" s="179" t="e">
        <f>IF(#REF!=0,NA(),#REF!)</f>
        <v>#REF!</v>
      </c>
      <c r="B295" s="180" t="e">
        <f>IF(ISERROR(A295),NA(),#REF!)</f>
        <v>#N/A</v>
      </c>
      <c r="C295" s="183" t="e">
        <f t="shared" si="18"/>
        <v>#N/A</v>
      </c>
      <c r="E295" s="179" t="e">
        <f>IF(#REF!=0,NA(),#REF!)</f>
        <v>#REF!</v>
      </c>
      <c r="F295" s="183" t="e">
        <f>IF(ISERROR($E295),NA(),#REF!)</f>
        <v>#N/A</v>
      </c>
      <c r="G295" s="183" t="e">
        <f>IF(ISERROR($E295),NA(),#REF!)</f>
        <v>#N/A</v>
      </c>
      <c r="H295" s="183" t="e">
        <f>IF(ISERROR($E295),NA(),#REF!)</f>
        <v>#N/A</v>
      </c>
      <c r="J295" s="180" t="e">
        <f>IF(ISERROR(A295),NA(),#REF!)</f>
        <v>#N/A</v>
      </c>
      <c r="K295" s="180" t="e">
        <f>IF(ISERROR(A295),NA(),#REF!)</f>
        <v>#N/A</v>
      </c>
      <c r="L295" s="180" t="e">
        <f>IF(ISERROR(A295),NA(),#REF!)</f>
        <v>#N/A</v>
      </c>
      <c r="M295" s="183" t="e">
        <f t="shared" si="19"/>
        <v>#N/A</v>
      </c>
      <c r="N295" s="183" t="e">
        <f t="shared" si="21"/>
        <v>#N/A</v>
      </c>
      <c r="O295" s="183" t="e">
        <f t="shared" si="20"/>
        <v>#N/A</v>
      </c>
    </row>
    <row r="296" spans="1:15" x14ac:dyDescent="0.2">
      <c r="A296" s="179" t="e">
        <f>IF(#REF!=0,NA(),#REF!)</f>
        <v>#REF!</v>
      </c>
      <c r="B296" s="180" t="e">
        <f>IF(ISERROR(A296),NA(),#REF!)</f>
        <v>#N/A</v>
      </c>
      <c r="C296" s="183" t="e">
        <f t="shared" si="18"/>
        <v>#N/A</v>
      </c>
      <c r="E296" s="179" t="e">
        <f>IF(#REF!=0,NA(),#REF!)</f>
        <v>#REF!</v>
      </c>
      <c r="F296" s="183" t="e">
        <f>IF(ISERROR($E296),NA(),#REF!)</f>
        <v>#N/A</v>
      </c>
      <c r="G296" s="183" t="e">
        <f>IF(ISERROR($E296),NA(),#REF!)</f>
        <v>#N/A</v>
      </c>
      <c r="H296" s="183" t="e">
        <f>IF(ISERROR($E296),NA(),#REF!)</f>
        <v>#N/A</v>
      </c>
      <c r="J296" s="180" t="e">
        <f>IF(ISERROR(A296),NA(),#REF!)</f>
        <v>#N/A</v>
      </c>
      <c r="K296" s="180" t="e">
        <f>IF(ISERROR(A296),NA(),#REF!)</f>
        <v>#N/A</v>
      </c>
      <c r="L296" s="180" t="e">
        <f>IF(ISERROR(A296),NA(),#REF!)</f>
        <v>#N/A</v>
      </c>
      <c r="M296" s="183" t="e">
        <f t="shared" si="19"/>
        <v>#N/A</v>
      </c>
      <c r="N296" s="183" t="e">
        <f t="shared" si="21"/>
        <v>#N/A</v>
      </c>
      <c r="O296" s="183" t="e">
        <f t="shared" si="20"/>
        <v>#N/A</v>
      </c>
    </row>
    <row r="297" spans="1:15" x14ac:dyDescent="0.2">
      <c r="A297" s="179" t="e">
        <f>IF(#REF!=0,NA(),#REF!)</f>
        <v>#REF!</v>
      </c>
      <c r="B297" s="180" t="e">
        <f>IF(ISERROR(A297),NA(),#REF!)</f>
        <v>#N/A</v>
      </c>
      <c r="C297" s="183" t="e">
        <f t="shared" si="18"/>
        <v>#N/A</v>
      </c>
      <c r="E297" s="179" t="e">
        <f>IF(#REF!=0,NA(),#REF!)</f>
        <v>#REF!</v>
      </c>
      <c r="F297" s="183" t="e">
        <f>IF(ISERROR($E297),NA(),#REF!)</f>
        <v>#N/A</v>
      </c>
      <c r="G297" s="183" t="e">
        <f>IF(ISERROR($E297),NA(),#REF!)</f>
        <v>#N/A</v>
      </c>
      <c r="H297" s="183" t="e">
        <f>IF(ISERROR($E297),NA(),#REF!)</f>
        <v>#N/A</v>
      </c>
      <c r="J297" s="180" t="e">
        <f>IF(ISERROR(A297),NA(),#REF!)</f>
        <v>#N/A</v>
      </c>
      <c r="K297" s="180" t="e">
        <f>IF(ISERROR(A297),NA(),#REF!)</f>
        <v>#N/A</v>
      </c>
      <c r="L297" s="180" t="e">
        <f>IF(ISERROR(A297),NA(),#REF!)</f>
        <v>#N/A</v>
      </c>
      <c r="M297" s="183" t="e">
        <f t="shared" si="19"/>
        <v>#N/A</v>
      </c>
      <c r="N297" s="183" t="e">
        <f t="shared" si="21"/>
        <v>#N/A</v>
      </c>
      <c r="O297" s="183" t="e">
        <f t="shared" si="20"/>
        <v>#N/A</v>
      </c>
    </row>
    <row r="298" spans="1:15" x14ac:dyDescent="0.2">
      <c r="A298" s="179" t="e">
        <f>IF(#REF!=0,NA(),#REF!)</f>
        <v>#REF!</v>
      </c>
      <c r="B298" s="180" t="e">
        <f>IF(ISERROR(A298),NA(),#REF!)</f>
        <v>#N/A</v>
      </c>
      <c r="C298" s="183" t="e">
        <f t="shared" si="18"/>
        <v>#N/A</v>
      </c>
      <c r="E298" s="179" t="e">
        <f>IF(#REF!=0,NA(),#REF!)</f>
        <v>#REF!</v>
      </c>
      <c r="F298" s="183" t="e">
        <f>IF(ISERROR($E298),NA(),#REF!)</f>
        <v>#N/A</v>
      </c>
      <c r="G298" s="183" t="e">
        <f>IF(ISERROR($E298),NA(),#REF!)</f>
        <v>#N/A</v>
      </c>
      <c r="H298" s="183" t="e">
        <f>IF(ISERROR($E298),NA(),#REF!)</f>
        <v>#N/A</v>
      </c>
      <c r="J298" s="180" t="e">
        <f>IF(ISERROR(A298),NA(),#REF!)</f>
        <v>#N/A</v>
      </c>
      <c r="K298" s="180" t="e">
        <f>IF(ISERROR(A298),NA(),#REF!)</f>
        <v>#N/A</v>
      </c>
      <c r="L298" s="180" t="e">
        <f>IF(ISERROR(A298),NA(),#REF!)</f>
        <v>#N/A</v>
      </c>
      <c r="M298" s="183" t="e">
        <f t="shared" si="19"/>
        <v>#N/A</v>
      </c>
      <c r="N298" s="183" t="e">
        <f t="shared" si="21"/>
        <v>#N/A</v>
      </c>
      <c r="O298" s="183" t="e">
        <f t="shared" si="20"/>
        <v>#N/A</v>
      </c>
    </row>
    <row r="299" spans="1:15" x14ac:dyDescent="0.2">
      <c r="A299" s="179" t="e">
        <f>IF(#REF!=0,NA(),#REF!)</f>
        <v>#REF!</v>
      </c>
      <c r="B299" s="180" t="e">
        <f>IF(ISERROR(A299),NA(),#REF!)</f>
        <v>#N/A</v>
      </c>
      <c r="C299" s="183" t="e">
        <f t="shared" si="18"/>
        <v>#N/A</v>
      </c>
      <c r="E299" s="179" t="e">
        <f>IF(#REF!=0,NA(),#REF!)</f>
        <v>#REF!</v>
      </c>
      <c r="F299" s="183" t="e">
        <f>IF(ISERROR($E299),NA(),#REF!)</f>
        <v>#N/A</v>
      </c>
      <c r="G299" s="183" t="e">
        <f>IF(ISERROR($E299),NA(),#REF!)</f>
        <v>#N/A</v>
      </c>
      <c r="H299" s="183" t="e">
        <f>IF(ISERROR($E299),NA(),#REF!)</f>
        <v>#N/A</v>
      </c>
      <c r="J299" s="180" t="e">
        <f>IF(ISERROR(A299),NA(),#REF!)</f>
        <v>#N/A</v>
      </c>
      <c r="K299" s="180" t="e">
        <f>IF(ISERROR(A299),NA(),#REF!)</f>
        <v>#N/A</v>
      </c>
      <c r="L299" s="180" t="e">
        <f>IF(ISERROR(A299),NA(),#REF!)</f>
        <v>#N/A</v>
      </c>
      <c r="M299" s="183" t="e">
        <f t="shared" si="19"/>
        <v>#N/A</v>
      </c>
      <c r="N299" s="183" t="e">
        <f t="shared" si="21"/>
        <v>#N/A</v>
      </c>
      <c r="O299" s="183" t="e">
        <f t="shared" si="20"/>
        <v>#N/A</v>
      </c>
    </row>
    <row r="300" spans="1:15" x14ac:dyDescent="0.2">
      <c r="A300" s="179" t="e">
        <f>IF(#REF!=0,NA(),#REF!)</f>
        <v>#REF!</v>
      </c>
      <c r="B300" s="180" t="e">
        <f>IF(ISERROR(A300),NA(),#REF!)</f>
        <v>#N/A</v>
      </c>
      <c r="C300" s="183" t="e">
        <f t="shared" si="18"/>
        <v>#N/A</v>
      </c>
      <c r="E300" s="179" t="e">
        <f>IF(#REF!=0,NA(),#REF!)</f>
        <v>#REF!</v>
      </c>
      <c r="F300" s="183" t="e">
        <f>IF(ISERROR($E300),NA(),#REF!)</f>
        <v>#N/A</v>
      </c>
      <c r="G300" s="183" t="e">
        <f>IF(ISERROR($E300),NA(),#REF!)</f>
        <v>#N/A</v>
      </c>
      <c r="H300" s="183" t="e">
        <f>IF(ISERROR($E300),NA(),#REF!)</f>
        <v>#N/A</v>
      </c>
      <c r="J300" s="180" t="e">
        <f>IF(ISERROR(A300),NA(),#REF!)</f>
        <v>#N/A</v>
      </c>
      <c r="K300" s="180" t="e">
        <f>IF(ISERROR(A300),NA(),#REF!)</f>
        <v>#N/A</v>
      </c>
      <c r="L300" s="180" t="e">
        <f>IF(ISERROR(A300),NA(),#REF!)</f>
        <v>#N/A</v>
      </c>
      <c r="M300" s="183" t="e">
        <f t="shared" si="19"/>
        <v>#N/A</v>
      </c>
      <c r="N300" s="183" t="e">
        <f t="shared" si="21"/>
        <v>#N/A</v>
      </c>
      <c r="O300" s="183" t="e">
        <f t="shared" si="20"/>
        <v>#N/A</v>
      </c>
    </row>
    <row r="301" spans="1:15" x14ac:dyDescent="0.2">
      <c r="A301" s="179" t="e">
        <f>IF(#REF!=0,NA(),#REF!)</f>
        <v>#REF!</v>
      </c>
      <c r="B301" s="180" t="e">
        <f>IF(ISERROR(A301),NA(),#REF!)</f>
        <v>#N/A</v>
      </c>
      <c r="C301" s="183" t="e">
        <f t="shared" si="18"/>
        <v>#N/A</v>
      </c>
      <c r="E301" s="179" t="e">
        <f>IF(#REF!=0,NA(),#REF!)</f>
        <v>#REF!</v>
      </c>
      <c r="F301" s="183" t="e">
        <f>IF(ISERROR($E301),NA(),#REF!)</f>
        <v>#N/A</v>
      </c>
      <c r="G301" s="183" t="e">
        <f>IF(ISERROR($E301),NA(),#REF!)</f>
        <v>#N/A</v>
      </c>
      <c r="H301" s="183" t="e">
        <f>IF(ISERROR($E301),NA(),#REF!)</f>
        <v>#N/A</v>
      </c>
      <c r="J301" s="180" t="e">
        <f>IF(ISERROR(A301),NA(),#REF!)</f>
        <v>#N/A</v>
      </c>
      <c r="K301" s="180" t="e">
        <f>IF(ISERROR(A301),NA(),#REF!)</f>
        <v>#N/A</v>
      </c>
      <c r="L301" s="180" t="e">
        <f>IF(ISERROR(A301),NA(),#REF!)</f>
        <v>#N/A</v>
      </c>
      <c r="M301" s="183" t="e">
        <f t="shared" si="19"/>
        <v>#N/A</v>
      </c>
      <c r="N301" s="183" t="e">
        <f t="shared" si="21"/>
        <v>#N/A</v>
      </c>
      <c r="O301" s="183" t="e">
        <f t="shared" si="20"/>
        <v>#N/A</v>
      </c>
    </row>
    <row r="302" spans="1:15" x14ac:dyDescent="0.2">
      <c r="A302" s="179" t="e">
        <f>IF(#REF!=0,NA(),#REF!)</f>
        <v>#REF!</v>
      </c>
      <c r="B302" s="180" t="e">
        <f>IF(ISERROR(A302),NA(),#REF!)</f>
        <v>#N/A</v>
      </c>
      <c r="C302" s="183" t="e">
        <f t="shared" si="18"/>
        <v>#N/A</v>
      </c>
      <c r="E302" s="179" t="e">
        <f>IF(#REF!=0,NA(),#REF!)</f>
        <v>#REF!</v>
      </c>
      <c r="F302" s="183" t="e">
        <f>IF(ISERROR($E302),NA(),#REF!)</f>
        <v>#N/A</v>
      </c>
      <c r="G302" s="183" t="e">
        <f>IF(ISERROR($E302),NA(),#REF!)</f>
        <v>#N/A</v>
      </c>
      <c r="H302" s="183" t="e">
        <f>IF(ISERROR($E302),NA(),#REF!)</f>
        <v>#N/A</v>
      </c>
      <c r="J302" s="180" t="e">
        <f>IF(ISERROR(A302),NA(),#REF!)</f>
        <v>#N/A</v>
      </c>
      <c r="K302" s="180" t="e">
        <f>IF(ISERROR(A302),NA(),#REF!)</f>
        <v>#N/A</v>
      </c>
      <c r="L302" s="180" t="e">
        <f>IF(ISERROR(A302),NA(),#REF!)</f>
        <v>#N/A</v>
      </c>
      <c r="M302" s="183" t="e">
        <f t="shared" si="19"/>
        <v>#N/A</v>
      </c>
      <c r="N302" s="183" t="e">
        <f t="shared" si="21"/>
        <v>#N/A</v>
      </c>
      <c r="O302" s="183" t="e">
        <f t="shared" si="20"/>
        <v>#N/A</v>
      </c>
    </row>
    <row r="303" spans="1:15" x14ac:dyDescent="0.2">
      <c r="A303" s="179" t="e">
        <f>IF(#REF!=0,NA(),#REF!)</f>
        <v>#REF!</v>
      </c>
      <c r="B303" s="180" t="e">
        <f>IF(ISERROR(A303),NA(),#REF!)</f>
        <v>#N/A</v>
      </c>
      <c r="C303" s="183" t="e">
        <f t="shared" si="18"/>
        <v>#N/A</v>
      </c>
      <c r="E303" s="179" t="e">
        <f>IF(#REF!=0,NA(),#REF!)</f>
        <v>#REF!</v>
      </c>
      <c r="F303" s="183" t="e">
        <f>IF(ISERROR($E303),NA(),#REF!)</f>
        <v>#N/A</v>
      </c>
      <c r="G303" s="183" t="e">
        <f>IF(ISERROR($E303),NA(),#REF!)</f>
        <v>#N/A</v>
      </c>
      <c r="H303" s="183" t="e">
        <f>IF(ISERROR($E303),NA(),#REF!)</f>
        <v>#N/A</v>
      </c>
      <c r="J303" s="180" t="e">
        <f>IF(ISERROR(A303),NA(),#REF!)</f>
        <v>#N/A</v>
      </c>
      <c r="K303" s="180" t="e">
        <f>IF(ISERROR(A303),NA(),#REF!)</f>
        <v>#N/A</v>
      </c>
      <c r="L303" s="180" t="e">
        <f>IF(ISERROR(A303),NA(),#REF!)</f>
        <v>#N/A</v>
      </c>
      <c r="M303" s="183" t="e">
        <f t="shared" si="19"/>
        <v>#N/A</v>
      </c>
      <c r="N303" s="183" t="e">
        <f t="shared" si="21"/>
        <v>#N/A</v>
      </c>
      <c r="O303" s="183" t="e">
        <f t="shared" si="20"/>
        <v>#N/A</v>
      </c>
    </row>
    <row r="304" spans="1:15" x14ac:dyDescent="0.2">
      <c r="A304" s="179" t="e">
        <f>IF(#REF!=0,NA(),#REF!)</f>
        <v>#REF!</v>
      </c>
      <c r="B304" s="180" t="e">
        <f>IF(ISERROR(A304),NA(),#REF!)</f>
        <v>#N/A</v>
      </c>
      <c r="C304" s="183" t="e">
        <f t="shared" si="18"/>
        <v>#N/A</v>
      </c>
      <c r="E304" s="179" t="e">
        <f>IF(#REF!=0,NA(),#REF!)</f>
        <v>#REF!</v>
      </c>
      <c r="F304" s="183" t="e">
        <f>IF(ISERROR($E304),NA(),#REF!)</f>
        <v>#N/A</v>
      </c>
      <c r="G304" s="183" t="e">
        <f>IF(ISERROR($E304),NA(),#REF!)</f>
        <v>#N/A</v>
      </c>
      <c r="H304" s="183" t="e">
        <f>IF(ISERROR($E304),NA(),#REF!)</f>
        <v>#N/A</v>
      </c>
      <c r="J304" s="180" t="e">
        <f>IF(ISERROR(A304),NA(),#REF!)</f>
        <v>#N/A</v>
      </c>
      <c r="K304" s="180" t="e">
        <f>IF(ISERROR(A304),NA(),#REF!)</f>
        <v>#N/A</v>
      </c>
      <c r="L304" s="180" t="e">
        <f>IF(ISERROR(A304),NA(),#REF!)</f>
        <v>#N/A</v>
      </c>
      <c r="M304" s="183" t="e">
        <f t="shared" si="19"/>
        <v>#N/A</v>
      </c>
      <c r="N304" s="183" t="e">
        <f t="shared" si="21"/>
        <v>#N/A</v>
      </c>
      <c r="O304" s="183" t="e">
        <f t="shared" si="20"/>
        <v>#N/A</v>
      </c>
    </row>
    <row r="305" spans="1:15" x14ac:dyDescent="0.2">
      <c r="A305" s="179" t="e">
        <f>IF(#REF!=0,NA(),#REF!)</f>
        <v>#REF!</v>
      </c>
      <c r="B305" s="180" t="e">
        <f>IF(ISERROR(A305),NA(),#REF!)</f>
        <v>#N/A</v>
      </c>
      <c r="C305" s="183" t="e">
        <f t="shared" si="18"/>
        <v>#N/A</v>
      </c>
      <c r="E305" s="179" t="e">
        <f>IF(#REF!=0,NA(),#REF!)</f>
        <v>#REF!</v>
      </c>
      <c r="F305" s="183" t="e">
        <f>IF(ISERROR($E305),NA(),#REF!)</f>
        <v>#N/A</v>
      </c>
      <c r="G305" s="183" t="e">
        <f>IF(ISERROR($E305),NA(),#REF!)</f>
        <v>#N/A</v>
      </c>
      <c r="H305" s="183" t="e">
        <f>IF(ISERROR($E305),NA(),#REF!)</f>
        <v>#N/A</v>
      </c>
      <c r="J305" s="180" t="e">
        <f>IF(ISERROR(A305),NA(),#REF!)</f>
        <v>#N/A</v>
      </c>
      <c r="K305" s="180" t="e">
        <f>IF(ISERROR(A305),NA(),#REF!)</f>
        <v>#N/A</v>
      </c>
      <c r="L305" s="180" t="e">
        <f>IF(ISERROR(A305),NA(),#REF!)</f>
        <v>#N/A</v>
      </c>
      <c r="M305" s="183" t="e">
        <f t="shared" si="19"/>
        <v>#N/A</v>
      </c>
      <c r="N305" s="183" t="e">
        <f t="shared" si="21"/>
        <v>#N/A</v>
      </c>
      <c r="O305" s="183" t="e">
        <f t="shared" si="20"/>
        <v>#N/A</v>
      </c>
    </row>
    <row r="306" spans="1:15" x14ac:dyDescent="0.2">
      <c r="A306" s="179" t="e">
        <f>IF(#REF!=0,NA(),#REF!)</f>
        <v>#REF!</v>
      </c>
      <c r="B306" s="180" t="e">
        <f>IF(ISERROR(A306),NA(),#REF!)</f>
        <v>#N/A</v>
      </c>
      <c r="C306" s="183" t="e">
        <f t="shared" si="18"/>
        <v>#N/A</v>
      </c>
      <c r="E306" s="179" t="e">
        <f>IF(#REF!=0,NA(),#REF!)</f>
        <v>#REF!</v>
      </c>
      <c r="F306" s="183" t="e">
        <f>IF(ISERROR($E306),NA(),#REF!)</f>
        <v>#N/A</v>
      </c>
      <c r="G306" s="183" t="e">
        <f>IF(ISERROR($E306),NA(),#REF!)</f>
        <v>#N/A</v>
      </c>
      <c r="H306" s="183" t="e">
        <f>IF(ISERROR($E306),NA(),#REF!)</f>
        <v>#N/A</v>
      </c>
      <c r="J306" s="180" t="e">
        <f>IF(ISERROR(A306),NA(),#REF!)</f>
        <v>#N/A</v>
      </c>
      <c r="K306" s="180" t="e">
        <f>IF(ISERROR(A306),NA(),#REF!)</f>
        <v>#N/A</v>
      </c>
      <c r="L306" s="180" t="e">
        <f>IF(ISERROR(A306),NA(),#REF!)</f>
        <v>#N/A</v>
      </c>
      <c r="M306" s="183" t="e">
        <f t="shared" si="19"/>
        <v>#N/A</v>
      </c>
      <c r="N306" s="183" t="e">
        <f t="shared" si="21"/>
        <v>#N/A</v>
      </c>
      <c r="O306" s="183" t="e">
        <f t="shared" si="20"/>
        <v>#N/A</v>
      </c>
    </row>
    <row r="307" spans="1:15" x14ac:dyDescent="0.2">
      <c r="A307" s="179" t="e">
        <f>IF(#REF!=0,NA(),#REF!)</f>
        <v>#REF!</v>
      </c>
      <c r="B307" s="180" t="e">
        <f>IF(ISERROR(A307),NA(),#REF!)</f>
        <v>#N/A</v>
      </c>
      <c r="C307" s="183" t="e">
        <f t="shared" si="18"/>
        <v>#N/A</v>
      </c>
      <c r="E307" s="179" t="e">
        <f>IF(#REF!=0,NA(),#REF!)</f>
        <v>#REF!</v>
      </c>
      <c r="F307" s="183" t="e">
        <f>IF(ISERROR($E307),NA(),#REF!)</f>
        <v>#N/A</v>
      </c>
      <c r="G307" s="183" t="e">
        <f>IF(ISERROR($E307),NA(),#REF!)</f>
        <v>#N/A</v>
      </c>
      <c r="H307" s="183" t="e">
        <f>IF(ISERROR($E307),NA(),#REF!)</f>
        <v>#N/A</v>
      </c>
      <c r="J307" s="180" t="e">
        <f>IF(ISERROR(A307),NA(),#REF!)</f>
        <v>#N/A</v>
      </c>
      <c r="K307" s="180" t="e">
        <f>IF(ISERROR(A307),NA(),#REF!)</f>
        <v>#N/A</v>
      </c>
      <c r="L307" s="180" t="e">
        <f>IF(ISERROR(A307),NA(),#REF!)</f>
        <v>#N/A</v>
      </c>
      <c r="M307" s="183" t="e">
        <f t="shared" si="19"/>
        <v>#N/A</v>
      </c>
      <c r="N307" s="183" t="e">
        <f t="shared" si="21"/>
        <v>#N/A</v>
      </c>
      <c r="O307" s="183" t="e">
        <f t="shared" si="20"/>
        <v>#N/A</v>
      </c>
    </row>
    <row r="308" spans="1:15" x14ac:dyDescent="0.2">
      <c r="A308" s="179" t="e">
        <f>IF(#REF!=0,NA(),#REF!)</f>
        <v>#REF!</v>
      </c>
      <c r="B308" s="180" t="e">
        <f>IF(ISERROR(A308),NA(),#REF!)</f>
        <v>#N/A</v>
      </c>
      <c r="C308" s="183" t="e">
        <f t="shared" si="18"/>
        <v>#N/A</v>
      </c>
      <c r="E308" s="179" t="e">
        <f>IF(#REF!=0,NA(),#REF!)</f>
        <v>#REF!</v>
      </c>
      <c r="F308" s="183" t="e">
        <f>IF(ISERROR($E308),NA(),#REF!)</f>
        <v>#N/A</v>
      </c>
      <c r="G308" s="183" t="e">
        <f>IF(ISERROR($E308),NA(),#REF!)</f>
        <v>#N/A</v>
      </c>
      <c r="H308" s="183" t="e">
        <f>IF(ISERROR($E308),NA(),#REF!)</f>
        <v>#N/A</v>
      </c>
      <c r="J308" s="180" t="e">
        <f>IF(ISERROR(A308),NA(),#REF!)</f>
        <v>#N/A</v>
      </c>
      <c r="K308" s="180" t="e">
        <f>IF(ISERROR(A308),NA(),#REF!)</f>
        <v>#N/A</v>
      </c>
      <c r="L308" s="180" t="e">
        <f>IF(ISERROR(A308),NA(),#REF!)</f>
        <v>#N/A</v>
      </c>
      <c r="M308" s="183" t="e">
        <f t="shared" si="19"/>
        <v>#N/A</v>
      </c>
      <c r="N308" s="183" t="e">
        <f t="shared" si="21"/>
        <v>#N/A</v>
      </c>
      <c r="O308" s="183" t="e">
        <f t="shared" si="20"/>
        <v>#N/A</v>
      </c>
    </row>
    <row r="309" spans="1:15" x14ac:dyDescent="0.2">
      <c r="A309" s="179" t="e">
        <f>IF(#REF!=0,NA(),#REF!)</f>
        <v>#REF!</v>
      </c>
      <c r="B309" s="180" t="e">
        <f>IF(ISERROR(A309),NA(),#REF!)</f>
        <v>#N/A</v>
      </c>
      <c r="C309" s="183" t="e">
        <f t="shared" si="18"/>
        <v>#N/A</v>
      </c>
      <c r="E309" s="179" t="e">
        <f>IF(#REF!=0,NA(),#REF!)</f>
        <v>#REF!</v>
      </c>
      <c r="F309" s="183" t="e">
        <f>IF(ISERROR($E309),NA(),#REF!)</f>
        <v>#N/A</v>
      </c>
      <c r="G309" s="183" t="e">
        <f>IF(ISERROR($E309),NA(),#REF!)</f>
        <v>#N/A</v>
      </c>
      <c r="H309" s="183" t="e">
        <f>IF(ISERROR($E309),NA(),#REF!)</f>
        <v>#N/A</v>
      </c>
      <c r="J309" s="180" t="e">
        <f>IF(ISERROR(A309),NA(),#REF!)</f>
        <v>#N/A</v>
      </c>
      <c r="K309" s="180" t="e">
        <f>IF(ISERROR(A309),NA(),#REF!)</f>
        <v>#N/A</v>
      </c>
      <c r="L309" s="180" t="e">
        <f>IF(ISERROR(A309),NA(),#REF!)</f>
        <v>#N/A</v>
      </c>
      <c r="M309" s="183" t="e">
        <f t="shared" si="19"/>
        <v>#N/A</v>
      </c>
      <c r="N309" s="183" t="e">
        <f t="shared" si="21"/>
        <v>#N/A</v>
      </c>
      <c r="O309" s="183" t="e">
        <f t="shared" si="20"/>
        <v>#N/A</v>
      </c>
    </row>
    <row r="310" spans="1:15" x14ac:dyDescent="0.2">
      <c r="A310" s="179" t="e">
        <f>IF(#REF!=0,NA(),#REF!)</f>
        <v>#REF!</v>
      </c>
      <c r="B310" s="180" t="e">
        <f>IF(ISERROR(A310),NA(),#REF!)</f>
        <v>#N/A</v>
      </c>
      <c r="C310" s="183" t="e">
        <f t="shared" si="18"/>
        <v>#N/A</v>
      </c>
      <c r="E310" s="179" t="e">
        <f>IF(#REF!=0,NA(),#REF!)</f>
        <v>#REF!</v>
      </c>
      <c r="F310" s="183" t="e">
        <f>IF(ISERROR($E310),NA(),#REF!)</f>
        <v>#N/A</v>
      </c>
      <c r="G310" s="183" t="e">
        <f>IF(ISERROR($E310),NA(),#REF!)</f>
        <v>#N/A</v>
      </c>
      <c r="H310" s="183" t="e">
        <f>IF(ISERROR($E310),NA(),#REF!)</f>
        <v>#N/A</v>
      </c>
      <c r="J310" s="180" t="e">
        <f>IF(ISERROR(A310),NA(),#REF!)</f>
        <v>#N/A</v>
      </c>
      <c r="K310" s="180" t="e">
        <f>IF(ISERROR(A310),NA(),#REF!)</f>
        <v>#N/A</v>
      </c>
      <c r="L310" s="180" t="e">
        <f>IF(ISERROR(A310),NA(),#REF!)</f>
        <v>#N/A</v>
      </c>
      <c r="M310" s="183" t="e">
        <f t="shared" si="19"/>
        <v>#N/A</v>
      </c>
      <c r="N310" s="183" t="e">
        <f t="shared" si="21"/>
        <v>#N/A</v>
      </c>
      <c r="O310" s="183" t="e">
        <f t="shared" si="20"/>
        <v>#N/A</v>
      </c>
    </row>
    <row r="311" spans="1:15" x14ac:dyDescent="0.2">
      <c r="A311" s="179" t="e">
        <f>IF(#REF!=0,NA(),#REF!)</f>
        <v>#REF!</v>
      </c>
      <c r="B311" s="180" t="e">
        <f>IF(ISERROR(A311),NA(),#REF!)</f>
        <v>#N/A</v>
      </c>
      <c r="C311" s="183" t="e">
        <f t="shared" si="18"/>
        <v>#N/A</v>
      </c>
      <c r="E311" s="179" t="e">
        <f>IF(#REF!=0,NA(),#REF!)</f>
        <v>#REF!</v>
      </c>
      <c r="F311" s="183" t="e">
        <f>IF(ISERROR($E311),NA(),#REF!)</f>
        <v>#N/A</v>
      </c>
      <c r="G311" s="183" t="e">
        <f>IF(ISERROR($E311),NA(),#REF!)</f>
        <v>#N/A</v>
      </c>
      <c r="H311" s="183" t="e">
        <f>IF(ISERROR($E311),NA(),#REF!)</f>
        <v>#N/A</v>
      </c>
      <c r="J311" s="180" t="e">
        <f>IF(ISERROR(A311),NA(),#REF!)</f>
        <v>#N/A</v>
      </c>
      <c r="K311" s="180" t="e">
        <f>IF(ISERROR(A311),NA(),#REF!)</f>
        <v>#N/A</v>
      </c>
      <c r="L311" s="180" t="e">
        <f>IF(ISERROR(A311),NA(),#REF!)</f>
        <v>#N/A</v>
      </c>
      <c r="M311" s="183" t="e">
        <f t="shared" si="19"/>
        <v>#N/A</v>
      </c>
      <c r="N311" s="183" t="e">
        <f t="shared" si="21"/>
        <v>#N/A</v>
      </c>
      <c r="O311" s="183" t="e">
        <f t="shared" si="20"/>
        <v>#N/A</v>
      </c>
    </row>
    <row r="312" spans="1:15" x14ac:dyDescent="0.2">
      <c r="A312" s="179" t="e">
        <f>IF(#REF!=0,NA(),#REF!)</f>
        <v>#REF!</v>
      </c>
      <c r="B312" s="180" t="e">
        <f>IF(ISERROR(A312),NA(),#REF!)</f>
        <v>#N/A</v>
      </c>
      <c r="C312" s="183" t="e">
        <f t="shared" si="18"/>
        <v>#N/A</v>
      </c>
      <c r="E312" s="179" t="e">
        <f>IF(#REF!=0,NA(),#REF!)</f>
        <v>#REF!</v>
      </c>
      <c r="F312" s="183" t="e">
        <f>IF(ISERROR($E312),NA(),#REF!)</f>
        <v>#N/A</v>
      </c>
      <c r="G312" s="183" t="e">
        <f>IF(ISERROR($E312),NA(),#REF!)</f>
        <v>#N/A</v>
      </c>
      <c r="H312" s="183" t="e">
        <f>IF(ISERROR($E312),NA(),#REF!)</f>
        <v>#N/A</v>
      </c>
      <c r="J312" s="180" t="e">
        <f>IF(ISERROR(A312),NA(),#REF!)</f>
        <v>#N/A</v>
      </c>
      <c r="K312" s="180" t="e">
        <f>IF(ISERROR(A312),NA(),#REF!)</f>
        <v>#N/A</v>
      </c>
      <c r="L312" s="180" t="e">
        <f>IF(ISERROR(A312),NA(),#REF!)</f>
        <v>#N/A</v>
      </c>
      <c r="M312" s="183" t="e">
        <f t="shared" si="19"/>
        <v>#N/A</v>
      </c>
      <c r="N312" s="183" t="e">
        <f t="shared" si="21"/>
        <v>#N/A</v>
      </c>
      <c r="O312" s="183" t="e">
        <f t="shared" si="20"/>
        <v>#N/A</v>
      </c>
    </row>
    <row r="313" spans="1:15" x14ac:dyDescent="0.2">
      <c r="A313" s="179" t="e">
        <f>IF(#REF!=0,NA(),#REF!)</f>
        <v>#REF!</v>
      </c>
      <c r="B313" s="180" t="e">
        <f>IF(ISERROR(A313),NA(),#REF!)</f>
        <v>#N/A</v>
      </c>
      <c r="C313" s="183" t="e">
        <f t="shared" si="18"/>
        <v>#N/A</v>
      </c>
      <c r="E313" s="179" t="e">
        <f>IF(#REF!=0,NA(),#REF!)</f>
        <v>#REF!</v>
      </c>
      <c r="F313" s="183" t="e">
        <f>IF(ISERROR($E313),NA(),#REF!)</f>
        <v>#N/A</v>
      </c>
      <c r="G313" s="183" t="e">
        <f>IF(ISERROR($E313),NA(),#REF!)</f>
        <v>#N/A</v>
      </c>
      <c r="H313" s="183" t="e">
        <f>IF(ISERROR($E313),NA(),#REF!)</f>
        <v>#N/A</v>
      </c>
      <c r="J313" s="180" t="e">
        <f>IF(ISERROR(A313),NA(),#REF!)</f>
        <v>#N/A</v>
      </c>
      <c r="K313" s="180" t="e">
        <f>IF(ISERROR(A313),NA(),#REF!)</f>
        <v>#N/A</v>
      </c>
      <c r="L313" s="180" t="e">
        <f>IF(ISERROR(A313),NA(),#REF!)</f>
        <v>#N/A</v>
      </c>
      <c r="M313" s="183" t="e">
        <f t="shared" si="19"/>
        <v>#N/A</v>
      </c>
      <c r="N313" s="183" t="e">
        <f t="shared" si="21"/>
        <v>#N/A</v>
      </c>
      <c r="O313" s="183" t="e">
        <f t="shared" si="20"/>
        <v>#N/A</v>
      </c>
    </row>
    <row r="314" spans="1:15" x14ac:dyDescent="0.2">
      <c r="A314" s="179" t="e">
        <f>IF(#REF!=0,NA(),#REF!)</f>
        <v>#REF!</v>
      </c>
      <c r="B314" s="180" t="e">
        <f>IF(ISERROR(A314),NA(),#REF!)</f>
        <v>#N/A</v>
      </c>
      <c r="C314" s="183" t="e">
        <f t="shared" si="18"/>
        <v>#N/A</v>
      </c>
      <c r="E314" s="179" t="e">
        <f>IF(#REF!=0,NA(),#REF!)</f>
        <v>#REF!</v>
      </c>
      <c r="F314" s="183" t="e">
        <f>IF(ISERROR($E314),NA(),#REF!)</f>
        <v>#N/A</v>
      </c>
      <c r="G314" s="183" t="e">
        <f>IF(ISERROR($E314),NA(),#REF!)</f>
        <v>#N/A</v>
      </c>
      <c r="H314" s="183" t="e">
        <f>IF(ISERROR($E314),NA(),#REF!)</f>
        <v>#N/A</v>
      </c>
      <c r="J314" s="180" t="e">
        <f>IF(ISERROR(A314),NA(),#REF!)</f>
        <v>#N/A</v>
      </c>
      <c r="K314" s="180" t="e">
        <f>IF(ISERROR(A314),NA(),#REF!)</f>
        <v>#N/A</v>
      </c>
      <c r="L314" s="180" t="e">
        <f>IF(ISERROR(A314),NA(),#REF!)</f>
        <v>#N/A</v>
      </c>
      <c r="M314" s="183" t="e">
        <f t="shared" si="19"/>
        <v>#N/A</v>
      </c>
      <c r="N314" s="183" t="e">
        <f t="shared" si="21"/>
        <v>#N/A</v>
      </c>
      <c r="O314" s="183" t="e">
        <f t="shared" si="20"/>
        <v>#N/A</v>
      </c>
    </row>
    <row r="315" spans="1:15" x14ac:dyDescent="0.2">
      <c r="A315" s="179" t="e">
        <f>IF(#REF!=0,NA(),#REF!)</f>
        <v>#REF!</v>
      </c>
      <c r="B315" s="180" t="e">
        <f>IF(ISERROR(A315),NA(),#REF!)</f>
        <v>#N/A</v>
      </c>
      <c r="C315" s="183" t="e">
        <f t="shared" si="18"/>
        <v>#N/A</v>
      </c>
      <c r="E315" s="179" t="e">
        <f>IF(#REF!=0,NA(),#REF!)</f>
        <v>#REF!</v>
      </c>
      <c r="F315" s="183" t="e">
        <f>IF(ISERROR($E315),NA(),#REF!)</f>
        <v>#N/A</v>
      </c>
      <c r="G315" s="183" t="e">
        <f>IF(ISERROR($E315),NA(),#REF!)</f>
        <v>#N/A</v>
      </c>
      <c r="H315" s="183" t="e">
        <f>IF(ISERROR($E315),NA(),#REF!)</f>
        <v>#N/A</v>
      </c>
      <c r="J315" s="180" t="e">
        <f>IF(ISERROR(A315),NA(),#REF!)</f>
        <v>#N/A</v>
      </c>
      <c r="K315" s="180" t="e">
        <f>IF(ISERROR(A315),NA(),#REF!)</f>
        <v>#N/A</v>
      </c>
      <c r="L315" s="180" t="e">
        <f>IF(ISERROR(A315),NA(),#REF!)</f>
        <v>#N/A</v>
      </c>
      <c r="M315" s="183" t="e">
        <f t="shared" si="19"/>
        <v>#N/A</v>
      </c>
      <c r="N315" s="183" t="e">
        <f t="shared" si="21"/>
        <v>#N/A</v>
      </c>
      <c r="O315" s="183" t="e">
        <f t="shared" si="20"/>
        <v>#N/A</v>
      </c>
    </row>
    <row r="316" spans="1:15" x14ac:dyDescent="0.2">
      <c r="A316" s="179" t="e">
        <f>IF(#REF!=0,NA(),#REF!)</f>
        <v>#REF!</v>
      </c>
      <c r="B316" s="180" t="e">
        <f>IF(ISERROR(A316),NA(),#REF!)</f>
        <v>#N/A</v>
      </c>
      <c r="C316" s="183" t="e">
        <f t="shared" si="18"/>
        <v>#N/A</v>
      </c>
      <c r="E316" s="179" t="e">
        <f>IF(#REF!=0,NA(),#REF!)</f>
        <v>#REF!</v>
      </c>
      <c r="F316" s="183" t="e">
        <f>IF(ISERROR($E316),NA(),#REF!)</f>
        <v>#N/A</v>
      </c>
      <c r="G316" s="183" t="e">
        <f>IF(ISERROR($E316),NA(),#REF!)</f>
        <v>#N/A</v>
      </c>
      <c r="H316" s="183" t="e">
        <f>IF(ISERROR($E316),NA(),#REF!)</f>
        <v>#N/A</v>
      </c>
      <c r="J316" s="180" t="e">
        <f>IF(ISERROR(A316),NA(),#REF!)</f>
        <v>#N/A</v>
      </c>
      <c r="K316" s="180" t="e">
        <f>IF(ISERROR(A316),NA(),#REF!)</f>
        <v>#N/A</v>
      </c>
      <c r="L316" s="180" t="e">
        <f>IF(ISERROR(A316),NA(),#REF!)</f>
        <v>#N/A</v>
      </c>
      <c r="M316" s="183" t="e">
        <f t="shared" si="19"/>
        <v>#N/A</v>
      </c>
      <c r="N316" s="183" t="e">
        <f t="shared" si="21"/>
        <v>#N/A</v>
      </c>
      <c r="O316" s="183" t="e">
        <f t="shared" si="20"/>
        <v>#N/A</v>
      </c>
    </row>
    <row r="317" spans="1:15" x14ac:dyDescent="0.2">
      <c r="A317" s="179" t="e">
        <f>IF(#REF!=0,NA(),#REF!)</f>
        <v>#REF!</v>
      </c>
      <c r="B317" s="180" t="e">
        <f>IF(ISERROR(A317),NA(),#REF!)</f>
        <v>#N/A</v>
      </c>
      <c r="C317" s="183" t="e">
        <f t="shared" si="18"/>
        <v>#N/A</v>
      </c>
      <c r="E317" s="179" t="e">
        <f>IF(#REF!=0,NA(),#REF!)</f>
        <v>#REF!</v>
      </c>
      <c r="F317" s="183" t="e">
        <f>IF(ISERROR($E317),NA(),#REF!)</f>
        <v>#N/A</v>
      </c>
      <c r="G317" s="183" t="e">
        <f>IF(ISERROR($E317),NA(),#REF!)</f>
        <v>#N/A</v>
      </c>
      <c r="H317" s="183" t="e">
        <f>IF(ISERROR($E317),NA(),#REF!)</f>
        <v>#N/A</v>
      </c>
      <c r="J317" s="180" t="e">
        <f>IF(ISERROR(A317),NA(),#REF!)</f>
        <v>#N/A</v>
      </c>
      <c r="K317" s="180" t="e">
        <f>IF(ISERROR(A317),NA(),#REF!)</f>
        <v>#N/A</v>
      </c>
      <c r="L317" s="180" t="e">
        <f>IF(ISERROR(A317),NA(),#REF!)</f>
        <v>#N/A</v>
      </c>
      <c r="M317" s="183" t="e">
        <f t="shared" si="19"/>
        <v>#N/A</v>
      </c>
      <c r="N317" s="183" t="e">
        <f t="shared" si="21"/>
        <v>#N/A</v>
      </c>
      <c r="O317" s="183" t="e">
        <f t="shared" si="20"/>
        <v>#N/A</v>
      </c>
    </row>
    <row r="318" spans="1:15" x14ac:dyDescent="0.2">
      <c r="A318" s="179" t="e">
        <f>IF(#REF!=0,NA(),#REF!)</f>
        <v>#REF!</v>
      </c>
      <c r="B318" s="180" t="e">
        <f>IF(ISERROR(A318),NA(),#REF!)</f>
        <v>#N/A</v>
      </c>
      <c r="C318" s="183" t="e">
        <f t="shared" si="18"/>
        <v>#N/A</v>
      </c>
      <c r="E318" s="179" t="e">
        <f>IF(#REF!=0,NA(),#REF!)</f>
        <v>#REF!</v>
      </c>
      <c r="F318" s="183" t="e">
        <f>IF(ISERROR($E318),NA(),#REF!)</f>
        <v>#N/A</v>
      </c>
      <c r="G318" s="183" t="e">
        <f>IF(ISERROR($E318),NA(),#REF!)</f>
        <v>#N/A</v>
      </c>
      <c r="H318" s="183" t="e">
        <f>IF(ISERROR($E318),NA(),#REF!)</f>
        <v>#N/A</v>
      </c>
      <c r="J318" s="180" t="e">
        <f>IF(ISERROR(A318),NA(),#REF!)</f>
        <v>#N/A</v>
      </c>
      <c r="K318" s="180" t="e">
        <f>IF(ISERROR(A318),NA(),#REF!)</f>
        <v>#N/A</v>
      </c>
      <c r="L318" s="180" t="e">
        <f>IF(ISERROR(A318),NA(),#REF!)</f>
        <v>#N/A</v>
      </c>
      <c r="M318" s="183" t="e">
        <f t="shared" si="19"/>
        <v>#N/A</v>
      </c>
      <c r="N318" s="183" t="e">
        <f t="shared" si="21"/>
        <v>#N/A</v>
      </c>
      <c r="O318" s="183" t="e">
        <f t="shared" si="20"/>
        <v>#N/A</v>
      </c>
    </row>
    <row r="319" spans="1:15" x14ac:dyDescent="0.2">
      <c r="A319" s="179" t="e">
        <f>IF(#REF!=0,NA(),#REF!)</f>
        <v>#REF!</v>
      </c>
      <c r="B319" s="180" t="e">
        <f>IF(ISERROR(A319),NA(),#REF!)</f>
        <v>#N/A</v>
      </c>
      <c r="C319" s="183" t="e">
        <f t="shared" si="18"/>
        <v>#N/A</v>
      </c>
      <c r="E319" s="179" t="e">
        <f>IF(#REF!=0,NA(),#REF!)</f>
        <v>#REF!</v>
      </c>
      <c r="F319" s="183" t="e">
        <f>IF(ISERROR($E319),NA(),#REF!)</f>
        <v>#N/A</v>
      </c>
      <c r="G319" s="183" t="e">
        <f>IF(ISERROR($E319),NA(),#REF!)</f>
        <v>#N/A</v>
      </c>
      <c r="H319" s="183" t="e">
        <f>IF(ISERROR($E319),NA(),#REF!)</f>
        <v>#N/A</v>
      </c>
      <c r="J319" s="180" t="e">
        <f>IF(ISERROR(A319),NA(),#REF!)</f>
        <v>#N/A</v>
      </c>
      <c r="K319" s="180" t="e">
        <f>IF(ISERROR(A319),NA(),#REF!)</f>
        <v>#N/A</v>
      </c>
      <c r="L319" s="180" t="e">
        <f>IF(ISERROR(A319),NA(),#REF!)</f>
        <v>#N/A</v>
      </c>
      <c r="M319" s="183" t="e">
        <f t="shared" si="19"/>
        <v>#N/A</v>
      </c>
      <c r="N319" s="183" t="e">
        <f t="shared" si="21"/>
        <v>#N/A</v>
      </c>
      <c r="O319" s="183" t="e">
        <f t="shared" si="20"/>
        <v>#N/A</v>
      </c>
    </row>
    <row r="320" spans="1:15" x14ac:dyDescent="0.2">
      <c r="A320" s="179" t="e">
        <f>IF(#REF!=0,NA(),#REF!)</f>
        <v>#REF!</v>
      </c>
      <c r="B320" s="180" t="e">
        <f>IF(ISERROR(A320),NA(),#REF!)</f>
        <v>#N/A</v>
      </c>
      <c r="C320" s="183" t="e">
        <f t="shared" si="18"/>
        <v>#N/A</v>
      </c>
      <c r="E320" s="179" t="e">
        <f>IF(#REF!=0,NA(),#REF!)</f>
        <v>#REF!</v>
      </c>
      <c r="F320" s="183" t="e">
        <f>IF(ISERROR($E320),NA(),#REF!)</f>
        <v>#N/A</v>
      </c>
      <c r="G320" s="183" t="e">
        <f>IF(ISERROR($E320),NA(),#REF!)</f>
        <v>#N/A</v>
      </c>
      <c r="H320" s="183" t="e">
        <f>IF(ISERROR($E320),NA(),#REF!)</f>
        <v>#N/A</v>
      </c>
      <c r="J320" s="180" t="e">
        <f>IF(ISERROR(A320),NA(),#REF!)</f>
        <v>#N/A</v>
      </c>
      <c r="K320" s="180" t="e">
        <f>IF(ISERROR(A320),NA(),#REF!)</f>
        <v>#N/A</v>
      </c>
      <c r="L320" s="180" t="e">
        <f>IF(ISERROR(A320),NA(),#REF!)</f>
        <v>#N/A</v>
      </c>
      <c r="M320" s="183" t="e">
        <f t="shared" si="19"/>
        <v>#N/A</v>
      </c>
      <c r="N320" s="183" t="e">
        <f t="shared" si="21"/>
        <v>#N/A</v>
      </c>
      <c r="O320" s="183" t="e">
        <f t="shared" si="20"/>
        <v>#N/A</v>
      </c>
    </row>
    <row r="321" spans="1:15" x14ac:dyDescent="0.2">
      <c r="A321" s="179" t="e">
        <f>IF(#REF!=0,NA(),#REF!)</f>
        <v>#REF!</v>
      </c>
      <c r="B321" s="180" t="e">
        <f>IF(ISERROR(A321),NA(),#REF!)</f>
        <v>#N/A</v>
      </c>
      <c r="C321" s="183" t="e">
        <f t="shared" si="18"/>
        <v>#N/A</v>
      </c>
      <c r="E321" s="179" t="e">
        <f>IF(#REF!=0,NA(),#REF!)</f>
        <v>#REF!</v>
      </c>
      <c r="F321" s="183" t="e">
        <f>IF(ISERROR($E321),NA(),#REF!)</f>
        <v>#N/A</v>
      </c>
      <c r="G321" s="183" t="e">
        <f>IF(ISERROR($E321),NA(),#REF!)</f>
        <v>#N/A</v>
      </c>
      <c r="H321" s="183" t="e">
        <f>IF(ISERROR($E321),NA(),#REF!)</f>
        <v>#N/A</v>
      </c>
      <c r="J321" s="180" t="e">
        <f>IF(ISERROR(A321),NA(),#REF!)</f>
        <v>#N/A</v>
      </c>
      <c r="K321" s="180" t="e">
        <f>IF(ISERROR(A321),NA(),#REF!)</f>
        <v>#N/A</v>
      </c>
      <c r="L321" s="180" t="e">
        <f>IF(ISERROR(A321),NA(),#REF!)</f>
        <v>#N/A</v>
      </c>
      <c r="M321" s="183" t="e">
        <f t="shared" si="19"/>
        <v>#N/A</v>
      </c>
      <c r="N321" s="183" t="e">
        <f t="shared" si="21"/>
        <v>#N/A</v>
      </c>
      <c r="O321" s="183" t="e">
        <f t="shared" si="20"/>
        <v>#N/A</v>
      </c>
    </row>
    <row r="322" spans="1:15" x14ac:dyDescent="0.2">
      <c r="A322" s="179" t="e">
        <f>IF(#REF!=0,NA(),#REF!)</f>
        <v>#REF!</v>
      </c>
      <c r="B322" s="180" t="e">
        <f>IF(ISERROR(A322),NA(),#REF!)</f>
        <v>#N/A</v>
      </c>
      <c r="C322" s="183" t="e">
        <f t="shared" si="18"/>
        <v>#N/A</v>
      </c>
      <c r="E322" s="179" t="e">
        <f>IF(#REF!=0,NA(),#REF!)</f>
        <v>#REF!</v>
      </c>
      <c r="F322" s="183" t="e">
        <f>IF(ISERROR($E322),NA(),#REF!)</f>
        <v>#N/A</v>
      </c>
      <c r="G322" s="183" t="e">
        <f>IF(ISERROR($E322),NA(),#REF!)</f>
        <v>#N/A</v>
      </c>
      <c r="H322" s="183" t="e">
        <f>IF(ISERROR($E322),NA(),#REF!)</f>
        <v>#N/A</v>
      </c>
      <c r="J322" s="180" t="e">
        <f>IF(ISERROR(A322),NA(),#REF!)</f>
        <v>#N/A</v>
      </c>
      <c r="K322" s="180" t="e">
        <f>IF(ISERROR(A322),NA(),#REF!)</f>
        <v>#N/A</v>
      </c>
      <c r="L322" s="180" t="e">
        <f>IF(ISERROR(A322),NA(),#REF!)</f>
        <v>#N/A</v>
      </c>
      <c r="M322" s="183" t="e">
        <f t="shared" si="19"/>
        <v>#N/A</v>
      </c>
      <c r="N322" s="183" t="e">
        <f t="shared" si="21"/>
        <v>#N/A</v>
      </c>
      <c r="O322" s="183" t="e">
        <f t="shared" si="20"/>
        <v>#N/A</v>
      </c>
    </row>
    <row r="323" spans="1:15" x14ac:dyDescent="0.2">
      <c r="A323" s="179" t="e">
        <f>IF(#REF!=0,NA(),#REF!)</f>
        <v>#REF!</v>
      </c>
      <c r="B323" s="180" t="e">
        <f>IF(ISERROR(A323),NA(),#REF!)</f>
        <v>#N/A</v>
      </c>
      <c r="C323" s="183" t="e">
        <f t="shared" si="18"/>
        <v>#N/A</v>
      </c>
      <c r="E323" s="179" t="e">
        <f>IF(#REF!=0,NA(),#REF!)</f>
        <v>#REF!</v>
      </c>
      <c r="F323" s="183" t="e">
        <f>IF(ISERROR($E323),NA(),#REF!)</f>
        <v>#N/A</v>
      </c>
      <c r="G323" s="183" t="e">
        <f>IF(ISERROR($E323),NA(),#REF!)</f>
        <v>#N/A</v>
      </c>
      <c r="H323" s="183" t="e">
        <f>IF(ISERROR($E323),NA(),#REF!)</f>
        <v>#N/A</v>
      </c>
      <c r="J323" s="180" t="e">
        <f>IF(ISERROR(A323),NA(),#REF!)</f>
        <v>#N/A</v>
      </c>
      <c r="K323" s="180" t="e">
        <f>IF(ISERROR(A323),NA(),#REF!)</f>
        <v>#N/A</v>
      </c>
      <c r="L323" s="180" t="e">
        <f>IF(ISERROR(A323),NA(),#REF!)</f>
        <v>#N/A</v>
      </c>
      <c r="M323" s="183" t="e">
        <f t="shared" si="19"/>
        <v>#N/A</v>
      </c>
      <c r="N323" s="183" t="e">
        <f t="shared" si="21"/>
        <v>#N/A</v>
      </c>
      <c r="O323" s="183" t="e">
        <f t="shared" si="20"/>
        <v>#N/A</v>
      </c>
    </row>
    <row r="324" spans="1:15" x14ac:dyDescent="0.2">
      <c r="A324" s="179" t="e">
        <f>IF(#REF!=0,NA(),#REF!)</f>
        <v>#REF!</v>
      </c>
      <c r="B324" s="180" t="e">
        <f>IF(ISERROR(A324),NA(),#REF!)</f>
        <v>#N/A</v>
      </c>
      <c r="C324" s="183" t="e">
        <f t="shared" si="18"/>
        <v>#N/A</v>
      </c>
      <c r="E324" s="179" t="e">
        <f>IF(#REF!=0,NA(),#REF!)</f>
        <v>#REF!</v>
      </c>
      <c r="F324" s="183" t="e">
        <f>IF(ISERROR($E324),NA(),#REF!)</f>
        <v>#N/A</v>
      </c>
      <c r="G324" s="183" t="e">
        <f>IF(ISERROR($E324),NA(),#REF!)</f>
        <v>#N/A</v>
      </c>
      <c r="H324" s="183" t="e">
        <f>IF(ISERROR($E324),NA(),#REF!)</f>
        <v>#N/A</v>
      </c>
      <c r="J324" s="180" t="e">
        <f>IF(ISERROR(A324),NA(),#REF!)</f>
        <v>#N/A</v>
      </c>
      <c r="K324" s="180" t="e">
        <f>IF(ISERROR(A324),NA(),#REF!)</f>
        <v>#N/A</v>
      </c>
      <c r="L324" s="180" t="e">
        <f>IF(ISERROR(A324),NA(),#REF!)</f>
        <v>#N/A</v>
      </c>
      <c r="M324" s="183" t="e">
        <f t="shared" si="19"/>
        <v>#N/A</v>
      </c>
      <c r="N324" s="183" t="e">
        <f t="shared" si="21"/>
        <v>#N/A</v>
      </c>
      <c r="O324" s="183" t="e">
        <f t="shared" si="20"/>
        <v>#N/A</v>
      </c>
    </row>
    <row r="325" spans="1:15" x14ac:dyDescent="0.2">
      <c r="A325" s="179" t="e">
        <f>IF(#REF!=0,NA(),#REF!)</f>
        <v>#REF!</v>
      </c>
      <c r="B325" s="180" t="e">
        <f>IF(ISERROR(A325),NA(),#REF!)</f>
        <v>#N/A</v>
      </c>
      <c r="C325" s="183" t="e">
        <f t="shared" si="18"/>
        <v>#N/A</v>
      </c>
      <c r="E325" s="179" t="e">
        <f>IF(#REF!=0,NA(),#REF!)</f>
        <v>#REF!</v>
      </c>
      <c r="F325" s="183" t="e">
        <f>IF(ISERROR($E325),NA(),#REF!)</f>
        <v>#N/A</v>
      </c>
      <c r="G325" s="183" t="e">
        <f>IF(ISERROR($E325),NA(),#REF!)</f>
        <v>#N/A</v>
      </c>
      <c r="H325" s="183" t="e">
        <f>IF(ISERROR($E325),NA(),#REF!)</f>
        <v>#N/A</v>
      </c>
      <c r="J325" s="180" t="e">
        <f>IF(ISERROR(A325),NA(),#REF!)</f>
        <v>#N/A</v>
      </c>
      <c r="K325" s="180" t="e">
        <f>IF(ISERROR(A325),NA(),#REF!)</f>
        <v>#N/A</v>
      </c>
      <c r="L325" s="180" t="e">
        <f>IF(ISERROR(A325),NA(),#REF!)</f>
        <v>#N/A</v>
      </c>
      <c r="M325" s="183" t="e">
        <f t="shared" si="19"/>
        <v>#N/A</v>
      </c>
      <c r="N325" s="183" t="e">
        <f t="shared" si="21"/>
        <v>#N/A</v>
      </c>
      <c r="O325" s="183" t="e">
        <f t="shared" si="20"/>
        <v>#N/A</v>
      </c>
    </row>
    <row r="326" spans="1:15" x14ac:dyDescent="0.2">
      <c r="A326" s="179" t="e">
        <f>IF(#REF!=0,NA(),#REF!)</f>
        <v>#REF!</v>
      </c>
      <c r="B326" s="180" t="e">
        <f>IF(ISERROR(A326),NA(),#REF!)</f>
        <v>#N/A</v>
      </c>
      <c r="C326" s="183" t="e">
        <f t="shared" ref="C326:C389" si="22">AVERAGE(B320:B326)</f>
        <v>#N/A</v>
      </c>
      <c r="E326" s="179" t="e">
        <f>IF(#REF!=0,NA(),#REF!)</f>
        <v>#REF!</v>
      </c>
      <c r="F326" s="183" t="e">
        <f>IF(ISERROR($E326),NA(),#REF!)</f>
        <v>#N/A</v>
      </c>
      <c r="G326" s="183" t="e">
        <f>IF(ISERROR($E326),NA(),#REF!)</f>
        <v>#N/A</v>
      </c>
      <c r="H326" s="183" t="e">
        <f>IF(ISERROR($E326),NA(),#REF!)</f>
        <v>#N/A</v>
      </c>
      <c r="J326" s="180" t="e">
        <f>IF(ISERROR(A326),NA(),#REF!)</f>
        <v>#N/A</v>
      </c>
      <c r="K326" s="180" t="e">
        <f>IF(ISERROR(A326),NA(),#REF!)</f>
        <v>#N/A</v>
      </c>
      <c r="L326" s="180" t="e">
        <f>IF(ISERROR(A326),NA(),#REF!)</f>
        <v>#N/A</v>
      </c>
      <c r="M326" s="183" t="e">
        <f t="shared" si="19"/>
        <v>#N/A</v>
      </c>
      <c r="N326" s="183" t="e">
        <f t="shared" si="21"/>
        <v>#N/A</v>
      </c>
      <c r="O326" s="183" t="e">
        <f t="shared" si="20"/>
        <v>#N/A</v>
      </c>
    </row>
    <row r="327" spans="1:15" x14ac:dyDescent="0.2">
      <c r="A327" s="179" t="e">
        <f>IF(#REF!=0,NA(),#REF!)</f>
        <v>#REF!</v>
      </c>
      <c r="B327" s="180" t="e">
        <f>IF(ISERROR(A327),NA(),#REF!)</f>
        <v>#N/A</v>
      </c>
      <c r="C327" s="183" t="e">
        <f t="shared" si="22"/>
        <v>#N/A</v>
      </c>
      <c r="E327" s="179" t="e">
        <f>IF(#REF!=0,NA(),#REF!)</f>
        <v>#REF!</v>
      </c>
      <c r="F327" s="183" t="e">
        <f>IF(ISERROR($E327),NA(),#REF!)</f>
        <v>#N/A</v>
      </c>
      <c r="G327" s="183" t="e">
        <f>IF(ISERROR($E327),NA(),#REF!)</f>
        <v>#N/A</v>
      </c>
      <c r="H327" s="183" t="e">
        <f>IF(ISERROR($E327),NA(),#REF!)</f>
        <v>#N/A</v>
      </c>
      <c r="J327" s="180" t="e">
        <f>IF(ISERROR(A327),NA(),#REF!)</f>
        <v>#N/A</v>
      </c>
      <c r="K327" s="180" t="e">
        <f>IF(ISERROR(A327),NA(),#REF!)</f>
        <v>#N/A</v>
      </c>
      <c r="L327" s="180" t="e">
        <f>IF(ISERROR(A327),NA(),#REF!)</f>
        <v>#N/A</v>
      </c>
      <c r="M327" s="183" t="e">
        <f t="shared" si="19"/>
        <v>#N/A</v>
      </c>
      <c r="N327" s="183" t="e">
        <f t="shared" si="21"/>
        <v>#N/A</v>
      </c>
      <c r="O327" s="183" t="e">
        <f t="shared" si="20"/>
        <v>#N/A</v>
      </c>
    </row>
    <row r="328" spans="1:15" x14ac:dyDescent="0.2">
      <c r="A328" s="179" t="e">
        <f>IF(#REF!=0,NA(),#REF!)</f>
        <v>#REF!</v>
      </c>
      <c r="B328" s="180" t="e">
        <f>IF(ISERROR(A328),NA(),#REF!)</f>
        <v>#N/A</v>
      </c>
      <c r="C328" s="183" t="e">
        <f t="shared" si="22"/>
        <v>#N/A</v>
      </c>
      <c r="E328" s="179" t="e">
        <f>IF(#REF!=0,NA(),#REF!)</f>
        <v>#REF!</v>
      </c>
      <c r="F328" s="183" t="e">
        <f>IF(ISERROR($E328),NA(),#REF!)</f>
        <v>#N/A</v>
      </c>
      <c r="G328" s="183" t="e">
        <f>IF(ISERROR($E328),NA(),#REF!)</f>
        <v>#N/A</v>
      </c>
      <c r="H328" s="183" t="e">
        <f>IF(ISERROR($E328),NA(),#REF!)</f>
        <v>#N/A</v>
      </c>
      <c r="J328" s="180" t="e">
        <f>IF(ISERROR(A328),NA(),#REF!)</f>
        <v>#N/A</v>
      </c>
      <c r="K328" s="180" t="e">
        <f>IF(ISERROR(A328),NA(),#REF!)</f>
        <v>#N/A</v>
      </c>
      <c r="L328" s="180" t="e">
        <f>IF(ISERROR(A328),NA(),#REF!)</f>
        <v>#N/A</v>
      </c>
      <c r="M328" s="183" t="e">
        <f t="shared" si="19"/>
        <v>#N/A</v>
      </c>
      <c r="N328" s="183" t="e">
        <f t="shared" si="21"/>
        <v>#N/A</v>
      </c>
      <c r="O328" s="183" t="e">
        <f t="shared" si="20"/>
        <v>#N/A</v>
      </c>
    </row>
    <row r="329" spans="1:15" x14ac:dyDescent="0.2">
      <c r="A329" s="179" t="e">
        <f>IF(#REF!=0,NA(),#REF!)</f>
        <v>#REF!</v>
      </c>
      <c r="B329" s="180" t="e">
        <f>IF(ISERROR(A329),NA(),#REF!)</f>
        <v>#N/A</v>
      </c>
      <c r="C329" s="183" t="e">
        <f t="shared" si="22"/>
        <v>#N/A</v>
      </c>
      <c r="E329" s="179" t="e">
        <f>IF(#REF!=0,NA(),#REF!)</f>
        <v>#REF!</v>
      </c>
      <c r="F329" s="183" t="e">
        <f>IF(ISERROR($E329),NA(),#REF!)</f>
        <v>#N/A</v>
      </c>
      <c r="G329" s="183" t="e">
        <f>IF(ISERROR($E329),NA(),#REF!)</f>
        <v>#N/A</v>
      </c>
      <c r="H329" s="183" t="e">
        <f>IF(ISERROR($E329),NA(),#REF!)</f>
        <v>#N/A</v>
      </c>
      <c r="J329" s="180" t="e">
        <f>IF(ISERROR(A329),NA(),#REF!)</f>
        <v>#N/A</v>
      </c>
      <c r="K329" s="180" t="e">
        <f>IF(ISERROR(A329),NA(),#REF!)</f>
        <v>#N/A</v>
      </c>
      <c r="L329" s="180" t="e">
        <f>IF(ISERROR(A329),NA(),#REF!)</f>
        <v>#N/A</v>
      </c>
      <c r="M329" s="183" t="e">
        <f t="shared" ref="M329:M392" si="23">AVERAGE(J323:J329)</f>
        <v>#N/A</v>
      </c>
      <c r="N329" s="183" t="e">
        <f t="shared" si="21"/>
        <v>#N/A</v>
      </c>
      <c r="O329" s="183" t="e">
        <f t="shared" si="20"/>
        <v>#N/A</v>
      </c>
    </row>
    <row r="330" spans="1:15" x14ac:dyDescent="0.2">
      <c r="A330" s="179" t="e">
        <f>IF(#REF!=0,NA(),#REF!)</f>
        <v>#REF!</v>
      </c>
      <c r="B330" s="180" t="e">
        <f>IF(ISERROR(A330),NA(),#REF!)</f>
        <v>#N/A</v>
      </c>
      <c r="C330" s="183" t="e">
        <f t="shared" si="22"/>
        <v>#N/A</v>
      </c>
      <c r="E330" s="179" t="e">
        <f>IF(#REF!=0,NA(),#REF!)</f>
        <v>#REF!</v>
      </c>
      <c r="F330" s="183" t="e">
        <f>IF(ISERROR($E330),NA(),#REF!)</f>
        <v>#N/A</v>
      </c>
      <c r="G330" s="183" t="e">
        <f>IF(ISERROR($E330),NA(),#REF!)</f>
        <v>#N/A</v>
      </c>
      <c r="H330" s="183" t="e">
        <f>IF(ISERROR($E330),NA(),#REF!)</f>
        <v>#N/A</v>
      </c>
      <c r="J330" s="180" t="e">
        <f>IF(ISERROR(A330),NA(),#REF!)</f>
        <v>#N/A</v>
      </c>
      <c r="K330" s="180" t="e">
        <f>IF(ISERROR(A330),NA(),#REF!)</f>
        <v>#N/A</v>
      </c>
      <c r="L330" s="180" t="e">
        <f>IF(ISERROR(A330),NA(),#REF!)</f>
        <v>#N/A</v>
      </c>
      <c r="M330" s="183" t="e">
        <f t="shared" si="23"/>
        <v>#N/A</v>
      </c>
      <c r="N330" s="183" t="e">
        <f t="shared" si="21"/>
        <v>#N/A</v>
      </c>
      <c r="O330" s="183" t="e">
        <f t="shared" ref="O330:O393" si="24">AVERAGE(L324:L330)</f>
        <v>#N/A</v>
      </c>
    </row>
    <row r="331" spans="1:15" x14ac:dyDescent="0.2">
      <c r="A331" s="179" t="e">
        <f>IF(#REF!=0,NA(),#REF!)</f>
        <v>#REF!</v>
      </c>
      <c r="B331" s="180" t="e">
        <f>IF(ISERROR(A331),NA(),#REF!)</f>
        <v>#N/A</v>
      </c>
      <c r="C331" s="183" t="e">
        <f t="shared" si="22"/>
        <v>#N/A</v>
      </c>
      <c r="E331" s="179" t="e">
        <f>IF(#REF!=0,NA(),#REF!)</f>
        <v>#REF!</v>
      </c>
      <c r="F331" s="183" t="e">
        <f>IF(ISERROR($E331),NA(),#REF!)</f>
        <v>#N/A</v>
      </c>
      <c r="G331" s="183" t="e">
        <f>IF(ISERROR($E331),NA(),#REF!)</f>
        <v>#N/A</v>
      </c>
      <c r="H331" s="183" t="e">
        <f>IF(ISERROR($E331),NA(),#REF!)</f>
        <v>#N/A</v>
      </c>
      <c r="J331" s="180" t="e">
        <f>IF(ISERROR(A331),NA(),#REF!)</f>
        <v>#N/A</v>
      </c>
      <c r="K331" s="180" t="e">
        <f>IF(ISERROR(A331),NA(),#REF!)</f>
        <v>#N/A</v>
      </c>
      <c r="L331" s="180" t="e">
        <f>IF(ISERROR(A331),NA(),#REF!)</f>
        <v>#N/A</v>
      </c>
      <c r="M331" s="183" t="e">
        <f t="shared" si="23"/>
        <v>#N/A</v>
      </c>
      <c r="N331" s="183" t="e">
        <f t="shared" si="21"/>
        <v>#N/A</v>
      </c>
      <c r="O331" s="183" t="e">
        <f t="shared" si="24"/>
        <v>#N/A</v>
      </c>
    </row>
    <row r="332" spans="1:15" x14ac:dyDescent="0.2">
      <c r="A332" s="179" t="e">
        <f>IF(#REF!=0,NA(),#REF!)</f>
        <v>#REF!</v>
      </c>
      <c r="B332" s="180" t="e">
        <f>IF(ISERROR(A332),NA(),#REF!)</f>
        <v>#N/A</v>
      </c>
      <c r="C332" s="183" t="e">
        <f t="shared" si="22"/>
        <v>#N/A</v>
      </c>
      <c r="E332" s="179" t="e">
        <f>IF(#REF!=0,NA(),#REF!)</f>
        <v>#REF!</v>
      </c>
      <c r="F332" s="183" t="e">
        <f>IF(ISERROR($E332),NA(),#REF!)</f>
        <v>#N/A</v>
      </c>
      <c r="G332" s="183" t="e">
        <f>IF(ISERROR($E332),NA(),#REF!)</f>
        <v>#N/A</v>
      </c>
      <c r="H332" s="183" t="e">
        <f>IF(ISERROR($E332),NA(),#REF!)</f>
        <v>#N/A</v>
      </c>
      <c r="J332" s="180" t="e">
        <f>IF(ISERROR(A332),NA(),#REF!)</f>
        <v>#N/A</v>
      </c>
      <c r="K332" s="180" t="e">
        <f>IF(ISERROR(A332),NA(),#REF!)</f>
        <v>#N/A</v>
      </c>
      <c r="L332" s="180" t="e">
        <f>IF(ISERROR(A332),NA(),#REF!)</f>
        <v>#N/A</v>
      </c>
      <c r="M332" s="183" t="e">
        <f t="shared" si="23"/>
        <v>#N/A</v>
      </c>
      <c r="N332" s="183" t="e">
        <f t="shared" si="21"/>
        <v>#N/A</v>
      </c>
      <c r="O332" s="183" t="e">
        <f t="shared" si="24"/>
        <v>#N/A</v>
      </c>
    </row>
    <row r="333" spans="1:15" x14ac:dyDescent="0.2">
      <c r="A333" s="179" t="e">
        <f>IF(#REF!=0,NA(),#REF!)</f>
        <v>#REF!</v>
      </c>
      <c r="B333" s="180" t="e">
        <f>IF(ISERROR(A333),NA(),#REF!)</f>
        <v>#N/A</v>
      </c>
      <c r="C333" s="183" t="e">
        <f t="shared" si="22"/>
        <v>#N/A</v>
      </c>
      <c r="E333" s="179" t="e">
        <f>IF(#REF!=0,NA(),#REF!)</f>
        <v>#REF!</v>
      </c>
      <c r="F333" s="183" t="e">
        <f>IF(ISERROR($E333),NA(),#REF!)</f>
        <v>#N/A</v>
      </c>
      <c r="G333" s="183" t="e">
        <f>IF(ISERROR($E333),NA(),#REF!)</f>
        <v>#N/A</v>
      </c>
      <c r="H333" s="183" t="e">
        <f>IF(ISERROR($E333),NA(),#REF!)</f>
        <v>#N/A</v>
      </c>
      <c r="J333" s="180" t="e">
        <f>IF(ISERROR(A333),NA(),#REF!)</f>
        <v>#N/A</v>
      </c>
      <c r="K333" s="180" t="e">
        <f>IF(ISERROR(A333),NA(),#REF!)</f>
        <v>#N/A</v>
      </c>
      <c r="L333" s="180" t="e">
        <f>IF(ISERROR(A333),NA(),#REF!)</f>
        <v>#N/A</v>
      </c>
      <c r="M333" s="183" t="e">
        <f t="shared" si="23"/>
        <v>#N/A</v>
      </c>
      <c r="N333" s="183" t="e">
        <f t="shared" si="21"/>
        <v>#N/A</v>
      </c>
      <c r="O333" s="183" t="e">
        <f t="shared" si="24"/>
        <v>#N/A</v>
      </c>
    </row>
    <row r="334" spans="1:15" x14ac:dyDescent="0.2">
      <c r="A334" s="179" t="e">
        <f>IF(#REF!=0,NA(),#REF!)</f>
        <v>#REF!</v>
      </c>
      <c r="B334" s="180" t="e">
        <f>IF(ISERROR(A334),NA(),#REF!)</f>
        <v>#N/A</v>
      </c>
      <c r="C334" s="183" t="e">
        <f t="shared" si="22"/>
        <v>#N/A</v>
      </c>
      <c r="E334" s="179" t="e">
        <f>IF(#REF!=0,NA(),#REF!)</f>
        <v>#REF!</v>
      </c>
      <c r="F334" s="183" t="e">
        <f>IF(ISERROR($E334),NA(),#REF!)</f>
        <v>#N/A</v>
      </c>
      <c r="G334" s="183" t="e">
        <f>IF(ISERROR($E334),NA(),#REF!)</f>
        <v>#N/A</v>
      </c>
      <c r="H334" s="183" t="e">
        <f>IF(ISERROR($E334),NA(),#REF!)</f>
        <v>#N/A</v>
      </c>
      <c r="J334" s="180" t="e">
        <f>IF(ISERROR(A334),NA(),#REF!)</f>
        <v>#N/A</v>
      </c>
      <c r="K334" s="180" t="e">
        <f>IF(ISERROR(A334),NA(),#REF!)</f>
        <v>#N/A</v>
      </c>
      <c r="L334" s="180" t="e">
        <f>IF(ISERROR(A334),NA(),#REF!)</f>
        <v>#N/A</v>
      </c>
      <c r="M334" s="183" t="e">
        <f t="shared" si="23"/>
        <v>#N/A</v>
      </c>
      <c r="N334" s="183" t="e">
        <f t="shared" si="21"/>
        <v>#N/A</v>
      </c>
      <c r="O334" s="183" t="e">
        <f t="shared" si="24"/>
        <v>#N/A</v>
      </c>
    </row>
    <row r="335" spans="1:15" x14ac:dyDescent="0.2">
      <c r="A335" s="179" t="e">
        <f>IF(#REF!=0,NA(),#REF!)</f>
        <v>#REF!</v>
      </c>
      <c r="B335" s="180" t="e">
        <f>IF(ISERROR(A335),NA(),#REF!)</f>
        <v>#N/A</v>
      </c>
      <c r="C335" s="183" t="e">
        <f t="shared" si="22"/>
        <v>#N/A</v>
      </c>
      <c r="E335" s="179" t="e">
        <f>IF(#REF!=0,NA(),#REF!)</f>
        <v>#REF!</v>
      </c>
      <c r="F335" s="183" t="e">
        <f>IF(ISERROR($E335),NA(),#REF!)</f>
        <v>#N/A</v>
      </c>
      <c r="G335" s="183" t="e">
        <f>IF(ISERROR($E335),NA(),#REF!)</f>
        <v>#N/A</v>
      </c>
      <c r="H335" s="183" t="e">
        <f>IF(ISERROR($E335),NA(),#REF!)</f>
        <v>#N/A</v>
      </c>
      <c r="J335" s="180" t="e">
        <f>IF(ISERROR(A335),NA(),#REF!)</f>
        <v>#N/A</v>
      </c>
      <c r="K335" s="180" t="e">
        <f>IF(ISERROR(A335),NA(),#REF!)</f>
        <v>#N/A</v>
      </c>
      <c r="L335" s="180" t="e">
        <f>IF(ISERROR(A335),NA(),#REF!)</f>
        <v>#N/A</v>
      </c>
      <c r="M335" s="183" t="e">
        <f t="shared" si="23"/>
        <v>#N/A</v>
      </c>
      <c r="N335" s="183" t="e">
        <f t="shared" si="21"/>
        <v>#N/A</v>
      </c>
      <c r="O335" s="183" t="e">
        <f t="shared" si="24"/>
        <v>#N/A</v>
      </c>
    </row>
    <row r="336" spans="1:15" x14ac:dyDescent="0.2">
      <c r="A336" s="179" t="e">
        <f>IF(#REF!=0,NA(),#REF!)</f>
        <v>#REF!</v>
      </c>
      <c r="B336" s="180" t="e">
        <f>IF(ISERROR(A336),NA(),#REF!)</f>
        <v>#N/A</v>
      </c>
      <c r="C336" s="183" t="e">
        <f t="shared" si="22"/>
        <v>#N/A</v>
      </c>
      <c r="E336" s="179" t="e">
        <f>IF(#REF!=0,NA(),#REF!)</f>
        <v>#REF!</v>
      </c>
      <c r="F336" s="183" t="e">
        <f>IF(ISERROR($E336),NA(),#REF!)</f>
        <v>#N/A</v>
      </c>
      <c r="G336" s="183" t="e">
        <f>IF(ISERROR($E336),NA(),#REF!)</f>
        <v>#N/A</v>
      </c>
      <c r="H336" s="183" t="e">
        <f>IF(ISERROR($E336),NA(),#REF!)</f>
        <v>#N/A</v>
      </c>
      <c r="J336" s="180" t="e">
        <f>IF(ISERROR(A336),NA(),#REF!)</f>
        <v>#N/A</v>
      </c>
      <c r="K336" s="180" t="e">
        <f>IF(ISERROR(A336),NA(),#REF!)</f>
        <v>#N/A</v>
      </c>
      <c r="L336" s="180" t="e">
        <f>IF(ISERROR(A336),NA(),#REF!)</f>
        <v>#N/A</v>
      </c>
      <c r="M336" s="183" t="e">
        <f t="shared" si="23"/>
        <v>#N/A</v>
      </c>
      <c r="N336" s="183" t="e">
        <f t="shared" si="21"/>
        <v>#N/A</v>
      </c>
      <c r="O336" s="183" t="e">
        <f t="shared" si="24"/>
        <v>#N/A</v>
      </c>
    </row>
    <row r="337" spans="1:15" x14ac:dyDescent="0.2">
      <c r="A337" s="179" t="e">
        <f>IF(#REF!=0,NA(),#REF!)</f>
        <v>#REF!</v>
      </c>
      <c r="B337" s="180" t="e">
        <f>IF(ISERROR(A337),NA(),#REF!)</f>
        <v>#N/A</v>
      </c>
      <c r="C337" s="183" t="e">
        <f t="shared" si="22"/>
        <v>#N/A</v>
      </c>
      <c r="E337" s="179" t="e">
        <f>IF(#REF!=0,NA(),#REF!)</f>
        <v>#REF!</v>
      </c>
      <c r="F337" s="183" t="e">
        <f>IF(ISERROR($E337),NA(),#REF!)</f>
        <v>#N/A</v>
      </c>
      <c r="G337" s="183" t="e">
        <f>IF(ISERROR($E337),NA(),#REF!)</f>
        <v>#N/A</v>
      </c>
      <c r="H337" s="183" t="e">
        <f>IF(ISERROR($E337),NA(),#REF!)</f>
        <v>#N/A</v>
      </c>
      <c r="J337" s="180" t="e">
        <f>IF(ISERROR(A337),NA(),#REF!)</f>
        <v>#N/A</v>
      </c>
      <c r="K337" s="180" t="e">
        <f>IF(ISERROR(A337),NA(),#REF!)</f>
        <v>#N/A</v>
      </c>
      <c r="L337" s="180" t="e">
        <f>IF(ISERROR(A337),NA(),#REF!)</f>
        <v>#N/A</v>
      </c>
      <c r="M337" s="183" t="e">
        <f t="shared" si="23"/>
        <v>#N/A</v>
      </c>
      <c r="N337" s="183" t="e">
        <f t="shared" si="21"/>
        <v>#N/A</v>
      </c>
      <c r="O337" s="183" t="e">
        <f t="shared" si="24"/>
        <v>#N/A</v>
      </c>
    </row>
    <row r="338" spans="1:15" x14ac:dyDescent="0.2">
      <c r="A338" s="179" t="e">
        <f>IF(#REF!=0,NA(),#REF!)</f>
        <v>#REF!</v>
      </c>
      <c r="B338" s="180" t="e">
        <f>IF(ISERROR(A338),NA(),#REF!)</f>
        <v>#N/A</v>
      </c>
      <c r="C338" s="183" t="e">
        <f t="shared" si="22"/>
        <v>#N/A</v>
      </c>
      <c r="E338" s="179" t="e">
        <f>IF(#REF!=0,NA(),#REF!)</f>
        <v>#REF!</v>
      </c>
      <c r="F338" s="183" t="e">
        <f>IF(ISERROR($E338),NA(),#REF!)</f>
        <v>#N/A</v>
      </c>
      <c r="G338" s="183" t="e">
        <f>IF(ISERROR($E338),NA(),#REF!)</f>
        <v>#N/A</v>
      </c>
      <c r="H338" s="183" t="e">
        <f>IF(ISERROR($E338),NA(),#REF!)</f>
        <v>#N/A</v>
      </c>
      <c r="J338" s="180" t="e">
        <f>IF(ISERROR(A338),NA(),#REF!)</f>
        <v>#N/A</v>
      </c>
      <c r="K338" s="180" t="e">
        <f>IF(ISERROR(A338),NA(),#REF!)</f>
        <v>#N/A</v>
      </c>
      <c r="L338" s="180" t="e">
        <f>IF(ISERROR(A338),NA(),#REF!)</f>
        <v>#N/A</v>
      </c>
      <c r="M338" s="183" t="e">
        <f t="shared" si="23"/>
        <v>#N/A</v>
      </c>
      <c r="N338" s="183" t="e">
        <f t="shared" si="21"/>
        <v>#N/A</v>
      </c>
      <c r="O338" s="183" t="e">
        <f t="shared" si="24"/>
        <v>#N/A</v>
      </c>
    </row>
    <row r="339" spans="1:15" x14ac:dyDescent="0.2">
      <c r="A339" s="179" t="e">
        <f>IF(#REF!=0,NA(),#REF!)</f>
        <v>#REF!</v>
      </c>
      <c r="B339" s="180" t="e">
        <f>IF(ISERROR(A339),NA(),#REF!)</f>
        <v>#N/A</v>
      </c>
      <c r="C339" s="183" t="e">
        <f t="shared" si="22"/>
        <v>#N/A</v>
      </c>
      <c r="E339" s="179" t="e">
        <f>IF(#REF!=0,NA(),#REF!)</f>
        <v>#REF!</v>
      </c>
      <c r="F339" s="183" t="e">
        <f>IF(ISERROR($E339),NA(),#REF!)</f>
        <v>#N/A</v>
      </c>
      <c r="G339" s="183" t="e">
        <f>IF(ISERROR($E339),NA(),#REF!)</f>
        <v>#N/A</v>
      </c>
      <c r="H339" s="183" t="e">
        <f>IF(ISERROR($E339),NA(),#REF!)</f>
        <v>#N/A</v>
      </c>
      <c r="J339" s="180" t="e">
        <f>IF(ISERROR(A339),NA(),#REF!)</f>
        <v>#N/A</v>
      </c>
      <c r="K339" s="180" t="e">
        <f>IF(ISERROR(A339),NA(),#REF!)</f>
        <v>#N/A</v>
      </c>
      <c r="L339" s="180" t="e">
        <f>IF(ISERROR(A339),NA(),#REF!)</f>
        <v>#N/A</v>
      </c>
      <c r="M339" s="183" t="e">
        <f t="shared" si="23"/>
        <v>#N/A</v>
      </c>
      <c r="N339" s="183" t="e">
        <f t="shared" si="21"/>
        <v>#N/A</v>
      </c>
      <c r="O339" s="183" t="e">
        <f t="shared" si="24"/>
        <v>#N/A</v>
      </c>
    </row>
    <row r="340" spans="1:15" x14ac:dyDescent="0.2">
      <c r="A340" s="179" t="e">
        <f>IF(#REF!=0,NA(),#REF!)</f>
        <v>#REF!</v>
      </c>
      <c r="B340" s="180" t="e">
        <f>IF(ISERROR(A340),NA(),#REF!)</f>
        <v>#N/A</v>
      </c>
      <c r="C340" s="183" t="e">
        <f t="shared" si="22"/>
        <v>#N/A</v>
      </c>
      <c r="E340" s="179" t="e">
        <f>IF(#REF!=0,NA(),#REF!)</f>
        <v>#REF!</v>
      </c>
      <c r="F340" s="183" t="e">
        <f>IF(ISERROR($E340),NA(),#REF!)</f>
        <v>#N/A</v>
      </c>
      <c r="G340" s="183" t="e">
        <f>IF(ISERROR($E340),NA(),#REF!)</f>
        <v>#N/A</v>
      </c>
      <c r="H340" s="183" t="e">
        <f>IF(ISERROR($E340),NA(),#REF!)</f>
        <v>#N/A</v>
      </c>
      <c r="J340" s="180" t="e">
        <f>IF(ISERROR(A340),NA(),#REF!)</f>
        <v>#N/A</v>
      </c>
      <c r="K340" s="180" t="e">
        <f>IF(ISERROR(A340),NA(),#REF!)</f>
        <v>#N/A</v>
      </c>
      <c r="L340" s="180" t="e">
        <f>IF(ISERROR(A340),NA(),#REF!)</f>
        <v>#N/A</v>
      </c>
      <c r="M340" s="183" t="e">
        <f t="shared" si="23"/>
        <v>#N/A</v>
      </c>
      <c r="N340" s="183" t="e">
        <f t="shared" si="21"/>
        <v>#N/A</v>
      </c>
      <c r="O340" s="183" t="e">
        <f t="shared" si="24"/>
        <v>#N/A</v>
      </c>
    </row>
    <row r="341" spans="1:15" x14ac:dyDescent="0.2">
      <c r="A341" s="179" t="e">
        <f>IF(#REF!=0,NA(),#REF!)</f>
        <v>#REF!</v>
      </c>
      <c r="B341" s="180" t="e">
        <f>IF(ISERROR(A341),NA(),#REF!)</f>
        <v>#N/A</v>
      </c>
      <c r="C341" s="183" t="e">
        <f t="shared" si="22"/>
        <v>#N/A</v>
      </c>
      <c r="E341" s="179" t="e">
        <f>IF(#REF!=0,NA(),#REF!)</f>
        <v>#REF!</v>
      </c>
      <c r="F341" s="183" t="e">
        <f>IF(ISERROR($E341),NA(),#REF!)</f>
        <v>#N/A</v>
      </c>
      <c r="G341" s="183" t="e">
        <f>IF(ISERROR($E341),NA(),#REF!)</f>
        <v>#N/A</v>
      </c>
      <c r="H341" s="183" t="e">
        <f>IF(ISERROR($E341),NA(),#REF!)</f>
        <v>#N/A</v>
      </c>
      <c r="J341" s="180" t="e">
        <f>IF(ISERROR(A341),NA(),#REF!)</f>
        <v>#N/A</v>
      </c>
      <c r="K341" s="180" t="e">
        <f>IF(ISERROR(A341),NA(),#REF!)</f>
        <v>#N/A</v>
      </c>
      <c r="L341" s="180" t="e">
        <f>IF(ISERROR(A341),NA(),#REF!)</f>
        <v>#N/A</v>
      </c>
      <c r="M341" s="183" t="e">
        <f t="shared" si="23"/>
        <v>#N/A</v>
      </c>
      <c r="N341" s="183" t="e">
        <f t="shared" si="21"/>
        <v>#N/A</v>
      </c>
      <c r="O341" s="183" t="e">
        <f t="shared" si="24"/>
        <v>#N/A</v>
      </c>
    </row>
    <row r="342" spans="1:15" x14ac:dyDescent="0.2">
      <c r="A342" s="179" t="e">
        <f>IF(#REF!=0,NA(),#REF!)</f>
        <v>#REF!</v>
      </c>
      <c r="B342" s="180" t="e">
        <f>IF(ISERROR(A342),NA(),#REF!)</f>
        <v>#N/A</v>
      </c>
      <c r="C342" s="183" t="e">
        <f t="shared" si="22"/>
        <v>#N/A</v>
      </c>
      <c r="E342" s="179" t="e">
        <f>IF(#REF!=0,NA(),#REF!)</f>
        <v>#REF!</v>
      </c>
      <c r="F342" s="183" t="e">
        <f>IF(ISERROR($E342),NA(),#REF!)</f>
        <v>#N/A</v>
      </c>
      <c r="G342" s="183" t="e">
        <f>IF(ISERROR($E342),NA(),#REF!)</f>
        <v>#N/A</v>
      </c>
      <c r="H342" s="183" t="e">
        <f>IF(ISERROR($E342),NA(),#REF!)</f>
        <v>#N/A</v>
      </c>
      <c r="J342" s="180" t="e">
        <f>IF(ISERROR(A342),NA(),#REF!)</f>
        <v>#N/A</v>
      </c>
      <c r="K342" s="180" t="e">
        <f>IF(ISERROR(A342),NA(),#REF!)</f>
        <v>#N/A</v>
      </c>
      <c r="L342" s="180" t="e">
        <f>IF(ISERROR(A342),NA(),#REF!)</f>
        <v>#N/A</v>
      </c>
      <c r="M342" s="183" t="e">
        <f t="shared" si="23"/>
        <v>#N/A</v>
      </c>
      <c r="N342" s="183" t="e">
        <f t="shared" si="21"/>
        <v>#N/A</v>
      </c>
      <c r="O342" s="183" t="e">
        <f t="shared" si="24"/>
        <v>#N/A</v>
      </c>
    </row>
    <row r="343" spans="1:15" x14ac:dyDescent="0.2">
      <c r="A343" s="179" t="e">
        <f>IF(#REF!=0,NA(),#REF!)</f>
        <v>#REF!</v>
      </c>
      <c r="B343" s="180" t="e">
        <f>IF(ISERROR(A343),NA(),#REF!)</f>
        <v>#N/A</v>
      </c>
      <c r="C343" s="183" t="e">
        <f t="shared" si="22"/>
        <v>#N/A</v>
      </c>
      <c r="E343" s="179" t="e">
        <f>IF(#REF!=0,NA(),#REF!)</f>
        <v>#REF!</v>
      </c>
      <c r="F343" s="183" t="e">
        <f>IF(ISERROR($E343),NA(),#REF!)</f>
        <v>#N/A</v>
      </c>
      <c r="G343" s="183" t="e">
        <f>IF(ISERROR($E343),NA(),#REF!)</f>
        <v>#N/A</v>
      </c>
      <c r="H343" s="183" t="e">
        <f>IF(ISERROR($E343),NA(),#REF!)</f>
        <v>#N/A</v>
      </c>
      <c r="J343" s="180" t="e">
        <f>IF(ISERROR(A343),NA(),#REF!)</f>
        <v>#N/A</v>
      </c>
      <c r="K343" s="180" t="e">
        <f>IF(ISERROR(A343),NA(),#REF!)</f>
        <v>#N/A</v>
      </c>
      <c r="L343" s="180" t="e">
        <f>IF(ISERROR(A343),NA(),#REF!)</f>
        <v>#N/A</v>
      </c>
      <c r="M343" s="183" t="e">
        <f t="shared" si="23"/>
        <v>#N/A</v>
      </c>
      <c r="N343" s="183" t="e">
        <f t="shared" si="21"/>
        <v>#N/A</v>
      </c>
      <c r="O343" s="183" t="e">
        <f t="shared" si="24"/>
        <v>#N/A</v>
      </c>
    </row>
    <row r="344" spans="1:15" x14ac:dyDescent="0.2">
      <c r="A344" s="179" t="e">
        <f>IF(#REF!=0,NA(),#REF!)</f>
        <v>#REF!</v>
      </c>
      <c r="B344" s="180" t="e">
        <f>IF(ISERROR(A344),NA(),#REF!)</f>
        <v>#N/A</v>
      </c>
      <c r="C344" s="183" t="e">
        <f t="shared" si="22"/>
        <v>#N/A</v>
      </c>
      <c r="E344" s="179" t="e">
        <f>IF(#REF!=0,NA(),#REF!)</f>
        <v>#REF!</v>
      </c>
      <c r="F344" s="183" t="e">
        <f>IF(ISERROR($E344),NA(),#REF!)</f>
        <v>#N/A</v>
      </c>
      <c r="G344" s="183" t="e">
        <f>IF(ISERROR($E344),NA(),#REF!)</f>
        <v>#N/A</v>
      </c>
      <c r="H344" s="183" t="e">
        <f>IF(ISERROR($E344),NA(),#REF!)</f>
        <v>#N/A</v>
      </c>
      <c r="J344" s="180" t="e">
        <f>IF(ISERROR(A344),NA(),#REF!)</f>
        <v>#N/A</v>
      </c>
      <c r="K344" s="180" t="e">
        <f>IF(ISERROR(A344),NA(),#REF!)</f>
        <v>#N/A</v>
      </c>
      <c r="L344" s="180" t="e">
        <f>IF(ISERROR(A344),NA(),#REF!)</f>
        <v>#N/A</v>
      </c>
      <c r="M344" s="183" t="e">
        <f t="shared" si="23"/>
        <v>#N/A</v>
      </c>
      <c r="N344" s="183" t="e">
        <f t="shared" si="21"/>
        <v>#N/A</v>
      </c>
      <c r="O344" s="183" t="e">
        <f t="shared" si="24"/>
        <v>#N/A</v>
      </c>
    </row>
    <row r="345" spans="1:15" x14ac:dyDescent="0.2">
      <c r="A345" s="179" t="e">
        <f>IF(#REF!=0,NA(),#REF!)</f>
        <v>#REF!</v>
      </c>
      <c r="B345" s="180" t="e">
        <f>IF(ISERROR(A345),NA(),#REF!)</f>
        <v>#N/A</v>
      </c>
      <c r="C345" s="183" t="e">
        <f t="shared" si="22"/>
        <v>#N/A</v>
      </c>
      <c r="E345" s="179" t="e">
        <f>IF(#REF!=0,NA(),#REF!)</f>
        <v>#REF!</v>
      </c>
      <c r="F345" s="183" t="e">
        <f>IF(ISERROR($E345),NA(),#REF!)</f>
        <v>#N/A</v>
      </c>
      <c r="G345" s="183" t="e">
        <f>IF(ISERROR($E345),NA(),#REF!)</f>
        <v>#N/A</v>
      </c>
      <c r="H345" s="183" t="e">
        <f>IF(ISERROR($E345),NA(),#REF!)</f>
        <v>#N/A</v>
      </c>
      <c r="J345" s="180" t="e">
        <f>IF(ISERROR(A345),NA(),#REF!)</f>
        <v>#N/A</v>
      </c>
      <c r="K345" s="180" t="e">
        <f>IF(ISERROR(A345),NA(),#REF!)</f>
        <v>#N/A</v>
      </c>
      <c r="L345" s="180" t="e">
        <f>IF(ISERROR(A345),NA(),#REF!)</f>
        <v>#N/A</v>
      </c>
      <c r="M345" s="183" t="e">
        <f t="shared" si="23"/>
        <v>#N/A</v>
      </c>
      <c r="N345" s="183" t="e">
        <f t="shared" ref="N345:N408" si="25">AVERAGE(K339:K345)</f>
        <v>#N/A</v>
      </c>
      <c r="O345" s="183" t="e">
        <f t="shared" si="24"/>
        <v>#N/A</v>
      </c>
    </row>
    <row r="346" spans="1:15" x14ac:dyDescent="0.2">
      <c r="A346" s="179" t="e">
        <f>IF(#REF!=0,NA(),#REF!)</f>
        <v>#REF!</v>
      </c>
      <c r="B346" s="180" t="e">
        <f>IF(ISERROR(A346),NA(),#REF!)</f>
        <v>#N/A</v>
      </c>
      <c r="C346" s="183" t="e">
        <f t="shared" si="22"/>
        <v>#N/A</v>
      </c>
      <c r="E346" s="179" t="e">
        <f>IF(#REF!=0,NA(),#REF!)</f>
        <v>#REF!</v>
      </c>
      <c r="F346" s="183" t="e">
        <f>IF(ISERROR($E346),NA(),#REF!)</f>
        <v>#N/A</v>
      </c>
      <c r="G346" s="183" t="e">
        <f>IF(ISERROR($E346),NA(),#REF!)</f>
        <v>#N/A</v>
      </c>
      <c r="H346" s="183" t="e">
        <f>IF(ISERROR($E346),NA(),#REF!)</f>
        <v>#N/A</v>
      </c>
      <c r="J346" s="180" t="e">
        <f>IF(ISERROR(A346),NA(),#REF!)</f>
        <v>#N/A</v>
      </c>
      <c r="K346" s="180" t="e">
        <f>IF(ISERROR(A346),NA(),#REF!)</f>
        <v>#N/A</v>
      </c>
      <c r="L346" s="180" t="e">
        <f>IF(ISERROR(A346),NA(),#REF!)</f>
        <v>#N/A</v>
      </c>
      <c r="M346" s="183" t="e">
        <f t="shared" si="23"/>
        <v>#N/A</v>
      </c>
      <c r="N346" s="183" t="e">
        <f t="shared" si="25"/>
        <v>#N/A</v>
      </c>
      <c r="O346" s="183" t="e">
        <f t="shared" si="24"/>
        <v>#N/A</v>
      </c>
    </row>
    <row r="347" spans="1:15" x14ac:dyDescent="0.2">
      <c r="A347" s="179" t="e">
        <f>IF(#REF!=0,NA(),#REF!)</f>
        <v>#REF!</v>
      </c>
      <c r="B347" s="180" t="e">
        <f>IF(ISERROR(A347),NA(),#REF!)</f>
        <v>#N/A</v>
      </c>
      <c r="C347" s="183" t="e">
        <f t="shared" si="22"/>
        <v>#N/A</v>
      </c>
      <c r="E347" s="179" t="e">
        <f>IF(#REF!=0,NA(),#REF!)</f>
        <v>#REF!</v>
      </c>
      <c r="F347" s="183" t="e">
        <f>IF(ISERROR($E347),NA(),#REF!)</f>
        <v>#N/A</v>
      </c>
      <c r="G347" s="183" t="e">
        <f>IF(ISERROR($E347),NA(),#REF!)</f>
        <v>#N/A</v>
      </c>
      <c r="H347" s="183" t="e">
        <f>IF(ISERROR($E347),NA(),#REF!)</f>
        <v>#N/A</v>
      </c>
      <c r="J347" s="180" t="e">
        <f>IF(ISERROR(A347),NA(),#REF!)</f>
        <v>#N/A</v>
      </c>
      <c r="K347" s="180" t="e">
        <f>IF(ISERROR(A347),NA(),#REF!)</f>
        <v>#N/A</v>
      </c>
      <c r="L347" s="180" t="e">
        <f>IF(ISERROR(A347),NA(),#REF!)</f>
        <v>#N/A</v>
      </c>
      <c r="M347" s="183" t="e">
        <f t="shared" si="23"/>
        <v>#N/A</v>
      </c>
      <c r="N347" s="183" t="e">
        <f t="shared" si="25"/>
        <v>#N/A</v>
      </c>
      <c r="O347" s="183" t="e">
        <f t="shared" si="24"/>
        <v>#N/A</v>
      </c>
    </row>
    <row r="348" spans="1:15" x14ac:dyDescent="0.2">
      <c r="A348" s="179" t="e">
        <f>IF(#REF!=0,NA(),#REF!)</f>
        <v>#REF!</v>
      </c>
      <c r="B348" s="180" t="e">
        <f>IF(ISERROR(A348),NA(),#REF!)</f>
        <v>#N/A</v>
      </c>
      <c r="C348" s="183" t="e">
        <f t="shared" si="22"/>
        <v>#N/A</v>
      </c>
      <c r="E348" s="179" t="e">
        <f>IF(#REF!=0,NA(),#REF!)</f>
        <v>#REF!</v>
      </c>
      <c r="F348" s="183" t="e">
        <f>IF(ISERROR($E348),NA(),#REF!)</f>
        <v>#N/A</v>
      </c>
      <c r="G348" s="183" t="e">
        <f>IF(ISERROR($E348),NA(),#REF!)</f>
        <v>#N/A</v>
      </c>
      <c r="H348" s="183" t="e">
        <f>IF(ISERROR($E348),NA(),#REF!)</f>
        <v>#N/A</v>
      </c>
      <c r="J348" s="180" t="e">
        <f>IF(ISERROR(A348),NA(),#REF!)</f>
        <v>#N/A</v>
      </c>
      <c r="K348" s="180" t="e">
        <f>IF(ISERROR(A348),NA(),#REF!)</f>
        <v>#N/A</v>
      </c>
      <c r="L348" s="180" t="e">
        <f>IF(ISERROR(A348),NA(),#REF!)</f>
        <v>#N/A</v>
      </c>
      <c r="M348" s="183" t="e">
        <f t="shared" si="23"/>
        <v>#N/A</v>
      </c>
      <c r="N348" s="183" t="e">
        <f t="shared" si="25"/>
        <v>#N/A</v>
      </c>
      <c r="O348" s="183" t="e">
        <f t="shared" si="24"/>
        <v>#N/A</v>
      </c>
    </row>
    <row r="349" spans="1:15" x14ac:dyDescent="0.2">
      <c r="A349" s="179" t="e">
        <f>IF(#REF!=0,NA(),#REF!)</f>
        <v>#REF!</v>
      </c>
      <c r="B349" s="180" t="e">
        <f>IF(ISERROR(A349),NA(),#REF!)</f>
        <v>#N/A</v>
      </c>
      <c r="C349" s="183" t="e">
        <f t="shared" si="22"/>
        <v>#N/A</v>
      </c>
      <c r="E349" s="179" t="e">
        <f>IF(#REF!=0,NA(),#REF!)</f>
        <v>#REF!</v>
      </c>
      <c r="F349" s="183" t="e">
        <f>IF(ISERROR($E349),NA(),#REF!)</f>
        <v>#N/A</v>
      </c>
      <c r="G349" s="183" t="e">
        <f>IF(ISERROR($E349),NA(),#REF!)</f>
        <v>#N/A</v>
      </c>
      <c r="H349" s="183" t="e">
        <f>IF(ISERROR($E349),NA(),#REF!)</f>
        <v>#N/A</v>
      </c>
      <c r="J349" s="180" t="e">
        <f>IF(ISERROR(A349),NA(),#REF!)</f>
        <v>#N/A</v>
      </c>
      <c r="K349" s="180" t="e">
        <f>IF(ISERROR(A349),NA(),#REF!)</f>
        <v>#N/A</v>
      </c>
      <c r="L349" s="180" t="e">
        <f>IF(ISERROR(A349),NA(),#REF!)</f>
        <v>#N/A</v>
      </c>
      <c r="M349" s="183" t="e">
        <f t="shared" si="23"/>
        <v>#N/A</v>
      </c>
      <c r="N349" s="183" t="e">
        <f t="shared" si="25"/>
        <v>#N/A</v>
      </c>
      <c r="O349" s="183" t="e">
        <f t="shared" si="24"/>
        <v>#N/A</v>
      </c>
    </row>
    <row r="350" spans="1:15" x14ac:dyDescent="0.2">
      <c r="A350" s="179" t="e">
        <f>IF(#REF!=0,NA(),#REF!)</f>
        <v>#REF!</v>
      </c>
      <c r="B350" s="180" t="e">
        <f>IF(ISERROR(A350),NA(),#REF!)</f>
        <v>#N/A</v>
      </c>
      <c r="C350" s="183" t="e">
        <f t="shared" si="22"/>
        <v>#N/A</v>
      </c>
      <c r="E350" s="179" t="e">
        <f>IF(#REF!=0,NA(),#REF!)</f>
        <v>#REF!</v>
      </c>
      <c r="F350" s="183" t="e">
        <f>IF(ISERROR($E350),NA(),#REF!)</f>
        <v>#N/A</v>
      </c>
      <c r="G350" s="183" t="e">
        <f>IF(ISERROR($E350),NA(),#REF!)</f>
        <v>#N/A</v>
      </c>
      <c r="H350" s="183" t="e">
        <f>IF(ISERROR($E350),NA(),#REF!)</f>
        <v>#N/A</v>
      </c>
      <c r="J350" s="180" t="e">
        <f>IF(ISERROR(A350),NA(),#REF!)</f>
        <v>#N/A</v>
      </c>
      <c r="K350" s="180" t="e">
        <f>IF(ISERROR(A350),NA(),#REF!)</f>
        <v>#N/A</v>
      </c>
      <c r="L350" s="180" t="e">
        <f>IF(ISERROR(A350),NA(),#REF!)</f>
        <v>#N/A</v>
      </c>
      <c r="M350" s="183" t="e">
        <f t="shared" si="23"/>
        <v>#N/A</v>
      </c>
      <c r="N350" s="183" t="e">
        <f t="shared" si="25"/>
        <v>#N/A</v>
      </c>
      <c r="O350" s="183" t="e">
        <f t="shared" si="24"/>
        <v>#N/A</v>
      </c>
    </row>
    <row r="351" spans="1:15" x14ac:dyDescent="0.2">
      <c r="A351" s="179" t="e">
        <f>IF(#REF!=0,NA(),#REF!)</f>
        <v>#REF!</v>
      </c>
      <c r="B351" s="180" t="e">
        <f>IF(ISERROR(A351),NA(),#REF!)</f>
        <v>#N/A</v>
      </c>
      <c r="C351" s="183" t="e">
        <f t="shared" si="22"/>
        <v>#N/A</v>
      </c>
      <c r="E351" s="179" t="e">
        <f>IF(#REF!=0,NA(),#REF!)</f>
        <v>#REF!</v>
      </c>
      <c r="F351" s="183" t="e">
        <f>IF(ISERROR($E351),NA(),#REF!)</f>
        <v>#N/A</v>
      </c>
      <c r="G351" s="183" t="e">
        <f>IF(ISERROR($E351),NA(),#REF!)</f>
        <v>#N/A</v>
      </c>
      <c r="H351" s="183" t="e">
        <f>IF(ISERROR($E351),NA(),#REF!)</f>
        <v>#N/A</v>
      </c>
      <c r="J351" s="180" t="e">
        <f>IF(ISERROR(A351),NA(),#REF!)</f>
        <v>#N/A</v>
      </c>
      <c r="K351" s="180" t="e">
        <f>IF(ISERROR(A351),NA(),#REF!)</f>
        <v>#N/A</v>
      </c>
      <c r="L351" s="180" t="e">
        <f>IF(ISERROR(A351),NA(),#REF!)</f>
        <v>#N/A</v>
      </c>
      <c r="M351" s="183" t="e">
        <f t="shared" si="23"/>
        <v>#N/A</v>
      </c>
      <c r="N351" s="183" t="e">
        <f t="shared" si="25"/>
        <v>#N/A</v>
      </c>
      <c r="O351" s="183" t="e">
        <f t="shared" si="24"/>
        <v>#N/A</v>
      </c>
    </row>
    <row r="352" spans="1:15" x14ac:dyDescent="0.2">
      <c r="A352" s="179" t="e">
        <f>IF(#REF!=0,NA(),#REF!)</f>
        <v>#REF!</v>
      </c>
      <c r="B352" s="180" t="e">
        <f>IF(ISERROR(A352),NA(),#REF!)</f>
        <v>#N/A</v>
      </c>
      <c r="C352" s="183" t="e">
        <f t="shared" si="22"/>
        <v>#N/A</v>
      </c>
      <c r="E352" s="179" t="e">
        <f>IF(#REF!=0,NA(),#REF!)</f>
        <v>#REF!</v>
      </c>
      <c r="F352" s="183" t="e">
        <f>IF(ISERROR($E352),NA(),#REF!)</f>
        <v>#N/A</v>
      </c>
      <c r="G352" s="183" t="e">
        <f>IF(ISERROR($E352),NA(),#REF!)</f>
        <v>#N/A</v>
      </c>
      <c r="H352" s="183" t="e">
        <f>IF(ISERROR($E352),NA(),#REF!)</f>
        <v>#N/A</v>
      </c>
      <c r="J352" s="180" t="e">
        <f>IF(ISERROR(A352),NA(),#REF!)</f>
        <v>#N/A</v>
      </c>
      <c r="K352" s="180" t="e">
        <f>IF(ISERROR(A352),NA(),#REF!)</f>
        <v>#N/A</v>
      </c>
      <c r="L352" s="180" t="e">
        <f>IF(ISERROR(A352),NA(),#REF!)</f>
        <v>#N/A</v>
      </c>
      <c r="M352" s="183" t="e">
        <f t="shared" si="23"/>
        <v>#N/A</v>
      </c>
      <c r="N352" s="183" t="e">
        <f t="shared" si="25"/>
        <v>#N/A</v>
      </c>
      <c r="O352" s="183" t="e">
        <f t="shared" si="24"/>
        <v>#N/A</v>
      </c>
    </row>
    <row r="353" spans="1:15" x14ac:dyDescent="0.2">
      <c r="A353" s="179" t="e">
        <f>IF(#REF!=0,NA(),#REF!)</f>
        <v>#REF!</v>
      </c>
      <c r="B353" s="180" t="e">
        <f>IF(ISERROR(A353),NA(),#REF!)</f>
        <v>#N/A</v>
      </c>
      <c r="C353" s="183" t="e">
        <f t="shared" si="22"/>
        <v>#N/A</v>
      </c>
      <c r="E353" s="179" t="e">
        <f>IF(#REF!=0,NA(),#REF!)</f>
        <v>#REF!</v>
      </c>
      <c r="F353" s="183" t="e">
        <f>IF(ISERROR($E353),NA(),#REF!)</f>
        <v>#N/A</v>
      </c>
      <c r="G353" s="183" t="e">
        <f>IF(ISERROR($E353),NA(),#REF!)</f>
        <v>#N/A</v>
      </c>
      <c r="H353" s="183" t="e">
        <f>IF(ISERROR($E353),NA(),#REF!)</f>
        <v>#N/A</v>
      </c>
      <c r="J353" s="180" t="e">
        <f>IF(ISERROR(A353),NA(),#REF!)</f>
        <v>#N/A</v>
      </c>
      <c r="K353" s="180" t="e">
        <f>IF(ISERROR(A353),NA(),#REF!)</f>
        <v>#N/A</v>
      </c>
      <c r="L353" s="180" t="e">
        <f>IF(ISERROR(A353),NA(),#REF!)</f>
        <v>#N/A</v>
      </c>
      <c r="M353" s="183" t="e">
        <f t="shared" si="23"/>
        <v>#N/A</v>
      </c>
      <c r="N353" s="183" t="e">
        <f t="shared" si="25"/>
        <v>#N/A</v>
      </c>
      <c r="O353" s="183" t="e">
        <f t="shared" si="24"/>
        <v>#N/A</v>
      </c>
    </row>
    <row r="354" spans="1:15" x14ac:dyDescent="0.2">
      <c r="A354" s="179" t="e">
        <f>IF(#REF!=0,NA(),#REF!)</f>
        <v>#REF!</v>
      </c>
      <c r="B354" s="180" t="e">
        <f>IF(ISERROR(A354),NA(),#REF!)</f>
        <v>#N/A</v>
      </c>
      <c r="C354" s="183" t="e">
        <f t="shared" si="22"/>
        <v>#N/A</v>
      </c>
      <c r="E354" s="179" t="e">
        <f>IF(#REF!=0,NA(),#REF!)</f>
        <v>#REF!</v>
      </c>
      <c r="F354" s="183" t="e">
        <f>IF(ISERROR($E354),NA(),#REF!)</f>
        <v>#N/A</v>
      </c>
      <c r="G354" s="183" t="e">
        <f>IF(ISERROR($E354),NA(),#REF!)</f>
        <v>#N/A</v>
      </c>
      <c r="H354" s="183" t="e">
        <f>IF(ISERROR($E354),NA(),#REF!)</f>
        <v>#N/A</v>
      </c>
      <c r="J354" s="180" t="e">
        <f>IF(ISERROR(A354),NA(),#REF!)</f>
        <v>#N/A</v>
      </c>
      <c r="K354" s="180" t="e">
        <f>IF(ISERROR(A354),NA(),#REF!)</f>
        <v>#N/A</v>
      </c>
      <c r="L354" s="180" t="e">
        <f>IF(ISERROR(A354),NA(),#REF!)</f>
        <v>#N/A</v>
      </c>
      <c r="M354" s="183" t="e">
        <f t="shared" si="23"/>
        <v>#N/A</v>
      </c>
      <c r="N354" s="183" t="e">
        <f t="shared" si="25"/>
        <v>#N/A</v>
      </c>
      <c r="O354" s="183" t="e">
        <f t="shared" si="24"/>
        <v>#N/A</v>
      </c>
    </row>
    <row r="355" spans="1:15" x14ac:dyDescent="0.2">
      <c r="A355" s="179" t="e">
        <f>IF(#REF!=0,NA(),#REF!)</f>
        <v>#REF!</v>
      </c>
      <c r="B355" s="180" t="e">
        <f>IF(ISERROR(A355),NA(),#REF!)</f>
        <v>#N/A</v>
      </c>
      <c r="C355" s="183" t="e">
        <f t="shared" si="22"/>
        <v>#N/A</v>
      </c>
      <c r="E355" s="179" t="e">
        <f>IF(#REF!=0,NA(),#REF!)</f>
        <v>#REF!</v>
      </c>
      <c r="F355" s="183" t="e">
        <f>IF(ISERROR($E355),NA(),#REF!)</f>
        <v>#N/A</v>
      </c>
      <c r="G355" s="183" t="e">
        <f>IF(ISERROR($E355),NA(),#REF!)</f>
        <v>#N/A</v>
      </c>
      <c r="H355" s="183" t="e">
        <f>IF(ISERROR($E355),NA(),#REF!)</f>
        <v>#N/A</v>
      </c>
      <c r="J355" s="180" t="e">
        <f>IF(ISERROR(A355),NA(),#REF!)</f>
        <v>#N/A</v>
      </c>
      <c r="K355" s="180" t="e">
        <f>IF(ISERROR(A355),NA(),#REF!)</f>
        <v>#N/A</v>
      </c>
      <c r="L355" s="180" t="e">
        <f>IF(ISERROR(A355),NA(),#REF!)</f>
        <v>#N/A</v>
      </c>
      <c r="M355" s="183" t="e">
        <f t="shared" si="23"/>
        <v>#N/A</v>
      </c>
      <c r="N355" s="183" t="e">
        <f t="shared" si="25"/>
        <v>#N/A</v>
      </c>
      <c r="O355" s="183" t="e">
        <f t="shared" si="24"/>
        <v>#N/A</v>
      </c>
    </row>
    <row r="356" spans="1:15" x14ac:dyDescent="0.2">
      <c r="A356" s="179" t="e">
        <f>IF(#REF!=0,NA(),#REF!)</f>
        <v>#REF!</v>
      </c>
      <c r="B356" s="180" t="e">
        <f>IF(ISERROR(A356),NA(),#REF!)</f>
        <v>#N/A</v>
      </c>
      <c r="C356" s="183" t="e">
        <f t="shared" si="22"/>
        <v>#N/A</v>
      </c>
      <c r="E356" s="179" t="e">
        <f>IF(#REF!=0,NA(),#REF!)</f>
        <v>#REF!</v>
      </c>
      <c r="F356" s="183" t="e">
        <f>IF(ISERROR($E356),NA(),#REF!)</f>
        <v>#N/A</v>
      </c>
      <c r="G356" s="183" t="e">
        <f>IF(ISERROR($E356),NA(),#REF!)</f>
        <v>#N/A</v>
      </c>
      <c r="H356" s="183" t="e">
        <f>IF(ISERROR($E356),NA(),#REF!)</f>
        <v>#N/A</v>
      </c>
      <c r="J356" s="180" t="e">
        <f>IF(ISERROR(A356),NA(),#REF!)</f>
        <v>#N/A</v>
      </c>
      <c r="K356" s="180" t="e">
        <f>IF(ISERROR(A356),NA(),#REF!)</f>
        <v>#N/A</v>
      </c>
      <c r="L356" s="180" t="e">
        <f>IF(ISERROR(A356),NA(),#REF!)</f>
        <v>#N/A</v>
      </c>
      <c r="M356" s="183" t="e">
        <f t="shared" si="23"/>
        <v>#N/A</v>
      </c>
      <c r="N356" s="183" t="e">
        <f t="shared" si="25"/>
        <v>#N/A</v>
      </c>
      <c r="O356" s="183" t="e">
        <f t="shared" si="24"/>
        <v>#N/A</v>
      </c>
    </row>
    <row r="357" spans="1:15" x14ac:dyDescent="0.2">
      <c r="A357" s="179" t="e">
        <f>IF(#REF!=0,NA(),#REF!)</f>
        <v>#REF!</v>
      </c>
      <c r="B357" s="180" t="e">
        <f>IF(ISERROR(A357),NA(),#REF!)</f>
        <v>#N/A</v>
      </c>
      <c r="C357" s="183" t="e">
        <f t="shared" si="22"/>
        <v>#N/A</v>
      </c>
      <c r="E357" s="179" t="e">
        <f>IF(#REF!=0,NA(),#REF!)</f>
        <v>#REF!</v>
      </c>
      <c r="F357" s="183" t="e">
        <f>IF(ISERROR($E357),NA(),#REF!)</f>
        <v>#N/A</v>
      </c>
      <c r="G357" s="183" t="e">
        <f>IF(ISERROR($E357),NA(),#REF!)</f>
        <v>#N/A</v>
      </c>
      <c r="H357" s="183" t="e">
        <f>IF(ISERROR($E357),NA(),#REF!)</f>
        <v>#N/A</v>
      </c>
      <c r="J357" s="180" t="e">
        <f>IF(ISERROR(A357),NA(),#REF!)</f>
        <v>#N/A</v>
      </c>
      <c r="K357" s="180" t="e">
        <f>IF(ISERROR(A357),NA(),#REF!)</f>
        <v>#N/A</v>
      </c>
      <c r="L357" s="180" t="e">
        <f>IF(ISERROR(A357),NA(),#REF!)</f>
        <v>#N/A</v>
      </c>
      <c r="M357" s="183" t="e">
        <f t="shared" si="23"/>
        <v>#N/A</v>
      </c>
      <c r="N357" s="183" t="e">
        <f t="shared" si="25"/>
        <v>#N/A</v>
      </c>
      <c r="O357" s="183" t="e">
        <f t="shared" si="24"/>
        <v>#N/A</v>
      </c>
    </row>
    <row r="358" spans="1:15" x14ac:dyDescent="0.2">
      <c r="A358" s="179" t="e">
        <f>IF(#REF!=0,NA(),#REF!)</f>
        <v>#REF!</v>
      </c>
      <c r="B358" s="180" t="e">
        <f>IF(ISERROR(A358),NA(),#REF!)</f>
        <v>#N/A</v>
      </c>
      <c r="C358" s="183" t="e">
        <f t="shared" si="22"/>
        <v>#N/A</v>
      </c>
      <c r="E358" s="179" t="e">
        <f>IF(#REF!=0,NA(),#REF!)</f>
        <v>#REF!</v>
      </c>
      <c r="F358" s="183" t="e">
        <f>IF(ISERROR($E358),NA(),#REF!)</f>
        <v>#N/A</v>
      </c>
      <c r="G358" s="183" t="e">
        <f>IF(ISERROR($E358),NA(),#REF!)</f>
        <v>#N/A</v>
      </c>
      <c r="H358" s="183" t="e">
        <f>IF(ISERROR($E358),NA(),#REF!)</f>
        <v>#N/A</v>
      </c>
      <c r="J358" s="180" t="e">
        <f>IF(ISERROR(A358),NA(),#REF!)</f>
        <v>#N/A</v>
      </c>
      <c r="K358" s="180" t="e">
        <f>IF(ISERROR(A358),NA(),#REF!)</f>
        <v>#N/A</v>
      </c>
      <c r="L358" s="180" t="e">
        <f>IF(ISERROR(A358),NA(),#REF!)</f>
        <v>#N/A</v>
      </c>
      <c r="M358" s="183" t="e">
        <f t="shared" si="23"/>
        <v>#N/A</v>
      </c>
      <c r="N358" s="183" t="e">
        <f t="shared" si="25"/>
        <v>#N/A</v>
      </c>
      <c r="O358" s="183" t="e">
        <f t="shared" si="24"/>
        <v>#N/A</v>
      </c>
    </row>
    <row r="359" spans="1:15" x14ac:dyDescent="0.2">
      <c r="A359" s="179" t="e">
        <f>IF(#REF!=0,NA(),#REF!)</f>
        <v>#REF!</v>
      </c>
      <c r="B359" s="180" t="e">
        <f>IF(ISERROR(A359),NA(),#REF!)</f>
        <v>#N/A</v>
      </c>
      <c r="C359" s="183" t="e">
        <f t="shared" si="22"/>
        <v>#N/A</v>
      </c>
      <c r="E359" s="179" t="e">
        <f>IF(#REF!=0,NA(),#REF!)</f>
        <v>#REF!</v>
      </c>
      <c r="F359" s="183" t="e">
        <f>IF(ISERROR($E359),NA(),#REF!)</f>
        <v>#N/A</v>
      </c>
      <c r="G359" s="183" t="e">
        <f>IF(ISERROR($E359),NA(),#REF!)</f>
        <v>#N/A</v>
      </c>
      <c r="H359" s="183" t="e">
        <f>IF(ISERROR($E359),NA(),#REF!)</f>
        <v>#N/A</v>
      </c>
      <c r="J359" s="180" t="e">
        <f>IF(ISERROR(A359),NA(),#REF!)</f>
        <v>#N/A</v>
      </c>
      <c r="K359" s="180" t="e">
        <f>IF(ISERROR(A359),NA(),#REF!)</f>
        <v>#N/A</v>
      </c>
      <c r="L359" s="180" t="e">
        <f>IF(ISERROR(A359),NA(),#REF!)</f>
        <v>#N/A</v>
      </c>
      <c r="M359" s="183" t="e">
        <f t="shared" si="23"/>
        <v>#N/A</v>
      </c>
      <c r="N359" s="183" t="e">
        <f t="shared" si="25"/>
        <v>#N/A</v>
      </c>
      <c r="O359" s="183" t="e">
        <f t="shared" si="24"/>
        <v>#N/A</v>
      </c>
    </row>
    <row r="360" spans="1:15" x14ac:dyDescent="0.2">
      <c r="A360" s="179" t="e">
        <f>IF(#REF!=0,NA(),#REF!)</f>
        <v>#REF!</v>
      </c>
      <c r="B360" s="180" t="e">
        <f>IF(ISERROR(A360),NA(),#REF!)</f>
        <v>#N/A</v>
      </c>
      <c r="C360" s="183" t="e">
        <f t="shared" si="22"/>
        <v>#N/A</v>
      </c>
      <c r="E360" s="179" t="e">
        <f>IF(#REF!=0,NA(),#REF!)</f>
        <v>#REF!</v>
      </c>
      <c r="F360" s="183" t="e">
        <f>IF(ISERROR($E360),NA(),#REF!)</f>
        <v>#N/A</v>
      </c>
      <c r="G360" s="183" t="e">
        <f>IF(ISERROR($E360),NA(),#REF!)</f>
        <v>#N/A</v>
      </c>
      <c r="H360" s="183" t="e">
        <f>IF(ISERROR($E360),NA(),#REF!)</f>
        <v>#N/A</v>
      </c>
      <c r="J360" s="180" t="e">
        <f>IF(ISERROR(A360),NA(),#REF!)</f>
        <v>#N/A</v>
      </c>
      <c r="K360" s="180" t="e">
        <f>IF(ISERROR(A360),NA(),#REF!)</f>
        <v>#N/A</v>
      </c>
      <c r="L360" s="180" t="e">
        <f>IF(ISERROR(A360),NA(),#REF!)</f>
        <v>#N/A</v>
      </c>
      <c r="M360" s="183" t="e">
        <f t="shared" si="23"/>
        <v>#N/A</v>
      </c>
      <c r="N360" s="183" t="e">
        <f t="shared" si="25"/>
        <v>#N/A</v>
      </c>
      <c r="O360" s="183" t="e">
        <f t="shared" si="24"/>
        <v>#N/A</v>
      </c>
    </row>
    <row r="361" spans="1:15" x14ac:dyDescent="0.2">
      <c r="A361" s="179" t="e">
        <f>IF(#REF!=0,NA(),#REF!)</f>
        <v>#REF!</v>
      </c>
      <c r="B361" s="180" t="e">
        <f>IF(ISERROR(A361),NA(),#REF!)</f>
        <v>#N/A</v>
      </c>
      <c r="C361" s="183" t="e">
        <f t="shared" si="22"/>
        <v>#N/A</v>
      </c>
      <c r="E361" s="179" t="e">
        <f>IF(#REF!=0,NA(),#REF!)</f>
        <v>#REF!</v>
      </c>
      <c r="F361" s="183" t="e">
        <f>IF(ISERROR($E361),NA(),#REF!)</f>
        <v>#N/A</v>
      </c>
      <c r="G361" s="183" t="e">
        <f>IF(ISERROR($E361),NA(),#REF!)</f>
        <v>#N/A</v>
      </c>
      <c r="H361" s="183" t="e">
        <f>IF(ISERROR($E361),NA(),#REF!)</f>
        <v>#N/A</v>
      </c>
      <c r="J361" s="180" t="e">
        <f>IF(ISERROR(A361),NA(),#REF!)</f>
        <v>#N/A</v>
      </c>
      <c r="K361" s="180" t="e">
        <f>IF(ISERROR(A361),NA(),#REF!)</f>
        <v>#N/A</v>
      </c>
      <c r="L361" s="180" t="e">
        <f>IF(ISERROR(A361),NA(),#REF!)</f>
        <v>#N/A</v>
      </c>
      <c r="M361" s="183" t="e">
        <f t="shared" si="23"/>
        <v>#N/A</v>
      </c>
      <c r="N361" s="183" t="e">
        <f t="shared" si="25"/>
        <v>#N/A</v>
      </c>
      <c r="O361" s="183" t="e">
        <f t="shared" si="24"/>
        <v>#N/A</v>
      </c>
    </row>
    <row r="362" spans="1:15" x14ac:dyDescent="0.2">
      <c r="A362" s="179" t="e">
        <f>IF(#REF!=0,NA(),#REF!)</f>
        <v>#REF!</v>
      </c>
      <c r="B362" s="180" t="e">
        <f>IF(ISERROR(A362),NA(),#REF!)</f>
        <v>#N/A</v>
      </c>
      <c r="C362" s="183" t="e">
        <f t="shared" si="22"/>
        <v>#N/A</v>
      </c>
      <c r="E362" s="179" t="e">
        <f>IF(#REF!=0,NA(),#REF!)</f>
        <v>#REF!</v>
      </c>
      <c r="F362" s="183" t="e">
        <f>IF(ISERROR($E362),NA(),#REF!)</f>
        <v>#N/A</v>
      </c>
      <c r="G362" s="183" t="e">
        <f>IF(ISERROR($E362),NA(),#REF!)</f>
        <v>#N/A</v>
      </c>
      <c r="H362" s="183" t="e">
        <f>IF(ISERROR($E362),NA(),#REF!)</f>
        <v>#N/A</v>
      </c>
      <c r="J362" s="180" t="e">
        <f>IF(ISERROR(A362),NA(),#REF!)</f>
        <v>#N/A</v>
      </c>
      <c r="K362" s="180" t="e">
        <f>IF(ISERROR(A362),NA(),#REF!)</f>
        <v>#N/A</v>
      </c>
      <c r="L362" s="180" t="e">
        <f>IF(ISERROR(A362),NA(),#REF!)</f>
        <v>#N/A</v>
      </c>
      <c r="M362" s="183" t="e">
        <f t="shared" si="23"/>
        <v>#N/A</v>
      </c>
      <c r="N362" s="183" t="e">
        <f t="shared" si="25"/>
        <v>#N/A</v>
      </c>
      <c r="O362" s="183" t="e">
        <f t="shared" si="24"/>
        <v>#N/A</v>
      </c>
    </row>
    <row r="363" spans="1:15" x14ac:dyDescent="0.2">
      <c r="A363" s="179" t="e">
        <f>IF(#REF!=0,NA(),#REF!)</f>
        <v>#REF!</v>
      </c>
      <c r="B363" s="180" t="e">
        <f>IF(ISERROR(A363),NA(),#REF!)</f>
        <v>#N/A</v>
      </c>
      <c r="C363" s="183" t="e">
        <f t="shared" si="22"/>
        <v>#N/A</v>
      </c>
      <c r="E363" s="179" t="e">
        <f>IF(#REF!=0,NA(),#REF!)</f>
        <v>#REF!</v>
      </c>
      <c r="F363" s="183" t="e">
        <f>IF(ISERROR($E363),NA(),#REF!)</f>
        <v>#N/A</v>
      </c>
      <c r="G363" s="183" t="e">
        <f>IF(ISERROR($E363),NA(),#REF!)</f>
        <v>#N/A</v>
      </c>
      <c r="H363" s="183" t="e">
        <f>IF(ISERROR($E363),NA(),#REF!)</f>
        <v>#N/A</v>
      </c>
      <c r="J363" s="180" t="e">
        <f>IF(ISERROR(A363),NA(),#REF!)</f>
        <v>#N/A</v>
      </c>
      <c r="K363" s="180" t="e">
        <f>IF(ISERROR(A363),NA(),#REF!)</f>
        <v>#N/A</v>
      </c>
      <c r="L363" s="180" t="e">
        <f>IF(ISERROR(A363),NA(),#REF!)</f>
        <v>#N/A</v>
      </c>
      <c r="M363" s="183" t="e">
        <f t="shared" si="23"/>
        <v>#N/A</v>
      </c>
      <c r="N363" s="183" t="e">
        <f t="shared" si="25"/>
        <v>#N/A</v>
      </c>
      <c r="O363" s="183" t="e">
        <f t="shared" si="24"/>
        <v>#N/A</v>
      </c>
    </row>
    <row r="364" spans="1:15" x14ac:dyDescent="0.2">
      <c r="A364" s="179" t="e">
        <f>IF(#REF!=0,NA(),#REF!)</f>
        <v>#REF!</v>
      </c>
      <c r="B364" s="180" t="e">
        <f>IF(ISERROR(A364),NA(),#REF!)</f>
        <v>#N/A</v>
      </c>
      <c r="C364" s="183" t="e">
        <f t="shared" si="22"/>
        <v>#N/A</v>
      </c>
      <c r="E364" s="179" t="e">
        <f>IF(#REF!=0,NA(),#REF!)</f>
        <v>#REF!</v>
      </c>
      <c r="F364" s="183" t="e">
        <f>IF(ISERROR($E364),NA(),#REF!)</f>
        <v>#N/A</v>
      </c>
      <c r="G364" s="183" t="e">
        <f>IF(ISERROR($E364),NA(),#REF!)</f>
        <v>#N/A</v>
      </c>
      <c r="H364" s="183" t="e">
        <f>IF(ISERROR($E364),NA(),#REF!)</f>
        <v>#N/A</v>
      </c>
      <c r="J364" s="180" t="e">
        <f>IF(ISERROR(A364),NA(),#REF!)</f>
        <v>#N/A</v>
      </c>
      <c r="K364" s="180" t="e">
        <f>IF(ISERROR(A364),NA(),#REF!)</f>
        <v>#N/A</v>
      </c>
      <c r="L364" s="180" t="e">
        <f>IF(ISERROR(A364),NA(),#REF!)</f>
        <v>#N/A</v>
      </c>
      <c r="M364" s="183" t="e">
        <f t="shared" si="23"/>
        <v>#N/A</v>
      </c>
      <c r="N364" s="183" t="e">
        <f t="shared" si="25"/>
        <v>#N/A</v>
      </c>
      <c r="O364" s="183" t="e">
        <f t="shared" si="24"/>
        <v>#N/A</v>
      </c>
    </row>
    <row r="365" spans="1:15" x14ac:dyDescent="0.2">
      <c r="A365" s="179" t="e">
        <f>IF(#REF!=0,NA(),#REF!)</f>
        <v>#REF!</v>
      </c>
      <c r="B365" s="180" t="e">
        <f>IF(ISERROR(A365),NA(),#REF!)</f>
        <v>#N/A</v>
      </c>
      <c r="C365" s="183" t="e">
        <f t="shared" si="22"/>
        <v>#N/A</v>
      </c>
      <c r="E365" s="179" t="e">
        <f>IF(#REF!=0,NA(),#REF!)</f>
        <v>#REF!</v>
      </c>
      <c r="F365" s="183" t="e">
        <f>IF(ISERROR($E365),NA(),#REF!)</f>
        <v>#N/A</v>
      </c>
      <c r="G365" s="183" t="e">
        <f>IF(ISERROR($E365),NA(),#REF!)</f>
        <v>#N/A</v>
      </c>
      <c r="H365" s="183" t="e">
        <f>IF(ISERROR($E365),NA(),#REF!)</f>
        <v>#N/A</v>
      </c>
      <c r="J365" s="180" t="e">
        <f>IF(ISERROR(A365),NA(),#REF!)</f>
        <v>#N/A</v>
      </c>
      <c r="K365" s="180" t="e">
        <f>IF(ISERROR(A365),NA(),#REF!)</f>
        <v>#N/A</v>
      </c>
      <c r="L365" s="180" t="e">
        <f>IF(ISERROR(A365),NA(),#REF!)</f>
        <v>#N/A</v>
      </c>
      <c r="M365" s="183" t="e">
        <f t="shared" si="23"/>
        <v>#N/A</v>
      </c>
      <c r="N365" s="183" t="e">
        <f t="shared" si="25"/>
        <v>#N/A</v>
      </c>
      <c r="O365" s="183" t="e">
        <f t="shared" si="24"/>
        <v>#N/A</v>
      </c>
    </row>
    <row r="366" spans="1:15" x14ac:dyDescent="0.2">
      <c r="A366" s="179" t="e">
        <f>IF(#REF!=0,NA(),#REF!)</f>
        <v>#REF!</v>
      </c>
      <c r="B366" s="180" t="e">
        <f>IF(ISERROR(A366),NA(),#REF!)</f>
        <v>#N/A</v>
      </c>
      <c r="C366" s="183" t="e">
        <f t="shared" si="22"/>
        <v>#N/A</v>
      </c>
      <c r="E366" s="179" t="e">
        <f>IF(#REF!=0,NA(),#REF!)</f>
        <v>#REF!</v>
      </c>
      <c r="F366" s="183" t="e">
        <f>IF(ISERROR($E366),NA(),#REF!)</f>
        <v>#N/A</v>
      </c>
      <c r="G366" s="183" t="e">
        <f>IF(ISERROR($E366),NA(),#REF!)</f>
        <v>#N/A</v>
      </c>
      <c r="H366" s="183" t="e">
        <f>IF(ISERROR($E366),NA(),#REF!)</f>
        <v>#N/A</v>
      </c>
      <c r="J366" s="180" t="e">
        <f>IF(ISERROR(A366),NA(),#REF!)</f>
        <v>#N/A</v>
      </c>
      <c r="K366" s="180" t="e">
        <f>IF(ISERROR(A366),NA(),#REF!)</f>
        <v>#N/A</v>
      </c>
      <c r="L366" s="180" t="e">
        <f>IF(ISERROR(A366),NA(),#REF!)</f>
        <v>#N/A</v>
      </c>
      <c r="M366" s="183" t="e">
        <f t="shared" si="23"/>
        <v>#N/A</v>
      </c>
      <c r="N366" s="183" t="e">
        <f t="shared" si="25"/>
        <v>#N/A</v>
      </c>
      <c r="O366" s="183" t="e">
        <f t="shared" si="24"/>
        <v>#N/A</v>
      </c>
    </row>
    <row r="367" spans="1:15" x14ac:dyDescent="0.2">
      <c r="A367" s="179" t="e">
        <f>IF(#REF!=0,NA(),#REF!)</f>
        <v>#REF!</v>
      </c>
      <c r="B367" s="180" t="e">
        <f>IF(ISERROR(A367),NA(),#REF!)</f>
        <v>#N/A</v>
      </c>
      <c r="C367" s="183" t="e">
        <f t="shared" si="22"/>
        <v>#N/A</v>
      </c>
      <c r="E367" s="179" t="e">
        <f>IF(#REF!=0,NA(),#REF!)</f>
        <v>#REF!</v>
      </c>
      <c r="F367" s="183" t="e">
        <f>IF(ISERROR($E367),NA(),#REF!)</f>
        <v>#N/A</v>
      </c>
      <c r="G367" s="183" t="e">
        <f>IF(ISERROR($E367),NA(),#REF!)</f>
        <v>#N/A</v>
      </c>
      <c r="H367" s="183" t="e">
        <f>IF(ISERROR($E367),NA(),#REF!)</f>
        <v>#N/A</v>
      </c>
      <c r="J367" s="180" t="e">
        <f>IF(ISERROR(A367),NA(),#REF!)</f>
        <v>#N/A</v>
      </c>
      <c r="K367" s="180" t="e">
        <f>IF(ISERROR(A367),NA(),#REF!)</f>
        <v>#N/A</v>
      </c>
      <c r="L367" s="180" t="e">
        <f>IF(ISERROR(A367),NA(),#REF!)</f>
        <v>#N/A</v>
      </c>
      <c r="M367" s="183" t="e">
        <f t="shared" si="23"/>
        <v>#N/A</v>
      </c>
      <c r="N367" s="183" t="e">
        <f t="shared" si="25"/>
        <v>#N/A</v>
      </c>
      <c r="O367" s="183" t="e">
        <f t="shared" si="24"/>
        <v>#N/A</v>
      </c>
    </row>
    <row r="368" spans="1:15" x14ac:dyDescent="0.2">
      <c r="A368" s="179" t="e">
        <f>IF(#REF!=0,NA(),#REF!)</f>
        <v>#REF!</v>
      </c>
      <c r="B368" s="180" t="e">
        <f>IF(ISERROR(A368),NA(),#REF!)</f>
        <v>#N/A</v>
      </c>
      <c r="C368" s="183" t="e">
        <f t="shared" si="22"/>
        <v>#N/A</v>
      </c>
      <c r="E368" s="179" t="e">
        <f>IF(#REF!=0,NA(),#REF!)</f>
        <v>#REF!</v>
      </c>
      <c r="F368" s="183" t="e">
        <f>IF(ISERROR($E368),NA(),#REF!)</f>
        <v>#N/A</v>
      </c>
      <c r="G368" s="183" t="e">
        <f>IF(ISERROR($E368),NA(),#REF!)</f>
        <v>#N/A</v>
      </c>
      <c r="H368" s="183" t="e">
        <f>IF(ISERROR($E368),NA(),#REF!)</f>
        <v>#N/A</v>
      </c>
      <c r="J368" s="180" t="e">
        <f>IF(ISERROR(A368),NA(),#REF!)</f>
        <v>#N/A</v>
      </c>
      <c r="K368" s="180" t="e">
        <f>IF(ISERROR(A368),NA(),#REF!)</f>
        <v>#N/A</v>
      </c>
      <c r="L368" s="180" t="e">
        <f>IF(ISERROR(A368),NA(),#REF!)</f>
        <v>#N/A</v>
      </c>
      <c r="M368" s="183" t="e">
        <f t="shared" si="23"/>
        <v>#N/A</v>
      </c>
      <c r="N368" s="183" t="e">
        <f t="shared" si="25"/>
        <v>#N/A</v>
      </c>
      <c r="O368" s="183" t="e">
        <f t="shared" si="24"/>
        <v>#N/A</v>
      </c>
    </row>
    <row r="369" spans="1:15" x14ac:dyDescent="0.2">
      <c r="A369" s="179" t="e">
        <f>IF(#REF!=0,NA(),#REF!)</f>
        <v>#REF!</v>
      </c>
      <c r="B369" s="180" t="e">
        <f>IF(ISERROR(A369),NA(),#REF!)</f>
        <v>#N/A</v>
      </c>
      <c r="C369" s="183" t="e">
        <f t="shared" si="22"/>
        <v>#N/A</v>
      </c>
      <c r="E369" s="179" t="e">
        <f>IF(#REF!=0,NA(),#REF!)</f>
        <v>#REF!</v>
      </c>
      <c r="F369" s="183" t="e">
        <f>IF(ISERROR($E369),NA(),#REF!)</f>
        <v>#N/A</v>
      </c>
      <c r="G369" s="183" t="e">
        <f>IF(ISERROR($E369),NA(),#REF!)</f>
        <v>#N/A</v>
      </c>
      <c r="H369" s="183" t="e">
        <f>IF(ISERROR($E369),NA(),#REF!)</f>
        <v>#N/A</v>
      </c>
      <c r="J369" s="180" t="e">
        <f>IF(ISERROR(A369),NA(),#REF!)</f>
        <v>#N/A</v>
      </c>
      <c r="K369" s="180" t="e">
        <f>IF(ISERROR(A369),NA(),#REF!)</f>
        <v>#N/A</v>
      </c>
      <c r="L369" s="180" t="e">
        <f>IF(ISERROR(A369),NA(),#REF!)</f>
        <v>#N/A</v>
      </c>
      <c r="M369" s="183" t="e">
        <f t="shared" si="23"/>
        <v>#N/A</v>
      </c>
      <c r="N369" s="183" t="e">
        <f t="shared" si="25"/>
        <v>#N/A</v>
      </c>
      <c r="O369" s="183" t="e">
        <f t="shared" si="24"/>
        <v>#N/A</v>
      </c>
    </row>
    <row r="370" spans="1:15" x14ac:dyDescent="0.2">
      <c r="A370" s="179" t="e">
        <f>IF(#REF!=0,NA(),#REF!)</f>
        <v>#REF!</v>
      </c>
      <c r="B370" s="180" t="e">
        <f>IF(ISERROR(A370),NA(),#REF!)</f>
        <v>#N/A</v>
      </c>
      <c r="C370" s="183" t="e">
        <f t="shared" si="22"/>
        <v>#N/A</v>
      </c>
      <c r="E370" s="179" t="e">
        <f>IF(#REF!=0,NA(),#REF!)</f>
        <v>#REF!</v>
      </c>
      <c r="F370" s="183" t="e">
        <f>IF(ISERROR($E370),NA(),#REF!)</f>
        <v>#N/A</v>
      </c>
      <c r="G370" s="183" t="e">
        <f>IF(ISERROR($E370),NA(),#REF!)</f>
        <v>#N/A</v>
      </c>
      <c r="H370" s="183" t="e">
        <f>IF(ISERROR($E370),NA(),#REF!)</f>
        <v>#N/A</v>
      </c>
      <c r="J370" s="180" t="e">
        <f>IF(ISERROR(A370),NA(),#REF!)</f>
        <v>#N/A</v>
      </c>
      <c r="K370" s="180" t="e">
        <f>IF(ISERROR(A370),NA(),#REF!)</f>
        <v>#N/A</v>
      </c>
      <c r="L370" s="180" t="e">
        <f>IF(ISERROR(A370),NA(),#REF!)</f>
        <v>#N/A</v>
      </c>
      <c r="M370" s="183" t="e">
        <f t="shared" si="23"/>
        <v>#N/A</v>
      </c>
      <c r="N370" s="183" t="e">
        <f t="shared" si="25"/>
        <v>#N/A</v>
      </c>
      <c r="O370" s="183" t="e">
        <f t="shared" si="24"/>
        <v>#N/A</v>
      </c>
    </row>
    <row r="371" spans="1:15" x14ac:dyDescent="0.2">
      <c r="A371" s="179" t="e">
        <f>IF(#REF!=0,NA(),#REF!)</f>
        <v>#REF!</v>
      </c>
      <c r="B371" s="180" t="e">
        <f>IF(ISERROR(A371),NA(),#REF!)</f>
        <v>#N/A</v>
      </c>
      <c r="C371" s="183" t="e">
        <f t="shared" si="22"/>
        <v>#N/A</v>
      </c>
      <c r="E371" s="179" t="e">
        <f>IF(#REF!=0,NA(),#REF!)</f>
        <v>#REF!</v>
      </c>
      <c r="F371" s="183" t="e">
        <f>IF(ISERROR($E371),NA(),#REF!)</f>
        <v>#N/A</v>
      </c>
      <c r="G371" s="183" t="e">
        <f>IF(ISERROR($E371),NA(),#REF!)</f>
        <v>#N/A</v>
      </c>
      <c r="H371" s="183" t="e">
        <f>IF(ISERROR($E371),NA(),#REF!)</f>
        <v>#N/A</v>
      </c>
      <c r="J371" s="180" t="e">
        <f>IF(ISERROR(A371),NA(),#REF!)</f>
        <v>#N/A</v>
      </c>
      <c r="K371" s="180" t="e">
        <f>IF(ISERROR(A371),NA(),#REF!)</f>
        <v>#N/A</v>
      </c>
      <c r="L371" s="180" t="e">
        <f>IF(ISERROR(A371),NA(),#REF!)</f>
        <v>#N/A</v>
      </c>
      <c r="M371" s="183" t="e">
        <f t="shared" si="23"/>
        <v>#N/A</v>
      </c>
      <c r="N371" s="183" t="e">
        <f t="shared" si="25"/>
        <v>#N/A</v>
      </c>
      <c r="O371" s="183" t="e">
        <f t="shared" si="24"/>
        <v>#N/A</v>
      </c>
    </row>
    <row r="372" spans="1:15" x14ac:dyDescent="0.2">
      <c r="A372" s="179" t="e">
        <f>IF(#REF!=0,NA(),#REF!)</f>
        <v>#REF!</v>
      </c>
      <c r="B372" s="180" t="e">
        <f>IF(ISERROR(A372),NA(),#REF!)</f>
        <v>#N/A</v>
      </c>
      <c r="C372" s="183" t="e">
        <f t="shared" si="22"/>
        <v>#N/A</v>
      </c>
      <c r="E372" s="179" t="e">
        <f>IF(#REF!=0,NA(),#REF!)</f>
        <v>#REF!</v>
      </c>
      <c r="F372" s="183" t="e">
        <f>IF(ISERROR($E372),NA(),#REF!)</f>
        <v>#N/A</v>
      </c>
      <c r="G372" s="183" t="e">
        <f>IF(ISERROR($E372),NA(),#REF!)</f>
        <v>#N/A</v>
      </c>
      <c r="H372" s="183" t="e">
        <f>IF(ISERROR($E372),NA(),#REF!)</f>
        <v>#N/A</v>
      </c>
      <c r="J372" s="180" t="e">
        <f>IF(ISERROR(A372),NA(),#REF!)</f>
        <v>#N/A</v>
      </c>
      <c r="K372" s="180" t="e">
        <f>IF(ISERROR(A372),NA(),#REF!)</f>
        <v>#N/A</v>
      </c>
      <c r="L372" s="180" t="e">
        <f>IF(ISERROR(A372),NA(),#REF!)</f>
        <v>#N/A</v>
      </c>
      <c r="M372" s="183" t="e">
        <f t="shared" si="23"/>
        <v>#N/A</v>
      </c>
      <c r="N372" s="183" t="e">
        <f t="shared" si="25"/>
        <v>#N/A</v>
      </c>
      <c r="O372" s="183" t="e">
        <f t="shared" si="24"/>
        <v>#N/A</v>
      </c>
    </row>
    <row r="373" spans="1:15" x14ac:dyDescent="0.2">
      <c r="A373" s="179" t="e">
        <f>IF(#REF!=0,NA(),#REF!)</f>
        <v>#REF!</v>
      </c>
      <c r="B373" s="180" t="e">
        <f>IF(ISERROR(A373),NA(),#REF!)</f>
        <v>#N/A</v>
      </c>
      <c r="C373" s="183" t="e">
        <f t="shared" si="22"/>
        <v>#N/A</v>
      </c>
      <c r="E373" s="179" t="e">
        <f>IF(#REF!=0,NA(),#REF!)</f>
        <v>#REF!</v>
      </c>
      <c r="F373" s="183" t="e">
        <f>IF(ISERROR($E373),NA(),#REF!)</f>
        <v>#N/A</v>
      </c>
      <c r="G373" s="183" t="e">
        <f>IF(ISERROR($E373),NA(),#REF!)</f>
        <v>#N/A</v>
      </c>
      <c r="H373" s="183" t="e">
        <f>IF(ISERROR($E373),NA(),#REF!)</f>
        <v>#N/A</v>
      </c>
      <c r="J373" s="180" t="e">
        <f>IF(ISERROR(A373),NA(),#REF!)</f>
        <v>#N/A</v>
      </c>
      <c r="K373" s="180" t="e">
        <f>IF(ISERROR(A373),NA(),#REF!)</f>
        <v>#N/A</v>
      </c>
      <c r="L373" s="180" t="e">
        <f>IF(ISERROR(A373),NA(),#REF!)</f>
        <v>#N/A</v>
      </c>
      <c r="M373" s="183" t="e">
        <f t="shared" si="23"/>
        <v>#N/A</v>
      </c>
      <c r="N373" s="183" t="e">
        <f t="shared" si="25"/>
        <v>#N/A</v>
      </c>
      <c r="O373" s="183" t="e">
        <f t="shared" si="24"/>
        <v>#N/A</v>
      </c>
    </row>
    <row r="374" spans="1:15" x14ac:dyDescent="0.2">
      <c r="A374" s="179" t="e">
        <f>IF(#REF!=0,NA(),#REF!)</f>
        <v>#REF!</v>
      </c>
      <c r="B374" s="180" t="e">
        <f>IF(ISERROR(A374),NA(),#REF!)</f>
        <v>#N/A</v>
      </c>
      <c r="C374" s="183" t="e">
        <f t="shared" si="22"/>
        <v>#N/A</v>
      </c>
      <c r="E374" s="179" t="e">
        <f>IF(#REF!=0,NA(),#REF!)</f>
        <v>#REF!</v>
      </c>
      <c r="F374" s="183" t="e">
        <f>IF(ISERROR($E374),NA(),#REF!)</f>
        <v>#N/A</v>
      </c>
      <c r="G374" s="183" t="e">
        <f>IF(ISERROR($E374),NA(),#REF!)</f>
        <v>#N/A</v>
      </c>
      <c r="H374" s="183" t="e">
        <f>IF(ISERROR($E374),NA(),#REF!)</f>
        <v>#N/A</v>
      </c>
      <c r="J374" s="180" t="e">
        <f>IF(ISERROR(A374),NA(),#REF!)</f>
        <v>#N/A</v>
      </c>
      <c r="K374" s="180" t="e">
        <f>IF(ISERROR(A374),NA(),#REF!)</f>
        <v>#N/A</v>
      </c>
      <c r="L374" s="180" t="e">
        <f>IF(ISERROR(A374),NA(),#REF!)</f>
        <v>#N/A</v>
      </c>
      <c r="M374" s="183" t="e">
        <f t="shared" si="23"/>
        <v>#N/A</v>
      </c>
      <c r="N374" s="183" t="e">
        <f t="shared" si="25"/>
        <v>#N/A</v>
      </c>
      <c r="O374" s="183" t="e">
        <f t="shared" si="24"/>
        <v>#N/A</v>
      </c>
    </row>
    <row r="375" spans="1:15" x14ac:dyDescent="0.2">
      <c r="A375" s="179" t="e">
        <f>IF(#REF!=0,NA(),#REF!)</f>
        <v>#REF!</v>
      </c>
      <c r="B375" s="180" t="e">
        <f>IF(ISERROR(A375),NA(),#REF!)</f>
        <v>#N/A</v>
      </c>
      <c r="C375" s="183" t="e">
        <f t="shared" si="22"/>
        <v>#N/A</v>
      </c>
      <c r="E375" s="179" t="e">
        <f>IF(#REF!=0,NA(),#REF!)</f>
        <v>#REF!</v>
      </c>
      <c r="F375" s="183" t="e">
        <f>IF(ISERROR($E375),NA(),#REF!)</f>
        <v>#N/A</v>
      </c>
      <c r="G375" s="183" t="e">
        <f>IF(ISERROR($E375),NA(),#REF!)</f>
        <v>#N/A</v>
      </c>
      <c r="H375" s="183" t="e">
        <f>IF(ISERROR($E375),NA(),#REF!)</f>
        <v>#N/A</v>
      </c>
      <c r="J375" s="180" t="e">
        <f>IF(ISERROR(A375),NA(),#REF!)</f>
        <v>#N/A</v>
      </c>
      <c r="K375" s="180" t="e">
        <f>IF(ISERROR(A375),NA(),#REF!)</f>
        <v>#N/A</v>
      </c>
      <c r="L375" s="180" t="e">
        <f>IF(ISERROR(A375),NA(),#REF!)</f>
        <v>#N/A</v>
      </c>
      <c r="M375" s="183" t="e">
        <f t="shared" si="23"/>
        <v>#N/A</v>
      </c>
      <c r="N375" s="183" t="e">
        <f t="shared" si="25"/>
        <v>#N/A</v>
      </c>
      <c r="O375" s="183" t="e">
        <f t="shared" si="24"/>
        <v>#N/A</v>
      </c>
    </row>
    <row r="376" spans="1:15" x14ac:dyDescent="0.2">
      <c r="A376" s="179" t="e">
        <f>IF(#REF!=0,NA(),#REF!)</f>
        <v>#REF!</v>
      </c>
      <c r="B376" s="180" t="e">
        <f>IF(ISERROR(A376),NA(),#REF!)</f>
        <v>#N/A</v>
      </c>
      <c r="C376" s="183" t="e">
        <f t="shared" si="22"/>
        <v>#N/A</v>
      </c>
      <c r="E376" s="179" t="e">
        <f>IF(#REF!=0,NA(),#REF!)</f>
        <v>#REF!</v>
      </c>
      <c r="F376" s="183" t="e">
        <f>IF(ISERROR($E376),NA(),#REF!)</f>
        <v>#N/A</v>
      </c>
      <c r="G376" s="183" t="e">
        <f>IF(ISERROR($E376),NA(),#REF!)</f>
        <v>#N/A</v>
      </c>
      <c r="H376" s="183" t="e">
        <f>IF(ISERROR($E376),NA(),#REF!)</f>
        <v>#N/A</v>
      </c>
      <c r="J376" s="180" t="e">
        <f>IF(ISERROR(A376),NA(),#REF!)</f>
        <v>#N/A</v>
      </c>
      <c r="K376" s="180" t="e">
        <f>IF(ISERROR(A376),NA(),#REF!)</f>
        <v>#N/A</v>
      </c>
      <c r="L376" s="180" t="e">
        <f>IF(ISERROR(A376),NA(),#REF!)</f>
        <v>#N/A</v>
      </c>
      <c r="M376" s="183" t="e">
        <f t="shared" si="23"/>
        <v>#N/A</v>
      </c>
      <c r="N376" s="183" t="e">
        <f t="shared" si="25"/>
        <v>#N/A</v>
      </c>
      <c r="O376" s="183" t="e">
        <f t="shared" si="24"/>
        <v>#N/A</v>
      </c>
    </row>
    <row r="377" spans="1:15" x14ac:dyDescent="0.2">
      <c r="A377" s="179" t="e">
        <f>IF(#REF!=0,NA(),#REF!)</f>
        <v>#REF!</v>
      </c>
      <c r="B377" s="180" t="e">
        <f>IF(ISERROR(A377),NA(),#REF!)</f>
        <v>#N/A</v>
      </c>
      <c r="C377" s="183" t="e">
        <f t="shared" si="22"/>
        <v>#N/A</v>
      </c>
      <c r="E377" s="179" t="e">
        <f>IF(#REF!=0,NA(),#REF!)</f>
        <v>#REF!</v>
      </c>
      <c r="F377" s="183" t="e">
        <f>IF(ISERROR($E377),NA(),#REF!)</f>
        <v>#N/A</v>
      </c>
      <c r="G377" s="183" t="e">
        <f>IF(ISERROR($E377),NA(),#REF!)</f>
        <v>#N/A</v>
      </c>
      <c r="H377" s="183" t="e">
        <f>IF(ISERROR($E377),NA(),#REF!)</f>
        <v>#N/A</v>
      </c>
      <c r="J377" s="180" t="e">
        <f>IF(ISERROR(A377),NA(),#REF!)</f>
        <v>#N/A</v>
      </c>
      <c r="K377" s="180" t="e">
        <f>IF(ISERROR(A377),NA(),#REF!)</f>
        <v>#N/A</v>
      </c>
      <c r="L377" s="180" t="e">
        <f>IF(ISERROR(A377),NA(),#REF!)</f>
        <v>#N/A</v>
      </c>
      <c r="M377" s="183" t="e">
        <f t="shared" si="23"/>
        <v>#N/A</v>
      </c>
      <c r="N377" s="183" t="e">
        <f t="shared" si="25"/>
        <v>#N/A</v>
      </c>
      <c r="O377" s="183" t="e">
        <f t="shared" si="24"/>
        <v>#N/A</v>
      </c>
    </row>
    <row r="378" spans="1:15" x14ac:dyDescent="0.2">
      <c r="A378" s="179" t="e">
        <f>IF(#REF!=0,NA(),#REF!)</f>
        <v>#REF!</v>
      </c>
      <c r="B378" s="180" t="e">
        <f>IF(ISERROR(A378),NA(),#REF!)</f>
        <v>#N/A</v>
      </c>
      <c r="C378" s="183" t="e">
        <f t="shared" si="22"/>
        <v>#N/A</v>
      </c>
      <c r="E378" s="179" t="e">
        <f>IF(#REF!=0,NA(),#REF!)</f>
        <v>#REF!</v>
      </c>
      <c r="F378" s="183" t="e">
        <f>IF(ISERROR($E378),NA(),#REF!)</f>
        <v>#N/A</v>
      </c>
      <c r="G378" s="183" t="e">
        <f>IF(ISERROR($E378),NA(),#REF!)</f>
        <v>#N/A</v>
      </c>
      <c r="H378" s="183" t="e">
        <f>IF(ISERROR($E378),NA(),#REF!)</f>
        <v>#N/A</v>
      </c>
      <c r="J378" s="180" t="e">
        <f>IF(ISERROR(A378),NA(),#REF!)</f>
        <v>#N/A</v>
      </c>
      <c r="K378" s="180" t="e">
        <f>IF(ISERROR(A378),NA(),#REF!)</f>
        <v>#N/A</v>
      </c>
      <c r="L378" s="180" t="e">
        <f>IF(ISERROR(A378),NA(),#REF!)</f>
        <v>#N/A</v>
      </c>
      <c r="M378" s="183" t="e">
        <f t="shared" si="23"/>
        <v>#N/A</v>
      </c>
      <c r="N378" s="183" t="e">
        <f t="shared" si="25"/>
        <v>#N/A</v>
      </c>
      <c r="O378" s="183" t="e">
        <f t="shared" si="24"/>
        <v>#N/A</v>
      </c>
    </row>
    <row r="379" spans="1:15" x14ac:dyDescent="0.2">
      <c r="A379" s="179" t="e">
        <f>IF(#REF!=0,NA(),#REF!)</f>
        <v>#REF!</v>
      </c>
      <c r="B379" s="180" t="e">
        <f>IF(ISERROR(A379),NA(),#REF!)</f>
        <v>#N/A</v>
      </c>
      <c r="C379" s="183" t="e">
        <f t="shared" si="22"/>
        <v>#N/A</v>
      </c>
      <c r="E379" s="179" t="e">
        <f>IF(#REF!=0,NA(),#REF!)</f>
        <v>#REF!</v>
      </c>
      <c r="F379" s="183" t="e">
        <f>IF(ISERROR($E379),NA(),#REF!)</f>
        <v>#N/A</v>
      </c>
      <c r="G379" s="183" t="e">
        <f>IF(ISERROR($E379),NA(),#REF!)</f>
        <v>#N/A</v>
      </c>
      <c r="H379" s="183" t="e">
        <f>IF(ISERROR($E379),NA(),#REF!)</f>
        <v>#N/A</v>
      </c>
      <c r="J379" s="180" t="e">
        <f>IF(ISERROR(A379),NA(),#REF!)</f>
        <v>#N/A</v>
      </c>
      <c r="K379" s="180" t="e">
        <f>IF(ISERROR(A379),NA(),#REF!)</f>
        <v>#N/A</v>
      </c>
      <c r="L379" s="180" t="e">
        <f>IF(ISERROR(A379),NA(),#REF!)</f>
        <v>#N/A</v>
      </c>
      <c r="M379" s="183" t="e">
        <f t="shared" si="23"/>
        <v>#N/A</v>
      </c>
      <c r="N379" s="183" t="e">
        <f t="shared" si="25"/>
        <v>#N/A</v>
      </c>
      <c r="O379" s="183" t="e">
        <f t="shared" si="24"/>
        <v>#N/A</v>
      </c>
    </row>
    <row r="380" spans="1:15" x14ac:dyDescent="0.2">
      <c r="A380" s="179" t="e">
        <f>IF(#REF!=0,NA(),#REF!)</f>
        <v>#REF!</v>
      </c>
      <c r="B380" s="180" t="e">
        <f>IF(ISERROR(A380),NA(),#REF!)</f>
        <v>#N/A</v>
      </c>
      <c r="C380" s="183" t="e">
        <f t="shared" si="22"/>
        <v>#N/A</v>
      </c>
      <c r="E380" s="179" t="e">
        <f>IF(#REF!=0,NA(),#REF!)</f>
        <v>#REF!</v>
      </c>
      <c r="F380" s="183" t="e">
        <f>IF(ISERROR($E380),NA(),#REF!)</f>
        <v>#N/A</v>
      </c>
      <c r="G380" s="183" t="e">
        <f>IF(ISERROR($E380),NA(),#REF!)</f>
        <v>#N/A</v>
      </c>
      <c r="H380" s="183" t="e">
        <f>IF(ISERROR($E380),NA(),#REF!)</f>
        <v>#N/A</v>
      </c>
      <c r="J380" s="180" t="e">
        <f>IF(ISERROR(A380),NA(),#REF!)</f>
        <v>#N/A</v>
      </c>
      <c r="K380" s="180" t="e">
        <f>IF(ISERROR(A380),NA(),#REF!)</f>
        <v>#N/A</v>
      </c>
      <c r="L380" s="180" t="e">
        <f>IF(ISERROR(A380),NA(),#REF!)</f>
        <v>#N/A</v>
      </c>
      <c r="M380" s="183" t="e">
        <f t="shared" si="23"/>
        <v>#N/A</v>
      </c>
      <c r="N380" s="183" t="e">
        <f t="shared" si="25"/>
        <v>#N/A</v>
      </c>
      <c r="O380" s="183" t="e">
        <f t="shared" si="24"/>
        <v>#N/A</v>
      </c>
    </row>
    <row r="381" spans="1:15" x14ac:dyDescent="0.2">
      <c r="A381" s="179" t="e">
        <f>IF(#REF!=0,NA(),#REF!)</f>
        <v>#REF!</v>
      </c>
      <c r="B381" s="180" t="e">
        <f>IF(ISERROR(A381),NA(),#REF!)</f>
        <v>#N/A</v>
      </c>
      <c r="C381" s="183" t="e">
        <f t="shared" si="22"/>
        <v>#N/A</v>
      </c>
      <c r="E381" s="179" t="e">
        <f>IF(#REF!=0,NA(),#REF!)</f>
        <v>#REF!</v>
      </c>
      <c r="F381" s="183" t="e">
        <f>IF(ISERROR($E381),NA(),#REF!)</f>
        <v>#N/A</v>
      </c>
      <c r="G381" s="183" t="e">
        <f>IF(ISERROR($E381),NA(),#REF!)</f>
        <v>#N/A</v>
      </c>
      <c r="H381" s="183" t="e">
        <f>IF(ISERROR($E381),NA(),#REF!)</f>
        <v>#N/A</v>
      </c>
      <c r="J381" s="180" t="e">
        <f>IF(ISERROR(A381),NA(),#REF!)</f>
        <v>#N/A</v>
      </c>
      <c r="K381" s="180" t="e">
        <f>IF(ISERROR(A381),NA(),#REF!)</f>
        <v>#N/A</v>
      </c>
      <c r="L381" s="180" t="e">
        <f>IF(ISERROR(A381),NA(),#REF!)</f>
        <v>#N/A</v>
      </c>
      <c r="M381" s="183" t="e">
        <f t="shared" si="23"/>
        <v>#N/A</v>
      </c>
      <c r="N381" s="183" t="e">
        <f t="shared" si="25"/>
        <v>#N/A</v>
      </c>
      <c r="O381" s="183" t="e">
        <f t="shared" si="24"/>
        <v>#N/A</v>
      </c>
    </row>
    <row r="382" spans="1:15" x14ac:dyDescent="0.2">
      <c r="A382" s="179" t="e">
        <f>IF(#REF!=0,NA(),#REF!)</f>
        <v>#REF!</v>
      </c>
      <c r="B382" s="180" t="e">
        <f>IF(ISERROR(A382),NA(),#REF!)</f>
        <v>#N/A</v>
      </c>
      <c r="C382" s="183" t="e">
        <f t="shared" si="22"/>
        <v>#N/A</v>
      </c>
      <c r="E382" s="179" t="e">
        <f>IF(#REF!=0,NA(),#REF!)</f>
        <v>#REF!</v>
      </c>
      <c r="F382" s="183" t="e">
        <f>IF(ISERROR($E382),NA(),#REF!)</f>
        <v>#N/A</v>
      </c>
      <c r="G382" s="183" t="e">
        <f>IF(ISERROR($E382),NA(),#REF!)</f>
        <v>#N/A</v>
      </c>
      <c r="H382" s="183" t="e">
        <f>IF(ISERROR($E382),NA(),#REF!)</f>
        <v>#N/A</v>
      </c>
      <c r="J382" s="180" t="e">
        <f>IF(ISERROR(A382),NA(),#REF!)</f>
        <v>#N/A</v>
      </c>
      <c r="K382" s="180" t="e">
        <f>IF(ISERROR(A382),NA(),#REF!)</f>
        <v>#N/A</v>
      </c>
      <c r="L382" s="180" t="e">
        <f>IF(ISERROR(A382),NA(),#REF!)</f>
        <v>#N/A</v>
      </c>
      <c r="M382" s="183" t="e">
        <f t="shared" si="23"/>
        <v>#N/A</v>
      </c>
      <c r="N382" s="183" t="e">
        <f t="shared" si="25"/>
        <v>#N/A</v>
      </c>
      <c r="O382" s="183" t="e">
        <f t="shared" si="24"/>
        <v>#N/A</v>
      </c>
    </row>
    <row r="383" spans="1:15" x14ac:dyDescent="0.2">
      <c r="A383" s="179" t="e">
        <f>IF(#REF!=0,NA(),#REF!)</f>
        <v>#REF!</v>
      </c>
      <c r="B383" s="180" t="e">
        <f>IF(ISERROR(A383),NA(),#REF!)</f>
        <v>#N/A</v>
      </c>
      <c r="C383" s="183" t="e">
        <f t="shared" si="22"/>
        <v>#N/A</v>
      </c>
      <c r="E383" s="179" t="e">
        <f>IF(#REF!=0,NA(),#REF!)</f>
        <v>#REF!</v>
      </c>
      <c r="F383" s="183" t="e">
        <f>IF(ISERROR($E383),NA(),#REF!)</f>
        <v>#N/A</v>
      </c>
      <c r="G383" s="183" t="e">
        <f>IF(ISERROR($E383),NA(),#REF!)</f>
        <v>#N/A</v>
      </c>
      <c r="H383" s="183" t="e">
        <f>IF(ISERROR($E383),NA(),#REF!)</f>
        <v>#N/A</v>
      </c>
      <c r="J383" s="180" t="e">
        <f>IF(ISERROR(A383),NA(),#REF!)</f>
        <v>#N/A</v>
      </c>
      <c r="K383" s="180" t="e">
        <f>IF(ISERROR(A383),NA(),#REF!)</f>
        <v>#N/A</v>
      </c>
      <c r="L383" s="180" t="e">
        <f>IF(ISERROR(A383),NA(),#REF!)</f>
        <v>#N/A</v>
      </c>
      <c r="M383" s="183" t="e">
        <f t="shared" si="23"/>
        <v>#N/A</v>
      </c>
      <c r="N383" s="183" t="e">
        <f t="shared" si="25"/>
        <v>#N/A</v>
      </c>
      <c r="O383" s="183" t="e">
        <f t="shared" si="24"/>
        <v>#N/A</v>
      </c>
    </row>
    <row r="384" spans="1:15" x14ac:dyDescent="0.2">
      <c r="A384" s="179" t="e">
        <f>IF(#REF!=0,NA(),#REF!)</f>
        <v>#REF!</v>
      </c>
      <c r="B384" s="180" t="e">
        <f>IF(ISERROR(A384),NA(),#REF!)</f>
        <v>#N/A</v>
      </c>
      <c r="C384" s="183" t="e">
        <f t="shared" si="22"/>
        <v>#N/A</v>
      </c>
      <c r="E384" s="179" t="e">
        <f>IF(#REF!=0,NA(),#REF!)</f>
        <v>#REF!</v>
      </c>
      <c r="F384" s="183" t="e">
        <f>IF(ISERROR($E384),NA(),#REF!)</f>
        <v>#N/A</v>
      </c>
      <c r="G384" s="183" t="e">
        <f>IF(ISERROR($E384),NA(),#REF!)</f>
        <v>#N/A</v>
      </c>
      <c r="H384" s="183" t="e">
        <f>IF(ISERROR($E384),NA(),#REF!)</f>
        <v>#N/A</v>
      </c>
      <c r="J384" s="180" t="e">
        <f>IF(ISERROR(A384),NA(),#REF!)</f>
        <v>#N/A</v>
      </c>
      <c r="K384" s="180" t="e">
        <f>IF(ISERROR(A384),NA(),#REF!)</f>
        <v>#N/A</v>
      </c>
      <c r="L384" s="180" t="e">
        <f>IF(ISERROR(A384),NA(),#REF!)</f>
        <v>#N/A</v>
      </c>
      <c r="M384" s="183" t="e">
        <f t="shared" si="23"/>
        <v>#N/A</v>
      </c>
      <c r="N384" s="183" t="e">
        <f t="shared" si="25"/>
        <v>#N/A</v>
      </c>
      <c r="O384" s="183" t="e">
        <f t="shared" si="24"/>
        <v>#N/A</v>
      </c>
    </row>
    <row r="385" spans="1:15" x14ac:dyDescent="0.2">
      <c r="A385" s="179" t="e">
        <f>IF(#REF!=0,NA(),#REF!)</f>
        <v>#REF!</v>
      </c>
      <c r="B385" s="180" t="e">
        <f>IF(ISERROR(A385),NA(),#REF!)</f>
        <v>#N/A</v>
      </c>
      <c r="C385" s="183" t="e">
        <f t="shared" si="22"/>
        <v>#N/A</v>
      </c>
      <c r="E385" s="179" t="e">
        <f>IF(#REF!=0,NA(),#REF!)</f>
        <v>#REF!</v>
      </c>
      <c r="F385" s="183" t="e">
        <f>IF(ISERROR($E385),NA(),#REF!)</f>
        <v>#N/A</v>
      </c>
      <c r="G385" s="183" t="e">
        <f>IF(ISERROR($E385),NA(),#REF!)</f>
        <v>#N/A</v>
      </c>
      <c r="H385" s="183" t="e">
        <f>IF(ISERROR($E385),NA(),#REF!)</f>
        <v>#N/A</v>
      </c>
      <c r="J385" s="180" t="e">
        <f>IF(ISERROR(A385),NA(),#REF!)</f>
        <v>#N/A</v>
      </c>
      <c r="K385" s="180" t="e">
        <f>IF(ISERROR(A385),NA(),#REF!)</f>
        <v>#N/A</v>
      </c>
      <c r="L385" s="180" t="e">
        <f>IF(ISERROR(A385),NA(),#REF!)</f>
        <v>#N/A</v>
      </c>
      <c r="M385" s="183" t="e">
        <f t="shared" si="23"/>
        <v>#N/A</v>
      </c>
      <c r="N385" s="183" t="e">
        <f t="shared" si="25"/>
        <v>#N/A</v>
      </c>
      <c r="O385" s="183" t="e">
        <f t="shared" si="24"/>
        <v>#N/A</v>
      </c>
    </row>
    <row r="386" spans="1:15" x14ac:dyDescent="0.2">
      <c r="A386" s="179" t="e">
        <f>IF(#REF!=0,NA(),#REF!)</f>
        <v>#REF!</v>
      </c>
      <c r="B386" s="180" t="e">
        <f>IF(ISERROR(A386),NA(),#REF!)</f>
        <v>#N/A</v>
      </c>
      <c r="C386" s="183" t="e">
        <f t="shared" si="22"/>
        <v>#N/A</v>
      </c>
      <c r="E386" s="179" t="e">
        <f>IF(#REF!=0,NA(),#REF!)</f>
        <v>#REF!</v>
      </c>
      <c r="F386" s="183" t="e">
        <f>IF(ISERROR($E386),NA(),#REF!)</f>
        <v>#N/A</v>
      </c>
      <c r="G386" s="183" t="e">
        <f>IF(ISERROR($E386),NA(),#REF!)</f>
        <v>#N/A</v>
      </c>
      <c r="H386" s="183" t="e">
        <f>IF(ISERROR($E386),NA(),#REF!)</f>
        <v>#N/A</v>
      </c>
      <c r="J386" s="180" t="e">
        <f>IF(ISERROR(A386),NA(),#REF!)</f>
        <v>#N/A</v>
      </c>
      <c r="K386" s="180" t="e">
        <f>IF(ISERROR(A386),NA(),#REF!)</f>
        <v>#N/A</v>
      </c>
      <c r="L386" s="180" t="e">
        <f>IF(ISERROR(A386),NA(),#REF!)</f>
        <v>#N/A</v>
      </c>
      <c r="M386" s="183" t="e">
        <f t="shared" si="23"/>
        <v>#N/A</v>
      </c>
      <c r="N386" s="183" t="e">
        <f t="shared" si="25"/>
        <v>#N/A</v>
      </c>
      <c r="O386" s="183" t="e">
        <f t="shared" si="24"/>
        <v>#N/A</v>
      </c>
    </row>
    <row r="387" spans="1:15" x14ac:dyDescent="0.2">
      <c r="A387" s="179" t="e">
        <f>IF(#REF!=0,NA(),#REF!)</f>
        <v>#REF!</v>
      </c>
      <c r="B387" s="180" t="e">
        <f>IF(ISERROR(A387),NA(),#REF!)</f>
        <v>#N/A</v>
      </c>
      <c r="C387" s="183" t="e">
        <f t="shared" si="22"/>
        <v>#N/A</v>
      </c>
      <c r="E387" s="179" t="e">
        <f>IF(#REF!=0,NA(),#REF!)</f>
        <v>#REF!</v>
      </c>
      <c r="F387" s="183" t="e">
        <f>IF(ISERROR($E387),NA(),#REF!)</f>
        <v>#N/A</v>
      </c>
      <c r="G387" s="183" t="e">
        <f>IF(ISERROR($E387),NA(),#REF!)</f>
        <v>#N/A</v>
      </c>
      <c r="H387" s="183" t="e">
        <f>IF(ISERROR($E387),NA(),#REF!)</f>
        <v>#N/A</v>
      </c>
      <c r="J387" s="180" t="e">
        <f>IF(ISERROR(A387),NA(),#REF!)</f>
        <v>#N/A</v>
      </c>
      <c r="K387" s="180" t="e">
        <f>IF(ISERROR(A387),NA(),#REF!)</f>
        <v>#N/A</v>
      </c>
      <c r="L387" s="180" t="e">
        <f>IF(ISERROR(A387),NA(),#REF!)</f>
        <v>#N/A</v>
      </c>
      <c r="M387" s="183" t="e">
        <f t="shared" si="23"/>
        <v>#N/A</v>
      </c>
      <c r="N387" s="183" t="e">
        <f t="shared" si="25"/>
        <v>#N/A</v>
      </c>
      <c r="O387" s="183" t="e">
        <f t="shared" si="24"/>
        <v>#N/A</v>
      </c>
    </row>
    <row r="388" spans="1:15" x14ac:dyDescent="0.2">
      <c r="A388" s="179" t="e">
        <f>IF(#REF!=0,NA(),#REF!)</f>
        <v>#REF!</v>
      </c>
      <c r="B388" s="180" t="e">
        <f>IF(ISERROR(A388),NA(),#REF!)</f>
        <v>#N/A</v>
      </c>
      <c r="C388" s="183" t="e">
        <f t="shared" si="22"/>
        <v>#N/A</v>
      </c>
      <c r="E388" s="179" t="e">
        <f>IF(#REF!=0,NA(),#REF!)</f>
        <v>#REF!</v>
      </c>
      <c r="F388" s="183" t="e">
        <f>IF(ISERROR($E388),NA(),#REF!)</f>
        <v>#N/A</v>
      </c>
      <c r="G388" s="183" t="e">
        <f>IF(ISERROR($E388),NA(),#REF!)</f>
        <v>#N/A</v>
      </c>
      <c r="H388" s="183" t="e">
        <f>IF(ISERROR($E388),NA(),#REF!)</f>
        <v>#N/A</v>
      </c>
      <c r="J388" s="180" t="e">
        <f>IF(ISERROR(A388),NA(),#REF!)</f>
        <v>#N/A</v>
      </c>
      <c r="K388" s="180" t="e">
        <f>IF(ISERROR(A388),NA(),#REF!)</f>
        <v>#N/A</v>
      </c>
      <c r="L388" s="180" t="e">
        <f>IF(ISERROR(A388),NA(),#REF!)</f>
        <v>#N/A</v>
      </c>
      <c r="M388" s="183" t="e">
        <f t="shared" si="23"/>
        <v>#N/A</v>
      </c>
      <c r="N388" s="183" t="e">
        <f t="shared" si="25"/>
        <v>#N/A</v>
      </c>
      <c r="O388" s="183" t="e">
        <f t="shared" si="24"/>
        <v>#N/A</v>
      </c>
    </row>
    <row r="389" spans="1:15" x14ac:dyDescent="0.2">
      <c r="A389" s="179" t="e">
        <f>IF(#REF!=0,NA(),#REF!)</f>
        <v>#REF!</v>
      </c>
      <c r="B389" s="180" t="e">
        <f>IF(ISERROR(A389),NA(),#REF!)</f>
        <v>#N/A</v>
      </c>
      <c r="C389" s="183" t="e">
        <f t="shared" si="22"/>
        <v>#N/A</v>
      </c>
      <c r="E389" s="179" t="e">
        <f>IF(#REF!=0,NA(),#REF!)</f>
        <v>#REF!</v>
      </c>
      <c r="F389" s="183" t="e">
        <f>IF(ISERROR($E389),NA(),#REF!)</f>
        <v>#N/A</v>
      </c>
      <c r="G389" s="183" t="e">
        <f>IF(ISERROR($E389),NA(),#REF!)</f>
        <v>#N/A</v>
      </c>
      <c r="H389" s="183" t="e">
        <f>IF(ISERROR($E389),NA(),#REF!)</f>
        <v>#N/A</v>
      </c>
      <c r="J389" s="180" t="e">
        <f>IF(ISERROR(A389),NA(),#REF!)</f>
        <v>#N/A</v>
      </c>
      <c r="K389" s="180" t="e">
        <f>IF(ISERROR(A389),NA(),#REF!)</f>
        <v>#N/A</v>
      </c>
      <c r="L389" s="180" t="e">
        <f>IF(ISERROR(A389),NA(),#REF!)</f>
        <v>#N/A</v>
      </c>
      <c r="M389" s="183" t="e">
        <f t="shared" si="23"/>
        <v>#N/A</v>
      </c>
      <c r="N389" s="183" t="e">
        <f t="shared" si="25"/>
        <v>#N/A</v>
      </c>
      <c r="O389" s="183" t="e">
        <f t="shared" si="24"/>
        <v>#N/A</v>
      </c>
    </row>
    <row r="390" spans="1:15" x14ac:dyDescent="0.2">
      <c r="A390" s="179" t="e">
        <f>IF(#REF!=0,NA(),#REF!)</f>
        <v>#REF!</v>
      </c>
      <c r="B390" s="180" t="e">
        <f>IF(ISERROR(A390),NA(),#REF!)</f>
        <v>#N/A</v>
      </c>
      <c r="C390" s="183" t="e">
        <f t="shared" ref="C390:C453" si="26">AVERAGE(B384:B390)</f>
        <v>#N/A</v>
      </c>
      <c r="E390" s="179" t="e">
        <f>IF(#REF!=0,NA(),#REF!)</f>
        <v>#REF!</v>
      </c>
      <c r="F390" s="183" t="e">
        <f>IF(ISERROR($E390),NA(),#REF!)</f>
        <v>#N/A</v>
      </c>
      <c r="G390" s="183" t="e">
        <f>IF(ISERROR($E390),NA(),#REF!)</f>
        <v>#N/A</v>
      </c>
      <c r="H390" s="183" t="e">
        <f>IF(ISERROR($E390),NA(),#REF!)</f>
        <v>#N/A</v>
      </c>
      <c r="J390" s="180" t="e">
        <f>IF(ISERROR(A390),NA(),#REF!)</f>
        <v>#N/A</v>
      </c>
      <c r="K390" s="180" t="e">
        <f>IF(ISERROR(A390),NA(),#REF!)</f>
        <v>#N/A</v>
      </c>
      <c r="L390" s="180" t="e">
        <f>IF(ISERROR(A390),NA(),#REF!)</f>
        <v>#N/A</v>
      </c>
      <c r="M390" s="183" t="e">
        <f t="shared" si="23"/>
        <v>#N/A</v>
      </c>
      <c r="N390" s="183" t="e">
        <f t="shared" si="25"/>
        <v>#N/A</v>
      </c>
      <c r="O390" s="183" t="e">
        <f t="shared" si="24"/>
        <v>#N/A</v>
      </c>
    </row>
    <row r="391" spans="1:15" x14ac:dyDescent="0.2">
      <c r="A391" s="179" t="e">
        <f>IF(#REF!=0,NA(),#REF!)</f>
        <v>#REF!</v>
      </c>
      <c r="B391" s="180" t="e">
        <f>IF(ISERROR(A391),NA(),#REF!)</f>
        <v>#N/A</v>
      </c>
      <c r="C391" s="183" t="e">
        <f t="shared" si="26"/>
        <v>#N/A</v>
      </c>
      <c r="E391" s="179" t="e">
        <f>IF(#REF!=0,NA(),#REF!)</f>
        <v>#REF!</v>
      </c>
      <c r="F391" s="183" t="e">
        <f>IF(ISERROR($E391),NA(),#REF!)</f>
        <v>#N/A</v>
      </c>
      <c r="G391" s="183" t="e">
        <f>IF(ISERROR($E391),NA(),#REF!)</f>
        <v>#N/A</v>
      </c>
      <c r="H391" s="183" t="e">
        <f>IF(ISERROR($E391),NA(),#REF!)</f>
        <v>#N/A</v>
      </c>
      <c r="J391" s="180" t="e">
        <f>IF(ISERROR(A391),NA(),#REF!)</f>
        <v>#N/A</v>
      </c>
      <c r="K391" s="180" t="e">
        <f>IF(ISERROR(A391),NA(),#REF!)</f>
        <v>#N/A</v>
      </c>
      <c r="L391" s="180" t="e">
        <f>IF(ISERROR(A391),NA(),#REF!)</f>
        <v>#N/A</v>
      </c>
      <c r="M391" s="183" t="e">
        <f t="shared" si="23"/>
        <v>#N/A</v>
      </c>
      <c r="N391" s="183" t="e">
        <f t="shared" si="25"/>
        <v>#N/A</v>
      </c>
      <c r="O391" s="183" t="e">
        <f t="shared" si="24"/>
        <v>#N/A</v>
      </c>
    </row>
    <row r="392" spans="1:15" x14ac:dyDescent="0.2">
      <c r="A392" s="179" t="e">
        <f>IF(#REF!=0,NA(),#REF!)</f>
        <v>#REF!</v>
      </c>
      <c r="B392" s="180" t="e">
        <f>IF(ISERROR(A392),NA(),#REF!)</f>
        <v>#N/A</v>
      </c>
      <c r="C392" s="183" t="e">
        <f t="shared" si="26"/>
        <v>#N/A</v>
      </c>
      <c r="E392" s="179" t="e">
        <f>IF(#REF!=0,NA(),#REF!)</f>
        <v>#REF!</v>
      </c>
      <c r="F392" s="183" t="e">
        <f>IF(ISERROR($E392),NA(),#REF!)</f>
        <v>#N/A</v>
      </c>
      <c r="G392" s="183" t="e">
        <f>IF(ISERROR($E392),NA(),#REF!)</f>
        <v>#N/A</v>
      </c>
      <c r="H392" s="183" t="e">
        <f>IF(ISERROR($E392),NA(),#REF!)</f>
        <v>#N/A</v>
      </c>
      <c r="J392" s="180" t="e">
        <f>IF(ISERROR(A392),NA(),#REF!)</f>
        <v>#N/A</v>
      </c>
      <c r="K392" s="180" t="e">
        <f>IF(ISERROR(A392),NA(),#REF!)</f>
        <v>#N/A</v>
      </c>
      <c r="L392" s="180" t="e">
        <f>IF(ISERROR(A392),NA(),#REF!)</f>
        <v>#N/A</v>
      </c>
      <c r="M392" s="183" t="e">
        <f t="shared" si="23"/>
        <v>#N/A</v>
      </c>
      <c r="N392" s="183" t="e">
        <f t="shared" si="25"/>
        <v>#N/A</v>
      </c>
      <c r="O392" s="183" t="e">
        <f t="shared" si="24"/>
        <v>#N/A</v>
      </c>
    </row>
    <row r="393" spans="1:15" x14ac:dyDescent="0.2">
      <c r="A393" s="179" t="e">
        <f>IF(#REF!=0,NA(),#REF!)</f>
        <v>#REF!</v>
      </c>
      <c r="B393" s="180" t="e">
        <f>IF(ISERROR(A393),NA(),#REF!)</f>
        <v>#N/A</v>
      </c>
      <c r="C393" s="183" t="e">
        <f t="shared" si="26"/>
        <v>#N/A</v>
      </c>
      <c r="E393" s="179" t="e">
        <f>IF(#REF!=0,NA(),#REF!)</f>
        <v>#REF!</v>
      </c>
      <c r="F393" s="183" t="e">
        <f>IF(ISERROR($E393),NA(),#REF!)</f>
        <v>#N/A</v>
      </c>
      <c r="G393" s="183" t="e">
        <f>IF(ISERROR($E393),NA(),#REF!)</f>
        <v>#N/A</v>
      </c>
      <c r="H393" s="183" t="e">
        <f>IF(ISERROR($E393),NA(),#REF!)</f>
        <v>#N/A</v>
      </c>
      <c r="J393" s="180" t="e">
        <f>IF(ISERROR(A393),NA(),#REF!)</f>
        <v>#N/A</v>
      </c>
      <c r="K393" s="180" t="e">
        <f>IF(ISERROR(A393),NA(),#REF!)</f>
        <v>#N/A</v>
      </c>
      <c r="L393" s="180" t="e">
        <f>IF(ISERROR(A393),NA(),#REF!)</f>
        <v>#N/A</v>
      </c>
      <c r="M393" s="183" t="e">
        <f t="shared" ref="M393:M456" si="27">AVERAGE(J387:J393)</f>
        <v>#N/A</v>
      </c>
      <c r="N393" s="183" t="e">
        <f t="shared" si="25"/>
        <v>#N/A</v>
      </c>
      <c r="O393" s="183" t="e">
        <f t="shared" si="24"/>
        <v>#N/A</v>
      </c>
    </row>
    <row r="394" spans="1:15" x14ac:dyDescent="0.2">
      <c r="A394" s="179" t="e">
        <f>IF(#REF!=0,NA(),#REF!)</f>
        <v>#REF!</v>
      </c>
      <c r="B394" s="180" t="e">
        <f>IF(ISERROR(A394),NA(),#REF!)</f>
        <v>#N/A</v>
      </c>
      <c r="C394" s="183" t="e">
        <f t="shared" si="26"/>
        <v>#N/A</v>
      </c>
      <c r="E394" s="179" t="e">
        <f>IF(#REF!=0,NA(),#REF!)</f>
        <v>#REF!</v>
      </c>
      <c r="F394" s="183" t="e">
        <f>IF(ISERROR($E394),NA(),#REF!)</f>
        <v>#N/A</v>
      </c>
      <c r="G394" s="183" t="e">
        <f>IF(ISERROR($E394),NA(),#REF!)</f>
        <v>#N/A</v>
      </c>
      <c r="H394" s="183" t="e">
        <f>IF(ISERROR($E394),NA(),#REF!)</f>
        <v>#N/A</v>
      </c>
      <c r="J394" s="180" t="e">
        <f>IF(ISERROR(A394),NA(),#REF!)</f>
        <v>#N/A</v>
      </c>
      <c r="K394" s="180" t="e">
        <f>IF(ISERROR(A394),NA(),#REF!)</f>
        <v>#N/A</v>
      </c>
      <c r="L394" s="180" t="e">
        <f>IF(ISERROR(A394),NA(),#REF!)</f>
        <v>#N/A</v>
      </c>
      <c r="M394" s="183" t="e">
        <f t="shared" si="27"/>
        <v>#N/A</v>
      </c>
      <c r="N394" s="183" t="e">
        <f t="shared" si="25"/>
        <v>#N/A</v>
      </c>
      <c r="O394" s="183" t="e">
        <f t="shared" ref="O394:O457" si="28">AVERAGE(L388:L394)</f>
        <v>#N/A</v>
      </c>
    </row>
    <row r="395" spans="1:15" x14ac:dyDescent="0.2">
      <c r="A395" s="179" t="e">
        <f>IF(#REF!=0,NA(),#REF!)</f>
        <v>#REF!</v>
      </c>
      <c r="B395" s="180" t="e">
        <f>IF(ISERROR(A395),NA(),#REF!)</f>
        <v>#N/A</v>
      </c>
      <c r="C395" s="183" t="e">
        <f t="shared" si="26"/>
        <v>#N/A</v>
      </c>
      <c r="E395" s="179" t="e">
        <f>IF(#REF!=0,NA(),#REF!)</f>
        <v>#REF!</v>
      </c>
      <c r="F395" s="183" t="e">
        <f>IF(ISERROR($E395),NA(),#REF!)</f>
        <v>#N/A</v>
      </c>
      <c r="G395" s="183" t="e">
        <f>IF(ISERROR($E395),NA(),#REF!)</f>
        <v>#N/A</v>
      </c>
      <c r="H395" s="183" t="e">
        <f>IF(ISERROR($E395),NA(),#REF!)</f>
        <v>#N/A</v>
      </c>
      <c r="J395" s="180" t="e">
        <f>IF(ISERROR(A395),NA(),#REF!)</f>
        <v>#N/A</v>
      </c>
      <c r="K395" s="180" t="e">
        <f>IF(ISERROR(A395),NA(),#REF!)</f>
        <v>#N/A</v>
      </c>
      <c r="L395" s="180" t="e">
        <f>IF(ISERROR(A395),NA(),#REF!)</f>
        <v>#N/A</v>
      </c>
      <c r="M395" s="183" t="e">
        <f t="shared" si="27"/>
        <v>#N/A</v>
      </c>
      <c r="N395" s="183" t="e">
        <f t="shared" si="25"/>
        <v>#N/A</v>
      </c>
      <c r="O395" s="183" t="e">
        <f t="shared" si="28"/>
        <v>#N/A</v>
      </c>
    </row>
    <row r="396" spans="1:15" x14ac:dyDescent="0.2">
      <c r="A396" s="179" t="e">
        <f>IF(#REF!=0,NA(),#REF!)</f>
        <v>#REF!</v>
      </c>
      <c r="B396" s="180" t="e">
        <f>IF(ISERROR(A396),NA(),#REF!)</f>
        <v>#N/A</v>
      </c>
      <c r="C396" s="183" t="e">
        <f t="shared" si="26"/>
        <v>#N/A</v>
      </c>
      <c r="E396" s="179" t="e">
        <f>IF(#REF!=0,NA(),#REF!)</f>
        <v>#REF!</v>
      </c>
      <c r="F396" s="183" t="e">
        <f>IF(ISERROR($E396),NA(),#REF!)</f>
        <v>#N/A</v>
      </c>
      <c r="G396" s="183" t="e">
        <f>IF(ISERROR($E396),NA(),#REF!)</f>
        <v>#N/A</v>
      </c>
      <c r="H396" s="183" t="e">
        <f>IF(ISERROR($E396),NA(),#REF!)</f>
        <v>#N/A</v>
      </c>
      <c r="J396" s="180" t="e">
        <f>IF(ISERROR(A396),NA(),#REF!)</f>
        <v>#N/A</v>
      </c>
      <c r="K396" s="180" t="e">
        <f>IF(ISERROR(A396),NA(),#REF!)</f>
        <v>#N/A</v>
      </c>
      <c r="L396" s="180" t="e">
        <f>IF(ISERROR(A396),NA(),#REF!)</f>
        <v>#N/A</v>
      </c>
      <c r="M396" s="183" t="e">
        <f t="shared" si="27"/>
        <v>#N/A</v>
      </c>
      <c r="N396" s="183" t="e">
        <f t="shared" si="25"/>
        <v>#N/A</v>
      </c>
      <c r="O396" s="183" t="e">
        <f t="shared" si="28"/>
        <v>#N/A</v>
      </c>
    </row>
    <row r="397" spans="1:15" x14ac:dyDescent="0.2">
      <c r="A397" s="179" t="e">
        <f>IF(#REF!=0,NA(),#REF!)</f>
        <v>#REF!</v>
      </c>
      <c r="B397" s="180" t="e">
        <f>IF(ISERROR(A397),NA(),#REF!)</f>
        <v>#N/A</v>
      </c>
      <c r="C397" s="183" t="e">
        <f t="shared" si="26"/>
        <v>#N/A</v>
      </c>
      <c r="E397" s="179" t="e">
        <f>IF(#REF!=0,NA(),#REF!)</f>
        <v>#REF!</v>
      </c>
      <c r="F397" s="183" t="e">
        <f>IF(ISERROR($E397),NA(),#REF!)</f>
        <v>#N/A</v>
      </c>
      <c r="G397" s="183" t="e">
        <f>IF(ISERROR($E397),NA(),#REF!)</f>
        <v>#N/A</v>
      </c>
      <c r="H397" s="183" t="e">
        <f>IF(ISERROR($E397),NA(),#REF!)</f>
        <v>#N/A</v>
      </c>
      <c r="J397" s="180" t="e">
        <f>IF(ISERROR(A397),NA(),#REF!)</f>
        <v>#N/A</v>
      </c>
      <c r="K397" s="180" t="e">
        <f>IF(ISERROR(A397),NA(),#REF!)</f>
        <v>#N/A</v>
      </c>
      <c r="L397" s="180" t="e">
        <f>IF(ISERROR(A397),NA(),#REF!)</f>
        <v>#N/A</v>
      </c>
      <c r="M397" s="183" t="e">
        <f t="shared" si="27"/>
        <v>#N/A</v>
      </c>
      <c r="N397" s="183" t="e">
        <f t="shared" si="25"/>
        <v>#N/A</v>
      </c>
      <c r="O397" s="183" t="e">
        <f t="shared" si="28"/>
        <v>#N/A</v>
      </c>
    </row>
    <row r="398" spans="1:15" x14ac:dyDescent="0.2">
      <c r="A398" s="179" t="e">
        <f>IF(#REF!=0,NA(),#REF!)</f>
        <v>#REF!</v>
      </c>
      <c r="B398" s="180" t="e">
        <f>IF(ISERROR(A398),NA(),#REF!)</f>
        <v>#N/A</v>
      </c>
      <c r="C398" s="183" t="e">
        <f t="shared" si="26"/>
        <v>#N/A</v>
      </c>
      <c r="E398" s="179" t="e">
        <f>IF(#REF!=0,NA(),#REF!)</f>
        <v>#REF!</v>
      </c>
      <c r="F398" s="183" t="e">
        <f>IF(ISERROR($E398),NA(),#REF!)</f>
        <v>#N/A</v>
      </c>
      <c r="G398" s="183" t="e">
        <f>IF(ISERROR($E398),NA(),#REF!)</f>
        <v>#N/A</v>
      </c>
      <c r="H398" s="183" t="e">
        <f>IF(ISERROR($E398),NA(),#REF!)</f>
        <v>#N/A</v>
      </c>
      <c r="J398" s="180" t="e">
        <f>IF(ISERROR(A398),NA(),#REF!)</f>
        <v>#N/A</v>
      </c>
      <c r="K398" s="180" t="e">
        <f>IF(ISERROR(A398),NA(),#REF!)</f>
        <v>#N/A</v>
      </c>
      <c r="L398" s="180" t="e">
        <f>IF(ISERROR(A398),NA(),#REF!)</f>
        <v>#N/A</v>
      </c>
      <c r="M398" s="183" t="e">
        <f t="shared" si="27"/>
        <v>#N/A</v>
      </c>
      <c r="N398" s="183" t="e">
        <f t="shared" si="25"/>
        <v>#N/A</v>
      </c>
      <c r="O398" s="183" t="e">
        <f t="shared" si="28"/>
        <v>#N/A</v>
      </c>
    </row>
    <row r="399" spans="1:15" x14ac:dyDescent="0.2">
      <c r="A399" s="179" t="e">
        <f>IF(#REF!=0,NA(),#REF!)</f>
        <v>#REF!</v>
      </c>
      <c r="B399" s="180" t="e">
        <f>IF(ISERROR(A399),NA(),#REF!)</f>
        <v>#N/A</v>
      </c>
      <c r="C399" s="183" t="e">
        <f t="shared" si="26"/>
        <v>#N/A</v>
      </c>
      <c r="E399" s="179" t="e">
        <f>IF(#REF!=0,NA(),#REF!)</f>
        <v>#REF!</v>
      </c>
      <c r="F399" s="183" t="e">
        <f>IF(ISERROR($E399),NA(),#REF!)</f>
        <v>#N/A</v>
      </c>
      <c r="G399" s="183" t="e">
        <f>IF(ISERROR($E399),NA(),#REF!)</f>
        <v>#N/A</v>
      </c>
      <c r="H399" s="183" t="e">
        <f>IF(ISERROR($E399),NA(),#REF!)</f>
        <v>#N/A</v>
      </c>
      <c r="J399" s="180" t="e">
        <f>IF(ISERROR(A399),NA(),#REF!)</f>
        <v>#N/A</v>
      </c>
      <c r="K399" s="180" t="e">
        <f>IF(ISERROR(A399),NA(),#REF!)</f>
        <v>#N/A</v>
      </c>
      <c r="L399" s="180" t="e">
        <f>IF(ISERROR(A399),NA(),#REF!)</f>
        <v>#N/A</v>
      </c>
      <c r="M399" s="183" t="e">
        <f t="shared" si="27"/>
        <v>#N/A</v>
      </c>
      <c r="N399" s="183" t="e">
        <f t="shared" si="25"/>
        <v>#N/A</v>
      </c>
      <c r="O399" s="183" t="e">
        <f t="shared" si="28"/>
        <v>#N/A</v>
      </c>
    </row>
    <row r="400" spans="1:15" x14ac:dyDescent="0.2">
      <c r="A400" s="179" t="e">
        <f>IF(#REF!=0,NA(),#REF!)</f>
        <v>#REF!</v>
      </c>
      <c r="B400" s="180" t="e">
        <f>IF(ISERROR(A400),NA(),#REF!)</f>
        <v>#N/A</v>
      </c>
      <c r="C400" s="183" t="e">
        <f t="shared" si="26"/>
        <v>#N/A</v>
      </c>
      <c r="E400" s="179" t="e">
        <f>IF(#REF!=0,NA(),#REF!)</f>
        <v>#REF!</v>
      </c>
      <c r="F400" s="183" t="e">
        <f>IF(ISERROR($E400),NA(),#REF!)</f>
        <v>#N/A</v>
      </c>
      <c r="G400" s="183" t="e">
        <f>IF(ISERROR($E400),NA(),#REF!)</f>
        <v>#N/A</v>
      </c>
      <c r="H400" s="183" t="e">
        <f>IF(ISERROR($E400),NA(),#REF!)</f>
        <v>#N/A</v>
      </c>
      <c r="J400" s="180" t="e">
        <f>IF(ISERROR(A400),NA(),#REF!)</f>
        <v>#N/A</v>
      </c>
      <c r="K400" s="180" t="e">
        <f>IF(ISERROR(A400),NA(),#REF!)</f>
        <v>#N/A</v>
      </c>
      <c r="L400" s="180" t="e">
        <f>IF(ISERROR(A400),NA(),#REF!)</f>
        <v>#N/A</v>
      </c>
      <c r="M400" s="183" t="e">
        <f t="shared" si="27"/>
        <v>#N/A</v>
      </c>
      <c r="N400" s="183" t="e">
        <f t="shared" si="25"/>
        <v>#N/A</v>
      </c>
      <c r="O400" s="183" t="e">
        <f t="shared" si="28"/>
        <v>#N/A</v>
      </c>
    </row>
    <row r="401" spans="1:15" x14ac:dyDescent="0.2">
      <c r="A401" s="179" t="e">
        <f>IF(#REF!=0,NA(),#REF!)</f>
        <v>#REF!</v>
      </c>
      <c r="B401" s="180" t="e">
        <f>IF(ISERROR(A401),NA(),#REF!)</f>
        <v>#N/A</v>
      </c>
      <c r="C401" s="183" t="e">
        <f t="shared" si="26"/>
        <v>#N/A</v>
      </c>
      <c r="E401" s="179" t="e">
        <f>IF(#REF!=0,NA(),#REF!)</f>
        <v>#REF!</v>
      </c>
      <c r="F401" s="183" t="e">
        <f>IF(ISERROR($E401),NA(),#REF!)</f>
        <v>#N/A</v>
      </c>
      <c r="G401" s="183" t="e">
        <f>IF(ISERROR($E401),NA(),#REF!)</f>
        <v>#N/A</v>
      </c>
      <c r="H401" s="183" t="e">
        <f>IF(ISERROR($E401),NA(),#REF!)</f>
        <v>#N/A</v>
      </c>
      <c r="J401" s="180" t="e">
        <f>IF(ISERROR(A401),NA(),#REF!)</f>
        <v>#N/A</v>
      </c>
      <c r="K401" s="180" t="e">
        <f>IF(ISERROR(A401),NA(),#REF!)</f>
        <v>#N/A</v>
      </c>
      <c r="L401" s="180" t="e">
        <f>IF(ISERROR(A401),NA(),#REF!)</f>
        <v>#N/A</v>
      </c>
      <c r="M401" s="183" t="e">
        <f t="shared" si="27"/>
        <v>#N/A</v>
      </c>
      <c r="N401" s="183" t="e">
        <f t="shared" si="25"/>
        <v>#N/A</v>
      </c>
      <c r="O401" s="183" t="e">
        <f t="shared" si="28"/>
        <v>#N/A</v>
      </c>
    </row>
    <row r="402" spans="1:15" x14ac:dyDescent="0.2">
      <c r="A402" s="179" t="e">
        <f>IF(#REF!=0,NA(),#REF!)</f>
        <v>#REF!</v>
      </c>
      <c r="B402" s="180" t="e">
        <f>IF(ISERROR(A402),NA(),#REF!)</f>
        <v>#N/A</v>
      </c>
      <c r="C402" s="183" t="e">
        <f t="shared" si="26"/>
        <v>#N/A</v>
      </c>
      <c r="E402" s="179" t="e">
        <f>IF(#REF!=0,NA(),#REF!)</f>
        <v>#REF!</v>
      </c>
      <c r="F402" s="183" t="e">
        <f>IF(ISERROR($E402),NA(),#REF!)</f>
        <v>#N/A</v>
      </c>
      <c r="G402" s="183" t="e">
        <f>IF(ISERROR($E402),NA(),#REF!)</f>
        <v>#N/A</v>
      </c>
      <c r="H402" s="183" t="e">
        <f>IF(ISERROR($E402),NA(),#REF!)</f>
        <v>#N/A</v>
      </c>
      <c r="J402" s="180" t="e">
        <f>IF(ISERROR(A402),NA(),#REF!)</f>
        <v>#N/A</v>
      </c>
      <c r="K402" s="180" t="e">
        <f>IF(ISERROR(A402),NA(),#REF!)</f>
        <v>#N/A</v>
      </c>
      <c r="L402" s="180" t="e">
        <f>IF(ISERROR(A402),NA(),#REF!)</f>
        <v>#N/A</v>
      </c>
      <c r="M402" s="183" t="e">
        <f t="shared" si="27"/>
        <v>#N/A</v>
      </c>
      <c r="N402" s="183" t="e">
        <f t="shared" si="25"/>
        <v>#N/A</v>
      </c>
      <c r="O402" s="183" t="e">
        <f t="shared" si="28"/>
        <v>#N/A</v>
      </c>
    </row>
    <row r="403" spans="1:15" x14ac:dyDescent="0.2">
      <c r="A403" s="179" t="e">
        <f>IF(#REF!=0,NA(),#REF!)</f>
        <v>#REF!</v>
      </c>
      <c r="B403" s="180" t="e">
        <f>IF(ISERROR(A403),NA(),#REF!)</f>
        <v>#N/A</v>
      </c>
      <c r="C403" s="183" t="e">
        <f t="shared" si="26"/>
        <v>#N/A</v>
      </c>
      <c r="E403" s="179" t="e">
        <f>IF(#REF!=0,NA(),#REF!)</f>
        <v>#REF!</v>
      </c>
      <c r="F403" s="183" t="e">
        <f>IF(ISERROR($E403),NA(),#REF!)</f>
        <v>#N/A</v>
      </c>
      <c r="G403" s="183" t="e">
        <f>IF(ISERROR($E403),NA(),#REF!)</f>
        <v>#N/A</v>
      </c>
      <c r="H403" s="183" t="e">
        <f>IF(ISERROR($E403),NA(),#REF!)</f>
        <v>#N/A</v>
      </c>
      <c r="J403" s="180" t="e">
        <f>IF(ISERROR(A403),NA(),#REF!)</f>
        <v>#N/A</v>
      </c>
      <c r="K403" s="180" t="e">
        <f>IF(ISERROR(A403),NA(),#REF!)</f>
        <v>#N/A</v>
      </c>
      <c r="L403" s="180" t="e">
        <f>IF(ISERROR(A403),NA(),#REF!)</f>
        <v>#N/A</v>
      </c>
      <c r="M403" s="183" t="e">
        <f t="shared" si="27"/>
        <v>#N/A</v>
      </c>
      <c r="N403" s="183" t="e">
        <f t="shared" si="25"/>
        <v>#N/A</v>
      </c>
      <c r="O403" s="183" t="e">
        <f t="shared" si="28"/>
        <v>#N/A</v>
      </c>
    </row>
    <row r="404" spans="1:15" x14ac:dyDescent="0.2">
      <c r="A404" s="179" t="e">
        <f>IF(#REF!=0,NA(),#REF!)</f>
        <v>#REF!</v>
      </c>
      <c r="B404" s="180" t="e">
        <f>IF(ISERROR(A404),NA(),#REF!)</f>
        <v>#N/A</v>
      </c>
      <c r="C404" s="183" t="e">
        <f t="shared" si="26"/>
        <v>#N/A</v>
      </c>
      <c r="E404" s="179" t="e">
        <f>IF(#REF!=0,NA(),#REF!)</f>
        <v>#REF!</v>
      </c>
      <c r="F404" s="183" t="e">
        <f>IF(ISERROR($E404),NA(),#REF!)</f>
        <v>#N/A</v>
      </c>
      <c r="G404" s="183" t="e">
        <f>IF(ISERROR($E404),NA(),#REF!)</f>
        <v>#N/A</v>
      </c>
      <c r="H404" s="183" t="e">
        <f>IF(ISERROR($E404),NA(),#REF!)</f>
        <v>#N/A</v>
      </c>
      <c r="J404" s="180" t="e">
        <f>IF(ISERROR(A404),NA(),#REF!)</f>
        <v>#N/A</v>
      </c>
      <c r="K404" s="180" t="e">
        <f>IF(ISERROR(A404),NA(),#REF!)</f>
        <v>#N/A</v>
      </c>
      <c r="L404" s="180" t="e">
        <f>IF(ISERROR(A404),NA(),#REF!)</f>
        <v>#N/A</v>
      </c>
      <c r="M404" s="183" t="e">
        <f t="shared" si="27"/>
        <v>#N/A</v>
      </c>
      <c r="N404" s="183" t="e">
        <f t="shared" si="25"/>
        <v>#N/A</v>
      </c>
      <c r="O404" s="183" t="e">
        <f t="shared" si="28"/>
        <v>#N/A</v>
      </c>
    </row>
    <row r="405" spans="1:15" x14ac:dyDescent="0.2">
      <c r="A405" s="179" t="e">
        <f>IF(#REF!=0,NA(),#REF!)</f>
        <v>#REF!</v>
      </c>
      <c r="B405" s="180" t="e">
        <f>IF(ISERROR(A405),NA(),#REF!)</f>
        <v>#N/A</v>
      </c>
      <c r="C405" s="183" t="e">
        <f t="shared" si="26"/>
        <v>#N/A</v>
      </c>
      <c r="E405" s="179" t="e">
        <f>IF(#REF!=0,NA(),#REF!)</f>
        <v>#REF!</v>
      </c>
      <c r="F405" s="183" t="e">
        <f>IF(ISERROR($E405),NA(),#REF!)</f>
        <v>#N/A</v>
      </c>
      <c r="G405" s="183" t="e">
        <f>IF(ISERROR($E405),NA(),#REF!)</f>
        <v>#N/A</v>
      </c>
      <c r="H405" s="183" t="e">
        <f>IF(ISERROR($E405),NA(),#REF!)</f>
        <v>#N/A</v>
      </c>
      <c r="J405" s="180" t="e">
        <f>IF(ISERROR(A405),NA(),#REF!)</f>
        <v>#N/A</v>
      </c>
      <c r="K405" s="180" t="e">
        <f>IF(ISERROR(A405),NA(),#REF!)</f>
        <v>#N/A</v>
      </c>
      <c r="L405" s="180" t="e">
        <f>IF(ISERROR(A405),NA(),#REF!)</f>
        <v>#N/A</v>
      </c>
      <c r="M405" s="183" t="e">
        <f t="shared" si="27"/>
        <v>#N/A</v>
      </c>
      <c r="N405" s="183" t="e">
        <f t="shared" si="25"/>
        <v>#N/A</v>
      </c>
      <c r="O405" s="183" t="e">
        <f t="shared" si="28"/>
        <v>#N/A</v>
      </c>
    </row>
    <row r="406" spans="1:15" x14ac:dyDescent="0.2">
      <c r="A406" s="179" t="e">
        <f>IF(#REF!=0,NA(),#REF!)</f>
        <v>#REF!</v>
      </c>
      <c r="B406" s="180" t="e">
        <f>IF(ISERROR(A406),NA(),#REF!)</f>
        <v>#N/A</v>
      </c>
      <c r="C406" s="183" t="e">
        <f t="shared" si="26"/>
        <v>#N/A</v>
      </c>
      <c r="E406" s="179" t="e">
        <f>IF(#REF!=0,NA(),#REF!)</f>
        <v>#REF!</v>
      </c>
      <c r="F406" s="183" t="e">
        <f>IF(ISERROR($E406),NA(),#REF!)</f>
        <v>#N/A</v>
      </c>
      <c r="G406" s="183" t="e">
        <f>IF(ISERROR($E406),NA(),#REF!)</f>
        <v>#N/A</v>
      </c>
      <c r="H406" s="183" t="e">
        <f>IF(ISERROR($E406),NA(),#REF!)</f>
        <v>#N/A</v>
      </c>
      <c r="J406" s="180" t="e">
        <f>IF(ISERROR(A406),NA(),#REF!)</f>
        <v>#N/A</v>
      </c>
      <c r="K406" s="180" t="e">
        <f>IF(ISERROR(A406),NA(),#REF!)</f>
        <v>#N/A</v>
      </c>
      <c r="L406" s="180" t="e">
        <f>IF(ISERROR(A406),NA(),#REF!)</f>
        <v>#N/A</v>
      </c>
      <c r="M406" s="183" t="e">
        <f t="shared" si="27"/>
        <v>#N/A</v>
      </c>
      <c r="N406" s="183" t="e">
        <f t="shared" si="25"/>
        <v>#N/A</v>
      </c>
      <c r="O406" s="183" t="e">
        <f t="shared" si="28"/>
        <v>#N/A</v>
      </c>
    </row>
    <row r="407" spans="1:15" x14ac:dyDescent="0.2">
      <c r="A407" s="179" t="e">
        <f>IF(#REF!=0,NA(),#REF!)</f>
        <v>#REF!</v>
      </c>
      <c r="B407" s="180" t="e">
        <f>IF(ISERROR(A407),NA(),#REF!)</f>
        <v>#N/A</v>
      </c>
      <c r="C407" s="183" t="e">
        <f t="shared" si="26"/>
        <v>#N/A</v>
      </c>
      <c r="E407" s="179" t="e">
        <f>IF(#REF!=0,NA(),#REF!)</f>
        <v>#REF!</v>
      </c>
      <c r="F407" s="183" t="e">
        <f>IF(ISERROR($E407),NA(),#REF!)</f>
        <v>#N/A</v>
      </c>
      <c r="G407" s="183" t="e">
        <f>IF(ISERROR($E407),NA(),#REF!)</f>
        <v>#N/A</v>
      </c>
      <c r="H407" s="183" t="e">
        <f>IF(ISERROR($E407),NA(),#REF!)</f>
        <v>#N/A</v>
      </c>
      <c r="J407" s="180" t="e">
        <f>IF(ISERROR(A407),NA(),#REF!)</f>
        <v>#N/A</v>
      </c>
      <c r="K407" s="180" t="e">
        <f>IF(ISERROR(A407),NA(),#REF!)</f>
        <v>#N/A</v>
      </c>
      <c r="L407" s="180" t="e">
        <f>IF(ISERROR(A407),NA(),#REF!)</f>
        <v>#N/A</v>
      </c>
      <c r="M407" s="183" t="e">
        <f t="shared" si="27"/>
        <v>#N/A</v>
      </c>
      <c r="N407" s="183" t="e">
        <f t="shared" si="25"/>
        <v>#N/A</v>
      </c>
      <c r="O407" s="183" t="e">
        <f t="shared" si="28"/>
        <v>#N/A</v>
      </c>
    </row>
    <row r="408" spans="1:15" x14ac:dyDescent="0.2">
      <c r="A408" s="179" t="e">
        <f>IF(#REF!=0,NA(),#REF!)</f>
        <v>#REF!</v>
      </c>
      <c r="B408" s="180" t="e">
        <f>IF(ISERROR(A408),NA(),#REF!)</f>
        <v>#N/A</v>
      </c>
      <c r="C408" s="183" t="e">
        <f t="shared" si="26"/>
        <v>#N/A</v>
      </c>
      <c r="E408" s="179" t="e">
        <f>IF(#REF!=0,NA(),#REF!)</f>
        <v>#REF!</v>
      </c>
      <c r="F408" s="183" t="e">
        <f>IF(ISERROR($E408),NA(),#REF!)</f>
        <v>#N/A</v>
      </c>
      <c r="G408" s="183" t="e">
        <f>IF(ISERROR($E408),NA(),#REF!)</f>
        <v>#N/A</v>
      </c>
      <c r="H408" s="183" t="e">
        <f>IF(ISERROR($E408),NA(),#REF!)</f>
        <v>#N/A</v>
      </c>
      <c r="J408" s="180" t="e">
        <f>IF(ISERROR(A408),NA(),#REF!)</f>
        <v>#N/A</v>
      </c>
      <c r="K408" s="180" t="e">
        <f>IF(ISERROR(A408),NA(),#REF!)</f>
        <v>#N/A</v>
      </c>
      <c r="L408" s="180" t="e">
        <f>IF(ISERROR(A408),NA(),#REF!)</f>
        <v>#N/A</v>
      </c>
      <c r="M408" s="183" t="e">
        <f t="shared" si="27"/>
        <v>#N/A</v>
      </c>
      <c r="N408" s="183" t="e">
        <f t="shared" si="25"/>
        <v>#N/A</v>
      </c>
      <c r="O408" s="183" t="e">
        <f t="shared" si="28"/>
        <v>#N/A</v>
      </c>
    </row>
    <row r="409" spans="1:15" x14ac:dyDescent="0.2">
      <c r="A409" s="179" t="e">
        <f>IF(#REF!=0,NA(),#REF!)</f>
        <v>#REF!</v>
      </c>
      <c r="B409" s="180" t="e">
        <f>IF(ISERROR(A409),NA(),#REF!)</f>
        <v>#N/A</v>
      </c>
      <c r="C409" s="183" t="e">
        <f t="shared" si="26"/>
        <v>#N/A</v>
      </c>
      <c r="E409" s="179" t="e">
        <f>IF(#REF!=0,NA(),#REF!)</f>
        <v>#REF!</v>
      </c>
      <c r="F409" s="183" t="e">
        <f>IF(ISERROR($E409),NA(),#REF!)</f>
        <v>#N/A</v>
      </c>
      <c r="G409" s="183" t="e">
        <f>IF(ISERROR($E409),NA(),#REF!)</f>
        <v>#N/A</v>
      </c>
      <c r="H409" s="183" t="e">
        <f>IF(ISERROR($E409),NA(),#REF!)</f>
        <v>#N/A</v>
      </c>
      <c r="J409" s="180" t="e">
        <f>IF(ISERROR(A409),NA(),#REF!)</f>
        <v>#N/A</v>
      </c>
      <c r="K409" s="180" t="e">
        <f>IF(ISERROR(A409),NA(),#REF!)</f>
        <v>#N/A</v>
      </c>
      <c r="L409" s="180" t="e">
        <f>IF(ISERROR(A409),NA(),#REF!)</f>
        <v>#N/A</v>
      </c>
      <c r="M409" s="183" t="e">
        <f t="shared" si="27"/>
        <v>#N/A</v>
      </c>
      <c r="N409" s="183" t="e">
        <f t="shared" ref="N409:N472" si="29">AVERAGE(K403:K409)</f>
        <v>#N/A</v>
      </c>
      <c r="O409" s="183" t="e">
        <f t="shared" si="28"/>
        <v>#N/A</v>
      </c>
    </row>
    <row r="410" spans="1:15" x14ac:dyDescent="0.2">
      <c r="A410" s="179" t="e">
        <f>IF(#REF!=0,NA(),#REF!)</f>
        <v>#REF!</v>
      </c>
      <c r="B410" s="180" t="e">
        <f>IF(ISERROR(A410),NA(),#REF!)</f>
        <v>#N/A</v>
      </c>
      <c r="C410" s="183" t="e">
        <f t="shared" si="26"/>
        <v>#N/A</v>
      </c>
      <c r="E410" s="179" t="e">
        <f>IF(#REF!=0,NA(),#REF!)</f>
        <v>#REF!</v>
      </c>
      <c r="F410" s="183" t="e">
        <f>IF(ISERROR($E410),NA(),#REF!)</f>
        <v>#N/A</v>
      </c>
      <c r="G410" s="183" t="e">
        <f>IF(ISERROR($E410),NA(),#REF!)</f>
        <v>#N/A</v>
      </c>
      <c r="H410" s="183" t="e">
        <f>IF(ISERROR($E410),NA(),#REF!)</f>
        <v>#N/A</v>
      </c>
      <c r="J410" s="180" t="e">
        <f>IF(ISERROR(A410),NA(),#REF!)</f>
        <v>#N/A</v>
      </c>
      <c r="K410" s="180" t="e">
        <f>IF(ISERROR(A410),NA(),#REF!)</f>
        <v>#N/A</v>
      </c>
      <c r="L410" s="180" t="e">
        <f>IF(ISERROR(A410),NA(),#REF!)</f>
        <v>#N/A</v>
      </c>
      <c r="M410" s="183" t="e">
        <f t="shared" si="27"/>
        <v>#N/A</v>
      </c>
      <c r="N410" s="183" t="e">
        <f t="shared" si="29"/>
        <v>#N/A</v>
      </c>
      <c r="O410" s="183" t="e">
        <f t="shared" si="28"/>
        <v>#N/A</v>
      </c>
    </row>
    <row r="411" spans="1:15" x14ac:dyDescent="0.2">
      <c r="A411" s="179" t="e">
        <f>IF(#REF!=0,NA(),#REF!)</f>
        <v>#REF!</v>
      </c>
      <c r="B411" s="180" t="e">
        <f>IF(ISERROR(A411),NA(),#REF!)</f>
        <v>#N/A</v>
      </c>
      <c r="C411" s="183" t="e">
        <f t="shared" si="26"/>
        <v>#N/A</v>
      </c>
      <c r="E411" s="179" t="e">
        <f>IF(#REF!=0,NA(),#REF!)</f>
        <v>#REF!</v>
      </c>
      <c r="F411" s="183" t="e">
        <f>IF(ISERROR($E411),NA(),#REF!)</f>
        <v>#N/A</v>
      </c>
      <c r="G411" s="183" t="e">
        <f>IF(ISERROR($E411),NA(),#REF!)</f>
        <v>#N/A</v>
      </c>
      <c r="H411" s="183" t="e">
        <f>IF(ISERROR($E411),NA(),#REF!)</f>
        <v>#N/A</v>
      </c>
      <c r="J411" s="180" t="e">
        <f>IF(ISERROR(A411),NA(),#REF!)</f>
        <v>#N/A</v>
      </c>
      <c r="K411" s="180" t="e">
        <f>IF(ISERROR(A411),NA(),#REF!)</f>
        <v>#N/A</v>
      </c>
      <c r="L411" s="180" t="e">
        <f>IF(ISERROR(A411),NA(),#REF!)</f>
        <v>#N/A</v>
      </c>
      <c r="M411" s="183" t="e">
        <f t="shared" si="27"/>
        <v>#N/A</v>
      </c>
      <c r="N411" s="183" t="e">
        <f t="shared" si="29"/>
        <v>#N/A</v>
      </c>
      <c r="O411" s="183" t="e">
        <f t="shared" si="28"/>
        <v>#N/A</v>
      </c>
    </row>
    <row r="412" spans="1:15" x14ac:dyDescent="0.2">
      <c r="A412" s="179" t="e">
        <f>IF(#REF!=0,NA(),#REF!)</f>
        <v>#REF!</v>
      </c>
      <c r="B412" s="180" t="e">
        <f>IF(ISERROR(A412),NA(),#REF!)</f>
        <v>#N/A</v>
      </c>
      <c r="C412" s="183" t="e">
        <f t="shared" si="26"/>
        <v>#N/A</v>
      </c>
      <c r="E412" s="179" t="e">
        <f>IF(#REF!=0,NA(),#REF!)</f>
        <v>#REF!</v>
      </c>
      <c r="F412" s="183" t="e">
        <f>IF(ISERROR($E412),NA(),#REF!)</f>
        <v>#N/A</v>
      </c>
      <c r="G412" s="183" t="e">
        <f>IF(ISERROR($E412),NA(),#REF!)</f>
        <v>#N/A</v>
      </c>
      <c r="H412" s="183" t="e">
        <f>IF(ISERROR($E412),NA(),#REF!)</f>
        <v>#N/A</v>
      </c>
      <c r="J412" s="180" t="e">
        <f>IF(ISERROR(A412),NA(),#REF!)</f>
        <v>#N/A</v>
      </c>
      <c r="K412" s="180" t="e">
        <f>IF(ISERROR(A412),NA(),#REF!)</f>
        <v>#N/A</v>
      </c>
      <c r="L412" s="180" t="e">
        <f>IF(ISERROR(A412),NA(),#REF!)</f>
        <v>#N/A</v>
      </c>
      <c r="M412" s="183" t="e">
        <f t="shared" si="27"/>
        <v>#N/A</v>
      </c>
      <c r="N412" s="183" t="e">
        <f t="shared" si="29"/>
        <v>#N/A</v>
      </c>
      <c r="O412" s="183" t="e">
        <f t="shared" si="28"/>
        <v>#N/A</v>
      </c>
    </row>
    <row r="413" spans="1:15" x14ac:dyDescent="0.2">
      <c r="A413" s="179" t="e">
        <f>IF(#REF!=0,NA(),#REF!)</f>
        <v>#REF!</v>
      </c>
      <c r="B413" s="180" t="e">
        <f>IF(ISERROR(A413),NA(),#REF!)</f>
        <v>#N/A</v>
      </c>
      <c r="C413" s="183" t="e">
        <f t="shared" si="26"/>
        <v>#N/A</v>
      </c>
      <c r="E413" s="179" t="e">
        <f>IF(#REF!=0,NA(),#REF!)</f>
        <v>#REF!</v>
      </c>
      <c r="F413" s="183" t="e">
        <f>IF(ISERROR($E413),NA(),#REF!)</f>
        <v>#N/A</v>
      </c>
      <c r="G413" s="183" t="e">
        <f>IF(ISERROR($E413),NA(),#REF!)</f>
        <v>#N/A</v>
      </c>
      <c r="H413" s="183" t="e">
        <f>IF(ISERROR($E413),NA(),#REF!)</f>
        <v>#N/A</v>
      </c>
      <c r="J413" s="180" t="e">
        <f>IF(ISERROR(A413),NA(),#REF!)</f>
        <v>#N/A</v>
      </c>
      <c r="K413" s="180" t="e">
        <f>IF(ISERROR(A413),NA(),#REF!)</f>
        <v>#N/A</v>
      </c>
      <c r="L413" s="180" t="e">
        <f>IF(ISERROR(A413),NA(),#REF!)</f>
        <v>#N/A</v>
      </c>
      <c r="M413" s="183" t="e">
        <f t="shared" si="27"/>
        <v>#N/A</v>
      </c>
      <c r="N413" s="183" t="e">
        <f t="shared" si="29"/>
        <v>#N/A</v>
      </c>
      <c r="O413" s="183" t="e">
        <f t="shared" si="28"/>
        <v>#N/A</v>
      </c>
    </row>
    <row r="414" spans="1:15" x14ac:dyDescent="0.2">
      <c r="A414" s="179" t="e">
        <f>IF(#REF!=0,NA(),#REF!)</f>
        <v>#REF!</v>
      </c>
      <c r="B414" s="180" t="e">
        <f>IF(ISERROR(A414),NA(),#REF!)</f>
        <v>#N/A</v>
      </c>
      <c r="C414" s="183" t="e">
        <f t="shared" si="26"/>
        <v>#N/A</v>
      </c>
      <c r="E414" s="179" t="e">
        <f>IF(#REF!=0,NA(),#REF!)</f>
        <v>#REF!</v>
      </c>
      <c r="F414" s="183" t="e">
        <f>IF(ISERROR($E414),NA(),#REF!)</f>
        <v>#N/A</v>
      </c>
      <c r="G414" s="183" t="e">
        <f>IF(ISERROR($E414),NA(),#REF!)</f>
        <v>#N/A</v>
      </c>
      <c r="H414" s="183" t="e">
        <f>IF(ISERROR($E414),NA(),#REF!)</f>
        <v>#N/A</v>
      </c>
      <c r="J414" s="180" t="e">
        <f>IF(ISERROR(A414),NA(),#REF!)</f>
        <v>#N/A</v>
      </c>
      <c r="K414" s="180" t="e">
        <f>IF(ISERROR(A414),NA(),#REF!)</f>
        <v>#N/A</v>
      </c>
      <c r="L414" s="180" t="e">
        <f>IF(ISERROR(A414),NA(),#REF!)</f>
        <v>#N/A</v>
      </c>
      <c r="M414" s="183" t="e">
        <f t="shared" si="27"/>
        <v>#N/A</v>
      </c>
      <c r="N414" s="183" t="e">
        <f t="shared" si="29"/>
        <v>#N/A</v>
      </c>
      <c r="O414" s="183" t="e">
        <f t="shared" si="28"/>
        <v>#N/A</v>
      </c>
    </row>
    <row r="415" spans="1:15" x14ac:dyDescent="0.2">
      <c r="A415" s="179" t="e">
        <f>IF(#REF!=0,NA(),#REF!)</f>
        <v>#REF!</v>
      </c>
      <c r="B415" s="180" t="e">
        <f>IF(ISERROR(A415),NA(),#REF!)</f>
        <v>#N/A</v>
      </c>
      <c r="C415" s="183" t="e">
        <f t="shared" si="26"/>
        <v>#N/A</v>
      </c>
      <c r="E415" s="179" t="e">
        <f>IF(#REF!=0,NA(),#REF!)</f>
        <v>#REF!</v>
      </c>
      <c r="F415" s="183" t="e">
        <f>IF(ISERROR($E415),NA(),#REF!)</f>
        <v>#N/A</v>
      </c>
      <c r="G415" s="183" t="e">
        <f>IF(ISERROR($E415),NA(),#REF!)</f>
        <v>#N/A</v>
      </c>
      <c r="H415" s="183" t="e">
        <f>IF(ISERROR($E415),NA(),#REF!)</f>
        <v>#N/A</v>
      </c>
      <c r="J415" s="180" t="e">
        <f>IF(ISERROR(A415),NA(),#REF!)</f>
        <v>#N/A</v>
      </c>
      <c r="K415" s="180" t="e">
        <f>IF(ISERROR(A415),NA(),#REF!)</f>
        <v>#N/A</v>
      </c>
      <c r="L415" s="180" t="e">
        <f>IF(ISERROR(A415),NA(),#REF!)</f>
        <v>#N/A</v>
      </c>
      <c r="M415" s="183" t="e">
        <f t="shared" si="27"/>
        <v>#N/A</v>
      </c>
      <c r="N415" s="183" t="e">
        <f t="shared" si="29"/>
        <v>#N/A</v>
      </c>
      <c r="O415" s="183" t="e">
        <f t="shared" si="28"/>
        <v>#N/A</v>
      </c>
    </row>
    <row r="416" spans="1:15" x14ac:dyDescent="0.2">
      <c r="A416" s="179" t="e">
        <f>IF(#REF!=0,NA(),#REF!)</f>
        <v>#REF!</v>
      </c>
      <c r="B416" s="180" t="e">
        <f>IF(ISERROR(A416),NA(),#REF!)</f>
        <v>#N/A</v>
      </c>
      <c r="C416" s="183" t="e">
        <f t="shared" si="26"/>
        <v>#N/A</v>
      </c>
      <c r="E416" s="179" t="e">
        <f>IF(#REF!=0,NA(),#REF!)</f>
        <v>#REF!</v>
      </c>
      <c r="F416" s="183" t="e">
        <f>IF(ISERROR($E416),NA(),#REF!)</f>
        <v>#N/A</v>
      </c>
      <c r="G416" s="183" t="e">
        <f>IF(ISERROR($E416),NA(),#REF!)</f>
        <v>#N/A</v>
      </c>
      <c r="H416" s="183" t="e">
        <f>IF(ISERROR($E416),NA(),#REF!)</f>
        <v>#N/A</v>
      </c>
      <c r="J416" s="180" t="e">
        <f>IF(ISERROR(A416),NA(),#REF!)</f>
        <v>#N/A</v>
      </c>
      <c r="K416" s="180" t="e">
        <f>IF(ISERROR(A416),NA(),#REF!)</f>
        <v>#N/A</v>
      </c>
      <c r="L416" s="180" t="e">
        <f>IF(ISERROR(A416),NA(),#REF!)</f>
        <v>#N/A</v>
      </c>
      <c r="M416" s="183" t="e">
        <f t="shared" si="27"/>
        <v>#N/A</v>
      </c>
      <c r="N416" s="183" t="e">
        <f t="shared" si="29"/>
        <v>#N/A</v>
      </c>
      <c r="O416" s="183" t="e">
        <f t="shared" si="28"/>
        <v>#N/A</v>
      </c>
    </row>
    <row r="417" spans="1:15" x14ac:dyDescent="0.2">
      <c r="A417" s="179" t="e">
        <f>IF(#REF!=0,NA(),#REF!)</f>
        <v>#REF!</v>
      </c>
      <c r="B417" s="180" t="e">
        <f>IF(ISERROR(A417),NA(),#REF!)</f>
        <v>#N/A</v>
      </c>
      <c r="C417" s="183" t="e">
        <f t="shared" si="26"/>
        <v>#N/A</v>
      </c>
      <c r="E417" s="179" t="e">
        <f>IF(#REF!=0,NA(),#REF!)</f>
        <v>#REF!</v>
      </c>
      <c r="F417" s="183" t="e">
        <f>IF(ISERROR($E417),NA(),#REF!)</f>
        <v>#N/A</v>
      </c>
      <c r="G417" s="183" t="e">
        <f>IF(ISERROR($E417),NA(),#REF!)</f>
        <v>#N/A</v>
      </c>
      <c r="H417" s="183" t="e">
        <f>IF(ISERROR($E417),NA(),#REF!)</f>
        <v>#N/A</v>
      </c>
      <c r="J417" s="180" t="e">
        <f>IF(ISERROR(A417),NA(),#REF!)</f>
        <v>#N/A</v>
      </c>
      <c r="K417" s="180" t="e">
        <f>IF(ISERROR(A417),NA(),#REF!)</f>
        <v>#N/A</v>
      </c>
      <c r="L417" s="180" t="e">
        <f>IF(ISERROR(A417),NA(),#REF!)</f>
        <v>#N/A</v>
      </c>
      <c r="M417" s="183" t="e">
        <f t="shared" si="27"/>
        <v>#N/A</v>
      </c>
      <c r="N417" s="183" t="e">
        <f t="shared" si="29"/>
        <v>#N/A</v>
      </c>
      <c r="O417" s="183" t="e">
        <f t="shared" si="28"/>
        <v>#N/A</v>
      </c>
    </row>
    <row r="418" spans="1:15" x14ac:dyDescent="0.2">
      <c r="A418" s="179" t="e">
        <f>IF(#REF!=0,NA(),#REF!)</f>
        <v>#REF!</v>
      </c>
      <c r="B418" s="180" t="e">
        <f>IF(ISERROR(A418),NA(),#REF!)</f>
        <v>#N/A</v>
      </c>
      <c r="C418" s="183" t="e">
        <f t="shared" si="26"/>
        <v>#N/A</v>
      </c>
      <c r="E418" s="179" t="e">
        <f>IF(#REF!=0,NA(),#REF!)</f>
        <v>#REF!</v>
      </c>
      <c r="F418" s="183" t="e">
        <f>IF(ISERROR($E418),NA(),#REF!)</f>
        <v>#N/A</v>
      </c>
      <c r="G418" s="183" t="e">
        <f>IF(ISERROR($E418),NA(),#REF!)</f>
        <v>#N/A</v>
      </c>
      <c r="H418" s="183" t="e">
        <f>IF(ISERROR($E418),NA(),#REF!)</f>
        <v>#N/A</v>
      </c>
      <c r="J418" s="180" t="e">
        <f>IF(ISERROR(A418),NA(),#REF!)</f>
        <v>#N/A</v>
      </c>
      <c r="K418" s="180" t="e">
        <f>IF(ISERROR(A418),NA(),#REF!)</f>
        <v>#N/A</v>
      </c>
      <c r="L418" s="180" t="e">
        <f>IF(ISERROR(A418),NA(),#REF!)</f>
        <v>#N/A</v>
      </c>
      <c r="M418" s="183" t="e">
        <f t="shared" si="27"/>
        <v>#N/A</v>
      </c>
      <c r="N418" s="183" t="e">
        <f t="shared" si="29"/>
        <v>#N/A</v>
      </c>
      <c r="O418" s="183" t="e">
        <f t="shared" si="28"/>
        <v>#N/A</v>
      </c>
    </row>
    <row r="419" spans="1:15" x14ac:dyDescent="0.2">
      <c r="A419" s="179" t="e">
        <f>IF(#REF!=0,NA(),#REF!)</f>
        <v>#REF!</v>
      </c>
      <c r="B419" s="180" t="e">
        <f>IF(ISERROR(A419),NA(),#REF!)</f>
        <v>#N/A</v>
      </c>
      <c r="C419" s="183" t="e">
        <f t="shared" si="26"/>
        <v>#N/A</v>
      </c>
      <c r="E419" s="179" t="e">
        <f>IF(#REF!=0,NA(),#REF!)</f>
        <v>#REF!</v>
      </c>
      <c r="F419" s="183" t="e">
        <f>IF(ISERROR($E419),NA(),#REF!)</f>
        <v>#N/A</v>
      </c>
      <c r="G419" s="183" t="e">
        <f>IF(ISERROR($E419),NA(),#REF!)</f>
        <v>#N/A</v>
      </c>
      <c r="H419" s="183" t="e">
        <f>IF(ISERROR($E419),NA(),#REF!)</f>
        <v>#N/A</v>
      </c>
      <c r="J419" s="180" t="e">
        <f>IF(ISERROR(A419),NA(),#REF!)</f>
        <v>#N/A</v>
      </c>
      <c r="K419" s="180" t="e">
        <f>IF(ISERROR(A419),NA(),#REF!)</f>
        <v>#N/A</v>
      </c>
      <c r="L419" s="180" t="e">
        <f>IF(ISERROR(A419),NA(),#REF!)</f>
        <v>#N/A</v>
      </c>
      <c r="M419" s="183" t="e">
        <f t="shared" si="27"/>
        <v>#N/A</v>
      </c>
      <c r="N419" s="183" t="e">
        <f t="shared" si="29"/>
        <v>#N/A</v>
      </c>
      <c r="O419" s="183" t="e">
        <f t="shared" si="28"/>
        <v>#N/A</v>
      </c>
    </row>
    <row r="420" spans="1:15" x14ac:dyDescent="0.2">
      <c r="A420" s="179" t="e">
        <f>IF(#REF!=0,NA(),#REF!)</f>
        <v>#REF!</v>
      </c>
      <c r="B420" s="180" t="e">
        <f>IF(ISERROR(A420),NA(),#REF!)</f>
        <v>#N/A</v>
      </c>
      <c r="C420" s="183" t="e">
        <f t="shared" si="26"/>
        <v>#N/A</v>
      </c>
      <c r="E420" s="179" t="e">
        <f>IF(#REF!=0,NA(),#REF!)</f>
        <v>#REF!</v>
      </c>
      <c r="F420" s="183" t="e">
        <f>IF(ISERROR($E420),NA(),#REF!)</f>
        <v>#N/A</v>
      </c>
      <c r="G420" s="183" t="e">
        <f>IF(ISERROR($E420),NA(),#REF!)</f>
        <v>#N/A</v>
      </c>
      <c r="H420" s="183" t="e">
        <f>IF(ISERROR($E420),NA(),#REF!)</f>
        <v>#N/A</v>
      </c>
      <c r="J420" s="180" t="e">
        <f>IF(ISERROR(A420),NA(),#REF!)</f>
        <v>#N/A</v>
      </c>
      <c r="K420" s="180" t="e">
        <f>IF(ISERROR(A420),NA(),#REF!)</f>
        <v>#N/A</v>
      </c>
      <c r="L420" s="180" t="e">
        <f>IF(ISERROR(A420),NA(),#REF!)</f>
        <v>#N/A</v>
      </c>
      <c r="M420" s="183" t="e">
        <f t="shared" si="27"/>
        <v>#N/A</v>
      </c>
      <c r="N420" s="183" t="e">
        <f t="shared" si="29"/>
        <v>#N/A</v>
      </c>
      <c r="O420" s="183" t="e">
        <f t="shared" si="28"/>
        <v>#N/A</v>
      </c>
    </row>
    <row r="421" spans="1:15" x14ac:dyDescent="0.2">
      <c r="A421" s="179" t="e">
        <f>IF(#REF!=0,NA(),#REF!)</f>
        <v>#REF!</v>
      </c>
      <c r="B421" s="180" t="e">
        <f>IF(ISERROR(A421),NA(),#REF!)</f>
        <v>#N/A</v>
      </c>
      <c r="C421" s="183" t="e">
        <f t="shared" si="26"/>
        <v>#N/A</v>
      </c>
      <c r="E421" s="179" t="e">
        <f>IF(#REF!=0,NA(),#REF!)</f>
        <v>#REF!</v>
      </c>
      <c r="F421" s="183" t="e">
        <f>IF(ISERROR($E421),NA(),#REF!)</f>
        <v>#N/A</v>
      </c>
      <c r="G421" s="183" t="e">
        <f>IF(ISERROR($E421),NA(),#REF!)</f>
        <v>#N/A</v>
      </c>
      <c r="H421" s="183" t="e">
        <f>IF(ISERROR($E421),NA(),#REF!)</f>
        <v>#N/A</v>
      </c>
      <c r="J421" s="180" t="e">
        <f>IF(ISERROR(A421),NA(),#REF!)</f>
        <v>#N/A</v>
      </c>
      <c r="K421" s="180" t="e">
        <f>IF(ISERROR(A421),NA(),#REF!)</f>
        <v>#N/A</v>
      </c>
      <c r="L421" s="180" t="e">
        <f>IF(ISERROR(A421),NA(),#REF!)</f>
        <v>#N/A</v>
      </c>
      <c r="M421" s="183" t="e">
        <f t="shared" si="27"/>
        <v>#N/A</v>
      </c>
      <c r="N421" s="183" t="e">
        <f t="shared" si="29"/>
        <v>#N/A</v>
      </c>
      <c r="O421" s="183" t="e">
        <f t="shared" si="28"/>
        <v>#N/A</v>
      </c>
    </row>
    <row r="422" spans="1:15" x14ac:dyDescent="0.2">
      <c r="A422" s="179" t="e">
        <f>IF(#REF!=0,NA(),#REF!)</f>
        <v>#REF!</v>
      </c>
      <c r="B422" s="180" t="e">
        <f>IF(ISERROR(A422),NA(),#REF!)</f>
        <v>#N/A</v>
      </c>
      <c r="C422" s="183" t="e">
        <f t="shared" si="26"/>
        <v>#N/A</v>
      </c>
      <c r="E422" s="179" t="e">
        <f>IF(#REF!=0,NA(),#REF!)</f>
        <v>#REF!</v>
      </c>
      <c r="F422" s="183" t="e">
        <f>IF(ISERROR($E422),NA(),#REF!)</f>
        <v>#N/A</v>
      </c>
      <c r="G422" s="183" t="e">
        <f>IF(ISERROR($E422),NA(),#REF!)</f>
        <v>#N/A</v>
      </c>
      <c r="H422" s="183" t="e">
        <f>IF(ISERROR($E422),NA(),#REF!)</f>
        <v>#N/A</v>
      </c>
      <c r="J422" s="180" t="e">
        <f>IF(ISERROR(A422),NA(),#REF!)</f>
        <v>#N/A</v>
      </c>
      <c r="K422" s="180" t="e">
        <f>IF(ISERROR(A422),NA(),#REF!)</f>
        <v>#N/A</v>
      </c>
      <c r="L422" s="180" t="e">
        <f>IF(ISERROR(A422),NA(),#REF!)</f>
        <v>#N/A</v>
      </c>
      <c r="M422" s="183" t="e">
        <f t="shared" si="27"/>
        <v>#N/A</v>
      </c>
      <c r="N422" s="183" t="e">
        <f t="shared" si="29"/>
        <v>#N/A</v>
      </c>
      <c r="O422" s="183" t="e">
        <f t="shared" si="28"/>
        <v>#N/A</v>
      </c>
    </row>
    <row r="423" spans="1:15" x14ac:dyDescent="0.2">
      <c r="A423" s="179" t="e">
        <f>IF(#REF!=0,NA(),#REF!)</f>
        <v>#REF!</v>
      </c>
      <c r="B423" s="180" t="e">
        <f>IF(ISERROR(A423),NA(),#REF!)</f>
        <v>#N/A</v>
      </c>
      <c r="C423" s="183" t="e">
        <f t="shared" si="26"/>
        <v>#N/A</v>
      </c>
      <c r="E423" s="179" t="e">
        <f>IF(#REF!=0,NA(),#REF!)</f>
        <v>#REF!</v>
      </c>
      <c r="F423" s="183" t="e">
        <f>IF(ISERROR($E423),NA(),#REF!)</f>
        <v>#N/A</v>
      </c>
      <c r="G423" s="183" t="e">
        <f>IF(ISERROR($E423),NA(),#REF!)</f>
        <v>#N/A</v>
      </c>
      <c r="H423" s="183" t="e">
        <f>IF(ISERROR($E423),NA(),#REF!)</f>
        <v>#N/A</v>
      </c>
      <c r="J423" s="180" t="e">
        <f>IF(ISERROR(A423),NA(),#REF!)</f>
        <v>#N/A</v>
      </c>
      <c r="K423" s="180" t="e">
        <f>IF(ISERROR(A423),NA(),#REF!)</f>
        <v>#N/A</v>
      </c>
      <c r="L423" s="180" t="e">
        <f>IF(ISERROR(A423),NA(),#REF!)</f>
        <v>#N/A</v>
      </c>
      <c r="M423" s="183" t="e">
        <f t="shared" si="27"/>
        <v>#N/A</v>
      </c>
      <c r="N423" s="183" t="e">
        <f t="shared" si="29"/>
        <v>#N/A</v>
      </c>
      <c r="O423" s="183" t="e">
        <f t="shared" si="28"/>
        <v>#N/A</v>
      </c>
    </row>
    <row r="424" spans="1:15" x14ac:dyDescent="0.2">
      <c r="A424" s="179" t="e">
        <f>IF(#REF!=0,NA(),#REF!)</f>
        <v>#REF!</v>
      </c>
      <c r="B424" s="180" t="e">
        <f>IF(ISERROR(A424),NA(),#REF!)</f>
        <v>#N/A</v>
      </c>
      <c r="C424" s="183" t="e">
        <f t="shared" si="26"/>
        <v>#N/A</v>
      </c>
      <c r="E424" s="179" t="e">
        <f>IF(#REF!=0,NA(),#REF!)</f>
        <v>#REF!</v>
      </c>
      <c r="F424" s="183" t="e">
        <f>IF(ISERROR($E424),NA(),#REF!)</f>
        <v>#N/A</v>
      </c>
      <c r="G424" s="183" t="e">
        <f>IF(ISERROR($E424),NA(),#REF!)</f>
        <v>#N/A</v>
      </c>
      <c r="H424" s="183" t="e">
        <f>IF(ISERROR($E424),NA(),#REF!)</f>
        <v>#N/A</v>
      </c>
      <c r="J424" s="180" t="e">
        <f>IF(ISERROR(A424),NA(),#REF!)</f>
        <v>#N/A</v>
      </c>
      <c r="K424" s="180" t="e">
        <f>IF(ISERROR(A424),NA(),#REF!)</f>
        <v>#N/A</v>
      </c>
      <c r="L424" s="180" t="e">
        <f>IF(ISERROR(A424),NA(),#REF!)</f>
        <v>#N/A</v>
      </c>
      <c r="M424" s="183" t="e">
        <f t="shared" si="27"/>
        <v>#N/A</v>
      </c>
      <c r="N424" s="183" t="e">
        <f t="shared" si="29"/>
        <v>#N/A</v>
      </c>
      <c r="O424" s="183" t="e">
        <f t="shared" si="28"/>
        <v>#N/A</v>
      </c>
    </row>
    <row r="425" spans="1:15" x14ac:dyDescent="0.2">
      <c r="A425" s="179" t="e">
        <f>IF(#REF!=0,NA(),#REF!)</f>
        <v>#REF!</v>
      </c>
      <c r="B425" s="180" t="e">
        <f>IF(ISERROR(A425),NA(),#REF!)</f>
        <v>#N/A</v>
      </c>
      <c r="C425" s="183" t="e">
        <f t="shared" si="26"/>
        <v>#N/A</v>
      </c>
      <c r="E425" s="179" t="e">
        <f>IF(#REF!=0,NA(),#REF!)</f>
        <v>#REF!</v>
      </c>
      <c r="F425" s="183" t="e">
        <f>IF(ISERROR($E425),NA(),#REF!)</f>
        <v>#N/A</v>
      </c>
      <c r="G425" s="183" t="e">
        <f>IF(ISERROR($E425),NA(),#REF!)</f>
        <v>#N/A</v>
      </c>
      <c r="H425" s="183" t="e">
        <f>IF(ISERROR($E425),NA(),#REF!)</f>
        <v>#N/A</v>
      </c>
      <c r="J425" s="180" t="e">
        <f>IF(ISERROR(A425),NA(),#REF!)</f>
        <v>#N/A</v>
      </c>
      <c r="K425" s="180" t="e">
        <f>IF(ISERROR(A425),NA(),#REF!)</f>
        <v>#N/A</v>
      </c>
      <c r="L425" s="180" t="e">
        <f>IF(ISERROR(A425),NA(),#REF!)</f>
        <v>#N/A</v>
      </c>
      <c r="M425" s="183" t="e">
        <f t="shared" si="27"/>
        <v>#N/A</v>
      </c>
      <c r="N425" s="183" t="e">
        <f t="shared" si="29"/>
        <v>#N/A</v>
      </c>
      <c r="O425" s="183" t="e">
        <f t="shared" si="28"/>
        <v>#N/A</v>
      </c>
    </row>
    <row r="426" spans="1:15" x14ac:dyDescent="0.2">
      <c r="A426" s="179" t="e">
        <f>IF(#REF!=0,NA(),#REF!)</f>
        <v>#REF!</v>
      </c>
      <c r="B426" s="180" t="e">
        <f>IF(ISERROR(A426),NA(),#REF!)</f>
        <v>#N/A</v>
      </c>
      <c r="C426" s="183" t="e">
        <f t="shared" si="26"/>
        <v>#N/A</v>
      </c>
      <c r="E426" s="179" t="e">
        <f>IF(#REF!=0,NA(),#REF!)</f>
        <v>#REF!</v>
      </c>
      <c r="F426" s="183" t="e">
        <f>IF(ISERROR($E426),NA(),#REF!)</f>
        <v>#N/A</v>
      </c>
      <c r="G426" s="183" t="e">
        <f>IF(ISERROR($E426),NA(),#REF!)</f>
        <v>#N/A</v>
      </c>
      <c r="H426" s="183" t="e">
        <f>IF(ISERROR($E426),NA(),#REF!)</f>
        <v>#N/A</v>
      </c>
      <c r="J426" s="180" t="e">
        <f>IF(ISERROR(A426),NA(),#REF!)</f>
        <v>#N/A</v>
      </c>
      <c r="K426" s="180" t="e">
        <f>IF(ISERROR(A426),NA(),#REF!)</f>
        <v>#N/A</v>
      </c>
      <c r="L426" s="180" t="e">
        <f>IF(ISERROR(A426),NA(),#REF!)</f>
        <v>#N/A</v>
      </c>
      <c r="M426" s="183" t="e">
        <f t="shared" si="27"/>
        <v>#N/A</v>
      </c>
      <c r="N426" s="183" t="e">
        <f t="shared" si="29"/>
        <v>#N/A</v>
      </c>
      <c r="O426" s="183" t="e">
        <f t="shared" si="28"/>
        <v>#N/A</v>
      </c>
    </row>
    <row r="427" spans="1:15" x14ac:dyDescent="0.2">
      <c r="A427" s="179" t="e">
        <f>IF(#REF!=0,NA(),#REF!)</f>
        <v>#REF!</v>
      </c>
      <c r="B427" s="180" t="e">
        <f>IF(ISERROR(A427),NA(),#REF!)</f>
        <v>#N/A</v>
      </c>
      <c r="C427" s="183" t="e">
        <f t="shared" si="26"/>
        <v>#N/A</v>
      </c>
      <c r="E427" s="179" t="e">
        <f>IF(#REF!=0,NA(),#REF!)</f>
        <v>#REF!</v>
      </c>
      <c r="F427" s="183" t="e">
        <f>IF(ISERROR($E427),NA(),#REF!)</f>
        <v>#N/A</v>
      </c>
      <c r="G427" s="183" t="e">
        <f>IF(ISERROR($E427),NA(),#REF!)</f>
        <v>#N/A</v>
      </c>
      <c r="H427" s="183" t="e">
        <f>IF(ISERROR($E427),NA(),#REF!)</f>
        <v>#N/A</v>
      </c>
      <c r="J427" s="180" t="e">
        <f>IF(ISERROR(A427),NA(),#REF!)</f>
        <v>#N/A</v>
      </c>
      <c r="K427" s="180" t="e">
        <f>IF(ISERROR(A427),NA(),#REF!)</f>
        <v>#N/A</v>
      </c>
      <c r="L427" s="180" t="e">
        <f>IF(ISERROR(A427),NA(),#REF!)</f>
        <v>#N/A</v>
      </c>
      <c r="M427" s="183" t="e">
        <f t="shared" si="27"/>
        <v>#N/A</v>
      </c>
      <c r="N427" s="183" t="e">
        <f t="shared" si="29"/>
        <v>#N/A</v>
      </c>
      <c r="O427" s="183" t="e">
        <f t="shared" si="28"/>
        <v>#N/A</v>
      </c>
    </row>
    <row r="428" spans="1:15" x14ac:dyDescent="0.2">
      <c r="A428" s="179" t="e">
        <f>IF(#REF!=0,NA(),#REF!)</f>
        <v>#REF!</v>
      </c>
      <c r="B428" s="180" t="e">
        <f>IF(ISERROR(A428),NA(),#REF!)</f>
        <v>#N/A</v>
      </c>
      <c r="C428" s="183" t="e">
        <f t="shared" si="26"/>
        <v>#N/A</v>
      </c>
      <c r="E428" s="179" t="e">
        <f>IF(#REF!=0,NA(),#REF!)</f>
        <v>#REF!</v>
      </c>
      <c r="F428" s="183" t="e">
        <f>IF(ISERROR($E428),NA(),#REF!)</f>
        <v>#N/A</v>
      </c>
      <c r="G428" s="183" t="e">
        <f>IF(ISERROR($E428),NA(),#REF!)</f>
        <v>#N/A</v>
      </c>
      <c r="H428" s="183" t="e">
        <f>IF(ISERROR($E428),NA(),#REF!)</f>
        <v>#N/A</v>
      </c>
      <c r="J428" s="180" t="e">
        <f>IF(ISERROR(A428),NA(),#REF!)</f>
        <v>#N/A</v>
      </c>
      <c r="K428" s="180" t="e">
        <f>IF(ISERROR(A428),NA(),#REF!)</f>
        <v>#N/A</v>
      </c>
      <c r="L428" s="180" t="e">
        <f>IF(ISERROR(A428),NA(),#REF!)</f>
        <v>#N/A</v>
      </c>
      <c r="M428" s="183" t="e">
        <f t="shared" si="27"/>
        <v>#N/A</v>
      </c>
      <c r="N428" s="183" t="e">
        <f t="shared" si="29"/>
        <v>#N/A</v>
      </c>
      <c r="O428" s="183" t="e">
        <f t="shared" si="28"/>
        <v>#N/A</v>
      </c>
    </row>
    <row r="429" spans="1:15" x14ac:dyDescent="0.2">
      <c r="A429" s="179" t="e">
        <f>IF(#REF!=0,NA(),#REF!)</f>
        <v>#REF!</v>
      </c>
      <c r="B429" s="180" t="e">
        <f>IF(ISERROR(A429),NA(),#REF!)</f>
        <v>#N/A</v>
      </c>
      <c r="C429" s="183" t="e">
        <f t="shared" si="26"/>
        <v>#N/A</v>
      </c>
      <c r="E429" s="179" t="e">
        <f>IF(#REF!=0,NA(),#REF!)</f>
        <v>#REF!</v>
      </c>
      <c r="F429" s="183" t="e">
        <f>IF(ISERROR($E429),NA(),#REF!)</f>
        <v>#N/A</v>
      </c>
      <c r="G429" s="183" t="e">
        <f>IF(ISERROR($E429),NA(),#REF!)</f>
        <v>#N/A</v>
      </c>
      <c r="H429" s="183" t="e">
        <f>IF(ISERROR($E429),NA(),#REF!)</f>
        <v>#N/A</v>
      </c>
      <c r="J429" s="180" t="e">
        <f>IF(ISERROR(A429),NA(),#REF!)</f>
        <v>#N/A</v>
      </c>
      <c r="K429" s="180" t="e">
        <f>IF(ISERROR(A429),NA(),#REF!)</f>
        <v>#N/A</v>
      </c>
      <c r="L429" s="180" t="e">
        <f>IF(ISERROR(A429),NA(),#REF!)</f>
        <v>#N/A</v>
      </c>
      <c r="M429" s="183" t="e">
        <f t="shared" si="27"/>
        <v>#N/A</v>
      </c>
      <c r="N429" s="183" t="e">
        <f t="shared" si="29"/>
        <v>#N/A</v>
      </c>
      <c r="O429" s="183" t="e">
        <f t="shared" si="28"/>
        <v>#N/A</v>
      </c>
    </row>
    <row r="430" spans="1:15" x14ac:dyDescent="0.2">
      <c r="A430" s="179" t="e">
        <f>IF(#REF!=0,NA(),#REF!)</f>
        <v>#REF!</v>
      </c>
      <c r="B430" s="180" t="e">
        <f>IF(ISERROR(A430),NA(),#REF!)</f>
        <v>#N/A</v>
      </c>
      <c r="C430" s="183" t="e">
        <f t="shared" si="26"/>
        <v>#N/A</v>
      </c>
      <c r="E430" s="179" t="e">
        <f>IF(#REF!=0,NA(),#REF!)</f>
        <v>#REF!</v>
      </c>
      <c r="F430" s="183" t="e">
        <f>IF(ISERROR($E430),NA(),#REF!)</f>
        <v>#N/A</v>
      </c>
      <c r="G430" s="183" t="e">
        <f>IF(ISERROR($E430),NA(),#REF!)</f>
        <v>#N/A</v>
      </c>
      <c r="H430" s="183" t="e">
        <f>IF(ISERROR($E430),NA(),#REF!)</f>
        <v>#N/A</v>
      </c>
      <c r="J430" s="180" t="e">
        <f>IF(ISERROR(A430),NA(),#REF!)</f>
        <v>#N/A</v>
      </c>
      <c r="K430" s="180" t="e">
        <f>IF(ISERROR(A430),NA(),#REF!)</f>
        <v>#N/A</v>
      </c>
      <c r="L430" s="180" t="e">
        <f>IF(ISERROR(A430),NA(),#REF!)</f>
        <v>#N/A</v>
      </c>
      <c r="M430" s="183" t="e">
        <f t="shared" si="27"/>
        <v>#N/A</v>
      </c>
      <c r="N430" s="183" t="e">
        <f t="shared" si="29"/>
        <v>#N/A</v>
      </c>
      <c r="O430" s="183" t="e">
        <f t="shared" si="28"/>
        <v>#N/A</v>
      </c>
    </row>
    <row r="431" spans="1:15" x14ac:dyDescent="0.2">
      <c r="A431" s="179" t="e">
        <f>IF(#REF!=0,NA(),#REF!)</f>
        <v>#REF!</v>
      </c>
      <c r="B431" s="180" t="e">
        <f>IF(ISERROR(A431),NA(),#REF!)</f>
        <v>#N/A</v>
      </c>
      <c r="C431" s="183" t="e">
        <f t="shared" si="26"/>
        <v>#N/A</v>
      </c>
      <c r="E431" s="179" t="e">
        <f>IF(#REF!=0,NA(),#REF!)</f>
        <v>#REF!</v>
      </c>
      <c r="F431" s="183" t="e">
        <f>IF(ISERROR($E431),NA(),#REF!)</f>
        <v>#N/A</v>
      </c>
      <c r="G431" s="183" t="e">
        <f>IF(ISERROR($E431),NA(),#REF!)</f>
        <v>#N/A</v>
      </c>
      <c r="H431" s="183" t="e">
        <f>IF(ISERROR($E431),NA(),#REF!)</f>
        <v>#N/A</v>
      </c>
      <c r="J431" s="180" t="e">
        <f>IF(ISERROR(A431),NA(),#REF!)</f>
        <v>#N/A</v>
      </c>
      <c r="K431" s="180" t="e">
        <f>IF(ISERROR(A431),NA(),#REF!)</f>
        <v>#N/A</v>
      </c>
      <c r="L431" s="180" t="e">
        <f>IF(ISERROR(A431),NA(),#REF!)</f>
        <v>#N/A</v>
      </c>
      <c r="M431" s="183" t="e">
        <f t="shared" si="27"/>
        <v>#N/A</v>
      </c>
      <c r="N431" s="183" t="e">
        <f t="shared" si="29"/>
        <v>#N/A</v>
      </c>
      <c r="O431" s="183" t="e">
        <f t="shared" si="28"/>
        <v>#N/A</v>
      </c>
    </row>
    <row r="432" spans="1:15" x14ac:dyDescent="0.2">
      <c r="A432" s="179" t="e">
        <f>IF(#REF!=0,NA(),#REF!)</f>
        <v>#REF!</v>
      </c>
      <c r="B432" s="180" t="e">
        <f>IF(ISERROR(A432),NA(),#REF!)</f>
        <v>#N/A</v>
      </c>
      <c r="C432" s="183" t="e">
        <f t="shared" si="26"/>
        <v>#N/A</v>
      </c>
      <c r="E432" s="179" t="e">
        <f>IF(#REF!=0,NA(),#REF!)</f>
        <v>#REF!</v>
      </c>
      <c r="F432" s="183" t="e">
        <f>IF(ISERROR($E432),NA(),#REF!)</f>
        <v>#N/A</v>
      </c>
      <c r="G432" s="183" t="e">
        <f>IF(ISERROR($E432),NA(),#REF!)</f>
        <v>#N/A</v>
      </c>
      <c r="H432" s="183" t="e">
        <f>IF(ISERROR($E432),NA(),#REF!)</f>
        <v>#N/A</v>
      </c>
      <c r="J432" s="180" t="e">
        <f>IF(ISERROR(A432),NA(),#REF!)</f>
        <v>#N/A</v>
      </c>
      <c r="K432" s="180" t="e">
        <f>IF(ISERROR(A432),NA(),#REF!)</f>
        <v>#N/A</v>
      </c>
      <c r="L432" s="180" t="e">
        <f>IF(ISERROR(A432),NA(),#REF!)</f>
        <v>#N/A</v>
      </c>
      <c r="M432" s="183" t="e">
        <f t="shared" si="27"/>
        <v>#N/A</v>
      </c>
      <c r="N432" s="183" t="e">
        <f t="shared" si="29"/>
        <v>#N/A</v>
      </c>
      <c r="O432" s="183" t="e">
        <f t="shared" si="28"/>
        <v>#N/A</v>
      </c>
    </row>
    <row r="433" spans="1:15" x14ac:dyDescent="0.2">
      <c r="A433" s="179" t="e">
        <f>IF(#REF!=0,NA(),#REF!)</f>
        <v>#REF!</v>
      </c>
      <c r="B433" s="180" t="e">
        <f>IF(ISERROR(A433),NA(),#REF!)</f>
        <v>#N/A</v>
      </c>
      <c r="C433" s="183" t="e">
        <f t="shared" si="26"/>
        <v>#N/A</v>
      </c>
      <c r="E433" s="179" t="e">
        <f>IF(#REF!=0,NA(),#REF!)</f>
        <v>#REF!</v>
      </c>
      <c r="F433" s="183" t="e">
        <f>IF(ISERROR($E433),NA(),#REF!)</f>
        <v>#N/A</v>
      </c>
      <c r="G433" s="183" t="e">
        <f>IF(ISERROR($E433),NA(),#REF!)</f>
        <v>#N/A</v>
      </c>
      <c r="H433" s="183" t="e">
        <f>IF(ISERROR($E433),NA(),#REF!)</f>
        <v>#N/A</v>
      </c>
      <c r="J433" s="180" t="e">
        <f>IF(ISERROR(A433),NA(),#REF!)</f>
        <v>#N/A</v>
      </c>
      <c r="K433" s="180" t="e">
        <f>IF(ISERROR(A433),NA(),#REF!)</f>
        <v>#N/A</v>
      </c>
      <c r="L433" s="180" t="e">
        <f>IF(ISERROR(A433),NA(),#REF!)</f>
        <v>#N/A</v>
      </c>
      <c r="M433" s="183" t="e">
        <f t="shared" si="27"/>
        <v>#N/A</v>
      </c>
      <c r="N433" s="183" t="e">
        <f t="shared" si="29"/>
        <v>#N/A</v>
      </c>
      <c r="O433" s="183" t="e">
        <f t="shared" si="28"/>
        <v>#N/A</v>
      </c>
    </row>
    <row r="434" spans="1:15" x14ac:dyDescent="0.2">
      <c r="A434" s="179" t="e">
        <f>IF(#REF!=0,NA(),#REF!)</f>
        <v>#REF!</v>
      </c>
      <c r="B434" s="180" t="e">
        <f>IF(ISERROR(A434),NA(),#REF!)</f>
        <v>#N/A</v>
      </c>
      <c r="C434" s="183" t="e">
        <f t="shared" si="26"/>
        <v>#N/A</v>
      </c>
      <c r="E434" s="179" t="e">
        <f>IF(#REF!=0,NA(),#REF!)</f>
        <v>#REF!</v>
      </c>
      <c r="F434" s="183" t="e">
        <f>IF(ISERROR($E434),NA(),#REF!)</f>
        <v>#N/A</v>
      </c>
      <c r="G434" s="183" t="e">
        <f>IF(ISERROR($E434),NA(),#REF!)</f>
        <v>#N/A</v>
      </c>
      <c r="H434" s="183" t="e">
        <f>IF(ISERROR($E434),NA(),#REF!)</f>
        <v>#N/A</v>
      </c>
      <c r="J434" s="180" t="e">
        <f>IF(ISERROR(A434),NA(),#REF!)</f>
        <v>#N/A</v>
      </c>
      <c r="K434" s="180" t="e">
        <f>IF(ISERROR(A434),NA(),#REF!)</f>
        <v>#N/A</v>
      </c>
      <c r="L434" s="180" t="e">
        <f>IF(ISERROR(A434),NA(),#REF!)</f>
        <v>#N/A</v>
      </c>
      <c r="M434" s="183" t="e">
        <f t="shared" si="27"/>
        <v>#N/A</v>
      </c>
      <c r="N434" s="183" t="e">
        <f t="shared" si="29"/>
        <v>#N/A</v>
      </c>
      <c r="O434" s="183" t="e">
        <f t="shared" si="28"/>
        <v>#N/A</v>
      </c>
    </row>
    <row r="435" spans="1:15" x14ac:dyDescent="0.2">
      <c r="A435" s="179" t="e">
        <f>IF(#REF!=0,NA(),#REF!)</f>
        <v>#REF!</v>
      </c>
      <c r="B435" s="180" t="e">
        <f>IF(ISERROR(A435),NA(),#REF!)</f>
        <v>#N/A</v>
      </c>
      <c r="C435" s="183" t="e">
        <f t="shared" si="26"/>
        <v>#N/A</v>
      </c>
      <c r="E435" s="179" t="e">
        <f>IF(#REF!=0,NA(),#REF!)</f>
        <v>#REF!</v>
      </c>
      <c r="F435" s="183" t="e">
        <f>IF(ISERROR($E435),NA(),#REF!)</f>
        <v>#N/A</v>
      </c>
      <c r="G435" s="183" t="e">
        <f>IF(ISERROR($E435),NA(),#REF!)</f>
        <v>#N/A</v>
      </c>
      <c r="H435" s="183" t="e">
        <f>IF(ISERROR($E435),NA(),#REF!)</f>
        <v>#N/A</v>
      </c>
      <c r="J435" s="180" t="e">
        <f>IF(ISERROR(A435),NA(),#REF!)</f>
        <v>#N/A</v>
      </c>
      <c r="K435" s="180" t="e">
        <f>IF(ISERROR(A435),NA(),#REF!)</f>
        <v>#N/A</v>
      </c>
      <c r="L435" s="180" t="e">
        <f>IF(ISERROR(A435),NA(),#REF!)</f>
        <v>#N/A</v>
      </c>
      <c r="M435" s="183" t="e">
        <f t="shared" si="27"/>
        <v>#N/A</v>
      </c>
      <c r="N435" s="183" t="e">
        <f t="shared" si="29"/>
        <v>#N/A</v>
      </c>
      <c r="O435" s="183" t="e">
        <f t="shared" si="28"/>
        <v>#N/A</v>
      </c>
    </row>
    <row r="436" spans="1:15" x14ac:dyDescent="0.2">
      <c r="A436" s="179" t="e">
        <f>IF(#REF!=0,NA(),#REF!)</f>
        <v>#REF!</v>
      </c>
      <c r="B436" s="180" t="e">
        <f>IF(ISERROR(A436),NA(),#REF!)</f>
        <v>#N/A</v>
      </c>
      <c r="C436" s="183" t="e">
        <f t="shared" si="26"/>
        <v>#N/A</v>
      </c>
      <c r="E436" s="179" t="e">
        <f>IF(#REF!=0,NA(),#REF!)</f>
        <v>#REF!</v>
      </c>
      <c r="F436" s="183" t="e">
        <f>IF(ISERROR($E436),NA(),#REF!)</f>
        <v>#N/A</v>
      </c>
      <c r="G436" s="183" t="e">
        <f>IF(ISERROR($E436),NA(),#REF!)</f>
        <v>#N/A</v>
      </c>
      <c r="H436" s="183" t="e">
        <f>IF(ISERROR($E436),NA(),#REF!)</f>
        <v>#N/A</v>
      </c>
      <c r="J436" s="180" t="e">
        <f>IF(ISERROR(A436),NA(),#REF!)</f>
        <v>#N/A</v>
      </c>
      <c r="K436" s="180" t="e">
        <f>IF(ISERROR(A436),NA(),#REF!)</f>
        <v>#N/A</v>
      </c>
      <c r="L436" s="180" t="e">
        <f>IF(ISERROR(A436),NA(),#REF!)</f>
        <v>#N/A</v>
      </c>
      <c r="M436" s="183" t="e">
        <f t="shared" si="27"/>
        <v>#N/A</v>
      </c>
      <c r="N436" s="183" t="e">
        <f t="shared" si="29"/>
        <v>#N/A</v>
      </c>
      <c r="O436" s="183" t="e">
        <f t="shared" si="28"/>
        <v>#N/A</v>
      </c>
    </row>
    <row r="437" spans="1:15" x14ac:dyDescent="0.2">
      <c r="A437" s="179" t="e">
        <f>IF(#REF!=0,NA(),#REF!)</f>
        <v>#REF!</v>
      </c>
      <c r="B437" s="180" t="e">
        <f>IF(ISERROR(A437),NA(),#REF!)</f>
        <v>#N/A</v>
      </c>
      <c r="C437" s="183" t="e">
        <f t="shared" si="26"/>
        <v>#N/A</v>
      </c>
      <c r="E437" s="179" t="e">
        <f>IF(#REF!=0,NA(),#REF!)</f>
        <v>#REF!</v>
      </c>
      <c r="F437" s="183" t="e">
        <f>IF(ISERROR($E437),NA(),#REF!)</f>
        <v>#N/A</v>
      </c>
      <c r="G437" s="183" t="e">
        <f>IF(ISERROR($E437),NA(),#REF!)</f>
        <v>#N/A</v>
      </c>
      <c r="H437" s="183" t="e">
        <f>IF(ISERROR($E437),NA(),#REF!)</f>
        <v>#N/A</v>
      </c>
      <c r="J437" s="180" t="e">
        <f>IF(ISERROR(A437),NA(),#REF!)</f>
        <v>#N/A</v>
      </c>
      <c r="K437" s="180" t="e">
        <f>IF(ISERROR(A437),NA(),#REF!)</f>
        <v>#N/A</v>
      </c>
      <c r="L437" s="180" t="e">
        <f>IF(ISERROR(A437),NA(),#REF!)</f>
        <v>#N/A</v>
      </c>
      <c r="M437" s="183" t="e">
        <f t="shared" si="27"/>
        <v>#N/A</v>
      </c>
      <c r="N437" s="183" t="e">
        <f t="shared" si="29"/>
        <v>#N/A</v>
      </c>
      <c r="O437" s="183" t="e">
        <f t="shared" si="28"/>
        <v>#N/A</v>
      </c>
    </row>
    <row r="438" spans="1:15" x14ac:dyDescent="0.2">
      <c r="A438" s="179" t="e">
        <f>IF(#REF!=0,NA(),#REF!)</f>
        <v>#REF!</v>
      </c>
      <c r="B438" s="180" t="e">
        <f>IF(ISERROR(A438),NA(),#REF!)</f>
        <v>#N/A</v>
      </c>
      <c r="C438" s="183" t="e">
        <f t="shared" si="26"/>
        <v>#N/A</v>
      </c>
      <c r="E438" s="179" t="e">
        <f>IF(#REF!=0,NA(),#REF!)</f>
        <v>#REF!</v>
      </c>
      <c r="F438" s="183" t="e">
        <f>IF(ISERROR($E438),NA(),#REF!)</f>
        <v>#N/A</v>
      </c>
      <c r="G438" s="183" t="e">
        <f>IF(ISERROR($E438),NA(),#REF!)</f>
        <v>#N/A</v>
      </c>
      <c r="H438" s="183" t="e">
        <f>IF(ISERROR($E438),NA(),#REF!)</f>
        <v>#N/A</v>
      </c>
      <c r="J438" s="180" t="e">
        <f>IF(ISERROR(A438),NA(),#REF!)</f>
        <v>#N/A</v>
      </c>
      <c r="K438" s="180" t="e">
        <f>IF(ISERROR(A438),NA(),#REF!)</f>
        <v>#N/A</v>
      </c>
      <c r="L438" s="180" t="e">
        <f>IF(ISERROR(A438),NA(),#REF!)</f>
        <v>#N/A</v>
      </c>
      <c r="M438" s="183" t="e">
        <f t="shared" si="27"/>
        <v>#N/A</v>
      </c>
      <c r="N438" s="183" t="e">
        <f t="shared" si="29"/>
        <v>#N/A</v>
      </c>
      <c r="O438" s="183" t="e">
        <f t="shared" si="28"/>
        <v>#N/A</v>
      </c>
    </row>
    <row r="439" spans="1:15" x14ac:dyDescent="0.2">
      <c r="A439" s="179" t="e">
        <f>IF(#REF!=0,NA(),#REF!)</f>
        <v>#REF!</v>
      </c>
      <c r="B439" s="180" t="e">
        <f>IF(ISERROR(A439),NA(),#REF!)</f>
        <v>#N/A</v>
      </c>
      <c r="C439" s="183" t="e">
        <f t="shared" si="26"/>
        <v>#N/A</v>
      </c>
      <c r="E439" s="179" t="e">
        <f>IF(#REF!=0,NA(),#REF!)</f>
        <v>#REF!</v>
      </c>
      <c r="F439" s="183" t="e">
        <f>IF(ISERROR($E439),NA(),#REF!)</f>
        <v>#N/A</v>
      </c>
      <c r="G439" s="183" t="e">
        <f>IF(ISERROR($E439),NA(),#REF!)</f>
        <v>#N/A</v>
      </c>
      <c r="H439" s="183" t="e">
        <f>IF(ISERROR($E439),NA(),#REF!)</f>
        <v>#N/A</v>
      </c>
      <c r="J439" s="180" t="e">
        <f>IF(ISERROR(A439),NA(),#REF!)</f>
        <v>#N/A</v>
      </c>
      <c r="K439" s="180" t="e">
        <f>IF(ISERROR(A439),NA(),#REF!)</f>
        <v>#N/A</v>
      </c>
      <c r="L439" s="180" t="e">
        <f>IF(ISERROR(A439),NA(),#REF!)</f>
        <v>#N/A</v>
      </c>
      <c r="M439" s="183" t="e">
        <f t="shared" si="27"/>
        <v>#N/A</v>
      </c>
      <c r="N439" s="183" t="e">
        <f t="shared" si="29"/>
        <v>#N/A</v>
      </c>
      <c r="O439" s="183" t="e">
        <f t="shared" si="28"/>
        <v>#N/A</v>
      </c>
    </row>
    <row r="440" spans="1:15" x14ac:dyDescent="0.2">
      <c r="A440" s="179" t="e">
        <f>IF(#REF!=0,NA(),#REF!)</f>
        <v>#REF!</v>
      </c>
      <c r="B440" s="180" t="e">
        <f>IF(ISERROR(A440),NA(),#REF!)</f>
        <v>#N/A</v>
      </c>
      <c r="C440" s="183" t="e">
        <f t="shared" si="26"/>
        <v>#N/A</v>
      </c>
      <c r="E440" s="179" t="e">
        <f>IF(#REF!=0,NA(),#REF!)</f>
        <v>#REF!</v>
      </c>
      <c r="F440" s="183" t="e">
        <f>IF(ISERROR($E440),NA(),#REF!)</f>
        <v>#N/A</v>
      </c>
      <c r="G440" s="183" t="e">
        <f>IF(ISERROR($E440),NA(),#REF!)</f>
        <v>#N/A</v>
      </c>
      <c r="H440" s="183" t="e">
        <f>IF(ISERROR($E440),NA(),#REF!)</f>
        <v>#N/A</v>
      </c>
      <c r="J440" s="180" t="e">
        <f>IF(ISERROR(A440),NA(),#REF!)</f>
        <v>#N/A</v>
      </c>
      <c r="K440" s="180" t="e">
        <f>IF(ISERROR(A440),NA(),#REF!)</f>
        <v>#N/A</v>
      </c>
      <c r="L440" s="180" t="e">
        <f>IF(ISERROR(A440),NA(),#REF!)</f>
        <v>#N/A</v>
      </c>
      <c r="M440" s="183" t="e">
        <f t="shared" si="27"/>
        <v>#N/A</v>
      </c>
      <c r="N440" s="183" t="e">
        <f t="shared" si="29"/>
        <v>#N/A</v>
      </c>
      <c r="O440" s="183" t="e">
        <f t="shared" si="28"/>
        <v>#N/A</v>
      </c>
    </row>
    <row r="441" spans="1:15" x14ac:dyDescent="0.2">
      <c r="A441" s="179" t="e">
        <f>IF(#REF!=0,NA(),#REF!)</f>
        <v>#REF!</v>
      </c>
      <c r="B441" s="180" t="e">
        <f>IF(ISERROR(A441),NA(),#REF!)</f>
        <v>#N/A</v>
      </c>
      <c r="C441" s="183" t="e">
        <f t="shared" si="26"/>
        <v>#N/A</v>
      </c>
      <c r="E441" s="179" t="e">
        <f>IF(#REF!=0,NA(),#REF!)</f>
        <v>#REF!</v>
      </c>
      <c r="F441" s="183" t="e">
        <f>IF(ISERROR($E441),NA(),#REF!)</f>
        <v>#N/A</v>
      </c>
      <c r="G441" s="183" t="e">
        <f>IF(ISERROR($E441),NA(),#REF!)</f>
        <v>#N/A</v>
      </c>
      <c r="H441" s="183" t="e">
        <f>IF(ISERROR($E441),NA(),#REF!)</f>
        <v>#N/A</v>
      </c>
      <c r="J441" s="180" t="e">
        <f>IF(ISERROR(A441),NA(),#REF!)</f>
        <v>#N/A</v>
      </c>
      <c r="K441" s="180" t="e">
        <f>IF(ISERROR(A441),NA(),#REF!)</f>
        <v>#N/A</v>
      </c>
      <c r="L441" s="180" t="e">
        <f>IF(ISERROR(A441),NA(),#REF!)</f>
        <v>#N/A</v>
      </c>
      <c r="M441" s="183" t="e">
        <f t="shared" si="27"/>
        <v>#N/A</v>
      </c>
      <c r="N441" s="183" t="e">
        <f t="shared" si="29"/>
        <v>#N/A</v>
      </c>
      <c r="O441" s="183" t="e">
        <f t="shared" si="28"/>
        <v>#N/A</v>
      </c>
    </row>
    <row r="442" spans="1:15" x14ac:dyDescent="0.2">
      <c r="A442" s="179" t="e">
        <f>IF(#REF!=0,NA(),#REF!)</f>
        <v>#REF!</v>
      </c>
      <c r="B442" s="180" t="e">
        <f>IF(ISERROR(A442),NA(),#REF!)</f>
        <v>#N/A</v>
      </c>
      <c r="C442" s="183" t="e">
        <f t="shared" si="26"/>
        <v>#N/A</v>
      </c>
      <c r="E442" s="179" t="e">
        <f>IF(#REF!=0,NA(),#REF!)</f>
        <v>#REF!</v>
      </c>
      <c r="F442" s="183" t="e">
        <f>IF(ISERROR($E442),NA(),#REF!)</f>
        <v>#N/A</v>
      </c>
      <c r="G442" s="183" t="e">
        <f>IF(ISERROR($E442),NA(),#REF!)</f>
        <v>#N/A</v>
      </c>
      <c r="H442" s="183" t="e">
        <f>IF(ISERROR($E442),NA(),#REF!)</f>
        <v>#N/A</v>
      </c>
      <c r="J442" s="180" t="e">
        <f>IF(ISERROR(A442),NA(),#REF!)</f>
        <v>#N/A</v>
      </c>
      <c r="K442" s="180" t="e">
        <f>IF(ISERROR(A442),NA(),#REF!)</f>
        <v>#N/A</v>
      </c>
      <c r="L442" s="180" t="e">
        <f>IF(ISERROR(A442),NA(),#REF!)</f>
        <v>#N/A</v>
      </c>
      <c r="M442" s="183" t="e">
        <f t="shared" si="27"/>
        <v>#N/A</v>
      </c>
      <c r="N442" s="183" t="e">
        <f t="shared" si="29"/>
        <v>#N/A</v>
      </c>
      <c r="O442" s="183" t="e">
        <f t="shared" si="28"/>
        <v>#N/A</v>
      </c>
    </row>
    <row r="443" spans="1:15" x14ac:dyDescent="0.2">
      <c r="A443" s="179" t="e">
        <f>IF(#REF!=0,NA(),#REF!)</f>
        <v>#REF!</v>
      </c>
      <c r="B443" s="180" t="e">
        <f>IF(ISERROR(A443),NA(),#REF!)</f>
        <v>#N/A</v>
      </c>
      <c r="C443" s="183" t="e">
        <f t="shared" si="26"/>
        <v>#N/A</v>
      </c>
      <c r="E443" s="179" t="e">
        <f>IF(#REF!=0,NA(),#REF!)</f>
        <v>#REF!</v>
      </c>
      <c r="F443" s="183" t="e">
        <f>IF(ISERROR($E443),NA(),#REF!)</f>
        <v>#N/A</v>
      </c>
      <c r="G443" s="183" t="e">
        <f>IF(ISERROR($E443),NA(),#REF!)</f>
        <v>#N/A</v>
      </c>
      <c r="H443" s="183" t="e">
        <f>IF(ISERROR($E443),NA(),#REF!)</f>
        <v>#N/A</v>
      </c>
      <c r="J443" s="180" t="e">
        <f>IF(ISERROR(A443),NA(),#REF!)</f>
        <v>#N/A</v>
      </c>
      <c r="K443" s="180" t="e">
        <f>IF(ISERROR(A443),NA(),#REF!)</f>
        <v>#N/A</v>
      </c>
      <c r="L443" s="180" t="e">
        <f>IF(ISERROR(A443),NA(),#REF!)</f>
        <v>#N/A</v>
      </c>
      <c r="M443" s="183" t="e">
        <f t="shared" si="27"/>
        <v>#N/A</v>
      </c>
      <c r="N443" s="183" t="e">
        <f t="shared" si="29"/>
        <v>#N/A</v>
      </c>
      <c r="O443" s="183" t="e">
        <f t="shared" si="28"/>
        <v>#N/A</v>
      </c>
    </row>
    <row r="444" spans="1:15" x14ac:dyDescent="0.2">
      <c r="A444" s="179" t="e">
        <f>IF(#REF!=0,NA(),#REF!)</f>
        <v>#REF!</v>
      </c>
      <c r="B444" s="180" t="e">
        <f>IF(ISERROR(A444),NA(),#REF!)</f>
        <v>#N/A</v>
      </c>
      <c r="C444" s="183" t="e">
        <f t="shared" si="26"/>
        <v>#N/A</v>
      </c>
      <c r="E444" s="179" t="e">
        <f>IF(#REF!=0,NA(),#REF!)</f>
        <v>#REF!</v>
      </c>
      <c r="F444" s="183" t="e">
        <f>IF(ISERROR($E444),NA(),#REF!)</f>
        <v>#N/A</v>
      </c>
      <c r="G444" s="183" t="e">
        <f>IF(ISERROR($E444),NA(),#REF!)</f>
        <v>#N/A</v>
      </c>
      <c r="H444" s="183" t="e">
        <f>IF(ISERROR($E444),NA(),#REF!)</f>
        <v>#N/A</v>
      </c>
      <c r="J444" s="180" t="e">
        <f>IF(ISERROR(A444),NA(),#REF!)</f>
        <v>#N/A</v>
      </c>
      <c r="K444" s="180" t="e">
        <f>IF(ISERROR(A444),NA(),#REF!)</f>
        <v>#N/A</v>
      </c>
      <c r="L444" s="180" t="e">
        <f>IF(ISERROR(A444),NA(),#REF!)</f>
        <v>#N/A</v>
      </c>
      <c r="M444" s="183" t="e">
        <f t="shared" si="27"/>
        <v>#N/A</v>
      </c>
      <c r="N444" s="183" t="e">
        <f t="shared" si="29"/>
        <v>#N/A</v>
      </c>
      <c r="O444" s="183" t="e">
        <f t="shared" si="28"/>
        <v>#N/A</v>
      </c>
    </row>
    <row r="445" spans="1:15" x14ac:dyDescent="0.2">
      <c r="A445" s="179" t="e">
        <f>IF(#REF!=0,NA(),#REF!)</f>
        <v>#REF!</v>
      </c>
      <c r="B445" s="180" t="e">
        <f>IF(ISERROR(A445),NA(),#REF!)</f>
        <v>#N/A</v>
      </c>
      <c r="C445" s="183" t="e">
        <f t="shared" si="26"/>
        <v>#N/A</v>
      </c>
      <c r="E445" s="179" t="e">
        <f>IF(#REF!=0,NA(),#REF!)</f>
        <v>#REF!</v>
      </c>
      <c r="F445" s="183" t="e">
        <f>IF(ISERROR($E445),NA(),#REF!)</f>
        <v>#N/A</v>
      </c>
      <c r="G445" s="183" t="e">
        <f>IF(ISERROR($E445),NA(),#REF!)</f>
        <v>#N/A</v>
      </c>
      <c r="H445" s="183" t="e">
        <f>IF(ISERROR($E445),NA(),#REF!)</f>
        <v>#N/A</v>
      </c>
      <c r="J445" s="180" t="e">
        <f>IF(ISERROR(A445),NA(),#REF!)</f>
        <v>#N/A</v>
      </c>
      <c r="K445" s="180" t="e">
        <f>IF(ISERROR(A445),NA(),#REF!)</f>
        <v>#N/A</v>
      </c>
      <c r="L445" s="180" t="e">
        <f>IF(ISERROR(A445),NA(),#REF!)</f>
        <v>#N/A</v>
      </c>
      <c r="M445" s="183" t="e">
        <f t="shared" si="27"/>
        <v>#N/A</v>
      </c>
      <c r="N445" s="183" t="e">
        <f t="shared" si="29"/>
        <v>#N/A</v>
      </c>
      <c r="O445" s="183" t="e">
        <f t="shared" si="28"/>
        <v>#N/A</v>
      </c>
    </row>
    <row r="446" spans="1:15" x14ac:dyDescent="0.2">
      <c r="A446" s="179" t="e">
        <f>IF(#REF!=0,NA(),#REF!)</f>
        <v>#REF!</v>
      </c>
      <c r="B446" s="180" t="e">
        <f>IF(ISERROR(A446),NA(),#REF!)</f>
        <v>#N/A</v>
      </c>
      <c r="C446" s="183" t="e">
        <f t="shared" si="26"/>
        <v>#N/A</v>
      </c>
      <c r="E446" s="179" t="e">
        <f>IF(#REF!=0,NA(),#REF!)</f>
        <v>#REF!</v>
      </c>
      <c r="F446" s="183" t="e">
        <f>IF(ISERROR($E446),NA(),#REF!)</f>
        <v>#N/A</v>
      </c>
      <c r="G446" s="183" t="e">
        <f>IF(ISERROR($E446),NA(),#REF!)</f>
        <v>#N/A</v>
      </c>
      <c r="H446" s="183" t="e">
        <f>IF(ISERROR($E446),NA(),#REF!)</f>
        <v>#N/A</v>
      </c>
      <c r="J446" s="180" t="e">
        <f>IF(ISERROR(A446),NA(),#REF!)</f>
        <v>#N/A</v>
      </c>
      <c r="K446" s="180" t="e">
        <f>IF(ISERROR(A446),NA(),#REF!)</f>
        <v>#N/A</v>
      </c>
      <c r="L446" s="180" t="e">
        <f>IF(ISERROR(A446),NA(),#REF!)</f>
        <v>#N/A</v>
      </c>
      <c r="M446" s="183" t="e">
        <f t="shared" si="27"/>
        <v>#N/A</v>
      </c>
      <c r="N446" s="183" t="e">
        <f t="shared" si="29"/>
        <v>#N/A</v>
      </c>
      <c r="O446" s="183" t="e">
        <f t="shared" si="28"/>
        <v>#N/A</v>
      </c>
    </row>
    <row r="447" spans="1:15" x14ac:dyDescent="0.2">
      <c r="A447" s="179" t="e">
        <f>IF(#REF!=0,NA(),#REF!)</f>
        <v>#REF!</v>
      </c>
      <c r="B447" s="180" t="e">
        <f>IF(ISERROR(A447),NA(),#REF!)</f>
        <v>#N/A</v>
      </c>
      <c r="C447" s="183" t="e">
        <f t="shared" si="26"/>
        <v>#N/A</v>
      </c>
      <c r="E447" s="179" t="e">
        <f>IF(#REF!=0,NA(),#REF!)</f>
        <v>#REF!</v>
      </c>
      <c r="F447" s="183" t="e">
        <f>IF(ISERROR($E447),NA(),#REF!)</f>
        <v>#N/A</v>
      </c>
      <c r="G447" s="183" t="e">
        <f>IF(ISERROR($E447),NA(),#REF!)</f>
        <v>#N/A</v>
      </c>
      <c r="H447" s="183" t="e">
        <f>IF(ISERROR($E447),NA(),#REF!)</f>
        <v>#N/A</v>
      </c>
      <c r="J447" s="180" t="e">
        <f>IF(ISERROR(A447),NA(),#REF!)</f>
        <v>#N/A</v>
      </c>
      <c r="K447" s="180" t="e">
        <f>IF(ISERROR(A447),NA(),#REF!)</f>
        <v>#N/A</v>
      </c>
      <c r="L447" s="180" t="e">
        <f>IF(ISERROR(A447),NA(),#REF!)</f>
        <v>#N/A</v>
      </c>
      <c r="M447" s="183" t="e">
        <f t="shared" si="27"/>
        <v>#N/A</v>
      </c>
      <c r="N447" s="183" t="e">
        <f t="shared" si="29"/>
        <v>#N/A</v>
      </c>
      <c r="O447" s="183" t="e">
        <f t="shared" si="28"/>
        <v>#N/A</v>
      </c>
    </row>
    <row r="448" spans="1:15" x14ac:dyDescent="0.2">
      <c r="A448" s="179" t="e">
        <f>IF(#REF!=0,NA(),#REF!)</f>
        <v>#REF!</v>
      </c>
      <c r="B448" s="180" t="e">
        <f>IF(ISERROR(A448),NA(),#REF!)</f>
        <v>#N/A</v>
      </c>
      <c r="C448" s="183" t="e">
        <f t="shared" si="26"/>
        <v>#N/A</v>
      </c>
      <c r="E448" s="179" t="e">
        <f>IF(#REF!=0,NA(),#REF!)</f>
        <v>#REF!</v>
      </c>
      <c r="F448" s="183" t="e">
        <f>IF(ISERROR($E448),NA(),#REF!)</f>
        <v>#N/A</v>
      </c>
      <c r="G448" s="183" t="e">
        <f>IF(ISERROR($E448),NA(),#REF!)</f>
        <v>#N/A</v>
      </c>
      <c r="H448" s="183" t="e">
        <f>IF(ISERROR($E448),NA(),#REF!)</f>
        <v>#N/A</v>
      </c>
      <c r="J448" s="180" t="e">
        <f>IF(ISERROR(A448),NA(),#REF!)</f>
        <v>#N/A</v>
      </c>
      <c r="K448" s="180" t="e">
        <f>IF(ISERROR(A448),NA(),#REF!)</f>
        <v>#N/A</v>
      </c>
      <c r="L448" s="180" t="e">
        <f>IF(ISERROR(A448),NA(),#REF!)</f>
        <v>#N/A</v>
      </c>
      <c r="M448" s="183" t="e">
        <f t="shared" si="27"/>
        <v>#N/A</v>
      </c>
      <c r="N448" s="183" t="e">
        <f t="shared" si="29"/>
        <v>#N/A</v>
      </c>
      <c r="O448" s="183" t="e">
        <f t="shared" si="28"/>
        <v>#N/A</v>
      </c>
    </row>
    <row r="449" spans="1:15" x14ac:dyDescent="0.2">
      <c r="A449" s="179" t="e">
        <f>IF(#REF!=0,NA(),#REF!)</f>
        <v>#REF!</v>
      </c>
      <c r="B449" s="180" t="e">
        <f>IF(ISERROR(A449),NA(),#REF!)</f>
        <v>#N/A</v>
      </c>
      <c r="C449" s="183" t="e">
        <f t="shared" si="26"/>
        <v>#N/A</v>
      </c>
      <c r="E449" s="179" t="e">
        <f>IF(#REF!=0,NA(),#REF!)</f>
        <v>#REF!</v>
      </c>
      <c r="F449" s="183" t="e">
        <f>IF(ISERROR($E449),NA(),#REF!)</f>
        <v>#N/A</v>
      </c>
      <c r="G449" s="183" t="e">
        <f>IF(ISERROR($E449),NA(),#REF!)</f>
        <v>#N/A</v>
      </c>
      <c r="H449" s="183" t="e">
        <f>IF(ISERROR($E449),NA(),#REF!)</f>
        <v>#N/A</v>
      </c>
      <c r="J449" s="180" t="e">
        <f>IF(ISERROR(A449),NA(),#REF!)</f>
        <v>#N/A</v>
      </c>
      <c r="K449" s="180" t="e">
        <f>IF(ISERROR(A449),NA(),#REF!)</f>
        <v>#N/A</v>
      </c>
      <c r="L449" s="180" t="e">
        <f>IF(ISERROR(A449),NA(),#REF!)</f>
        <v>#N/A</v>
      </c>
      <c r="M449" s="183" t="e">
        <f t="shared" si="27"/>
        <v>#N/A</v>
      </c>
      <c r="N449" s="183" t="e">
        <f t="shared" si="29"/>
        <v>#N/A</v>
      </c>
      <c r="O449" s="183" t="e">
        <f t="shared" si="28"/>
        <v>#N/A</v>
      </c>
    </row>
    <row r="450" spans="1:15" x14ac:dyDescent="0.2">
      <c r="A450" s="179" t="e">
        <f>IF(#REF!=0,NA(),#REF!)</f>
        <v>#REF!</v>
      </c>
      <c r="B450" s="180" t="e">
        <f>IF(ISERROR(A450),NA(),#REF!)</f>
        <v>#N/A</v>
      </c>
      <c r="C450" s="183" t="e">
        <f t="shared" si="26"/>
        <v>#N/A</v>
      </c>
      <c r="E450" s="179" t="e">
        <f>IF(#REF!=0,NA(),#REF!)</f>
        <v>#REF!</v>
      </c>
      <c r="F450" s="183" t="e">
        <f>IF(ISERROR($E450),NA(),#REF!)</f>
        <v>#N/A</v>
      </c>
      <c r="G450" s="183" t="e">
        <f>IF(ISERROR($E450),NA(),#REF!)</f>
        <v>#N/A</v>
      </c>
      <c r="H450" s="183" t="e">
        <f>IF(ISERROR($E450),NA(),#REF!)</f>
        <v>#N/A</v>
      </c>
      <c r="J450" s="180" t="e">
        <f>IF(ISERROR(A450),NA(),#REF!)</f>
        <v>#N/A</v>
      </c>
      <c r="K450" s="180" t="e">
        <f>IF(ISERROR(A450),NA(),#REF!)</f>
        <v>#N/A</v>
      </c>
      <c r="L450" s="180" t="e">
        <f>IF(ISERROR(A450),NA(),#REF!)</f>
        <v>#N/A</v>
      </c>
      <c r="M450" s="183" t="e">
        <f t="shared" si="27"/>
        <v>#N/A</v>
      </c>
      <c r="N450" s="183" t="e">
        <f t="shared" si="29"/>
        <v>#N/A</v>
      </c>
      <c r="O450" s="183" t="e">
        <f t="shared" si="28"/>
        <v>#N/A</v>
      </c>
    </row>
    <row r="451" spans="1:15" x14ac:dyDescent="0.2">
      <c r="A451" s="179" t="e">
        <f>IF(#REF!=0,NA(),#REF!)</f>
        <v>#REF!</v>
      </c>
      <c r="B451" s="180" t="e">
        <f>IF(ISERROR(A451),NA(),#REF!)</f>
        <v>#N/A</v>
      </c>
      <c r="C451" s="183" t="e">
        <f t="shared" si="26"/>
        <v>#N/A</v>
      </c>
      <c r="E451" s="179" t="e">
        <f>IF(#REF!=0,NA(),#REF!)</f>
        <v>#REF!</v>
      </c>
      <c r="F451" s="183" t="e">
        <f>IF(ISERROR($E451),NA(),#REF!)</f>
        <v>#N/A</v>
      </c>
      <c r="G451" s="183" t="e">
        <f>IF(ISERROR($E451),NA(),#REF!)</f>
        <v>#N/A</v>
      </c>
      <c r="H451" s="183" t="e">
        <f>IF(ISERROR($E451),NA(),#REF!)</f>
        <v>#N/A</v>
      </c>
      <c r="J451" s="180" t="e">
        <f>IF(ISERROR(A451),NA(),#REF!)</f>
        <v>#N/A</v>
      </c>
      <c r="K451" s="180" t="e">
        <f>IF(ISERROR(A451),NA(),#REF!)</f>
        <v>#N/A</v>
      </c>
      <c r="L451" s="180" t="e">
        <f>IF(ISERROR(A451),NA(),#REF!)</f>
        <v>#N/A</v>
      </c>
      <c r="M451" s="183" t="e">
        <f t="shared" si="27"/>
        <v>#N/A</v>
      </c>
      <c r="N451" s="183" t="e">
        <f t="shared" si="29"/>
        <v>#N/A</v>
      </c>
      <c r="O451" s="183" t="e">
        <f t="shared" si="28"/>
        <v>#N/A</v>
      </c>
    </row>
    <row r="452" spans="1:15" x14ac:dyDescent="0.2">
      <c r="A452" s="179" t="e">
        <f>IF(#REF!=0,NA(),#REF!)</f>
        <v>#REF!</v>
      </c>
      <c r="B452" s="180" t="e">
        <f>IF(ISERROR(A452),NA(),#REF!)</f>
        <v>#N/A</v>
      </c>
      <c r="C452" s="183" t="e">
        <f t="shared" si="26"/>
        <v>#N/A</v>
      </c>
      <c r="E452" s="179" t="e">
        <f>IF(#REF!=0,NA(),#REF!)</f>
        <v>#REF!</v>
      </c>
      <c r="F452" s="183" t="e">
        <f>IF(ISERROR($E452),NA(),#REF!)</f>
        <v>#N/A</v>
      </c>
      <c r="G452" s="183" t="e">
        <f>IF(ISERROR($E452),NA(),#REF!)</f>
        <v>#N/A</v>
      </c>
      <c r="H452" s="183" t="e">
        <f>IF(ISERROR($E452),NA(),#REF!)</f>
        <v>#N/A</v>
      </c>
      <c r="J452" s="180" t="e">
        <f>IF(ISERROR(A452),NA(),#REF!)</f>
        <v>#N/A</v>
      </c>
      <c r="K452" s="180" t="e">
        <f>IF(ISERROR(A452),NA(),#REF!)</f>
        <v>#N/A</v>
      </c>
      <c r="L452" s="180" t="e">
        <f>IF(ISERROR(A452),NA(),#REF!)</f>
        <v>#N/A</v>
      </c>
      <c r="M452" s="183" t="e">
        <f t="shared" si="27"/>
        <v>#N/A</v>
      </c>
      <c r="N452" s="183" t="e">
        <f t="shared" si="29"/>
        <v>#N/A</v>
      </c>
      <c r="O452" s="183" t="e">
        <f t="shared" si="28"/>
        <v>#N/A</v>
      </c>
    </row>
    <row r="453" spans="1:15" x14ac:dyDescent="0.2">
      <c r="A453" s="179" t="e">
        <f>IF(#REF!=0,NA(),#REF!)</f>
        <v>#REF!</v>
      </c>
      <c r="B453" s="180" t="e">
        <f>IF(ISERROR(A453),NA(),#REF!)</f>
        <v>#N/A</v>
      </c>
      <c r="C453" s="183" t="e">
        <f t="shared" si="26"/>
        <v>#N/A</v>
      </c>
      <c r="E453" s="179" t="e">
        <f>IF(#REF!=0,NA(),#REF!)</f>
        <v>#REF!</v>
      </c>
      <c r="F453" s="183" t="e">
        <f>IF(ISERROR($E453),NA(),#REF!)</f>
        <v>#N/A</v>
      </c>
      <c r="G453" s="183" t="e">
        <f>IF(ISERROR($E453),NA(),#REF!)</f>
        <v>#N/A</v>
      </c>
      <c r="H453" s="183" t="e">
        <f>IF(ISERROR($E453),NA(),#REF!)</f>
        <v>#N/A</v>
      </c>
      <c r="J453" s="180" t="e">
        <f>IF(ISERROR(A453),NA(),#REF!)</f>
        <v>#N/A</v>
      </c>
      <c r="K453" s="180" t="e">
        <f>IF(ISERROR(A453),NA(),#REF!)</f>
        <v>#N/A</v>
      </c>
      <c r="L453" s="180" t="e">
        <f>IF(ISERROR(A453),NA(),#REF!)</f>
        <v>#N/A</v>
      </c>
      <c r="M453" s="183" t="e">
        <f t="shared" si="27"/>
        <v>#N/A</v>
      </c>
      <c r="N453" s="183" t="e">
        <f t="shared" si="29"/>
        <v>#N/A</v>
      </c>
      <c r="O453" s="183" t="e">
        <f t="shared" si="28"/>
        <v>#N/A</v>
      </c>
    </row>
    <row r="454" spans="1:15" x14ac:dyDescent="0.2">
      <c r="A454" s="179" t="e">
        <f>IF(#REF!=0,NA(),#REF!)</f>
        <v>#REF!</v>
      </c>
      <c r="B454" s="180" t="e">
        <f>IF(ISERROR(A454),NA(),#REF!)</f>
        <v>#N/A</v>
      </c>
      <c r="C454" s="183" t="e">
        <f t="shared" ref="C454:C517" si="30">AVERAGE(B448:B454)</f>
        <v>#N/A</v>
      </c>
      <c r="E454" s="179" t="e">
        <f>IF(#REF!=0,NA(),#REF!)</f>
        <v>#REF!</v>
      </c>
      <c r="F454" s="183" t="e">
        <f>IF(ISERROR($E454),NA(),#REF!)</f>
        <v>#N/A</v>
      </c>
      <c r="G454" s="183" t="e">
        <f>IF(ISERROR($E454),NA(),#REF!)</f>
        <v>#N/A</v>
      </c>
      <c r="H454" s="183" t="e">
        <f>IF(ISERROR($E454),NA(),#REF!)</f>
        <v>#N/A</v>
      </c>
      <c r="J454" s="180" t="e">
        <f>IF(ISERROR(A454),NA(),#REF!)</f>
        <v>#N/A</v>
      </c>
      <c r="K454" s="180" t="e">
        <f>IF(ISERROR(A454),NA(),#REF!)</f>
        <v>#N/A</v>
      </c>
      <c r="L454" s="180" t="e">
        <f>IF(ISERROR(A454),NA(),#REF!)</f>
        <v>#N/A</v>
      </c>
      <c r="M454" s="183" t="e">
        <f t="shared" si="27"/>
        <v>#N/A</v>
      </c>
      <c r="N454" s="183" t="e">
        <f t="shared" si="29"/>
        <v>#N/A</v>
      </c>
      <c r="O454" s="183" t="e">
        <f t="shared" si="28"/>
        <v>#N/A</v>
      </c>
    </row>
    <row r="455" spans="1:15" x14ac:dyDescent="0.2">
      <c r="A455" s="179" t="e">
        <f>IF(#REF!=0,NA(),#REF!)</f>
        <v>#REF!</v>
      </c>
      <c r="B455" s="180" t="e">
        <f>IF(ISERROR(A455),NA(),#REF!)</f>
        <v>#N/A</v>
      </c>
      <c r="C455" s="183" t="e">
        <f t="shared" si="30"/>
        <v>#N/A</v>
      </c>
      <c r="E455" s="179" t="e">
        <f>IF(#REF!=0,NA(),#REF!)</f>
        <v>#REF!</v>
      </c>
      <c r="F455" s="183" t="e">
        <f>IF(ISERROR($E455),NA(),#REF!)</f>
        <v>#N/A</v>
      </c>
      <c r="G455" s="183" t="e">
        <f>IF(ISERROR($E455),NA(),#REF!)</f>
        <v>#N/A</v>
      </c>
      <c r="H455" s="183" t="e">
        <f>IF(ISERROR($E455),NA(),#REF!)</f>
        <v>#N/A</v>
      </c>
      <c r="J455" s="180" t="e">
        <f>IF(ISERROR(A455),NA(),#REF!)</f>
        <v>#N/A</v>
      </c>
      <c r="K455" s="180" t="e">
        <f>IF(ISERROR(A455),NA(),#REF!)</f>
        <v>#N/A</v>
      </c>
      <c r="L455" s="180" t="e">
        <f>IF(ISERROR(A455),NA(),#REF!)</f>
        <v>#N/A</v>
      </c>
      <c r="M455" s="183" t="e">
        <f t="shared" si="27"/>
        <v>#N/A</v>
      </c>
      <c r="N455" s="183" t="e">
        <f t="shared" si="29"/>
        <v>#N/A</v>
      </c>
      <c r="O455" s="183" t="e">
        <f t="shared" si="28"/>
        <v>#N/A</v>
      </c>
    </row>
    <row r="456" spans="1:15" x14ac:dyDescent="0.2">
      <c r="A456" s="179" t="e">
        <f>IF(#REF!=0,NA(),#REF!)</f>
        <v>#REF!</v>
      </c>
      <c r="B456" s="180" t="e">
        <f>IF(ISERROR(A456),NA(),#REF!)</f>
        <v>#N/A</v>
      </c>
      <c r="C456" s="183" t="e">
        <f t="shared" si="30"/>
        <v>#N/A</v>
      </c>
      <c r="E456" s="179" t="e">
        <f>IF(#REF!=0,NA(),#REF!)</f>
        <v>#REF!</v>
      </c>
      <c r="F456" s="183" t="e">
        <f>IF(ISERROR($E456),NA(),#REF!)</f>
        <v>#N/A</v>
      </c>
      <c r="G456" s="183" t="e">
        <f>IF(ISERROR($E456),NA(),#REF!)</f>
        <v>#N/A</v>
      </c>
      <c r="H456" s="183" t="e">
        <f>IF(ISERROR($E456),NA(),#REF!)</f>
        <v>#N/A</v>
      </c>
      <c r="J456" s="180" t="e">
        <f>IF(ISERROR(A456),NA(),#REF!)</f>
        <v>#N/A</v>
      </c>
      <c r="K456" s="180" t="e">
        <f>IF(ISERROR(A456),NA(),#REF!)</f>
        <v>#N/A</v>
      </c>
      <c r="L456" s="180" t="e">
        <f>IF(ISERROR(A456),NA(),#REF!)</f>
        <v>#N/A</v>
      </c>
      <c r="M456" s="183" t="e">
        <f t="shared" si="27"/>
        <v>#N/A</v>
      </c>
      <c r="N456" s="183" t="e">
        <f t="shared" si="29"/>
        <v>#N/A</v>
      </c>
      <c r="O456" s="183" t="e">
        <f t="shared" si="28"/>
        <v>#N/A</v>
      </c>
    </row>
    <row r="457" spans="1:15" x14ac:dyDescent="0.2">
      <c r="A457" s="179" t="e">
        <f>IF(#REF!=0,NA(),#REF!)</f>
        <v>#REF!</v>
      </c>
      <c r="B457" s="180" t="e">
        <f>IF(ISERROR(A457),NA(),#REF!)</f>
        <v>#N/A</v>
      </c>
      <c r="C457" s="183" t="e">
        <f t="shared" si="30"/>
        <v>#N/A</v>
      </c>
      <c r="E457" s="179" t="e">
        <f>IF(#REF!=0,NA(),#REF!)</f>
        <v>#REF!</v>
      </c>
      <c r="F457" s="183" t="e">
        <f>IF(ISERROR($E457),NA(),#REF!)</f>
        <v>#N/A</v>
      </c>
      <c r="G457" s="183" t="e">
        <f>IF(ISERROR($E457),NA(),#REF!)</f>
        <v>#N/A</v>
      </c>
      <c r="H457" s="183" t="e">
        <f>IF(ISERROR($E457),NA(),#REF!)</f>
        <v>#N/A</v>
      </c>
      <c r="J457" s="180" t="e">
        <f>IF(ISERROR(A457),NA(),#REF!)</f>
        <v>#N/A</v>
      </c>
      <c r="K457" s="180" t="e">
        <f>IF(ISERROR(A457),NA(),#REF!)</f>
        <v>#N/A</v>
      </c>
      <c r="L457" s="180" t="e">
        <f>IF(ISERROR(A457),NA(),#REF!)</f>
        <v>#N/A</v>
      </c>
      <c r="M457" s="183" t="e">
        <f t="shared" ref="M457:M520" si="31">AVERAGE(J451:J457)</f>
        <v>#N/A</v>
      </c>
      <c r="N457" s="183" t="e">
        <f t="shared" si="29"/>
        <v>#N/A</v>
      </c>
      <c r="O457" s="183" t="e">
        <f t="shared" si="28"/>
        <v>#N/A</v>
      </c>
    </row>
    <row r="458" spans="1:15" x14ac:dyDescent="0.2">
      <c r="A458" s="179" t="e">
        <f>IF(#REF!=0,NA(),#REF!)</f>
        <v>#REF!</v>
      </c>
      <c r="B458" s="180" t="e">
        <f>IF(ISERROR(A458),NA(),#REF!)</f>
        <v>#N/A</v>
      </c>
      <c r="C458" s="183" t="e">
        <f t="shared" si="30"/>
        <v>#N/A</v>
      </c>
      <c r="E458" s="179" t="e">
        <f>IF(#REF!=0,NA(),#REF!)</f>
        <v>#REF!</v>
      </c>
      <c r="F458" s="183" t="e">
        <f>IF(ISERROR($E458),NA(),#REF!)</f>
        <v>#N/A</v>
      </c>
      <c r="G458" s="183" t="e">
        <f>IF(ISERROR($E458),NA(),#REF!)</f>
        <v>#N/A</v>
      </c>
      <c r="H458" s="183" t="e">
        <f>IF(ISERROR($E458),NA(),#REF!)</f>
        <v>#N/A</v>
      </c>
      <c r="J458" s="180" t="e">
        <f>IF(ISERROR(A458),NA(),#REF!)</f>
        <v>#N/A</v>
      </c>
      <c r="K458" s="180" t="e">
        <f>IF(ISERROR(A458),NA(),#REF!)</f>
        <v>#N/A</v>
      </c>
      <c r="L458" s="180" t="e">
        <f>IF(ISERROR(A458),NA(),#REF!)</f>
        <v>#N/A</v>
      </c>
      <c r="M458" s="183" t="e">
        <f t="shared" si="31"/>
        <v>#N/A</v>
      </c>
      <c r="N458" s="183" t="e">
        <f t="shared" si="29"/>
        <v>#N/A</v>
      </c>
      <c r="O458" s="183" t="e">
        <f t="shared" ref="O458:O521" si="32">AVERAGE(L452:L458)</f>
        <v>#N/A</v>
      </c>
    </row>
    <row r="459" spans="1:15" x14ac:dyDescent="0.2">
      <c r="A459" s="179" t="e">
        <f>IF(#REF!=0,NA(),#REF!)</f>
        <v>#REF!</v>
      </c>
      <c r="B459" s="180" t="e">
        <f>IF(ISERROR(A459),NA(),#REF!)</f>
        <v>#N/A</v>
      </c>
      <c r="C459" s="183" t="e">
        <f t="shared" si="30"/>
        <v>#N/A</v>
      </c>
      <c r="E459" s="179" t="e">
        <f>IF(#REF!=0,NA(),#REF!)</f>
        <v>#REF!</v>
      </c>
      <c r="F459" s="183" t="e">
        <f>IF(ISERROR($E459),NA(),#REF!)</f>
        <v>#N/A</v>
      </c>
      <c r="G459" s="183" t="e">
        <f>IF(ISERROR($E459),NA(),#REF!)</f>
        <v>#N/A</v>
      </c>
      <c r="H459" s="183" t="e">
        <f>IF(ISERROR($E459),NA(),#REF!)</f>
        <v>#N/A</v>
      </c>
      <c r="J459" s="180" t="e">
        <f>IF(ISERROR(A459),NA(),#REF!)</f>
        <v>#N/A</v>
      </c>
      <c r="K459" s="180" t="e">
        <f>IF(ISERROR(A459),NA(),#REF!)</f>
        <v>#N/A</v>
      </c>
      <c r="L459" s="180" t="e">
        <f>IF(ISERROR(A459),NA(),#REF!)</f>
        <v>#N/A</v>
      </c>
      <c r="M459" s="183" t="e">
        <f t="shared" si="31"/>
        <v>#N/A</v>
      </c>
      <c r="N459" s="183" t="e">
        <f t="shared" si="29"/>
        <v>#N/A</v>
      </c>
      <c r="O459" s="183" t="e">
        <f t="shared" si="32"/>
        <v>#N/A</v>
      </c>
    </row>
    <row r="460" spans="1:15" x14ac:dyDescent="0.2">
      <c r="A460" s="179" t="e">
        <f>IF(#REF!=0,NA(),#REF!)</f>
        <v>#REF!</v>
      </c>
      <c r="B460" s="180" t="e">
        <f>IF(ISERROR(A460),NA(),#REF!)</f>
        <v>#N/A</v>
      </c>
      <c r="C460" s="183" t="e">
        <f t="shared" si="30"/>
        <v>#N/A</v>
      </c>
      <c r="E460" s="179" t="e">
        <f>IF(#REF!=0,NA(),#REF!)</f>
        <v>#REF!</v>
      </c>
      <c r="F460" s="183" t="e">
        <f>IF(ISERROR($E460),NA(),#REF!)</f>
        <v>#N/A</v>
      </c>
      <c r="G460" s="183" t="e">
        <f>IF(ISERROR($E460),NA(),#REF!)</f>
        <v>#N/A</v>
      </c>
      <c r="H460" s="183" t="e">
        <f>IF(ISERROR($E460),NA(),#REF!)</f>
        <v>#N/A</v>
      </c>
      <c r="J460" s="180" t="e">
        <f>IF(ISERROR(A460),NA(),#REF!)</f>
        <v>#N/A</v>
      </c>
      <c r="K460" s="180" t="e">
        <f>IF(ISERROR(A460),NA(),#REF!)</f>
        <v>#N/A</v>
      </c>
      <c r="L460" s="180" t="e">
        <f>IF(ISERROR(A460),NA(),#REF!)</f>
        <v>#N/A</v>
      </c>
      <c r="M460" s="183" t="e">
        <f t="shared" si="31"/>
        <v>#N/A</v>
      </c>
      <c r="N460" s="183" t="e">
        <f t="shared" si="29"/>
        <v>#N/A</v>
      </c>
      <c r="O460" s="183" t="e">
        <f t="shared" si="32"/>
        <v>#N/A</v>
      </c>
    </row>
    <row r="461" spans="1:15" x14ac:dyDescent="0.2">
      <c r="A461" s="179" t="e">
        <f>IF(#REF!=0,NA(),#REF!)</f>
        <v>#REF!</v>
      </c>
      <c r="B461" s="180" t="e">
        <f>IF(ISERROR(A461),NA(),#REF!)</f>
        <v>#N/A</v>
      </c>
      <c r="C461" s="183" t="e">
        <f t="shared" si="30"/>
        <v>#N/A</v>
      </c>
      <c r="E461" s="179" t="e">
        <f>IF(#REF!=0,NA(),#REF!)</f>
        <v>#REF!</v>
      </c>
      <c r="F461" s="183" t="e">
        <f>IF(ISERROR($E461),NA(),#REF!)</f>
        <v>#N/A</v>
      </c>
      <c r="G461" s="183" t="e">
        <f>IF(ISERROR($E461),NA(),#REF!)</f>
        <v>#N/A</v>
      </c>
      <c r="H461" s="183" t="e">
        <f>IF(ISERROR($E461),NA(),#REF!)</f>
        <v>#N/A</v>
      </c>
      <c r="J461" s="180" t="e">
        <f>IF(ISERROR(A461),NA(),#REF!)</f>
        <v>#N/A</v>
      </c>
      <c r="K461" s="180" t="e">
        <f>IF(ISERROR(A461),NA(),#REF!)</f>
        <v>#N/A</v>
      </c>
      <c r="L461" s="180" t="e">
        <f>IF(ISERROR(A461),NA(),#REF!)</f>
        <v>#N/A</v>
      </c>
      <c r="M461" s="183" t="e">
        <f t="shared" si="31"/>
        <v>#N/A</v>
      </c>
      <c r="N461" s="183" t="e">
        <f t="shared" si="29"/>
        <v>#N/A</v>
      </c>
      <c r="O461" s="183" t="e">
        <f t="shared" si="32"/>
        <v>#N/A</v>
      </c>
    </row>
    <row r="462" spans="1:15" x14ac:dyDescent="0.2">
      <c r="A462" s="179" t="e">
        <f>IF(#REF!=0,NA(),#REF!)</f>
        <v>#REF!</v>
      </c>
      <c r="B462" s="180" t="e">
        <f>IF(ISERROR(A462),NA(),#REF!)</f>
        <v>#N/A</v>
      </c>
      <c r="C462" s="183" t="e">
        <f t="shared" si="30"/>
        <v>#N/A</v>
      </c>
      <c r="E462" s="179" t="e">
        <f>IF(#REF!=0,NA(),#REF!)</f>
        <v>#REF!</v>
      </c>
      <c r="F462" s="183" t="e">
        <f>IF(ISERROR($E462),NA(),#REF!)</f>
        <v>#N/A</v>
      </c>
      <c r="G462" s="183" t="e">
        <f>IF(ISERROR($E462),NA(),#REF!)</f>
        <v>#N/A</v>
      </c>
      <c r="H462" s="183" t="e">
        <f>IF(ISERROR($E462),NA(),#REF!)</f>
        <v>#N/A</v>
      </c>
      <c r="J462" s="180" t="e">
        <f>IF(ISERROR(A462),NA(),#REF!)</f>
        <v>#N/A</v>
      </c>
      <c r="K462" s="180" t="e">
        <f>IF(ISERROR(A462),NA(),#REF!)</f>
        <v>#N/A</v>
      </c>
      <c r="L462" s="180" t="e">
        <f>IF(ISERROR(A462),NA(),#REF!)</f>
        <v>#N/A</v>
      </c>
      <c r="M462" s="183" t="e">
        <f t="shared" si="31"/>
        <v>#N/A</v>
      </c>
      <c r="N462" s="183" t="e">
        <f t="shared" si="29"/>
        <v>#N/A</v>
      </c>
      <c r="O462" s="183" t="e">
        <f t="shared" si="32"/>
        <v>#N/A</v>
      </c>
    </row>
    <row r="463" spans="1:15" x14ac:dyDescent="0.2">
      <c r="A463" s="179" t="e">
        <f>IF(#REF!=0,NA(),#REF!)</f>
        <v>#REF!</v>
      </c>
      <c r="B463" s="180" t="e">
        <f>IF(ISERROR(A463),NA(),#REF!)</f>
        <v>#N/A</v>
      </c>
      <c r="C463" s="183" t="e">
        <f t="shared" si="30"/>
        <v>#N/A</v>
      </c>
      <c r="E463" s="179" t="e">
        <f>IF(#REF!=0,NA(),#REF!)</f>
        <v>#REF!</v>
      </c>
      <c r="F463" s="183" t="e">
        <f>IF(ISERROR($E463),NA(),#REF!)</f>
        <v>#N/A</v>
      </c>
      <c r="G463" s="183" t="e">
        <f>IF(ISERROR($E463),NA(),#REF!)</f>
        <v>#N/A</v>
      </c>
      <c r="H463" s="183" t="e">
        <f>IF(ISERROR($E463),NA(),#REF!)</f>
        <v>#N/A</v>
      </c>
      <c r="J463" s="180" t="e">
        <f>IF(ISERROR(A463),NA(),#REF!)</f>
        <v>#N/A</v>
      </c>
      <c r="K463" s="180" t="e">
        <f>IF(ISERROR(A463),NA(),#REF!)</f>
        <v>#N/A</v>
      </c>
      <c r="L463" s="180" t="e">
        <f>IF(ISERROR(A463),NA(),#REF!)</f>
        <v>#N/A</v>
      </c>
      <c r="M463" s="183" t="e">
        <f t="shared" si="31"/>
        <v>#N/A</v>
      </c>
      <c r="N463" s="183" t="e">
        <f t="shared" si="29"/>
        <v>#N/A</v>
      </c>
      <c r="O463" s="183" t="e">
        <f t="shared" si="32"/>
        <v>#N/A</v>
      </c>
    </row>
    <row r="464" spans="1:15" x14ac:dyDescent="0.2">
      <c r="A464" s="179" t="e">
        <f>IF(#REF!=0,NA(),#REF!)</f>
        <v>#REF!</v>
      </c>
      <c r="B464" s="180" t="e">
        <f>IF(ISERROR(A464),NA(),#REF!)</f>
        <v>#N/A</v>
      </c>
      <c r="C464" s="183" t="e">
        <f t="shared" si="30"/>
        <v>#N/A</v>
      </c>
      <c r="E464" s="179" t="e">
        <f>IF(#REF!=0,NA(),#REF!)</f>
        <v>#REF!</v>
      </c>
      <c r="F464" s="183" t="e">
        <f>IF(ISERROR($E464),NA(),#REF!)</f>
        <v>#N/A</v>
      </c>
      <c r="G464" s="183" t="e">
        <f>IF(ISERROR($E464),NA(),#REF!)</f>
        <v>#N/A</v>
      </c>
      <c r="H464" s="183" t="e">
        <f>IF(ISERROR($E464),NA(),#REF!)</f>
        <v>#N/A</v>
      </c>
      <c r="J464" s="180" t="e">
        <f>IF(ISERROR(A464),NA(),#REF!)</f>
        <v>#N/A</v>
      </c>
      <c r="K464" s="180" t="e">
        <f>IF(ISERROR(A464),NA(),#REF!)</f>
        <v>#N/A</v>
      </c>
      <c r="L464" s="180" t="e">
        <f>IF(ISERROR(A464),NA(),#REF!)</f>
        <v>#N/A</v>
      </c>
      <c r="M464" s="183" t="e">
        <f t="shared" si="31"/>
        <v>#N/A</v>
      </c>
      <c r="N464" s="183" t="e">
        <f t="shared" si="29"/>
        <v>#N/A</v>
      </c>
      <c r="O464" s="183" t="e">
        <f t="shared" si="32"/>
        <v>#N/A</v>
      </c>
    </row>
    <row r="465" spans="1:15" x14ac:dyDescent="0.2">
      <c r="A465" s="179" t="e">
        <f>IF(#REF!=0,NA(),#REF!)</f>
        <v>#REF!</v>
      </c>
      <c r="B465" s="180" t="e">
        <f>IF(ISERROR(A465),NA(),#REF!)</f>
        <v>#N/A</v>
      </c>
      <c r="C465" s="183" t="e">
        <f t="shared" si="30"/>
        <v>#N/A</v>
      </c>
      <c r="E465" s="179" t="e">
        <f>IF(#REF!=0,NA(),#REF!)</f>
        <v>#REF!</v>
      </c>
      <c r="F465" s="183" t="e">
        <f>IF(ISERROR($E465),NA(),#REF!)</f>
        <v>#N/A</v>
      </c>
      <c r="G465" s="183" t="e">
        <f>IF(ISERROR($E465),NA(),#REF!)</f>
        <v>#N/A</v>
      </c>
      <c r="H465" s="183" t="e">
        <f>IF(ISERROR($E465),NA(),#REF!)</f>
        <v>#N/A</v>
      </c>
      <c r="J465" s="180" t="e">
        <f>IF(ISERROR(A465),NA(),#REF!)</f>
        <v>#N/A</v>
      </c>
      <c r="K465" s="180" t="e">
        <f>IF(ISERROR(A465),NA(),#REF!)</f>
        <v>#N/A</v>
      </c>
      <c r="L465" s="180" t="e">
        <f>IF(ISERROR(A465),NA(),#REF!)</f>
        <v>#N/A</v>
      </c>
      <c r="M465" s="183" t="e">
        <f t="shared" si="31"/>
        <v>#N/A</v>
      </c>
      <c r="N465" s="183" t="e">
        <f t="shared" si="29"/>
        <v>#N/A</v>
      </c>
      <c r="O465" s="183" t="e">
        <f t="shared" si="32"/>
        <v>#N/A</v>
      </c>
    </row>
    <row r="466" spans="1:15" x14ac:dyDescent="0.2">
      <c r="A466" s="179" t="e">
        <f>IF(#REF!=0,NA(),#REF!)</f>
        <v>#REF!</v>
      </c>
      <c r="B466" s="180" t="e">
        <f>IF(ISERROR(A466),NA(),#REF!)</f>
        <v>#N/A</v>
      </c>
      <c r="C466" s="183" t="e">
        <f t="shared" si="30"/>
        <v>#N/A</v>
      </c>
      <c r="E466" s="179" t="e">
        <f>IF(#REF!=0,NA(),#REF!)</f>
        <v>#REF!</v>
      </c>
      <c r="F466" s="183" t="e">
        <f>IF(ISERROR($E466),NA(),#REF!)</f>
        <v>#N/A</v>
      </c>
      <c r="G466" s="183" t="e">
        <f>IF(ISERROR($E466),NA(),#REF!)</f>
        <v>#N/A</v>
      </c>
      <c r="H466" s="183" t="e">
        <f>IF(ISERROR($E466),NA(),#REF!)</f>
        <v>#N/A</v>
      </c>
      <c r="J466" s="180" t="e">
        <f>IF(ISERROR(A466),NA(),#REF!)</f>
        <v>#N/A</v>
      </c>
      <c r="K466" s="180" t="e">
        <f>IF(ISERROR(A466),NA(),#REF!)</f>
        <v>#N/A</v>
      </c>
      <c r="L466" s="180" t="e">
        <f>IF(ISERROR(A466),NA(),#REF!)</f>
        <v>#N/A</v>
      </c>
      <c r="M466" s="183" t="e">
        <f t="shared" si="31"/>
        <v>#N/A</v>
      </c>
      <c r="N466" s="183" t="e">
        <f t="shared" si="29"/>
        <v>#N/A</v>
      </c>
      <c r="O466" s="183" t="e">
        <f t="shared" si="32"/>
        <v>#N/A</v>
      </c>
    </row>
    <row r="467" spans="1:15" x14ac:dyDescent="0.2">
      <c r="A467" s="179" t="e">
        <f>IF(#REF!=0,NA(),#REF!)</f>
        <v>#REF!</v>
      </c>
      <c r="B467" s="180" t="e">
        <f>IF(ISERROR(A467),NA(),#REF!)</f>
        <v>#N/A</v>
      </c>
      <c r="C467" s="183" t="e">
        <f t="shared" si="30"/>
        <v>#N/A</v>
      </c>
      <c r="E467" s="179" t="e">
        <f>IF(#REF!=0,NA(),#REF!)</f>
        <v>#REF!</v>
      </c>
      <c r="F467" s="183" t="e">
        <f>IF(ISERROR($E467),NA(),#REF!)</f>
        <v>#N/A</v>
      </c>
      <c r="G467" s="183" t="e">
        <f>IF(ISERROR($E467),NA(),#REF!)</f>
        <v>#N/A</v>
      </c>
      <c r="H467" s="183" t="e">
        <f>IF(ISERROR($E467),NA(),#REF!)</f>
        <v>#N/A</v>
      </c>
      <c r="J467" s="180" t="e">
        <f>IF(ISERROR(A467),NA(),#REF!)</f>
        <v>#N/A</v>
      </c>
      <c r="K467" s="180" t="e">
        <f>IF(ISERROR(A467),NA(),#REF!)</f>
        <v>#N/A</v>
      </c>
      <c r="L467" s="180" t="e">
        <f>IF(ISERROR(A467),NA(),#REF!)</f>
        <v>#N/A</v>
      </c>
      <c r="M467" s="183" t="e">
        <f t="shared" si="31"/>
        <v>#N/A</v>
      </c>
      <c r="N467" s="183" t="e">
        <f t="shared" si="29"/>
        <v>#N/A</v>
      </c>
      <c r="O467" s="183" t="e">
        <f t="shared" si="32"/>
        <v>#N/A</v>
      </c>
    </row>
    <row r="468" spans="1:15" x14ac:dyDescent="0.2">
      <c r="A468" s="179" t="e">
        <f>IF(#REF!=0,NA(),#REF!)</f>
        <v>#REF!</v>
      </c>
      <c r="B468" s="180" t="e">
        <f>IF(ISERROR(A468),NA(),#REF!)</f>
        <v>#N/A</v>
      </c>
      <c r="C468" s="183" t="e">
        <f t="shared" si="30"/>
        <v>#N/A</v>
      </c>
      <c r="E468" s="179" t="e">
        <f>IF(#REF!=0,NA(),#REF!)</f>
        <v>#REF!</v>
      </c>
      <c r="F468" s="183" t="e">
        <f>IF(ISERROR($E468),NA(),#REF!)</f>
        <v>#N/A</v>
      </c>
      <c r="G468" s="183" t="e">
        <f>IF(ISERROR($E468),NA(),#REF!)</f>
        <v>#N/A</v>
      </c>
      <c r="H468" s="183" t="e">
        <f>IF(ISERROR($E468),NA(),#REF!)</f>
        <v>#N/A</v>
      </c>
      <c r="J468" s="180" t="e">
        <f>IF(ISERROR(A468),NA(),#REF!)</f>
        <v>#N/A</v>
      </c>
      <c r="K468" s="180" t="e">
        <f>IF(ISERROR(A468),NA(),#REF!)</f>
        <v>#N/A</v>
      </c>
      <c r="L468" s="180" t="e">
        <f>IF(ISERROR(A468),NA(),#REF!)</f>
        <v>#N/A</v>
      </c>
      <c r="M468" s="183" t="e">
        <f t="shared" si="31"/>
        <v>#N/A</v>
      </c>
      <c r="N468" s="183" t="e">
        <f t="shared" si="29"/>
        <v>#N/A</v>
      </c>
      <c r="O468" s="183" t="e">
        <f t="shared" si="32"/>
        <v>#N/A</v>
      </c>
    </row>
    <row r="469" spans="1:15" x14ac:dyDescent="0.2">
      <c r="A469" s="179" t="e">
        <f>IF(#REF!=0,NA(),#REF!)</f>
        <v>#REF!</v>
      </c>
      <c r="B469" s="180" t="e">
        <f>IF(ISERROR(A469),NA(),#REF!)</f>
        <v>#N/A</v>
      </c>
      <c r="C469" s="183" t="e">
        <f t="shared" si="30"/>
        <v>#N/A</v>
      </c>
      <c r="E469" s="179" t="e">
        <f>IF(#REF!=0,NA(),#REF!)</f>
        <v>#REF!</v>
      </c>
      <c r="F469" s="183" t="e">
        <f>IF(ISERROR($E469),NA(),#REF!)</f>
        <v>#N/A</v>
      </c>
      <c r="G469" s="183" t="e">
        <f>IF(ISERROR($E469),NA(),#REF!)</f>
        <v>#N/A</v>
      </c>
      <c r="H469" s="183" t="e">
        <f>IF(ISERROR($E469),NA(),#REF!)</f>
        <v>#N/A</v>
      </c>
      <c r="J469" s="180" t="e">
        <f>IF(ISERROR(A469),NA(),#REF!)</f>
        <v>#N/A</v>
      </c>
      <c r="K469" s="180" t="e">
        <f>IF(ISERROR(A469),NA(),#REF!)</f>
        <v>#N/A</v>
      </c>
      <c r="L469" s="180" t="e">
        <f>IF(ISERROR(A469),NA(),#REF!)</f>
        <v>#N/A</v>
      </c>
      <c r="M469" s="183" t="e">
        <f t="shared" si="31"/>
        <v>#N/A</v>
      </c>
      <c r="N469" s="183" t="e">
        <f t="shared" si="29"/>
        <v>#N/A</v>
      </c>
      <c r="O469" s="183" t="e">
        <f t="shared" si="32"/>
        <v>#N/A</v>
      </c>
    </row>
    <row r="470" spans="1:15" x14ac:dyDescent="0.2">
      <c r="A470" s="179" t="e">
        <f>IF(#REF!=0,NA(),#REF!)</f>
        <v>#REF!</v>
      </c>
      <c r="B470" s="180" t="e">
        <f>IF(ISERROR(A470),NA(),#REF!)</f>
        <v>#N/A</v>
      </c>
      <c r="C470" s="183" t="e">
        <f t="shared" si="30"/>
        <v>#N/A</v>
      </c>
      <c r="E470" s="179" t="e">
        <f>IF(#REF!=0,NA(),#REF!)</f>
        <v>#REF!</v>
      </c>
      <c r="F470" s="183" t="e">
        <f>IF(ISERROR($E470),NA(),#REF!)</f>
        <v>#N/A</v>
      </c>
      <c r="G470" s="183" t="e">
        <f>IF(ISERROR($E470),NA(),#REF!)</f>
        <v>#N/A</v>
      </c>
      <c r="H470" s="183" t="e">
        <f>IF(ISERROR($E470),NA(),#REF!)</f>
        <v>#N/A</v>
      </c>
      <c r="J470" s="180" t="e">
        <f>IF(ISERROR(A470),NA(),#REF!)</f>
        <v>#N/A</v>
      </c>
      <c r="K470" s="180" t="e">
        <f>IF(ISERROR(A470),NA(),#REF!)</f>
        <v>#N/A</v>
      </c>
      <c r="L470" s="180" t="e">
        <f>IF(ISERROR(A470),NA(),#REF!)</f>
        <v>#N/A</v>
      </c>
      <c r="M470" s="183" t="e">
        <f t="shared" si="31"/>
        <v>#N/A</v>
      </c>
      <c r="N470" s="183" t="e">
        <f t="shared" si="29"/>
        <v>#N/A</v>
      </c>
      <c r="O470" s="183" t="e">
        <f t="shared" si="32"/>
        <v>#N/A</v>
      </c>
    </row>
    <row r="471" spans="1:15" x14ac:dyDescent="0.2">
      <c r="A471" s="179" t="e">
        <f>IF(#REF!=0,NA(),#REF!)</f>
        <v>#REF!</v>
      </c>
      <c r="B471" s="180" t="e">
        <f>IF(ISERROR(A471),NA(),#REF!)</f>
        <v>#N/A</v>
      </c>
      <c r="C471" s="183" t="e">
        <f t="shared" si="30"/>
        <v>#N/A</v>
      </c>
      <c r="E471" s="179" t="e">
        <f>IF(#REF!=0,NA(),#REF!)</f>
        <v>#REF!</v>
      </c>
      <c r="F471" s="183" t="e">
        <f>IF(ISERROR($E471),NA(),#REF!)</f>
        <v>#N/A</v>
      </c>
      <c r="G471" s="183" t="e">
        <f>IF(ISERROR($E471),NA(),#REF!)</f>
        <v>#N/A</v>
      </c>
      <c r="H471" s="183" t="e">
        <f>IF(ISERROR($E471),NA(),#REF!)</f>
        <v>#N/A</v>
      </c>
      <c r="J471" s="180" t="e">
        <f>IF(ISERROR(A471),NA(),#REF!)</f>
        <v>#N/A</v>
      </c>
      <c r="K471" s="180" t="e">
        <f>IF(ISERROR(A471),NA(),#REF!)</f>
        <v>#N/A</v>
      </c>
      <c r="L471" s="180" t="e">
        <f>IF(ISERROR(A471),NA(),#REF!)</f>
        <v>#N/A</v>
      </c>
      <c r="M471" s="183" t="e">
        <f t="shared" si="31"/>
        <v>#N/A</v>
      </c>
      <c r="N471" s="183" t="e">
        <f t="shared" si="29"/>
        <v>#N/A</v>
      </c>
      <c r="O471" s="183" t="e">
        <f t="shared" si="32"/>
        <v>#N/A</v>
      </c>
    </row>
    <row r="472" spans="1:15" x14ac:dyDescent="0.2">
      <c r="A472" s="179" t="e">
        <f>IF(#REF!=0,NA(),#REF!)</f>
        <v>#REF!</v>
      </c>
      <c r="B472" s="180" t="e">
        <f>IF(ISERROR(A472),NA(),#REF!)</f>
        <v>#N/A</v>
      </c>
      <c r="C472" s="183" t="e">
        <f t="shared" si="30"/>
        <v>#N/A</v>
      </c>
      <c r="E472" s="179" t="e">
        <f>IF(#REF!=0,NA(),#REF!)</f>
        <v>#REF!</v>
      </c>
      <c r="F472" s="183" t="e">
        <f>IF(ISERROR($E472),NA(),#REF!)</f>
        <v>#N/A</v>
      </c>
      <c r="G472" s="183" t="e">
        <f>IF(ISERROR($E472),NA(),#REF!)</f>
        <v>#N/A</v>
      </c>
      <c r="H472" s="183" t="e">
        <f>IF(ISERROR($E472),NA(),#REF!)</f>
        <v>#N/A</v>
      </c>
      <c r="J472" s="180" t="e">
        <f>IF(ISERROR(A472),NA(),#REF!)</f>
        <v>#N/A</v>
      </c>
      <c r="K472" s="180" t="e">
        <f>IF(ISERROR(A472),NA(),#REF!)</f>
        <v>#N/A</v>
      </c>
      <c r="L472" s="180" t="e">
        <f>IF(ISERROR(A472),NA(),#REF!)</f>
        <v>#N/A</v>
      </c>
      <c r="M472" s="183" t="e">
        <f t="shared" si="31"/>
        <v>#N/A</v>
      </c>
      <c r="N472" s="183" t="e">
        <f t="shared" si="29"/>
        <v>#N/A</v>
      </c>
      <c r="O472" s="183" t="e">
        <f t="shared" si="32"/>
        <v>#N/A</v>
      </c>
    </row>
    <row r="473" spans="1:15" x14ac:dyDescent="0.2">
      <c r="A473" s="179" t="e">
        <f>IF(#REF!=0,NA(),#REF!)</f>
        <v>#REF!</v>
      </c>
      <c r="B473" s="180" t="e">
        <f>IF(ISERROR(A473),NA(),#REF!)</f>
        <v>#N/A</v>
      </c>
      <c r="C473" s="183" t="e">
        <f t="shared" si="30"/>
        <v>#N/A</v>
      </c>
      <c r="E473" s="179" t="e">
        <f>IF(#REF!=0,NA(),#REF!)</f>
        <v>#REF!</v>
      </c>
      <c r="F473" s="183" t="e">
        <f>IF(ISERROR($E473),NA(),#REF!)</f>
        <v>#N/A</v>
      </c>
      <c r="G473" s="183" t="e">
        <f>IF(ISERROR($E473),NA(),#REF!)</f>
        <v>#N/A</v>
      </c>
      <c r="H473" s="183" t="e">
        <f>IF(ISERROR($E473),NA(),#REF!)</f>
        <v>#N/A</v>
      </c>
      <c r="J473" s="180" t="e">
        <f>IF(ISERROR(A473),NA(),#REF!)</f>
        <v>#N/A</v>
      </c>
      <c r="K473" s="180" t="e">
        <f>IF(ISERROR(A473),NA(),#REF!)</f>
        <v>#N/A</v>
      </c>
      <c r="L473" s="180" t="e">
        <f>IF(ISERROR(A473),NA(),#REF!)</f>
        <v>#N/A</v>
      </c>
      <c r="M473" s="183" t="e">
        <f t="shared" si="31"/>
        <v>#N/A</v>
      </c>
      <c r="N473" s="183" t="e">
        <f t="shared" ref="N473:N536" si="33">AVERAGE(K467:K473)</f>
        <v>#N/A</v>
      </c>
      <c r="O473" s="183" t="e">
        <f t="shared" si="32"/>
        <v>#N/A</v>
      </c>
    </row>
    <row r="474" spans="1:15" x14ac:dyDescent="0.2">
      <c r="A474" s="179" t="e">
        <f>IF(#REF!=0,NA(),#REF!)</f>
        <v>#REF!</v>
      </c>
      <c r="B474" s="180" t="e">
        <f>IF(ISERROR(A474),NA(),#REF!)</f>
        <v>#N/A</v>
      </c>
      <c r="C474" s="183" t="e">
        <f t="shared" si="30"/>
        <v>#N/A</v>
      </c>
      <c r="E474" s="179" t="e">
        <f>IF(#REF!=0,NA(),#REF!)</f>
        <v>#REF!</v>
      </c>
      <c r="F474" s="183" t="e">
        <f>IF(ISERROR($E474),NA(),#REF!)</f>
        <v>#N/A</v>
      </c>
      <c r="G474" s="183" t="e">
        <f>IF(ISERROR($E474),NA(),#REF!)</f>
        <v>#N/A</v>
      </c>
      <c r="H474" s="183" t="e">
        <f>IF(ISERROR($E474),NA(),#REF!)</f>
        <v>#N/A</v>
      </c>
      <c r="J474" s="180" t="e">
        <f>IF(ISERROR(A474),NA(),#REF!)</f>
        <v>#N/A</v>
      </c>
      <c r="K474" s="180" t="e">
        <f>IF(ISERROR(A474),NA(),#REF!)</f>
        <v>#N/A</v>
      </c>
      <c r="L474" s="180" t="e">
        <f>IF(ISERROR(A474),NA(),#REF!)</f>
        <v>#N/A</v>
      </c>
      <c r="M474" s="183" t="e">
        <f t="shared" si="31"/>
        <v>#N/A</v>
      </c>
      <c r="N474" s="183" t="e">
        <f t="shared" si="33"/>
        <v>#N/A</v>
      </c>
      <c r="O474" s="183" t="e">
        <f t="shared" si="32"/>
        <v>#N/A</v>
      </c>
    </row>
    <row r="475" spans="1:15" x14ac:dyDescent="0.2">
      <c r="A475" s="179" t="e">
        <f>IF(#REF!=0,NA(),#REF!)</f>
        <v>#REF!</v>
      </c>
      <c r="B475" s="180" t="e">
        <f>IF(ISERROR(A475),NA(),#REF!)</f>
        <v>#N/A</v>
      </c>
      <c r="C475" s="183" t="e">
        <f t="shared" si="30"/>
        <v>#N/A</v>
      </c>
      <c r="E475" s="179" t="e">
        <f>IF(#REF!=0,NA(),#REF!)</f>
        <v>#REF!</v>
      </c>
      <c r="F475" s="183" t="e">
        <f>IF(ISERROR($E475),NA(),#REF!)</f>
        <v>#N/A</v>
      </c>
      <c r="G475" s="183" t="e">
        <f>IF(ISERROR($E475),NA(),#REF!)</f>
        <v>#N/A</v>
      </c>
      <c r="H475" s="183" t="e">
        <f>IF(ISERROR($E475),NA(),#REF!)</f>
        <v>#N/A</v>
      </c>
      <c r="J475" s="180" t="e">
        <f>IF(ISERROR(A475),NA(),#REF!)</f>
        <v>#N/A</v>
      </c>
      <c r="K475" s="180" t="e">
        <f>IF(ISERROR(A475),NA(),#REF!)</f>
        <v>#N/A</v>
      </c>
      <c r="L475" s="180" t="e">
        <f>IF(ISERROR(A475),NA(),#REF!)</f>
        <v>#N/A</v>
      </c>
      <c r="M475" s="183" t="e">
        <f t="shared" si="31"/>
        <v>#N/A</v>
      </c>
      <c r="N475" s="183" t="e">
        <f t="shared" si="33"/>
        <v>#N/A</v>
      </c>
      <c r="O475" s="183" t="e">
        <f t="shared" si="32"/>
        <v>#N/A</v>
      </c>
    </row>
    <row r="476" spans="1:15" x14ac:dyDescent="0.2">
      <c r="A476" s="179" t="e">
        <f>IF(#REF!=0,NA(),#REF!)</f>
        <v>#REF!</v>
      </c>
      <c r="B476" s="180" t="e">
        <f>IF(ISERROR(A476),NA(),#REF!)</f>
        <v>#N/A</v>
      </c>
      <c r="C476" s="183" t="e">
        <f t="shared" si="30"/>
        <v>#N/A</v>
      </c>
      <c r="E476" s="179" t="e">
        <f>IF(#REF!=0,NA(),#REF!)</f>
        <v>#REF!</v>
      </c>
      <c r="F476" s="183" t="e">
        <f>IF(ISERROR($E476),NA(),#REF!)</f>
        <v>#N/A</v>
      </c>
      <c r="G476" s="183" t="e">
        <f>IF(ISERROR($E476),NA(),#REF!)</f>
        <v>#N/A</v>
      </c>
      <c r="H476" s="183" t="e">
        <f>IF(ISERROR($E476),NA(),#REF!)</f>
        <v>#N/A</v>
      </c>
      <c r="J476" s="180" t="e">
        <f>IF(ISERROR(A476),NA(),#REF!)</f>
        <v>#N/A</v>
      </c>
      <c r="K476" s="180" t="e">
        <f>IF(ISERROR(A476),NA(),#REF!)</f>
        <v>#N/A</v>
      </c>
      <c r="L476" s="180" t="e">
        <f>IF(ISERROR(A476),NA(),#REF!)</f>
        <v>#N/A</v>
      </c>
      <c r="M476" s="183" t="e">
        <f t="shared" si="31"/>
        <v>#N/A</v>
      </c>
      <c r="N476" s="183" t="e">
        <f t="shared" si="33"/>
        <v>#N/A</v>
      </c>
      <c r="O476" s="183" t="e">
        <f t="shared" si="32"/>
        <v>#N/A</v>
      </c>
    </row>
    <row r="477" spans="1:15" x14ac:dyDescent="0.2">
      <c r="A477" s="179" t="e">
        <f>IF(#REF!=0,NA(),#REF!)</f>
        <v>#REF!</v>
      </c>
      <c r="B477" s="180" t="e">
        <f>IF(ISERROR(A477),NA(),#REF!)</f>
        <v>#N/A</v>
      </c>
      <c r="C477" s="183" t="e">
        <f t="shared" si="30"/>
        <v>#N/A</v>
      </c>
      <c r="E477" s="179" t="e">
        <f>IF(#REF!=0,NA(),#REF!)</f>
        <v>#REF!</v>
      </c>
      <c r="F477" s="183" t="e">
        <f>IF(ISERROR($E477),NA(),#REF!)</f>
        <v>#N/A</v>
      </c>
      <c r="G477" s="183" t="e">
        <f>IF(ISERROR($E477),NA(),#REF!)</f>
        <v>#N/A</v>
      </c>
      <c r="H477" s="183" t="e">
        <f>IF(ISERROR($E477),NA(),#REF!)</f>
        <v>#N/A</v>
      </c>
      <c r="J477" s="180" t="e">
        <f>IF(ISERROR(A477),NA(),#REF!)</f>
        <v>#N/A</v>
      </c>
      <c r="K477" s="180" t="e">
        <f>IF(ISERROR(A477),NA(),#REF!)</f>
        <v>#N/A</v>
      </c>
      <c r="L477" s="180" t="e">
        <f>IF(ISERROR(A477),NA(),#REF!)</f>
        <v>#N/A</v>
      </c>
      <c r="M477" s="183" t="e">
        <f t="shared" si="31"/>
        <v>#N/A</v>
      </c>
      <c r="N477" s="183" t="e">
        <f t="shared" si="33"/>
        <v>#N/A</v>
      </c>
      <c r="O477" s="183" t="e">
        <f t="shared" si="32"/>
        <v>#N/A</v>
      </c>
    </row>
    <row r="478" spans="1:15" x14ac:dyDescent="0.2">
      <c r="A478" s="179" t="e">
        <f>IF(#REF!=0,NA(),#REF!)</f>
        <v>#REF!</v>
      </c>
      <c r="B478" s="180" t="e">
        <f>IF(ISERROR(A478),NA(),#REF!)</f>
        <v>#N/A</v>
      </c>
      <c r="C478" s="183" t="e">
        <f t="shared" si="30"/>
        <v>#N/A</v>
      </c>
      <c r="E478" s="179" t="e">
        <f>IF(#REF!=0,NA(),#REF!)</f>
        <v>#REF!</v>
      </c>
      <c r="F478" s="183" t="e">
        <f>IF(ISERROR($E478),NA(),#REF!)</f>
        <v>#N/A</v>
      </c>
      <c r="G478" s="183" t="e">
        <f>IF(ISERROR($E478),NA(),#REF!)</f>
        <v>#N/A</v>
      </c>
      <c r="H478" s="183" t="e">
        <f>IF(ISERROR($E478),NA(),#REF!)</f>
        <v>#N/A</v>
      </c>
      <c r="J478" s="180" t="e">
        <f>IF(ISERROR(A478),NA(),#REF!)</f>
        <v>#N/A</v>
      </c>
      <c r="K478" s="180" t="e">
        <f>IF(ISERROR(A478),NA(),#REF!)</f>
        <v>#N/A</v>
      </c>
      <c r="L478" s="180" t="e">
        <f>IF(ISERROR(A478),NA(),#REF!)</f>
        <v>#N/A</v>
      </c>
      <c r="M478" s="183" t="e">
        <f t="shared" si="31"/>
        <v>#N/A</v>
      </c>
      <c r="N478" s="183" t="e">
        <f t="shared" si="33"/>
        <v>#N/A</v>
      </c>
      <c r="O478" s="183" t="e">
        <f t="shared" si="32"/>
        <v>#N/A</v>
      </c>
    </row>
    <row r="479" spans="1:15" x14ac:dyDescent="0.2">
      <c r="A479" s="179" t="e">
        <f>IF(#REF!=0,NA(),#REF!)</f>
        <v>#REF!</v>
      </c>
      <c r="B479" s="180" t="e">
        <f>IF(ISERROR(A479),NA(),#REF!)</f>
        <v>#N/A</v>
      </c>
      <c r="C479" s="183" t="e">
        <f t="shared" si="30"/>
        <v>#N/A</v>
      </c>
      <c r="E479" s="179" t="e">
        <f>IF(#REF!=0,NA(),#REF!)</f>
        <v>#REF!</v>
      </c>
      <c r="F479" s="183" t="e">
        <f>IF(ISERROR($E479),NA(),#REF!)</f>
        <v>#N/A</v>
      </c>
      <c r="G479" s="183" t="e">
        <f>IF(ISERROR($E479),NA(),#REF!)</f>
        <v>#N/A</v>
      </c>
      <c r="H479" s="183" t="e">
        <f>IF(ISERROR($E479),NA(),#REF!)</f>
        <v>#N/A</v>
      </c>
      <c r="J479" s="180" t="e">
        <f>IF(ISERROR(A479),NA(),#REF!)</f>
        <v>#N/A</v>
      </c>
      <c r="K479" s="180" t="e">
        <f>IF(ISERROR(A479),NA(),#REF!)</f>
        <v>#N/A</v>
      </c>
      <c r="L479" s="180" t="e">
        <f>IF(ISERROR(A479),NA(),#REF!)</f>
        <v>#N/A</v>
      </c>
      <c r="M479" s="183" t="e">
        <f t="shared" si="31"/>
        <v>#N/A</v>
      </c>
      <c r="N479" s="183" t="e">
        <f t="shared" si="33"/>
        <v>#N/A</v>
      </c>
      <c r="O479" s="183" t="e">
        <f t="shared" si="32"/>
        <v>#N/A</v>
      </c>
    </row>
    <row r="480" spans="1:15" x14ac:dyDescent="0.2">
      <c r="A480" s="179" t="e">
        <f>IF(#REF!=0,NA(),#REF!)</f>
        <v>#REF!</v>
      </c>
      <c r="B480" s="180" t="e">
        <f>IF(ISERROR(A480),NA(),#REF!)</f>
        <v>#N/A</v>
      </c>
      <c r="C480" s="183" t="e">
        <f t="shared" si="30"/>
        <v>#N/A</v>
      </c>
      <c r="E480" s="179" t="e">
        <f>IF(#REF!=0,NA(),#REF!)</f>
        <v>#REF!</v>
      </c>
      <c r="F480" s="183" t="e">
        <f>IF(ISERROR($E480),NA(),#REF!)</f>
        <v>#N/A</v>
      </c>
      <c r="G480" s="183" t="e">
        <f>IF(ISERROR($E480),NA(),#REF!)</f>
        <v>#N/A</v>
      </c>
      <c r="H480" s="183" t="e">
        <f>IF(ISERROR($E480),NA(),#REF!)</f>
        <v>#N/A</v>
      </c>
      <c r="J480" s="180" t="e">
        <f>IF(ISERROR(A480),NA(),#REF!)</f>
        <v>#N/A</v>
      </c>
      <c r="K480" s="180" t="e">
        <f>IF(ISERROR(A480),NA(),#REF!)</f>
        <v>#N/A</v>
      </c>
      <c r="L480" s="180" t="e">
        <f>IF(ISERROR(A480),NA(),#REF!)</f>
        <v>#N/A</v>
      </c>
      <c r="M480" s="183" t="e">
        <f t="shared" si="31"/>
        <v>#N/A</v>
      </c>
      <c r="N480" s="183" t="e">
        <f t="shared" si="33"/>
        <v>#N/A</v>
      </c>
      <c r="O480" s="183" t="e">
        <f t="shared" si="32"/>
        <v>#N/A</v>
      </c>
    </row>
    <row r="481" spans="1:15" x14ac:dyDescent="0.2">
      <c r="A481" s="179" t="e">
        <f>IF(#REF!=0,NA(),#REF!)</f>
        <v>#REF!</v>
      </c>
      <c r="B481" s="180" t="e">
        <f>IF(ISERROR(A481),NA(),#REF!)</f>
        <v>#N/A</v>
      </c>
      <c r="C481" s="183" t="e">
        <f t="shared" si="30"/>
        <v>#N/A</v>
      </c>
      <c r="E481" s="179" t="e">
        <f>IF(#REF!=0,NA(),#REF!)</f>
        <v>#REF!</v>
      </c>
      <c r="F481" s="183" t="e">
        <f>IF(ISERROR($E481),NA(),#REF!)</f>
        <v>#N/A</v>
      </c>
      <c r="G481" s="183" t="e">
        <f>IF(ISERROR($E481),NA(),#REF!)</f>
        <v>#N/A</v>
      </c>
      <c r="H481" s="183" t="e">
        <f>IF(ISERROR($E481),NA(),#REF!)</f>
        <v>#N/A</v>
      </c>
      <c r="J481" s="180" t="e">
        <f>IF(ISERROR(A481),NA(),#REF!)</f>
        <v>#N/A</v>
      </c>
      <c r="K481" s="180" t="e">
        <f>IF(ISERROR(A481),NA(),#REF!)</f>
        <v>#N/A</v>
      </c>
      <c r="L481" s="180" t="e">
        <f>IF(ISERROR(A481),NA(),#REF!)</f>
        <v>#N/A</v>
      </c>
      <c r="M481" s="183" t="e">
        <f t="shared" si="31"/>
        <v>#N/A</v>
      </c>
      <c r="N481" s="183" t="e">
        <f t="shared" si="33"/>
        <v>#N/A</v>
      </c>
      <c r="O481" s="183" t="e">
        <f t="shared" si="32"/>
        <v>#N/A</v>
      </c>
    </row>
    <row r="482" spans="1:15" x14ac:dyDescent="0.2">
      <c r="A482" s="179" t="e">
        <f>IF(#REF!=0,NA(),#REF!)</f>
        <v>#REF!</v>
      </c>
      <c r="B482" s="180" t="e">
        <f>IF(ISERROR(A482),NA(),#REF!)</f>
        <v>#N/A</v>
      </c>
      <c r="C482" s="183" t="e">
        <f t="shared" si="30"/>
        <v>#N/A</v>
      </c>
      <c r="E482" s="179" t="e">
        <f>IF(#REF!=0,NA(),#REF!)</f>
        <v>#REF!</v>
      </c>
      <c r="F482" s="183" t="e">
        <f>IF(ISERROR($E482),NA(),#REF!)</f>
        <v>#N/A</v>
      </c>
      <c r="G482" s="183" t="e">
        <f>IF(ISERROR($E482),NA(),#REF!)</f>
        <v>#N/A</v>
      </c>
      <c r="H482" s="183" t="e">
        <f>IF(ISERROR($E482),NA(),#REF!)</f>
        <v>#N/A</v>
      </c>
      <c r="J482" s="180" t="e">
        <f>IF(ISERROR(A482),NA(),#REF!)</f>
        <v>#N/A</v>
      </c>
      <c r="K482" s="180" t="e">
        <f>IF(ISERROR(A482),NA(),#REF!)</f>
        <v>#N/A</v>
      </c>
      <c r="L482" s="180" t="e">
        <f>IF(ISERROR(A482),NA(),#REF!)</f>
        <v>#N/A</v>
      </c>
      <c r="M482" s="183" t="e">
        <f t="shared" si="31"/>
        <v>#N/A</v>
      </c>
      <c r="N482" s="183" t="e">
        <f t="shared" si="33"/>
        <v>#N/A</v>
      </c>
      <c r="O482" s="183" t="e">
        <f t="shared" si="32"/>
        <v>#N/A</v>
      </c>
    </row>
    <row r="483" spans="1:15" x14ac:dyDescent="0.2">
      <c r="A483" s="179" t="e">
        <f>IF(#REF!=0,NA(),#REF!)</f>
        <v>#REF!</v>
      </c>
      <c r="B483" s="180" t="e">
        <f>IF(ISERROR(A483),NA(),#REF!)</f>
        <v>#N/A</v>
      </c>
      <c r="C483" s="183" t="e">
        <f t="shared" si="30"/>
        <v>#N/A</v>
      </c>
      <c r="E483" s="179" t="e">
        <f>IF(#REF!=0,NA(),#REF!)</f>
        <v>#REF!</v>
      </c>
      <c r="F483" s="183" t="e">
        <f>IF(ISERROR($E483),NA(),#REF!)</f>
        <v>#N/A</v>
      </c>
      <c r="G483" s="183" t="e">
        <f>IF(ISERROR($E483),NA(),#REF!)</f>
        <v>#N/A</v>
      </c>
      <c r="H483" s="183" t="e">
        <f>IF(ISERROR($E483),NA(),#REF!)</f>
        <v>#N/A</v>
      </c>
      <c r="J483" s="180" t="e">
        <f>IF(ISERROR(A483),NA(),#REF!)</f>
        <v>#N/A</v>
      </c>
      <c r="K483" s="180" t="e">
        <f>IF(ISERROR(A483),NA(),#REF!)</f>
        <v>#N/A</v>
      </c>
      <c r="L483" s="180" t="e">
        <f>IF(ISERROR(A483),NA(),#REF!)</f>
        <v>#N/A</v>
      </c>
      <c r="M483" s="183" t="e">
        <f t="shared" si="31"/>
        <v>#N/A</v>
      </c>
      <c r="N483" s="183" t="e">
        <f t="shared" si="33"/>
        <v>#N/A</v>
      </c>
      <c r="O483" s="183" t="e">
        <f t="shared" si="32"/>
        <v>#N/A</v>
      </c>
    </row>
    <row r="484" spans="1:15" x14ac:dyDescent="0.2">
      <c r="A484" s="179" t="e">
        <f>IF(#REF!=0,NA(),#REF!)</f>
        <v>#REF!</v>
      </c>
      <c r="B484" s="180" t="e">
        <f>IF(ISERROR(A484),NA(),#REF!)</f>
        <v>#N/A</v>
      </c>
      <c r="C484" s="183" t="e">
        <f t="shared" si="30"/>
        <v>#N/A</v>
      </c>
      <c r="E484" s="179" t="e">
        <f>IF(#REF!=0,NA(),#REF!)</f>
        <v>#REF!</v>
      </c>
      <c r="F484" s="183" t="e">
        <f>IF(ISERROR($E484),NA(),#REF!)</f>
        <v>#N/A</v>
      </c>
      <c r="G484" s="183" t="e">
        <f>IF(ISERROR($E484),NA(),#REF!)</f>
        <v>#N/A</v>
      </c>
      <c r="H484" s="183" t="e">
        <f>IF(ISERROR($E484),NA(),#REF!)</f>
        <v>#N/A</v>
      </c>
      <c r="J484" s="180" t="e">
        <f>IF(ISERROR(A484),NA(),#REF!)</f>
        <v>#N/A</v>
      </c>
      <c r="K484" s="180" t="e">
        <f>IF(ISERROR(A484),NA(),#REF!)</f>
        <v>#N/A</v>
      </c>
      <c r="L484" s="180" t="e">
        <f>IF(ISERROR(A484),NA(),#REF!)</f>
        <v>#N/A</v>
      </c>
      <c r="M484" s="183" t="e">
        <f t="shared" si="31"/>
        <v>#N/A</v>
      </c>
      <c r="N484" s="183" t="e">
        <f t="shared" si="33"/>
        <v>#N/A</v>
      </c>
      <c r="O484" s="183" t="e">
        <f t="shared" si="32"/>
        <v>#N/A</v>
      </c>
    </row>
    <row r="485" spans="1:15" x14ac:dyDescent="0.2">
      <c r="A485" s="179" t="e">
        <f>IF(#REF!=0,NA(),#REF!)</f>
        <v>#REF!</v>
      </c>
      <c r="B485" s="180" t="e">
        <f>IF(ISERROR(A485),NA(),#REF!)</f>
        <v>#N/A</v>
      </c>
      <c r="C485" s="183" t="e">
        <f t="shared" si="30"/>
        <v>#N/A</v>
      </c>
      <c r="E485" s="179" t="e">
        <f>IF(#REF!=0,NA(),#REF!)</f>
        <v>#REF!</v>
      </c>
      <c r="F485" s="183" t="e">
        <f>IF(ISERROR($E485),NA(),#REF!)</f>
        <v>#N/A</v>
      </c>
      <c r="G485" s="183" t="e">
        <f>IF(ISERROR($E485),NA(),#REF!)</f>
        <v>#N/A</v>
      </c>
      <c r="H485" s="183" t="e">
        <f>IF(ISERROR($E485),NA(),#REF!)</f>
        <v>#N/A</v>
      </c>
      <c r="J485" s="180" t="e">
        <f>IF(ISERROR(A485),NA(),#REF!)</f>
        <v>#N/A</v>
      </c>
      <c r="K485" s="180" t="e">
        <f>IF(ISERROR(A485),NA(),#REF!)</f>
        <v>#N/A</v>
      </c>
      <c r="L485" s="180" t="e">
        <f>IF(ISERROR(A485),NA(),#REF!)</f>
        <v>#N/A</v>
      </c>
      <c r="M485" s="183" t="e">
        <f t="shared" si="31"/>
        <v>#N/A</v>
      </c>
      <c r="N485" s="183" t="e">
        <f t="shared" si="33"/>
        <v>#N/A</v>
      </c>
      <c r="O485" s="183" t="e">
        <f t="shared" si="32"/>
        <v>#N/A</v>
      </c>
    </row>
    <row r="486" spans="1:15" x14ac:dyDescent="0.2">
      <c r="A486" s="179" t="e">
        <f>IF(#REF!=0,NA(),#REF!)</f>
        <v>#REF!</v>
      </c>
      <c r="B486" s="180" t="e">
        <f>IF(ISERROR(A486),NA(),#REF!)</f>
        <v>#N/A</v>
      </c>
      <c r="C486" s="183" t="e">
        <f t="shared" si="30"/>
        <v>#N/A</v>
      </c>
      <c r="E486" s="179" t="e">
        <f>IF(#REF!=0,NA(),#REF!)</f>
        <v>#REF!</v>
      </c>
      <c r="F486" s="183" t="e">
        <f>IF(ISERROR($E486),NA(),#REF!)</f>
        <v>#N/A</v>
      </c>
      <c r="G486" s="183" t="e">
        <f>IF(ISERROR($E486),NA(),#REF!)</f>
        <v>#N/A</v>
      </c>
      <c r="H486" s="183" t="e">
        <f>IF(ISERROR($E486),NA(),#REF!)</f>
        <v>#N/A</v>
      </c>
      <c r="J486" s="180" t="e">
        <f>IF(ISERROR(A486),NA(),#REF!)</f>
        <v>#N/A</v>
      </c>
      <c r="K486" s="180" t="e">
        <f>IF(ISERROR(A486),NA(),#REF!)</f>
        <v>#N/A</v>
      </c>
      <c r="L486" s="180" t="e">
        <f>IF(ISERROR(A486),NA(),#REF!)</f>
        <v>#N/A</v>
      </c>
      <c r="M486" s="183" t="e">
        <f t="shared" si="31"/>
        <v>#N/A</v>
      </c>
      <c r="N486" s="183" t="e">
        <f t="shared" si="33"/>
        <v>#N/A</v>
      </c>
      <c r="O486" s="183" t="e">
        <f t="shared" si="32"/>
        <v>#N/A</v>
      </c>
    </row>
    <row r="487" spans="1:15" x14ac:dyDescent="0.2">
      <c r="A487" s="179" t="e">
        <f>IF(#REF!=0,NA(),#REF!)</f>
        <v>#REF!</v>
      </c>
      <c r="B487" s="180" t="e">
        <f>IF(ISERROR(A487),NA(),#REF!)</f>
        <v>#N/A</v>
      </c>
      <c r="C487" s="183" t="e">
        <f t="shared" si="30"/>
        <v>#N/A</v>
      </c>
      <c r="E487" s="179" t="e">
        <f>IF(#REF!=0,NA(),#REF!)</f>
        <v>#REF!</v>
      </c>
      <c r="F487" s="183" t="e">
        <f>IF(ISERROR($E487),NA(),#REF!)</f>
        <v>#N/A</v>
      </c>
      <c r="G487" s="183" t="e">
        <f>IF(ISERROR($E487),NA(),#REF!)</f>
        <v>#N/A</v>
      </c>
      <c r="H487" s="183" t="e">
        <f>IF(ISERROR($E487),NA(),#REF!)</f>
        <v>#N/A</v>
      </c>
      <c r="J487" s="180" t="e">
        <f>IF(ISERROR(A487),NA(),#REF!)</f>
        <v>#N/A</v>
      </c>
      <c r="K487" s="180" t="e">
        <f>IF(ISERROR(A487),NA(),#REF!)</f>
        <v>#N/A</v>
      </c>
      <c r="L487" s="180" t="e">
        <f>IF(ISERROR(A487),NA(),#REF!)</f>
        <v>#N/A</v>
      </c>
      <c r="M487" s="183" t="e">
        <f t="shared" si="31"/>
        <v>#N/A</v>
      </c>
      <c r="N487" s="183" t="e">
        <f t="shared" si="33"/>
        <v>#N/A</v>
      </c>
      <c r="O487" s="183" t="e">
        <f t="shared" si="32"/>
        <v>#N/A</v>
      </c>
    </row>
    <row r="488" spans="1:15" x14ac:dyDescent="0.2">
      <c r="A488" s="179" t="e">
        <f>IF(#REF!=0,NA(),#REF!)</f>
        <v>#REF!</v>
      </c>
      <c r="B488" s="180" t="e">
        <f>IF(ISERROR(A488),NA(),#REF!)</f>
        <v>#N/A</v>
      </c>
      <c r="C488" s="183" t="e">
        <f t="shared" si="30"/>
        <v>#N/A</v>
      </c>
      <c r="E488" s="179" t="e">
        <f>IF(#REF!=0,NA(),#REF!)</f>
        <v>#REF!</v>
      </c>
      <c r="F488" s="183" t="e">
        <f>IF(ISERROR($E488),NA(),#REF!)</f>
        <v>#N/A</v>
      </c>
      <c r="G488" s="183" t="e">
        <f>IF(ISERROR($E488),NA(),#REF!)</f>
        <v>#N/A</v>
      </c>
      <c r="H488" s="183" t="e">
        <f>IF(ISERROR($E488),NA(),#REF!)</f>
        <v>#N/A</v>
      </c>
      <c r="J488" s="180" t="e">
        <f>IF(ISERROR(A488),NA(),#REF!)</f>
        <v>#N/A</v>
      </c>
      <c r="K488" s="180" t="e">
        <f>IF(ISERROR(A488),NA(),#REF!)</f>
        <v>#N/A</v>
      </c>
      <c r="L488" s="180" t="e">
        <f>IF(ISERROR(A488),NA(),#REF!)</f>
        <v>#N/A</v>
      </c>
      <c r="M488" s="183" t="e">
        <f t="shared" si="31"/>
        <v>#N/A</v>
      </c>
      <c r="N488" s="183" t="e">
        <f t="shared" si="33"/>
        <v>#N/A</v>
      </c>
      <c r="O488" s="183" t="e">
        <f t="shared" si="32"/>
        <v>#N/A</v>
      </c>
    </row>
    <row r="489" spans="1:15" x14ac:dyDescent="0.2">
      <c r="A489" s="179" t="e">
        <f>IF(#REF!=0,NA(),#REF!)</f>
        <v>#REF!</v>
      </c>
      <c r="B489" s="180" t="e">
        <f>IF(ISERROR(A489),NA(),#REF!)</f>
        <v>#N/A</v>
      </c>
      <c r="C489" s="183" t="e">
        <f t="shared" si="30"/>
        <v>#N/A</v>
      </c>
      <c r="E489" s="179" t="e">
        <f>IF(#REF!=0,NA(),#REF!)</f>
        <v>#REF!</v>
      </c>
      <c r="F489" s="183" t="e">
        <f>IF(ISERROR($E489),NA(),#REF!)</f>
        <v>#N/A</v>
      </c>
      <c r="G489" s="183" t="e">
        <f>IF(ISERROR($E489),NA(),#REF!)</f>
        <v>#N/A</v>
      </c>
      <c r="H489" s="183" t="e">
        <f>IF(ISERROR($E489),NA(),#REF!)</f>
        <v>#N/A</v>
      </c>
      <c r="J489" s="180" t="e">
        <f>IF(ISERROR(A489),NA(),#REF!)</f>
        <v>#N/A</v>
      </c>
      <c r="K489" s="180" t="e">
        <f>IF(ISERROR(A489),NA(),#REF!)</f>
        <v>#N/A</v>
      </c>
      <c r="L489" s="180" t="e">
        <f>IF(ISERROR(A489),NA(),#REF!)</f>
        <v>#N/A</v>
      </c>
      <c r="M489" s="183" t="e">
        <f t="shared" si="31"/>
        <v>#N/A</v>
      </c>
      <c r="N489" s="183" t="e">
        <f t="shared" si="33"/>
        <v>#N/A</v>
      </c>
      <c r="O489" s="183" t="e">
        <f t="shared" si="32"/>
        <v>#N/A</v>
      </c>
    </row>
    <row r="490" spans="1:15" x14ac:dyDescent="0.2">
      <c r="A490" s="179" t="e">
        <f>IF(#REF!=0,NA(),#REF!)</f>
        <v>#REF!</v>
      </c>
      <c r="B490" s="180" t="e">
        <f>IF(ISERROR(A490),NA(),#REF!)</f>
        <v>#N/A</v>
      </c>
      <c r="C490" s="183" t="e">
        <f t="shared" si="30"/>
        <v>#N/A</v>
      </c>
      <c r="E490" s="179" t="e">
        <f>IF(#REF!=0,NA(),#REF!)</f>
        <v>#REF!</v>
      </c>
      <c r="F490" s="183" t="e">
        <f>IF(ISERROR($E490),NA(),#REF!)</f>
        <v>#N/A</v>
      </c>
      <c r="G490" s="183" t="e">
        <f>IF(ISERROR($E490),NA(),#REF!)</f>
        <v>#N/A</v>
      </c>
      <c r="H490" s="183" t="e">
        <f>IF(ISERROR($E490),NA(),#REF!)</f>
        <v>#N/A</v>
      </c>
      <c r="J490" s="180" t="e">
        <f>IF(ISERROR(A490),NA(),#REF!)</f>
        <v>#N/A</v>
      </c>
      <c r="K490" s="180" t="e">
        <f>IF(ISERROR(A490),NA(),#REF!)</f>
        <v>#N/A</v>
      </c>
      <c r="L490" s="180" t="e">
        <f>IF(ISERROR(A490),NA(),#REF!)</f>
        <v>#N/A</v>
      </c>
      <c r="M490" s="183" t="e">
        <f t="shared" si="31"/>
        <v>#N/A</v>
      </c>
      <c r="N490" s="183" t="e">
        <f t="shared" si="33"/>
        <v>#N/A</v>
      </c>
      <c r="O490" s="183" t="e">
        <f t="shared" si="32"/>
        <v>#N/A</v>
      </c>
    </row>
    <row r="491" spans="1:15" x14ac:dyDescent="0.2">
      <c r="A491" s="179" t="e">
        <f>IF(#REF!=0,NA(),#REF!)</f>
        <v>#REF!</v>
      </c>
      <c r="B491" s="180" t="e">
        <f>IF(ISERROR(A491),NA(),#REF!)</f>
        <v>#N/A</v>
      </c>
      <c r="C491" s="183" t="e">
        <f t="shared" si="30"/>
        <v>#N/A</v>
      </c>
      <c r="E491" s="179" t="e">
        <f>IF(#REF!=0,NA(),#REF!)</f>
        <v>#REF!</v>
      </c>
      <c r="F491" s="183" t="e">
        <f>IF(ISERROR($E491),NA(),#REF!)</f>
        <v>#N/A</v>
      </c>
      <c r="G491" s="183" t="e">
        <f>IF(ISERROR($E491),NA(),#REF!)</f>
        <v>#N/A</v>
      </c>
      <c r="H491" s="183" t="e">
        <f>IF(ISERROR($E491),NA(),#REF!)</f>
        <v>#N/A</v>
      </c>
      <c r="J491" s="180" t="e">
        <f>IF(ISERROR(A491),NA(),#REF!)</f>
        <v>#N/A</v>
      </c>
      <c r="K491" s="180" t="e">
        <f>IF(ISERROR(A491),NA(),#REF!)</f>
        <v>#N/A</v>
      </c>
      <c r="L491" s="180" t="e">
        <f>IF(ISERROR(A491),NA(),#REF!)</f>
        <v>#N/A</v>
      </c>
      <c r="M491" s="183" t="e">
        <f t="shared" si="31"/>
        <v>#N/A</v>
      </c>
      <c r="N491" s="183" t="e">
        <f t="shared" si="33"/>
        <v>#N/A</v>
      </c>
      <c r="O491" s="183" t="e">
        <f t="shared" si="32"/>
        <v>#N/A</v>
      </c>
    </row>
    <row r="492" spans="1:15" x14ac:dyDescent="0.2">
      <c r="A492" s="179" t="e">
        <f>IF(#REF!=0,NA(),#REF!)</f>
        <v>#REF!</v>
      </c>
      <c r="B492" s="180" t="e">
        <f>IF(ISERROR(A492),NA(),#REF!)</f>
        <v>#N/A</v>
      </c>
      <c r="C492" s="183" t="e">
        <f t="shared" si="30"/>
        <v>#N/A</v>
      </c>
      <c r="E492" s="179" t="e">
        <f>IF(#REF!=0,NA(),#REF!)</f>
        <v>#REF!</v>
      </c>
      <c r="F492" s="183" t="e">
        <f>IF(ISERROR($E492),NA(),#REF!)</f>
        <v>#N/A</v>
      </c>
      <c r="G492" s="183" t="e">
        <f>IF(ISERROR($E492),NA(),#REF!)</f>
        <v>#N/A</v>
      </c>
      <c r="H492" s="183" t="e">
        <f>IF(ISERROR($E492),NA(),#REF!)</f>
        <v>#N/A</v>
      </c>
      <c r="J492" s="180" t="e">
        <f>IF(ISERROR(A492),NA(),#REF!)</f>
        <v>#N/A</v>
      </c>
      <c r="K492" s="180" t="e">
        <f>IF(ISERROR(A492),NA(),#REF!)</f>
        <v>#N/A</v>
      </c>
      <c r="L492" s="180" t="e">
        <f>IF(ISERROR(A492),NA(),#REF!)</f>
        <v>#N/A</v>
      </c>
      <c r="M492" s="183" t="e">
        <f t="shared" si="31"/>
        <v>#N/A</v>
      </c>
      <c r="N492" s="183" t="e">
        <f t="shared" si="33"/>
        <v>#N/A</v>
      </c>
      <c r="O492" s="183" t="e">
        <f t="shared" si="32"/>
        <v>#N/A</v>
      </c>
    </row>
    <row r="493" spans="1:15" x14ac:dyDescent="0.2">
      <c r="A493" s="179" t="e">
        <f>IF(#REF!=0,NA(),#REF!)</f>
        <v>#REF!</v>
      </c>
      <c r="B493" s="180" t="e">
        <f>IF(ISERROR(A493),NA(),#REF!)</f>
        <v>#N/A</v>
      </c>
      <c r="C493" s="183" t="e">
        <f t="shared" si="30"/>
        <v>#N/A</v>
      </c>
      <c r="E493" s="179" t="e">
        <f>IF(#REF!=0,NA(),#REF!)</f>
        <v>#REF!</v>
      </c>
      <c r="F493" s="183" t="e">
        <f>IF(ISERROR($E493),NA(),#REF!)</f>
        <v>#N/A</v>
      </c>
      <c r="G493" s="183" t="e">
        <f>IF(ISERROR($E493),NA(),#REF!)</f>
        <v>#N/A</v>
      </c>
      <c r="H493" s="183" t="e">
        <f>IF(ISERROR($E493),NA(),#REF!)</f>
        <v>#N/A</v>
      </c>
      <c r="J493" s="180" t="e">
        <f>IF(ISERROR(A493),NA(),#REF!)</f>
        <v>#N/A</v>
      </c>
      <c r="K493" s="180" t="e">
        <f>IF(ISERROR(A493),NA(),#REF!)</f>
        <v>#N/A</v>
      </c>
      <c r="L493" s="180" t="e">
        <f>IF(ISERROR(A493),NA(),#REF!)</f>
        <v>#N/A</v>
      </c>
      <c r="M493" s="183" t="e">
        <f t="shared" si="31"/>
        <v>#N/A</v>
      </c>
      <c r="N493" s="183" t="e">
        <f t="shared" si="33"/>
        <v>#N/A</v>
      </c>
      <c r="O493" s="183" t="e">
        <f t="shared" si="32"/>
        <v>#N/A</v>
      </c>
    </row>
    <row r="494" spans="1:15" x14ac:dyDescent="0.2">
      <c r="A494" s="179" t="e">
        <f>IF(#REF!=0,NA(),#REF!)</f>
        <v>#REF!</v>
      </c>
      <c r="B494" s="180" t="e">
        <f>IF(ISERROR(A494),NA(),#REF!)</f>
        <v>#N/A</v>
      </c>
      <c r="C494" s="183" t="e">
        <f t="shared" si="30"/>
        <v>#N/A</v>
      </c>
      <c r="E494" s="179" t="e">
        <f>IF(#REF!=0,NA(),#REF!)</f>
        <v>#REF!</v>
      </c>
      <c r="F494" s="183" t="e">
        <f>IF(ISERROR($E494),NA(),#REF!)</f>
        <v>#N/A</v>
      </c>
      <c r="G494" s="183" t="e">
        <f>IF(ISERROR($E494),NA(),#REF!)</f>
        <v>#N/A</v>
      </c>
      <c r="H494" s="183" t="e">
        <f>IF(ISERROR($E494),NA(),#REF!)</f>
        <v>#N/A</v>
      </c>
      <c r="J494" s="180" t="e">
        <f>IF(ISERROR(A494),NA(),#REF!)</f>
        <v>#N/A</v>
      </c>
      <c r="K494" s="180" t="e">
        <f>IF(ISERROR(A494),NA(),#REF!)</f>
        <v>#N/A</v>
      </c>
      <c r="L494" s="180" t="e">
        <f>IF(ISERROR(A494),NA(),#REF!)</f>
        <v>#N/A</v>
      </c>
      <c r="M494" s="183" t="e">
        <f t="shared" si="31"/>
        <v>#N/A</v>
      </c>
      <c r="N494" s="183" t="e">
        <f t="shared" si="33"/>
        <v>#N/A</v>
      </c>
      <c r="O494" s="183" t="e">
        <f t="shared" si="32"/>
        <v>#N/A</v>
      </c>
    </row>
    <row r="495" spans="1:15" x14ac:dyDescent="0.2">
      <c r="A495" s="179" t="e">
        <f>IF(#REF!=0,NA(),#REF!)</f>
        <v>#REF!</v>
      </c>
      <c r="B495" s="180" t="e">
        <f>IF(ISERROR(A495),NA(),#REF!)</f>
        <v>#N/A</v>
      </c>
      <c r="C495" s="183" t="e">
        <f t="shared" si="30"/>
        <v>#N/A</v>
      </c>
      <c r="E495" s="179" t="e">
        <f>IF(#REF!=0,NA(),#REF!)</f>
        <v>#REF!</v>
      </c>
      <c r="F495" s="183" t="e">
        <f>IF(ISERROR($E495),NA(),#REF!)</f>
        <v>#N/A</v>
      </c>
      <c r="G495" s="183" t="e">
        <f>IF(ISERROR($E495),NA(),#REF!)</f>
        <v>#N/A</v>
      </c>
      <c r="H495" s="183" t="e">
        <f>IF(ISERROR($E495),NA(),#REF!)</f>
        <v>#N/A</v>
      </c>
      <c r="J495" s="180" t="e">
        <f>IF(ISERROR(A495),NA(),#REF!)</f>
        <v>#N/A</v>
      </c>
      <c r="K495" s="180" t="e">
        <f>IF(ISERROR(A495),NA(),#REF!)</f>
        <v>#N/A</v>
      </c>
      <c r="L495" s="180" t="e">
        <f>IF(ISERROR(A495),NA(),#REF!)</f>
        <v>#N/A</v>
      </c>
      <c r="M495" s="183" t="e">
        <f t="shared" si="31"/>
        <v>#N/A</v>
      </c>
      <c r="N495" s="183" t="e">
        <f t="shared" si="33"/>
        <v>#N/A</v>
      </c>
      <c r="O495" s="183" t="e">
        <f t="shared" si="32"/>
        <v>#N/A</v>
      </c>
    </row>
    <row r="496" spans="1:15" x14ac:dyDescent="0.2">
      <c r="A496" s="179" t="e">
        <f>IF(#REF!=0,NA(),#REF!)</f>
        <v>#REF!</v>
      </c>
      <c r="B496" s="180" t="e">
        <f>IF(ISERROR(A496),NA(),#REF!)</f>
        <v>#N/A</v>
      </c>
      <c r="C496" s="183" t="e">
        <f t="shared" si="30"/>
        <v>#N/A</v>
      </c>
      <c r="E496" s="179" t="e">
        <f>IF(#REF!=0,NA(),#REF!)</f>
        <v>#REF!</v>
      </c>
      <c r="F496" s="183" t="e">
        <f>IF(ISERROR($E496),NA(),#REF!)</f>
        <v>#N/A</v>
      </c>
      <c r="G496" s="183" t="e">
        <f>IF(ISERROR($E496),NA(),#REF!)</f>
        <v>#N/A</v>
      </c>
      <c r="H496" s="183" t="e">
        <f>IF(ISERROR($E496),NA(),#REF!)</f>
        <v>#N/A</v>
      </c>
      <c r="J496" s="180" t="e">
        <f>IF(ISERROR(A496),NA(),#REF!)</f>
        <v>#N/A</v>
      </c>
      <c r="K496" s="180" t="e">
        <f>IF(ISERROR(A496),NA(),#REF!)</f>
        <v>#N/A</v>
      </c>
      <c r="L496" s="180" t="e">
        <f>IF(ISERROR(A496),NA(),#REF!)</f>
        <v>#N/A</v>
      </c>
      <c r="M496" s="183" t="e">
        <f t="shared" si="31"/>
        <v>#N/A</v>
      </c>
      <c r="N496" s="183" t="e">
        <f t="shared" si="33"/>
        <v>#N/A</v>
      </c>
      <c r="O496" s="183" t="e">
        <f t="shared" si="32"/>
        <v>#N/A</v>
      </c>
    </row>
    <row r="497" spans="1:15" x14ac:dyDescent="0.2">
      <c r="A497" s="179" t="e">
        <f>IF(#REF!=0,NA(),#REF!)</f>
        <v>#REF!</v>
      </c>
      <c r="B497" s="180" t="e">
        <f>IF(ISERROR(A497),NA(),#REF!)</f>
        <v>#N/A</v>
      </c>
      <c r="C497" s="183" t="e">
        <f t="shared" si="30"/>
        <v>#N/A</v>
      </c>
      <c r="E497" s="179" t="e">
        <f>IF(#REF!=0,NA(),#REF!)</f>
        <v>#REF!</v>
      </c>
      <c r="F497" s="183" t="e">
        <f>IF(ISERROR($E497),NA(),#REF!)</f>
        <v>#N/A</v>
      </c>
      <c r="G497" s="183" t="e">
        <f>IF(ISERROR($E497),NA(),#REF!)</f>
        <v>#N/A</v>
      </c>
      <c r="H497" s="183" t="e">
        <f>IF(ISERROR($E497),NA(),#REF!)</f>
        <v>#N/A</v>
      </c>
      <c r="J497" s="180" t="e">
        <f>IF(ISERROR(A497),NA(),#REF!)</f>
        <v>#N/A</v>
      </c>
      <c r="K497" s="180" t="e">
        <f>IF(ISERROR(A497),NA(),#REF!)</f>
        <v>#N/A</v>
      </c>
      <c r="L497" s="180" t="e">
        <f>IF(ISERROR(A497),NA(),#REF!)</f>
        <v>#N/A</v>
      </c>
      <c r="M497" s="183" t="e">
        <f t="shared" si="31"/>
        <v>#N/A</v>
      </c>
      <c r="N497" s="183" t="e">
        <f t="shared" si="33"/>
        <v>#N/A</v>
      </c>
      <c r="O497" s="183" t="e">
        <f t="shared" si="32"/>
        <v>#N/A</v>
      </c>
    </row>
    <row r="498" spans="1:15" x14ac:dyDescent="0.2">
      <c r="A498" s="179" t="e">
        <f>IF(#REF!=0,NA(),#REF!)</f>
        <v>#REF!</v>
      </c>
      <c r="B498" s="180" t="e">
        <f>IF(ISERROR(A498),NA(),#REF!)</f>
        <v>#N/A</v>
      </c>
      <c r="C498" s="183" t="e">
        <f t="shared" si="30"/>
        <v>#N/A</v>
      </c>
      <c r="E498" s="179" t="e">
        <f>IF(#REF!=0,NA(),#REF!)</f>
        <v>#REF!</v>
      </c>
      <c r="F498" s="183" t="e">
        <f>IF(ISERROR($E498),NA(),#REF!)</f>
        <v>#N/A</v>
      </c>
      <c r="G498" s="183" t="e">
        <f>IF(ISERROR($E498),NA(),#REF!)</f>
        <v>#N/A</v>
      </c>
      <c r="H498" s="183" t="e">
        <f>IF(ISERROR($E498),NA(),#REF!)</f>
        <v>#N/A</v>
      </c>
      <c r="J498" s="180" t="e">
        <f>IF(ISERROR(A498),NA(),#REF!)</f>
        <v>#N/A</v>
      </c>
      <c r="K498" s="180" t="e">
        <f>IF(ISERROR(A498),NA(),#REF!)</f>
        <v>#N/A</v>
      </c>
      <c r="L498" s="180" t="e">
        <f>IF(ISERROR(A498),NA(),#REF!)</f>
        <v>#N/A</v>
      </c>
      <c r="M498" s="183" t="e">
        <f t="shared" si="31"/>
        <v>#N/A</v>
      </c>
      <c r="N498" s="183" t="e">
        <f t="shared" si="33"/>
        <v>#N/A</v>
      </c>
      <c r="O498" s="183" t="e">
        <f t="shared" si="32"/>
        <v>#N/A</v>
      </c>
    </row>
    <row r="499" spans="1:15" x14ac:dyDescent="0.2">
      <c r="A499" s="179" t="e">
        <f>IF(#REF!=0,NA(),#REF!)</f>
        <v>#REF!</v>
      </c>
      <c r="B499" s="180" t="e">
        <f>IF(ISERROR(A499),NA(),#REF!)</f>
        <v>#N/A</v>
      </c>
      <c r="C499" s="183" t="e">
        <f t="shared" si="30"/>
        <v>#N/A</v>
      </c>
      <c r="E499" s="179" t="e">
        <f>IF(#REF!=0,NA(),#REF!)</f>
        <v>#REF!</v>
      </c>
      <c r="F499" s="183" t="e">
        <f>IF(ISERROR($E499),NA(),#REF!)</f>
        <v>#N/A</v>
      </c>
      <c r="G499" s="183" t="e">
        <f>IF(ISERROR($E499),NA(),#REF!)</f>
        <v>#N/A</v>
      </c>
      <c r="H499" s="183" t="e">
        <f>IF(ISERROR($E499),NA(),#REF!)</f>
        <v>#N/A</v>
      </c>
      <c r="J499" s="180" t="e">
        <f>IF(ISERROR(A499),NA(),#REF!)</f>
        <v>#N/A</v>
      </c>
      <c r="K499" s="180" t="e">
        <f>IF(ISERROR(A499),NA(),#REF!)</f>
        <v>#N/A</v>
      </c>
      <c r="L499" s="180" t="e">
        <f>IF(ISERROR(A499),NA(),#REF!)</f>
        <v>#N/A</v>
      </c>
      <c r="M499" s="183" t="e">
        <f t="shared" si="31"/>
        <v>#N/A</v>
      </c>
      <c r="N499" s="183" t="e">
        <f t="shared" si="33"/>
        <v>#N/A</v>
      </c>
      <c r="O499" s="183" t="e">
        <f t="shared" si="32"/>
        <v>#N/A</v>
      </c>
    </row>
    <row r="500" spans="1:15" x14ac:dyDescent="0.2">
      <c r="A500" s="179" t="e">
        <f>IF(#REF!=0,NA(),#REF!)</f>
        <v>#REF!</v>
      </c>
      <c r="B500" s="180" t="e">
        <f>IF(ISERROR(A500),NA(),#REF!)</f>
        <v>#N/A</v>
      </c>
      <c r="C500" s="183" t="e">
        <f t="shared" si="30"/>
        <v>#N/A</v>
      </c>
      <c r="E500" s="179" t="e">
        <f>IF(#REF!=0,NA(),#REF!)</f>
        <v>#REF!</v>
      </c>
      <c r="F500" s="183" t="e">
        <f>IF(ISERROR($E500),NA(),#REF!)</f>
        <v>#N/A</v>
      </c>
      <c r="G500" s="183" t="e">
        <f>IF(ISERROR($E500),NA(),#REF!)</f>
        <v>#N/A</v>
      </c>
      <c r="H500" s="183" t="e">
        <f>IF(ISERROR($E500),NA(),#REF!)</f>
        <v>#N/A</v>
      </c>
      <c r="J500" s="180" t="e">
        <f>IF(ISERROR(A500),NA(),#REF!)</f>
        <v>#N/A</v>
      </c>
      <c r="K500" s="180" t="e">
        <f>IF(ISERROR(A500),NA(),#REF!)</f>
        <v>#N/A</v>
      </c>
      <c r="L500" s="180" t="e">
        <f>IF(ISERROR(A500),NA(),#REF!)</f>
        <v>#N/A</v>
      </c>
      <c r="M500" s="183" t="e">
        <f t="shared" si="31"/>
        <v>#N/A</v>
      </c>
      <c r="N500" s="183" t="e">
        <f t="shared" si="33"/>
        <v>#N/A</v>
      </c>
      <c r="O500" s="183" t="e">
        <f t="shared" si="32"/>
        <v>#N/A</v>
      </c>
    </row>
    <row r="501" spans="1:15" x14ac:dyDescent="0.2">
      <c r="A501" s="179" t="e">
        <f>IF(#REF!=0,NA(),#REF!)</f>
        <v>#REF!</v>
      </c>
      <c r="B501" s="180" t="e">
        <f>IF(ISERROR(A501),NA(),#REF!)</f>
        <v>#N/A</v>
      </c>
      <c r="C501" s="183" t="e">
        <f t="shared" si="30"/>
        <v>#N/A</v>
      </c>
      <c r="E501" s="179" t="e">
        <f>IF(#REF!=0,NA(),#REF!)</f>
        <v>#REF!</v>
      </c>
      <c r="F501" s="183" t="e">
        <f>IF(ISERROR($E501),NA(),#REF!)</f>
        <v>#N/A</v>
      </c>
      <c r="G501" s="183" t="e">
        <f>IF(ISERROR($E501),NA(),#REF!)</f>
        <v>#N/A</v>
      </c>
      <c r="H501" s="183" t="e">
        <f>IF(ISERROR($E501),NA(),#REF!)</f>
        <v>#N/A</v>
      </c>
      <c r="J501" s="180" t="e">
        <f>IF(ISERROR(A501),NA(),#REF!)</f>
        <v>#N/A</v>
      </c>
      <c r="K501" s="180" t="e">
        <f>IF(ISERROR(A501),NA(),#REF!)</f>
        <v>#N/A</v>
      </c>
      <c r="L501" s="180" t="e">
        <f>IF(ISERROR(A501),NA(),#REF!)</f>
        <v>#N/A</v>
      </c>
      <c r="M501" s="183" t="e">
        <f t="shared" si="31"/>
        <v>#N/A</v>
      </c>
      <c r="N501" s="183" t="e">
        <f t="shared" si="33"/>
        <v>#N/A</v>
      </c>
      <c r="O501" s="183" t="e">
        <f t="shared" si="32"/>
        <v>#N/A</v>
      </c>
    </row>
    <row r="502" spans="1:15" x14ac:dyDescent="0.2">
      <c r="A502" s="179" t="e">
        <f>IF(#REF!=0,NA(),#REF!)</f>
        <v>#REF!</v>
      </c>
      <c r="B502" s="180" t="e">
        <f>IF(ISERROR(A502),NA(),#REF!)</f>
        <v>#N/A</v>
      </c>
      <c r="C502" s="183" t="e">
        <f t="shared" si="30"/>
        <v>#N/A</v>
      </c>
      <c r="E502" s="179" t="e">
        <f>IF(#REF!=0,NA(),#REF!)</f>
        <v>#REF!</v>
      </c>
      <c r="F502" s="183" t="e">
        <f>IF(ISERROR($E502),NA(),#REF!)</f>
        <v>#N/A</v>
      </c>
      <c r="G502" s="183" t="e">
        <f>IF(ISERROR($E502),NA(),#REF!)</f>
        <v>#N/A</v>
      </c>
      <c r="H502" s="183" t="e">
        <f>IF(ISERROR($E502),NA(),#REF!)</f>
        <v>#N/A</v>
      </c>
      <c r="J502" s="180" t="e">
        <f>IF(ISERROR(A502),NA(),#REF!)</f>
        <v>#N/A</v>
      </c>
      <c r="K502" s="180" t="e">
        <f>IF(ISERROR(A502),NA(),#REF!)</f>
        <v>#N/A</v>
      </c>
      <c r="L502" s="180" t="e">
        <f>IF(ISERROR(A502),NA(),#REF!)</f>
        <v>#N/A</v>
      </c>
      <c r="M502" s="183" t="e">
        <f t="shared" si="31"/>
        <v>#N/A</v>
      </c>
      <c r="N502" s="183" t="e">
        <f t="shared" si="33"/>
        <v>#N/A</v>
      </c>
      <c r="O502" s="183" t="e">
        <f t="shared" si="32"/>
        <v>#N/A</v>
      </c>
    </row>
    <row r="503" spans="1:15" x14ac:dyDescent="0.2">
      <c r="A503" s="179" t="e">
        <f>IF(#REF!=0,NA(),#REF!)</f>
        <v>#REF!</v>
      </c>
      <c r="B503" s="180" t="e">
        <f>IF(ISERROR(A503),NA(),#REF!)</f>
        <v>#N/A</v>
      </c>
      <c r="C503" s="183" t="e">
        <f t="shared" si="30"/>
        <v>#N/A</v>
      </c>
      <c r="E503" s="179" t="e">
        <f>IF(#REF!=0,NA(),#REF!)</f>
        <v>#REF!</v>
      </c>
      <c r="F503" s="183" t="e">
        <f>IF(ISERROR($E503),NA(),#REF!)</f>
        <v>#N/A</v>
      </c>
      <c r="G503" s="183" t="e">
        <f>IF(ISERROR($E503),NA(),#REF!)</f>
        <v>#N/A</v>
      </c>
      <c r="H503" s="183" t="e">
        <f>IF(ISERROR($E503),NA(),#REF!)</f>
        <v>#N/A</v>
      </c>
      <c r="J503" s="180" t="e">
        <f>IF(ISERROR(A503),NA(),#REF!)</f>
        <v>#N/A</v>
      </c>
      <c r="K503" s="180" t="e">
        <f>IF(ISERROR(A503),NA(),#REF!)</f>
        <v>#N/A</v>
      </c>
      <c r="L503" s="180" t="e">
        <f>IF(ISERROR(A503),NA(),#REF!)</f>
        <v>#N/A</v>
      </c>
      <c r="M503" s="183" t="e">
        <f t="shared" si="31"/>
        <v>#N/A</v>
      </c>
      <c r="N503" s="183" t="e">
        <f t="shared" si="33"/>
        <v>#N/A</v>
      </c>
      <c r="O503" s="183" t="e">
        <f t="shared" si="32"/>
        <v>#N/A</v>
      </c>
    </row>
    <row r="504" spans="1:15" x14ac:dyDescent="0.2">
      <c r="A504" s="179" t="e">
        <f>IF(#REF!=0,NA(),#REF!)</f>
        <v>#REF!</v>
      </c>
      <c r="B504" s="180" t="e">
        <f>IF(ISERROR(A504),NA(),#REF!)</f>
        <v>#N/A</v>
      </c>
      <c r="C504" s="183" t="e">
        <f t="shared" si="30"/>
        <v>#N/A</v>
      </c>
      <c r="E504" s="179" t="e">
        <f>IF(#REF!=0,NA(),#REF!)</f>
        <v>#REF!</v>
      </c>
      <c r="F504" s="183" t="e">
        <f>IF(ISERROR($E504),NA(),#REF!)</f>
        <v>#N/A</v>
      </c>
      <c r="G504" s="183" t="e">
        <f>IF(ISERROR($E504),NA(),#REF!)</f>
        <v>#N/A</v>
      </c>
      <c r="H504" s="183" t="e">
        <f>IF(ISERROR($E504),NA(),#REF!)</f>
        <v>#N/A</v>
      </c>
      <c r="J504" s="180" t="e">
        <f>IF(ISERROR(A504),NA(),#REF!)</f>
        <v>#N/A</v>
      </c>
      <c r="K504" s="180" t="e">
        <f>IF(ISERROR(A504),NA(),#REF!)</f>
        <v>#N/A</v>
      </c>
      <c r="L504" s="180" t="e">
        <f>IF(ISERROR(A504),NA(),#REF!)</f>
        <v>#N/A</v>
      </c>
      <c r="M504" s="183" t="e">
        <f t="shared" si="31"/>
        <v>#N/A</v>
      </c>
      <c r="N504" s="183" t="e">
        <f t="shared" si="33"/>
        <v>#N/A</v>
      </c>
      <c r="O504" s="183" t="e">
        <f t="shared" si="32"/>
        <v>#N/A</v>
      </c>
    </row>
    <row r="505" spans="1:15" x14ac:dyDescent="0.2">
      <c r="A505" s="179" t="e">
        <f>IF(#REF!=0,NA(),#REF!)</f>
        <v>#REF!</v>
      </c>
      <c r="B505" s="180" t="e">
        <f>IF(ISERROR(A505),NA(),#REF!)</f>
        <v>#N/A</v>
      </c>
      <c r="C505" s="183" t="e">
        <f t="shared" si="30"/>
        <v>#N/A</v>
      </c>
      <c r="E505" s="179" t="e">
        <f>IF(#REF!=0,NA(),#REF!)</f>
        <v>#REF!</v>
      </c>
      <c r="F505" s="183" t="e">
        <f>IF(ISERROR($E505),NA(),#REF!)</f>
        <v>#N/A</v>
      </c>
      <c r="G505" s="183" t="e">
        <f>IF(ISERROR($E505),NA(),#REF!)</f>
        <v>#N/A</v>
      </c>
      <c r="H505" s="183" t="e">
        <f>IF(ISERROR($E505),NA(),#REF!)</f>
        <v>#N/A</v>
      </c>
      <c r="J505" s="180" t="e">
        <f>IF(ISERROR(A505),NA(),#REF!)</f>
        <v>#N/A</v>
      </c>
      <c r="K505" s="180" t="e">
        <f>IF(ISERROR(A505),NA(),#REF!)</f>
        <v>#N/A</v>
      </c>
      <c r="L505" s="180" t="e">
        <f>IF(ISERROR(A505),NA(),#REF!)</f>
        <v>#N/A</v>
      </c>
      <c r="M505" s="183" t="e">
        <f t="shared" si="31"/>
        <v>#N/A</v>
      </c>
      <c r="N505" s="183" t="e">
        <f t="shared" si="33"/>
        <v>#N/A</v>
      </c>
      <c r="O505" s="183" t="e">
        <f t="shared" si="32"/>
        <v>#N/A</v>
      </c>
    </row>
    <row r="506" spans="1:15" x14ac:dyDescent="0.2">
      <c r="A506" s="179" t="e">
        <f>IF(#REF!=0,NA(),#REF!)</f>
        <v>#REF!</v>
      </c>
      <c r="B506" s="180" t="e">
        <f>IF(ISERROR(A506),NA(),#REF!)</f>
        <v>#N/A</v>
      </c>
      <c r="C506" s="183" t="e">
        <f t="shared" si="30"/>
        <v>#N/A</v>
      </c>
      <c r="E506" s="179" t="e">
        <f>IF(#REF!=0,NA(),#REF!)</f>
        <v>#REF!</v>
      </c>
      <c r="F506" s="183" t="e">
        <f>IF(ISERROR($E506),NA(),#REF!)</f>
        <v>#N/A</v>
      </c>
      <c r="G506" s="183" t="e">
        <f>IF(ISERROR($E506),NA(),#REF!)</f>
        <v>#N/A</v>
      </c>
      <c r="H506" s="183" t="e">
        <f>IF(ISERROR($E506),NA(),#REF!)</f>
        <v>#N/A</v>
      </c>
      <c r="J506" s="180" t="e">
        <f>IF(ISERROR(A506),NA(),#REF!)</f>
        <v>#N/A</v>
      </c>
      <c r="K506" s="180" t="e">
        <f>IF(ISERROR(A506),NA(),#REF!)</f>
        <v>#N/A</v>
      </c>
      <c r="L506" s="180" t="e">
        <f>IF(ISERROR(A506),NA(),#REF!)</f>
        <v>#N/A</v>
      </c>
      <c r="M506" s="183" t="e">
        <f t="shared" si="31"/>
        <v>#N/A</v>
      </c>
      <c r="N506" s="183" t="e">
        <f t="shared" si="33"/>
        <v>#N/A</v>
      </c>
      <c r="O506" s="183" t="e">
        <f t="shared" si="32"/>
        <v>#N/A</v>
      </c>
    </row>
    <row r="507" spans="1:15" x14ac:dyDescent="0.2">
      <c r="A507" s="179" t="e">
        <f>IF(#REF!=0,NA(),#REF!)</f>
        <v>#REF!</v>
      </c>
      <c r="B507" s="180" t="e">
        <f>IF(ISERROR(A507),NA(),#REF!)</f>
        <v>#N/A</v>
      </c>
      <c r="C507" s="183" t="e">
        <f t="shared" si="30"/>
        <v>#N/A</v>
      </c>
      <c r="E507" s="179" t="e">
        <f>IF(#REF!=0,NA(),#REF!)</f>
        <v>#REF!</v>
      </c>
      <c r="F507" s="183" t="e">
        <f>IF(ISERROR($E507),NA(),#REF!)</f>
        <v>#N/A</v>
      </c>
      <c r="G507" s="183" t="e">
        <f>IF(ISERROR($E507),NA(),#REF!)</f>
        <v>#N/A</v>
      </c>
      <c r="H507" s="183" t="e">
        <f>IF(ISERROR($E507),NA(),#REF!)</f>
        <v>#N/A</v>
      </c>
      <c r="J507" s="180" t="e">
        <f>IF(ISERROR(A507),NA(),#REF!)</f>
        <v>#N/A</v>
      </c>
      <c r="K507" s="180" t="e">
        <f>IF(ISERROR(A507),NA(),#REF!)</f>
        <v>#N/A</v>
      </c>
      <c r="L507" s="180" t="e">
        <f>IF(ISERROR(A507),NA(),#REF!)</f>
        <v>#N/A</v>
      </c>
      <c r="M507" s="183" t="e">
        <f t="shared" si="31"/>
        <v>#N/A</v>
      </c>
      <c r="N507" s="183" t="e">
        <f t="shared" si="33"/>
        <v>#N/A</v>
      </c>
      <c r="O507" s="183" t="e">
        <f t="shared" si="32"/>
        <v>#N/A</v>
      </c>
    </row>
    <row r="508" spans="1:15" x14ac:dyDescent="0.2">
      <c r="A508" s="179" t="e">
        <f>IF(#REF!=0,NA(),#REF!)</f>
        <v>#REF!</v>
      </c>
      <c r="B508" s="180" t="e">
        <f>IF(ISERROR(A508),NA(),#REF!)</f>
        <v>#N/A</v>
      </c>
      <c r="C508" s="183" t="e">
        <f t="shared" si="30"/>
        <v>#N/A</v>
      </c>
      <c r="E508" s="179" t="e">
        <f>IF(#REF!=0,NA(),#REF!)</f>
        <v>#REF!</v>
      </c>
      <c r="F508" s="183" t="e">
        <f>IF(ISERROR($E508),NA(),#REF!)</f>
        <v>#N/A</v>
      </c>
      <c r="G508" s="183" t="e">
        <f>IF(ISERROR($E508),NA(),#REF!)</f>
        <v>#N/A</v>
      </c>
      <c r="H508" s="183" t="e">
        <f>IF(ISERROR($E508),NA(),#REF!)</f>
        <v>#N/A</v>
      </c>
      <c r="J508" s="180" t="e">
        <f>IF(ISERROR(A508),NA(),#REF!)</f>
        <v>#N/A</v>
      </c>
      <c r="K508" s="180" t="e">
        <f>IF(ISERROR(A508),NA(),#REF!)</f>
        <v>#N/A</v>
      </c>
      <c r="L508" s="180" t="e">
        <f>IF(ISERROR(A508),NA(),#REF!)</f>
        <v>#N/A</v>
      </c>
      <c r="M508" s="183" t="e">
        <f t="shared" si="31"/>
        <v>#N/A</v>
      </c>
      <c r="N508" s="183" t="e">
        <f t="shared" si="33"/>
        <v>#N/A</v>
      </c>
      <c r="O508" s="183" t="e">
        <f t="shared" si="32"/>
        <v>#N/A</v>
      </c>
    </row>
    <row r="509" spans="1:15" x14ac:dyDescent="0.2">
      <c r="A509" s="179" t="e">
        <f>IF(#REF!=0,NA(),#REF!)</f>
        <v>#REF!</v>
      </c>
      <c r="B509" s="180" t="e">
        <f>IF(ISERROR(A509),NA(),#REF!)</f>
        <v>#N/A</v>
      </c>
      <c r="C509" s="183" t="e">
        <f t="shared" si="30"/>
        <v>#N/A</v>
      </c>
      <c r="E509" s="179" t="e">
        <f>IF(#REF!=0,NA(),#REF!)</f>
        <v>#REF!</v>
      </c>
      <c r="F509" s="183" t="e">
        <f>IF(ISERROR($E509),NA(),#REF!)</f>
        <v>#N/A</v>
      </c>
      <c r="G509" s="183" t="e">
        <f>IF(ISERROR($E509),NA(),#REF!)</f>
        <v>#N/A</v>
      </c>
      <c r="H509" s="183" t="e">
        <f>IF(ISERROR($E509),NA(),#REF!)</f>
        <v>#N/A</v>
      </c>
      <c r="J509" s="180" t="e">
        <f>IF(ISERROR(A509),NA(),#REF!)</f>
        <v>#N/A</v>
      </c>
      <c r="K509" s="180" t="e">
        <f>IF(ISERROR(A509),NA(),#REF!)</f>
        <v>#N/A</v>
      </c>
      <c r="L509" s="180" t="e">
        <f>IF(ISERROR(A509),NA(),#REF!)</f>
        <v>#N/A</v>
      </c>
      <c r="M509" s="183" t="e">
        <f t="shared" si="31"/>
        <v>#N/A</v>
      </c>
      <c r="N509" s="183" t="e">
        <f t="shared" si="33"/>
        <v>#N/A</v>
      </c>
      <c r="O509" s="183" t="e">
        <f t="shared" si="32"/>
        <v>#N/A</v>
      </c>
    </row>
    <row r="510" spans="1:15" x14ac:dyDescent="0.2">
      <c r="A510" s="179" t="e">
        <f>IF(#REF!=0,NA(),#REF!)</f>
        <v>#REF!</v>
      </c>
      <c r="B510" s="180" t="e">
        <f>IF(ISERROR(A510),NA(),#REF!)</f>
        <v>#N/A</v>
      </c>
      <c r="C510" s="183" t="e">
        <f t="shared" si="30"/>
        <v>#N/A</v>
      </c>
      <c r="E510" s="179" t="e">
        <f>IF(#REF!=0,NA(),#REF!)</f>
        <v>#REF!</v>
      </c>
      <c r="F510" s="183" t="e">
        <f>IF(ISERROR($E510),NA(),#REF!)</f>
        <v>#N/A</v>
      </c>
      <c r="G510" s="183" t="e">
        <f>IF(ISERROR($E510),NA(),#REF!)</f>
        <v>#N/A</v>
      </c>
      <c r="H510" s="183" t="e">
        <f>IF(ISERROR($E510),NA(),#REF!)</f>
        <v>#N/A</v>
      </c>
      <c r="J510" s="180" t="e">
        <f>IF(ISERROR(A510),NA(),#REF!)</f>
        <v>#N/A</v>
      </c>
      <c r="K510" s="180" t="e">
        <f>IF(ISERROR(A510),NA(),#REF!)</f>
        <v>#N/A</v>
      </c>
      <c r="L510" s="180" t="e">
        <f>IF(ISERROR(A510),NA(),#REF!)</f>
        <v>#N/A</v>
      </c>
      <c r="M510" s="183" t="e">
        <f t="shared" si="31"/>
        <v>#N/A</v>
      </c>
      <c r="N510" s="183" t="e">
        <f t="shared" si="33"/>
        <v>#N/A</v>
      </c>
      <c r="O510" s="183" t="e">
        <f t="shared" si="32"/>
        <v>#N/A</v>
      </c>
    </row>
    <row r="511" spans="1:15" x14ac:dyDescent="0.2">
      <c r="A511" s="179" t="e">
        <f>IF(#REF!=0,NA(),#REF!)</f>
        <v>#REF!</v>
      </c>
      <c r="B511" s="180" t="e">
        <f>IF(ISERROR(A511),NA(),#REF!)</f>
        <v>#N/A</v>
      </c>
      <c r="C511" s="183" t="e">
        <f t="shared" si="30"/>
        <v>#N/A</v>
      </c>
      <c r="E511" s="179" t="e">
        <f>IF(#REF!=0,NA(),#REF!)</f>
        <v>#REF!</v>
      </c>
      <c r="F511" s="183" t="e">
        <f>IF(ISERROR($E511),NA(),#REF!)</f>
        <v>#N/A</v>
      </c>
      <c r="G511" s="183" t="e">
        <f>IF(ISERROR($E511),NA(),#REF!)</f>
        <v>#N/A</v>
      </c>
      <c r="H511" s="183" t="e">
        <f>IF(ISERROR($E511),NA(),#REF!)</f>
        <v>#N/A</v>
      </c>
      <c r="J511" s="180" t="e">
        <f>IF(ISERROR(A511),NA(),#REF!)</f>
        <v>#N/A</v>
      </c>
      <c r="K511" s="180" t="e">
        <f>IF(ISERROR(A511),NA(),#REF!)</f>
        <v>#N/A</v>
      </c>
      <c r="L511" s="180" t="e">
        <f>IF(ISERROR(A511),NA(),#REF!)</f>
        <v>#N/A</v>
      </c>
      <c r="M511" s="183" t="e">
        <f t="shared" si="31"/>
        <v>#N/A</v>
      </c>
      <c r="N511" s="183" t="e">
        <f t="shared" si="33"/>
        <v>#N/A</v>
      </c>
      <c r="O511" s="183" t="e">
        <f t="shared" si="32"/>
        <v>#N/A</v>
      </c>
    </row>
    <row r="512" spans="1:15" x14ac:dyDescent="0.2">
      <c r="A512" s="179" t="e">
        <f>IF(#REF!=0,NA(),#REF!)</f>
        <v>#REF!</v>
      </c>
      <c r="B512" s="180" t="e">
        <f>IF(ISERROR(A512),NA(),#REF!)</f>
        <v>#N/A</v>
      </c>
      <c r="C512" s="183" t="e">
        <f t="shared" si="30"/>
        <v>#N/A</v>
      </c>
      <c r="E512" s="179" t="e">
        <f>IF(#REF!=0,NA(),#REF!)</f>
        <v>#REF!</v>
      </c>
      <c r="F512" s="183" t="e">
        <f>IF(ISERROR($E512),NA(),#REF!)</f>
        <v>#N/A</v>
      </c>
      <c r="G512" s="183" t="e">
        <f>IF(ISERROR($E512),NA(),#REF!)</f>
        <v>#N/A</v>
      </c>
      <c r="H512" s="183" t="e">
        <f>IF(ISERROR($E512),NA(),#REF!)</f>
        <v>#N/A</v>
      </c>
      <c r="J512" s="180" t="e">
        <f>IF(ISERROR(A512),NA(),#REF!)</f>
        <v>#N/A</v>
      </c>
      <c r="K512" s="180" t="e">
        <f>IF(ISERROR(A512),NA(),#REF!)</f>
        <v>#N/A</v>
      </c>
      <c r="L512" s="180" t="e">
        <f>IF(ISERROR(A512),NA(),#REF!)</f>
        <v>#N/A</v>
      </c>
      <c r="M512" s="183" t="e">
        <f t="shared" si="31"/>
        <v>#N/A</v>
      </c>
      <c r="N512" s="183" t="e">
        <f t="shared" si="33"/>
        <v>#N/A</v>
      </c>
      <c r="O512" s="183" t="e">
        <f t="shared" si="32"/>
        <v>#N/A</v>
      </c>
    </row>
    <row r="513" spans="1:15" x14ac:dyDescent="0.2">
      <c r="A513" s="179" t="e">
        <f>IF(#REF!=0,NA(),#REF!)</f>
        <v>#REF!</v>
      </c>
      <c r="B513" s="180" t="e">
        <f>IF(ISERROR(A513),NA(),#REF!)</f>
        <v>#N/A</v>
      </c>
      <c r="C513" s="183" t="e">
        <f t="shared" si="30"/>
        <v>#N/A</v>
      </c>
      <c r="E513" s="179" t="e">
        <f>IF(#REF!=0,NA(),#REF!)</f>
        <v>#REF!</v>
      </c>
      <c r="F513" s="183" t="e">
        <f>IF(ISERROR($E513),NA(),#REF!)</f>
        <v>#N/A</v>
      </c>
      <c r="G513" s="183" t="e">
        <f>IF(ISERROR($E513),NA(),#REF!)</f>
        <v>#N/A</v>
      </c>
      <c r="H513" s="183" t="e">
        <f>IF(ISERROR($E513),NA(),#REF!)</f>
        <v>#N/A</v>
      </c>
      <c r="J513" s="180" t="e">
        <f>IF(ISERROR(A513),NA(),#REF!)</f>
        <v>#N/A</v>
      </c>
      <c r="K513" s="180" t="e">
        <f>IF(ISERROR(A513),NA(),#REF!)</f>
        <v>#N/A</v>
      </c>
      <c r="L513" s="180" t="e">
        <f>IF(ISERROR(A513),NA(),#REF!)</f>
        <v>#N/A</v>
      </c>
      <c r="M513" s="183" t="e">
        <f t="shared" si="31"/>
        <v>#N/A</v>
      </c>
      <c r="N513" s="183" t="e">
        <f t="shared" si="33"/>
        <v>#N/A</v>
      </c>
      <c r="O513" s="183" t="e">
        <f t="shared" si="32"/>
        <v>#N/A</v>
      </c>
    </row>
    <row r="514" spans="1:15" x14ac:dyDescent="0.2">
      <c r="A514" s="179" t="e">
        <f>IF(#REF!=0,NA(),#REF!)</f>
        <v>#REF!</v>
      </c>
      <c r="B514" s="180" t="e">
        <f>IF(ISERROR(A514),NA(),#REF!)</f>
        <v>#N/A</v>
      </c>
      <c r="C514" s="183" t="e">
        <f t="shared" si="30"/>
        <v>#N/A</v>
      </c>
      <c r="E514" s="179" t="e">
        <f>IF(#REF!=0,NA(),#REF!)</f>
        <v>#REF!</v>
      </c>
      <c r="F514" s="183" t="e">
        <f>IF(ISERROR($E514),NA(),#REF!)</f>
        <v>#N/A</v>
      </c>
      <c r="G514" s="183" t="e">
        <f>IF(ISERROR($E514),NA(),#REF!)</f>
        <v>#N/A</v>
      </c>
      <c r="H514" s="183" t="e">
        <f>IF(ISERROR($E514),NA(),#REF!)</f>
        <v>#N/A</v>
      </c>
      <c r="J514" s="180" t="e">
        <f>IF(ISERROR(A514),NA(),#REF!)</f>
        <v>#N/A</v>
      </c>
      <c r="K514" s="180" t="e">
        <f>IF(ISERROR(A514),NA(),#REF!)</f>
        <v>#N/A</v>
      </c>
      <c r="L514" s="180" t="e">
        <f>IF(ISERROR(A514),NA(),#REF!)</f>
        <v>#N/A</v>
      </c>
      <c r="M514" s="183" t="e">
        <f t="shared" si="31"/>
        <v>#N/A</v>
      </c>
      <c r="N514" s="183" t="e">
        <f t="shared" si="33"/>
        <v>#N/A</v>
      </c>
      <c r="O514" s="183" t="e">
        <f t="shared" si="32"/>
        <v>#N/A</v>
      </c>
    </row>
    <row r="515" spans="1:15" x14ac:dyDescent="0.2">
      <c r="A515" s="179" t="e">
        <f>IF(#REF!=0,NA(),#REF!)</f>
        <v>#REF!</v>
      </c>
      <c r="B515" s="180" t="e">
        <f>IF(ISERROR(A515),NA(),#REF!)</f>
        <v>#N/A</v>
      </c>
      <c r="C515" s="183" t="e">
        <f t="shared" si="30"/>
        <v>#N/A</v>
      </c>
      <c r="E515" s="179" t="e">
        <f>IF(#REF!=0,NA(),#REF!)</f>
        <v>#REF!</v>
      </c>
      <c r="F515" s="183" t="e">
        <f>IF(ISERROR($E515),NA(),#REF!)</f>
        <v>#N/A</v>
      </c>
      <c r="G515" s="183" t="e">
        <f>IF(ISERROR($E515),NA(),#REF!)</f>
        <v>#N/A</v>
      </c>
      <c r="H515" s="183" t="e">
        <f>IF(ISERROR($E515),NA(),#REF!)</f>
        <v>#N/A</v>
      </c>
      <c r="J515" s="180" t="e">
        <f>IF(ISERROR(A515),NA(),#REF!)</f>
        <v>#N/A</v>
      </c>
      <c r="K515" s="180" t="e">
        <f>IF(ISERROR(A515),NA(),#REF!)</f>
        <v>#N/A</v>
      </c>
      <c r="L515" s="180" t="e">
        <f>IF(ISERROR(A515),NA(),#REF!)</f>
        <v>#N/A</v>
      </c>
      <c r="M515" s="183" t="e">
        <f t="shared" si="31"/>
        <v>#N/A</v>
      </c>
      <c r="N515" s="183" t="e">
        <f t="shared" si="33"/>
        <v>#N/A</v>
      </c>
      <c r="O515" s="183" t="e">
        <f t="shared" si="32"/>
        <v>#N/A</v>
      </c>
    </row>
    <row r="516" spans="1:15" x14ac:dyDescent="0.2">
      <c r="A516" s="179" t="e">
        <f>IF(#REF!=0,NA(),#REF!)</f>
        <v>#REF!</v>
      </c>
      <c r="B516" s="180" t="e">
        <f>IF(ISERROR(A516),NA(),#REF!)</f>
        <v>#N/A</v>
      </c>
      <c r="C516" s="183" t="e">
        <f t="shared" si="30"/>
        <v>#N/A</v>
      </c>
      <c r="E516" s="179" t="e">
        <f>IF(#REF!=0,NA(),#REF!)</f>
        <v>#REF!</v>
      </c>
      <c r="F516" s="183" t="e">
        <f>IF(ISERROR($E516),NA(),#REF!)</f>
        <v>#N/A</v>
      </c>
      <c r="G516" s="183" t="e">
        <f>IF(ISERROR($E516),NA(),#REF!)</f>
        <v>#N/A</v>
      </c>
      <c r="H516" s="183" t="e">
        <f>IF(ISERROR($E516),NA(),#REF!)</f>
        <v>#N/A</v>
      </c>
      <c r="J516" s="180" t="e">
        <f>IF(ISERROR(A516),NA(),#REF!)</f>
        <v>#N/A</v>
      </c>
      <c r="K516" s="180" t="e">
        <f>IF(ISERROR(A516),NA(),#REF!)</f>
        <v>#N/A</v>
      </c>
      <c r="L516" s="180" t="e">
        <f>IF(ISERROR(A516),NA(),#REF!)</f>
        <v>#N/A</v>
      </c>
      <c r="M516" s="183" t="e">
        <f t="shared" si="31"/>
        <v>#N/A</v>
      </c>
      <c r="N516" s="183" t="e">
        <f t="shared" si="33"/>
        <v>#N/A</v>
      </c>
      <c r="O516" s="183" t="e">
        <f t="shared" si="32"/>
        <v>#N/A</v>
      </c>
    </row>
    <row r="517" spans="1:15" x14ac:dyDescent="0.2">
      <c r="A517" s="179" t="e">
        <f>IF(#REF!=0,NA(),#REF!)</f>
        <v>#REF!</v>
      </c>
      <c r="B517" s="180" t="e">
        <f>IF(ISERROR(A517),NA(),#REF!)</f>
        <v>#N/A</v>
      </c>
      <c r="C517" s="183" t="e">
        <f t="shared" si="30"/>
        <v>#N/A</v>
      </c>
      <c r="E517" s="179" t="e">
        <f>IF(#REF!=0,NA(),#REF!)</f>
        <v>#REF!</v>
      </c>
      <c r="F517" s="183" t="e">
        <f>IF(ISERROR($E517),NA(),#REF!)</f>
        <v>#N/A</v>
      </c>
      <c r="G517" s="183" t="e">
        <f>IF(ISERROR($E517),NA(),#REF!)</f>
        <v>#N/A</v>
      </c>
      <c r="H517" s="183" t="e">
        <f>IF(ISERROR($E517),NA(),#REF!)</f>
        <v>#N/A</v>
      </c>
      <c r="J517" s="180" t="e">
        <f>IF(ISERROR(A517),NA(),#REF!)</f>
        <v>#N/A</v>
      </c>
      <c r="K517" s="180" t="e">
        <f>IF(ISERROR(A517),NA(),#REF!)</f>
        <v>#N/A</v>
      </c>
      <c r="L517" s="180" t="e">
        <f>IF(ISERROR(A517),NA(),#REF!)</f>
        <v>#N/A</v>
      </c>
      <c r="M517" s="183" t="e">
        <f t="shared" si="31"/>
        <v>#N/A</v>
      </c>
      <c r="N517" s="183" t="e">
        <f t="shared" si="33"/>
        <v>#N/A</v>
      </c>
      <c r="O517" s="183" t="e">
        <f t="shared" si="32"/>
        <v>#N/A</v>
      </c>
    </row>
    <row r="518" spans="1:15" x14ac:dyDescent="0.2">
      <c r="A518" s="179" t="e">
        <f>IF(#REF!=0,NA(),#REF!)</f>
        <v>#REF!</v>
      </c>
      <c r="B518" s="180" t="e">
        <f>IF(ISERROR(A518),NA(),#REF!)</f>
        <v>#N/A</v>
      </c>
      <c r="C518" s="183" t="e">
        <f t="shared" ref="C518:C581" si="34">AVERAGE(B512:B518)</f>
        <v>#N/A</v>
      </c>
      <c r="E518" s="179" t="e">
        <f>IF(#REF!=0,NA(),#REF!)</f>
        <v>#REF!</v>
      </c>
      <c r="F518" s="183" t="e">
        <f>IF(ISERROR($E518),NA(),#REF!)</f>
        <v>#N/A</v>
      </c>
      <c r="G518" s="183" t="e">
        <f>IF(ISERROR($E518),NA(),#REF!)</f>
        <v>#N/A</v>
      </c>
      <c r="H518" s="183" t="e">
        <f>IF(ISERROR($E518),NA(),#REF!)</f>
        <v>#N/A</v>
      </c>
      <c r="J518" s="180" t="e">
        <f>IF(ISERROR(A518),NA(),#REF!)</f>
        <v>#N/A</v>
      </c>
      <c r="K518" s="180" t="e">
        <f>IF(ISERROR(A518),NA(),#REF!)</f>
        <v>#N/A</v>
      </c>
      <c r="L518" s="180" t="e">
        <f>IF(ISERROR(A518),NA(),#REF!)</f>
        <v>#N/A</v>
      </c>
      <c r="M518" s="183" t="e">
        <f t="shared" si="31"/>
        <v>#N/A</v>
      </c>
      <c r="N518" s="183" t="e">
        <f t="shared" si="33"/>
        <v>#N/A</v>
      </c>
      <c r="O518" s="183" t="e">
        <f t="shared" si="32"/>
        <v>#N/A</v>
      </c>
    </row>
    <row r="519" spans="1:15" x14ac:dyDescent="0.2">
      <c r="A519" s="179" t="e">
        <f>IF(#REF!=0,NA(),#REF!)</f>
        <v>#REF!</v>
      </c>
      <c r="B519" s="180" t="e">
        <f>IF(ISERROR(A519),NA(),#REF!)</f>
        <v>#N/A</v>
      </c>
      <c r="C519" s="183" t="e">
        <f t="shared" si="34"/>
        <v>#N/A</v>
      </c>
      <c r="E519" s="179" t="e">
        <f>IF(#REF!=0,NA(),#REF!)</f>
        <v>#REF!</v>
      </c>
      <c r="F519" s="183" t="e">
        <f>IF(ISERROR($E519),NA(),#REF!)</f>
        <v>#N/A</v>
      </c>
      <c r="G519" s="183" t="e">
        <f>IF(ISERROR($E519),NA(),#REF!)</f>
        <v>#N/A</v>
      </c>
      <c r="H519" s="183" t="e">
        <f>IF(ISERROR($E519),NA(),#REF!)</f>
        <v>#N/A</v>
      </c>
      <c r="J519" s="180" t="e">
        <f>IF(ISERROR(A519),NA(),#REF!)</f>
        <v>#N/A</v>
      </c>
      <c r="K519" s="180" t="e">
        <f>IF(ISERROR(A519),NA(),#REF!)</f>
        <v>#N/A</v>
      </c>
      <c r="L519" s="180" t="e">
        <f>IF(ISERROR(A519),NA(),#REF!)</f>
        <v>#N/A</v>
      </c>
      <c r="M519" s="183" t="e">
        <f t="shared" si="31"/>
        <v>#N/A</v>
      </c>
      <c r="N519" s="183" t="e">
        <f t="shared" si="33"/>
        <v>#N/A</v>
      </c>
      <c r="O519" s="183" t="e">
        <f t="shared" si="32"/>
        <v>#N/A</v>
      </c>
    </row>
    <row r="520" spans="1:15" x14ac:dyDescent="0.2">
      <c r="A520" s="179" t="e">
        <f>IF(#REF!=0,NA(),#REF!)</f>
        <v>#REF!</v>
      </c>
      <c r="B520" s="180" t="e">
        <f>IF(ISERROR(A520),NA(),#REF!)</f>
        <v>#N/A</v>
      </c>
      <c r="C520" s="183" t="e">
        <f t="shared" si="34"/>
        <v>#N/A</v>
      </c>
      <c r="E520" s="179" t="e">
        <f>IF(#REF!=0,NA(),#REF!)</f>
        <v>#REF!</v>
      </c>
      <c r="F520" s="183" t="e">
        <f>IF(ISERROR($E520),NA(),#REF!)</f>
        <v>#N/A</v>
      </c>
      <c r="G520" s="183" t="e">
        <f>IF(ISERROR($E520),NA(),#REF!)</f>
        <v>#N/A</v>
      </c>
      <c r="H520" s="183" t="e">
        <f>IF(ISERROR($E520),NA(),#REF!)</f>
        <v>#N/A</v>
      </c>
      <c r="J520" s="180" t="e">
        <f>IF(ISERROR(A520),NA(),#REF!)</f>
        <v>#N/A</v>
      </c>
      <c r="K520" s="180" t="e">
        <f>IF(ISERROR(A520),NA(),#REF!)</f>
        <v>#N/A</v>
      </c>
      <c r="L520" s="180" t="e">
        <f>IF(ISERROR(A520),NA(),#REF!)</f>
        <v>#N/A</v>
      </c>
      <c r="M520" s="183" t="e">
        <f t="shared" si="31"/>
        <v>#N/A</v>
      </c>
      <c r="N520" s="183" t="e">
        <f t="shared" si="33"/>
        <v>#N/A</v>
      </c>
      <c r="O520" s="183" t="e">
        <f t="shared" si="32"/>
        <v>#N/A</v>
      </c>
    </row>
    <row r="521" spans="1:15" x14ac:dyDescent="0.2">
      <c r="A521" s="179" t="e">
        <f>IF(#REF!=0,NA(),#REF!)</f>
        <v>#REF!</v>
      </c>
      <c r="B521" s="180" t="e">
        <f>IF(ISERROR(A521),NA(),#REF!)</f>
        <v>#N/A</v>
      </c>
      <c r="C521" s="183" t="e">
        <f t="shared" si="34"/>
        <v>#N/A</v>
      </c>
      <c r="E521" s="179" t="e">
        <f>IF(#REF!=0,NA(),#REF!)</f>
        <v>#REF!</v>
      </c>
      <c r="F521" s="183" t="e">
        <f>IF(ISERROR($E521),NA(),#REF!)</f>
        <v>#N/A</v>
      </c>
      <c r="G521" s="183" t="e">
        <f>IF(ISERROR($E521),NA(),#REF!)</f>
        <v>#N/A</v>
      </c>
      <c r="H521" s="183" t="e">
        <f>IF(ISERROR($E521),NA(),#REF!)</f>
        <v>#N/A</v>
      </c>
      <c r="J521" s="180" t="e">
        <f>IF(ISERROR(A521),NA(),#REF!)</f>
        <v>#N/A</v>
      </c>
      <c r="K521" s="180" t="e">
        <f>IF(ISERROR(A521),NA(),#REF!)</f>
        <v>#N/A</v>
      </c>
      <c r="L521" s="180" t="e">
        <f>IF(ISERROR(A521),NA(),#REF!)</f>
        <v>#N/A</v>
      </c>
      <c r="M521" s="183" t="e">
        <f t="shared" ref="M521:M584" si="35">AVERAGE(J515:J521)</f>
        <v>#N/A</v>
      </c>
      <c r="N521" s="183" t="e">
        <f t="shared" si="33"/>
        <v>#N/A</v>
      </c>
      <c r="O521" s="183" t="e">
        <f t="shared" si="32"/>
        <v>#N/A</v>
      </c>
    </row>
    <row r="522" spans="1:15" x14ac:dyDescent="0.2">
      <c r="A522" s="179" t="e">
        <f>IF(#REF!=0,NA(),#REF!)</f>
        <v>#REF!</v>
      </c>
      <c r="B522" s="180" t="e">
        <f>IF(ISERROR(A522),NA(),#REF!)</f>
        <v>#N/A</v>
      </c>
      <c r="C522" s="183" t="e">
        <f t="shared" si="34"/>
        <v>#N/A</v>
      </c>
      <c r="E522" s="179" t="e">
        <f>IF(#REF!=0,NA(),#REF!)</f>
        <v>#REF!</v>
      </c>
      <c r="F522" s="183" t="e">
        <f>IF(ISERROR($E522),NA(),#REF!)</f>
        <v>#N/A</v>
      </c>
      <c r="G522" s="183" t="e">
        <f>IF(ISERROR($E522),NA(),#REF!)</f>
        <v>#N/A</v>
      </c>
      <c r="H522" s="183" t="e">
        <f>IF(ISERROR($E522),NA(),#REF!)</f>
        <v>#N/A</v>
      </c>
      <c r="J522" s="180" t="e">
        <f>IF(ISERROR(A522),NA(),#REF!)</f>
        <v>#N/A</v>
      </c>
      <c r="K522" s="180" t="e">
        <f>IF(ISERROR(A522),NA(),#REF!)</f>
        <v>#N/A</v>
      </c>
      <c r="L522" s="180" t="e">
        <f>IF(ISERROR(A522),NA(),#REF!)</f>
        <v>#N/A</v>
      </c>
      <c r="M522" s="183" t="e">
        <f t="shared" si="35"/>
        <v>#N/A</v>
      </c>
      <c r="N522" s="183" t="e">
        <f t="shared" si="33"/>
        <v>#N/A</v>
      </c>
      <c r="O522" s="183" t="e">
        <f t="shared" ref="O522:O585" si="36">AVERAGE(L516:L522)</f>
        <v>#N/A</v>
      </c>
    </row>
    <row r="523" spans="1:15" x14ac:dyDescent="0.2">
      <c r="A523" s="179" t="e">
        <f>IF(#REF!=0,NA(),#REF!)</f>
        <v>#REF!</v>
      </c>
      <c r="B523" s="180" t="e">
        <f>IF(ISERROR(A523),NA(),#REF!)</f>
        <v>#N/A</v>
      </c>
      <c r="C523" s="183" t="e">
        <f t="shared" si="34"/>
        <v>#N/A</v>
      </c>
      <c r="E523" s="179" t="e">
        <f>IF(#REF!=0,NA(),#REF!)</f>
        <v>#REF!</v>
      </c>
      <c r="F523" s="183" t="e">
        <f>IF(ISERROR($E523),NA(),#REF!)</f>
        <v>#N/A</v>
      </c>
      <c r="G523" s="183" t="e">
        <f>IF(ISERROR($E523),NA(),#REF!)</f>
        <v>#N/A</v>
      </c>
      <c r="H523" s="183" t="e">
        <f>IF(ISERROR($E523),NA(),#REF!)</f>
        <v>#N/A</v>
      </c>
      <c r="J523" s="180" t="e">
        <f>IF(ISERROR(A523),NA(),#REF!)</f>
        <v>#N/A</v>
      </c>
      <c r="K523" s="180" t="e">
        <f>IF(ISERROR(A523),NA(),#REF!)</f>
        <v>#N/A</v>
      </c>
      <c r="L523" s="180" t="e">
        <f>IF(ISERROR(A523),NA(),#REF!)</f>
        <v>#N/A</v>
      </c>
      <c r="M523" s="183" t="e">
        <f t="shared" si="35"/>
        <v>#N/A</v>
      </c>
      <c r="N523" s="183" t="e">
        <f t="shared" si="33"/>
        <v>#N/A</v>
      </c>
      <c r="O523" s="183" t="e">
        <f t="shared" si="36"/>
        <v>#N/A</v>
      </c>
    </row>
    <row r="524" spans="1:15" x14ac:dyDescent="0.2">
      <c r="A524" s="179" t="e">
        <f>IF(#REF!=0,NA(),#REF!)</f>
        <v>#REF!</v>
      </c>
      <c r="B524" s="180" t="e">
        <f>IF(ISERROR(A524),NA(),#REF!)</f>
        <v>#N/A</v>
      </c>
      <c r="C524" s="183" t="e">
        <f t="shared" si="34"/>
        <v>#N/A</v>
      </c>
      <c r="E524" s="179" t="e">
        <f>IF(#REF!=0,NA(),#REF!)</f>
        <v>#REF!</v>
      </c>
      <c r="F524" s="183" t="e">
        <f>IF(ISERROR($E524),NA(),#REF!)</f>
        <v>#N/A</v>
      </c>
      <c r="G524" s="183" t="e">
        <f>IF(ISERROR($E524),NA(),#REF!)</f>
        <v>#N/A</v>
      </c>
      <c r="H524" s="183" t="e">
        <f>IF(ISERROR($E524),NA(),#REF!)</f>
        <v>#N/A</v>
      </c>
      <c r="J524" s="180" t="e">
        <f>IF(ISERROR(A524),NA(),#REF!)</f>
        <v>#N/A</v>
      </c>
      <c r="K524" s="180" t="e">
        <f>IF(ISERROR(A524),NA(),#REF!)</f>
        <v>#N/A</v>
      </c>
      <c r="L524" s="180" t="e">
        <f>IF(ISERROR(A524),NA(),#REF!)</f>
        <v>#N/A</v>
      </c>
      <c r="M524" s="183" t="e">
        <f t="shared" si="35"/>
        <v>#N/A</v>
      </c>
      <c r="N524" s="183" t="e">
        <f t="shared" si="33"/>
        <v>#N/A</v>
      </c>
      <c r="O524" s="183" t="e">
        <f t="shared" si="36"/>
        <v>#N/A</v>
      </c>
    </row>
    <row r="525" spans="1:15" x14ac:dyDescent="0.2">
      <c r="A525" s="179" t="e">
        <f>IF(#REF!=0,NA(),#REF!)</f>
        <v>#REF!</v>
      </c>
      <c r="B525" s="180" t="e">
        <f>IF(ISERROR(A525),NA(),#REF!)</f>
        <v>#N/A</v>
      </c>
      <c r="C525" s="183" t="e">
        <f t="shared" si="34"/>
        <v>#N/A</v>
      </c>
      <c r="E525" s="179" t="e">
        <f>IF(#REF!=0,NA(),#REF!)</f>
        <v>#REF!</v>
      </c>
      <c r="F525" s="183" t="e">
        <f>IF(ISERROR($E525),NA(),#REF!)</f>
        <v>#N/A</v>
      </c>
      <c r="G525" s="183" t="e">
        <f>IF(ISERROR($E525),NA(),#REF!)</f>
        <v>#N/A</v>
      </c>
      <c r="H525" s="183" t="e">
        <f>IF(ISERROR($E525),NA(),#REF!)</f>
        <v>#N/A</v>
      </c>
      <c r="J525" s="180" t="e">
        <f>IF(ISERROR(A525),NA(),#REF!)</f>
        <v>#N/A</v>
      </c>
      <c r="K525" s="180" t="e">
        <f>IF(ISERROR(A525),NA(),#REF!)</f>
        <v>#N/A</v>
      </c>
      <c r="L525" s="180" t="e">
        <f>IF(ISERROR(A525),NA(),#REF!)</f>
        <v>#N/A</v>
      </c>
      <c r="M525" s="183" t="e">
        <f t="shared" si="35"/>
        <v>#N/A</v>
      </c>
      <c r="N525" s="183" t="e">
        <f t="shared" si="33"/>
        <v>#N/A</v>
      </c>
      <c r="O525" s="183" t="e">
        <f t="shared" si="36"/>
        <v>#N/A</v>
      </c>
    </row>
    <row r="526" spans="1:15" x14ac:dyDescent="0.2">
      <c r="A526" s="179" t="e">
        <f>IF(#REF!=0,NA(),#REF!)</f>
        <v>#REF!</v>
      </c>
      <c r="B526" s="180" t="e">
        <f>IF(ISERROR(A526),NA(),#REF!)</f>
        <v>#N/A</v>
      </c>
      <c r="C526" s="183" t="e">
        <f t="shared" si="34"/>
        <v>#N/A</v>
      </c>
      <c r="E526" s="179" t="e">
        <f>IF(#REF!=0,NA(),#REF!)</f>
        <v>#REF!</v>
      </c>
      <c r="F526" s="183" t="e">
        <f>IF(ISERROR($E526),NA(),#REF!)</f>
        <v>#N/A</v>
      </c>
      <c r="G526" s="183" t="e">
        <f>IF(ISERROR($E526),NA(),#REF!)</f>
        <v>#N/A</v>
      </c>
      <c r="H526" s="183" t="e">
        <f>IF(ISERROR($E526),NA(),#REF!)</f>
        <v>#N/A</v>
      </c>
      <c r="J526" s="180" t="e">
        <f>IF(ISERROR(A526),NA(),#REF!)</f>
        <v>#N/A</v>
      </c>
      <c r="K526" s="180" t="e">
        <f>IF(ISERROR(A526),NA(),#REF!)</f>
        <v>#N/A</v>
      </c>
      <c r="L526" s="180" t="e">
        <f>IF(ISERROR(A526),NA(),#REF!)</f>
        <v>#N/A</v>
      </c>
      <c r="M526" s="183" t="e">
        <f t="shared" si="35"/>
        <v>#N/A</v>
      </c>
      <c r="N526" s="183" t="e">
        <f t="shared" si="33"/>
        <v>#N/A</v>
      </c>
      <c r="O526" s="183" t="e">
        <f t="shared" si="36"/>
        <v>#N/A</v>
      </c>
    </row>
    <row r="527" spans="1:15" x14ac:dyDescent="0.2">
      <c r="A527" s="179" t="e">
        <f>IF(#REF!=0,NA(),#REF!)</f>
        <v>#REF!</v>
      </c>
      <c r="B527" s="180" t="e">
        <f>IF(ISERROR(A527),NA(),#REF!)</f>
        <v>#N/A</v>
      </c>
      <c r="C527" s="183" t="e">
        <f t="shared" si="34"/>
        <v>#N/A</v>
      </c>
      <c r="E527" s="179" t="e">
        <f>IF(#REF!=0,NA(),#REF!)</f>
        <v>#REF!</v>
      </c>
      <c r="F527" s="183" t="e">
        <f>IF(ISERROR($E527),NA(),#REF!)</f>
        <v>#N/A</v>
      </c>
      <c r="G527" s="183" t="e">
        <f>IF(ISERROR($E527),NA(),#REF!)</f>
        <v>#N/A</v>
      </c>
      <c r="H527" s="183" t="e">
        <f>IF(ISERROR($E527),NA(),#REF!)</f>
        <v>#N/A</v>
      </c>
      <c r="J527" s="180" t="e">
        <f>IF(ISERROR(A527),NA(),#REF!)</f>
        <v>#N/A</v>
      </c>
      <c r="K527" s="180" t="e">
        <f>IF(ISERROR(A527),NA(),#REF!)</f>
        <v>#N/A</v>
      </c>
      <c r="L527" s="180" t="e">
        <f>IF(ISERROR(A527),NA(),#REF!)</f>
        <v>#N/A</v>
      </c>
      <c r="M527" s="183" t="e">
        <f t="shared" si="35"/>
        <v>#N/A</v>
      </c>
      <c r="N527" s="183" t="e">
        <f t="shared" si="33"/>
        <v>#N/A</v>
      </c>
      <c r="O527" s="183" t="e">
        <f t="shared" si="36"/>
        <v>#N/A</v>
      </c>
    </row>
    <row r="528" spans="1:15" x14ac:dyDescent="0.2">
      <c r="A528" s="179" t="e">
        <f>IF(#REF!=0,NA(),#REF!)</f>
        <v>#REF!</v>
      </c>
      <c r="B528" s="180" t="e">
        <f>IF(ISERROR(A528),NA(),#REF!)</f>
        <v>#N/A</v>
      </c>
      <c r="C528" s="183" t="e">
        <f t="shared" si="34"/>
        <v>#N/A</v>
      </c>
      <c r="E528" s="179" t="e">
        <f>IF(#REF!=0,NA(),#REF!)</f>
        <v>#REF!</v>
      </c>
      <c r="F528" s="183" t="e">
        <f>IF(ISERROR($E528),NA(),#REF!)</f>
        <v>#N/A</v>
      </c>
      <c r="G528" s="183" t="e">
        <f>IF(ISERROR($E528),NA(),#REF!)</f>
        <v>#N/A</v>
      </c>
      <c r="H528" s="183" t="e">
        <f>IF(ISERROR($E528),NA(),#REF!)</f>
        <v>#N/A</v>
      </c>
      <c r="J528" s="180" t="e">
        <f>IF(ISERROR(A528),NA(),#REF!)</f>
        <v>#N/A</v>
      </c>
      <c r="K528" s="180" t="e">
        <f>IF(ISERROR(A528),NA(),#REF!)</f>
        <v>#N/A</v>
      </c>
      <c r="L528" s="180" t="e">
        <f>IF(ISERROR(A528),NA(),#REF!)</f>
        <v>#N/A</v>
      </c>
      <c r="M528" s="183" t="e">
        <f t="shared" si="35"/>
        <v>#N/A</v>
      </c>
      <c r="N528" s="183" t="e">
        <f t="shared" si="33"/>
        <v>#N/A</v>
      </c>
      <c r="O528" s="183" t="e">
        <f t="shared" si="36"/>
        <v>#N/A</v>
      </c>
    </row>
    <row r="529" spans="1:15" x14ac:dyDescent="0.2">
      <c r="A529" s="179" t="e">
        <f>IF(#REF!=0,NA(),#REF!)</f>
        <v>#REF!</v>
      </c>
      <c r="B529" s="180" t="e">
        <f>IF(ISERROR(A529),NA(),#REF!)</f>
        <v>#N/A</v>
      </c>
      <c r="C529" s="183" t="e">
        <f t="shared" si="34"/>
        <v>#N/A</v>
      </c>
      <c r="E529" s="179" t="e">
        <f>IF(#REF!=0,NA(),#REF!)</f>
        <v>#REF!</v>
      </c>
      <c r="F529" s="183" t="e">
        <f>IF(ISERROR($E529),NA(),#REF!)</f>
        <v>#N/A</v>
      </c>
      <c r="G529" s="183" t="e">
        <f>IF(ISERROR($E529),NA(),#REF!)</f>
        <v>#N/A</v>
      </c>
      <c r="H529" s="183" t="e">
        <f>IF(ISERROR($E529),NA(),#REF!)</f>
        <v>#N/A</v>
      </c>
      <c r="J529" s="180" t="e">
        <f>IF(ISERROR(A529),NA(),#REF!)</f>
        <v>#N/A</v>
      </c>
      <c r="K529" s="180" t="e">
        <f>IF(ISERROR(A529),NA(),#REF!)</f>
        <v>#N/A</v>
      </c>
      <c r="L529" s="180" t="e">
        <f>IF(ISERROR(A529),NA(),#REF!)</f>
        <v>#N/A</v>
      </c>
      <c r="M529" s="183" t="e">
        <f t="shared" si="35"/>
        <v>#N/A</v>
      </c>
      <c r="N529" s="183" t="e">
        <f t="shared" si="33"/>
        <v>#N/A</v>
      </c>
      <c r="O529" s="183" t="e">
        <f t="shared" si="36"/>
        <v>#N/A</v>
      </c>
    </row>
    <row r="530" spans="1:15" x14ac:dyDescent="0.2">
      <c r="A530" s="179" t="e">
        <f>IF(#REF!=0,NA(),#REF!)</f>
        <v>#REF!</v>
      </c>
      <c r="B530" s="180" t="e">
        <f>IF(ISERROR(A530),NA(),#REF!)</f>
        <v>#N/A</v>
      </c>
      <c r="C530" s="183" t="e">
        <f t="shared" si="34"/>
        <v>#N/A</v>
      </c>
      <c r="E530" s="179" t="e">
        <f>IF(#REF!=0,NA(),#REF!)</f>
        <v>#REF!</v>
      </c>
      <c r="F530" s="183" t="e">
        <f>IF(ISERROR($E530),NA(),#REF!)</f>
        <v>#N/A</v>
      </c>
      <c r="G530" s="183" t="e">
        <f>IF(ISERROR($E530),NA(),#REF!)</f>
        <v>#N/A</v>
      </c>
      <c r="H530" s="183" t="e">
        <f>IF(ISERROR($E530),NA(),#REF!)</f>
        <v>#N/A</v>
      </c>
      <c r="J530" s="180" t="e">
        <f>IF(ISERROR(A530),NA(),#REF!)</f>
        <v>#N/A</v>
      </c>
      <c r="K530" s="180" t="e">
        <f>IF(ISERROR(A530),NA(),#REF!)</f>
        <v>#N/A</v>
      </c>
      <c r="L530" s="180" t="e">
        <f>IF(ISERROR(A530),NA(),#REF!)</f>
        <v>#N/A</v>
      </c>
      <c r="M530" s="183" t="e">
        <f t="shared" si="35"/>
        <v>#N/A</v>
      </c>
      <c r="N530" s="183" t="e">
        <f t="shared" si="33"/>
        <v>#N/A</v>
      </c>
      <c r="O530" s="183" t="e">
        <f t="shared" si="36"/>
        <v>#N/A</v>
      </c>
    </row>
    <row r="531" spans="1:15" x14ac:dyDescent="0.2">
      <c r="A531" s="179" t="e">
        <f>IF(#REF!=0,NA(),#REF!)</f>
        <v>#REF!</v>
      </c>
      <c r="B531" s="180" t="e">
        <f>IF(ISERROR(A531),NA(),#REF!)</f>
        <v>#N/A</v>
      </c>
      <c r="C531" s="183" t="e">
        <f t="shared" si="34"/>
        <v>#N/A</v>
      </c>
      <c r="E531" s="179" t="e">
        <f>IF(#REF!=0,NA(),#REF!)</f>
        <v>#REF!</v>
      </c>
      <c r="F531" s="183" t="e">
        <f>IF(ISERROR($E531),NA(),#REF!)</f>
        <v>#N/A</v>
      </c>
      <c r="G531" s="183" t="e">
        <f>IF(ISERROR($E531),NA(),#REF!)</f>
        <v>#N/A</v>
      </c>
      <c r="H531" s="183" t="e">
        <f>IF(ISERROR($E531),NA(),#REF!)</f>
        <v>#N/A</v>
      </c>
      <c r="J531" s="180" t="e">
        <f>IF(ISERROR(A531),NA(),#REF!)</f>
        <v>#N/A</v>
      </c>
      <c r="K531" s="180" t="e">
        <f>IF(ISERROR(A531),NA(),#REF!)</f>
        <v>#N/A</v>
      </c>
      <c r="L531" s="180" t="e">
        <f>IF(ISERROR(A531),NA(),#REF!)</f>
        <v>#N/A</v>
      </c>
      <c r="M531" s="183" t="e">
        <f t="shared" si="35"/>
        <v>#N/A</v>
      </c>
      <c r="N531" s="183" t="e">
        <f t="shared" si="33"/>
        <v>#N/A</v>
      </c>
      <c r="O531" s="183" t="e">
        <f t="shared" si="36"/>
        <v>#N/A</v>
      </c>
    </row>
    <row r="532" spans="1:15" x14ac:dyDescent="0.2">
      <c r="A532" s="179" t="e">
        <f>IF(#REF!=0,NA(),#REF!)</f>
        <v>#REF!</v>
      </c>
      <c r="B532" s="180" t="e">
        <f>IF(ISERROR(A532),NA(),#REF!)</f>
        <v>#N/A</v>
      </c>
      <c r="C532" s="183" t="e">
        <f t="shared" si="34"/>
        <v>#N/A</v>
      </c>
      <c r="E532" s="179" t="e">
        <f>IF(#REF!=0,NA(),#REF!)</f>
        <v>#REF!</v>
      </c>
      <c r="F532" s="183" t="e">
        <f>IF(ISERROR($E532),NA(),#REF!)</f>
        <v>#N/A</v>
      </c>
      <c r="G532" s="183" t="e">
        <f>IF(ISERROR($E532),NA(),#REF!)</f>
        <v>#N/A</v>
      </c>
      <c r="H532" s="183" t="e">
        <f>IF(ISERROR($E532),NA(),#REF!)</f>
        <v>#N/A</v>
      </c>
      <c r="J532" s="180" t="e">
        <f>IF(ISERROR(A532),NA(),#REF!)</f>
        <v>#N/A</v>
      </c>
      <c r="K532" s="180" t="e">
        <f>IF(ISERROR(A532),NA(),#REF!)</f>
        <v>#N/A</v>
      </c>
      <c r="L532" s="180" t="e">
        <f>IF(ISERROR(A532),NA(),#REF!)</f>
        <v>#N/A</v>
      </c>
      <c r="M532" s="183" t="e">
        <f t="shared" si="35"/>
        <v>#N/A</v>
      </c>
      <c r="N532" s="183" t="e">
        <f t="shared" si="33"/>
        <v>#N/A</v>
      </c>
      <c r="O532" s="183" t="e">
        <f t="shared" si="36"/>
        <v>#N/A</v>
      </c>
    </row>
    <row r="533" spans="1:15" x14ac:dyDescent="0.2">
      <c r="A533" s="179" t="e">
        <f>IF(#REF!=0,NA(),#REF!)</f>
        <v>#REF!</v>
      </c>
      <c r="B533" s="180" t="e">
        <f>IF(ISERROR(A533),NA(),#REF!)</f>
        <v>#N/A</v>
      </c>
      <c r="C533" s="183" t="e">
        <f t="shared" si="34"/>
        <v>#N/A</v>
      </c>
      <c r="E533" s="179" t="e">
        <f>IF(#REF!=0,NA(),#REF!)</f>
        <v>#REF!</v>
      </c>
      <c r="F533" s="183" t="e">
        <f>IF(ISERROR($E533),NA(),#REF!)</f>
        <v>#N/A</v>
      </c>
      <c r="G533" s="183" t="e">
        <f>IF(ISERROR($E533),NA(),#REF!)</f>
        <v>#N/A</v>
      </c>
      <c r="H533" s="183" t="e">
        <f>IF(ISERROR($E533),NA(),#REF!)</f>
        <v>#N/A</v>
      </c>
      <c r="J533" s="180" t="e">
        <f>IF(ISERROR(A533),NA(),#REF!)</f>
        <v>#N/A</v>
      </c>
      <c r="K533" s="180" t="e">
        <f>IF(ISERROR(A533),NA(),#REF!)</f>
        <v>#N/A</v>
      </c>
      <c r="L533" s="180" t="e">
        <f>IF(ISERROR(A533),NA(),#REF!)</f>
        <v>#N/A</v>
      </c>
      <c r="M533" s="183" t="e">
        <f t="shared" si="35"/>
        <v>#N/A</v>
      </c>
      <c r="N533" s="183" t="e">
        <f t="shared" si="33"/>
        <v>#N/A</v>
      </c>
      <c r="O533" s="183" t="e">
        <f t="shared" si="36"/>
        <v>#N/A</v>
      </c>
    </row>
    <row r="534" spans="1:15" x14ac:dyDescent="0.2">
      <c r="A534" s="179" t="e">
        <f>IF(#REF!=0,NA(),#REF!)</f>
        <v>#REF!</v>
      </c>
      <c r="B534" s="180" t="e">
        <f>IF(ISERROR(A534),NA(),#REF!)</f>
        <v>#N/A</v>
      </c>
      <c r="C534" s="183" t="e">
        <f t="shared" si="34"/>
        <v>#N/A</v>
      </c>
      <c r="E534" s="179" t="e">
        <f>IF(#REF!=0,NA(),#REF!)</f>
        <v>#REF!</v>
      </c>
      <c r="F534" s="183" t="e">
        <f>IF(ISERROR($E534),NA(),#REF!)</f>
        <v>#N/A</v>
      </c>
      <c r="G534" s="183" t="e">
        <f>IF(ISERROR($E534),NA(),#REF!)</f>
        <v>#N/A</v>
      </c>
      <c r="H534" s="183" t="e">
        <f>IF(ISERROR($E534),NA(),#REF!)</f>
        <v>#N/A</v>
      </c>
      <c r="J534" s="180" t="e">
        <f>IF(ISERROR(A534),NA(),#REF!)</f>
        <v>#N/A</v>
      </c>
      <c r="K534" s="180" t="e">
        <f>IF(ISERROR(A534),NA(),#REF!)</f>
        <v>#N/A</v>
      </c>
      <c r="L534" s="180" t="e">
        <f>IF(ISERROR(A534),NA(),#REF!)</f>
        <v>#N/A</v>
      </c>
      <c r="M534" s="183" t="e">
        <f t="shared" si="35"/>
        <v>#N/A</v>
      </c>
      <c r="N534" s="183" t="e">
        <f t="shared" si="33"/>
        <v>#N/A</v>
      </c>
      <c r="O534" s="183" t="e">
        <f t="shared" si="36"/>
        <v>#N/A</v>
      </c>
    </row>
    <row r="535" spans="1:15" x14ac:dyDescent="0.2">
      <c r="A535" s="179" t="e">
        <f>IF(#REF!=0,NA(),#REF!)</f>
        <v>#REF!</v>
      </c>
      <c r="B535" s="180" t="e">
        <f>IF(ISERROR(A535),NA(),#REF!)</f>
        <v>#N/A</v>
      </c>
      <c r="C535" s="183" t="e">
        <f t="shared" si="34"/>
        <v>#N/A</v>
      </c>
      <c r="E535" s="179" t="e">
        <f>IF(#REF!=0,NA(),#REF!)</f>
        <v>#REF!</v>
      </c>
      <c r="F535" s="183" t="e">
        <f>IF(ISERROR($E535),NA(),#REF!)</f>
        <v>#N/A</v>
      </c>
      <c r="G535" s="183" t="e">
        <f>IF(ISERROR($E535),NA(),#REF!)</f>
        <v>#N/A</v>
      </c>
      <c r="H535" s="183" t="e">
        <f>IF(ISERROR($E535),NA(),#REF!)</f>
        <v>#N/A</v>
      </c>
      <c r="J535" s="180" t="e">
        <f>IF(ISERROR(A535),NA(),#REF!)</f>
        <v>#N/A</v>
      </c>
      <c r="K535" s="180" t="e">
        <f>IF(ISERROR(A535),NA(),#REF!)</f>
        <v>#N/A</v>
      </c>
      <c r="L535" s="180" t="e">
        <f>IF(ISERROR(A535),NA(),#REF!)</f>
        <v>#N/A</v>
      </c>
      <c r="M535" s="183" t="e">
        <f t="shared" si="35"/>
        <v>#N/A</v>
      </c>
      <c r="N535" s="183" t="e">
        <f t="shared" si="33"/>
        <v>#N/A</v>
      </c>
      <c r="O535" s="183" t="e">
        <f t="shared" si="36"/>
        <v>#N/A</v>
      </c>
    </row>
    <row r="536" spans="1:15" x14ac:dyDescent="0.2">
      <c r="A536" s="179" t="e">
        <f>IF(#REF!=0,NA(),#REF!)</f>
        <v>#REF!</v>
      </c>
      <c r="B536" s="180" t="e">
        <f>IF(ISERROR(A536),NA(),#REF!)</f>
        <v>#N/A</v>
      </c>
      <c r="C536" s="183" t="e">
        <f t="shared" si="34"/>
        <v>#N/A</v>
      </c>
      <c r="E536" s="179" t="e">
        <f>IF(#REF!=0,NA(),#REF!)</f>
        <v>#REF!</v>
      </c>
      <c r="F536" s="183" t="e">
        <f>IF(ISERROR($E536),NA(),#REF!)</f>
        <v>#N/A</v>
      </c>
      <c r="G536" s="183" t="e">
        <f>IF(ISERROR($E536),NA(),#REF!)</f>
        <v>#N/A</v>
      </c>
      <c r="H536" s="183" t="e">
        <f>IF(ISERROR($E536),NA(),#REF!)</f>
        <v>#N/A</v>
      </c>
      <c r="J536" s="180" t="e">
        <f>IF(ISERROR(A536),NA(),#REF!)</f>
        <v>#N/A</v>
      </c>
      <c r="K536" s="180" t="e">
        <f>IF(ISERROR(A536),NA(),#REF!)</f>
        <v>#N/A</v>
      </c>
      <c r="L536" s="180" t="e">
        <f>IF(ISERROR(A536),NA(),#REF!)</f>
        <v>#N/A</v>
      </c>
      <c r="M536" s="183" t="e">
        <f t="shared" si="35"/>
        <v>#N/A</v>
      </c>
      <c r="N536" s="183" t="e">
        <f t="shared" si="33"/>
        <v>#N/A</v>
      </c>
      <c r="O536" s="183" t="e">
        <f t="shared" si="36"/>
        <v>#N/A</v>
      </c>
    </row>
    <row r="537" spans="1:15" x14ac:dyDescent="0.2">
      <c r="A537" s="179" t="e">
        <f>IF(#REF!=0,NA(),#REF!)</f>
        <v>#REF!</v>
      </c>
      <c r="B537" s="180" t="e">
        <f>IF(ISERROR(A537),NA(),#REF!)</f>
        <v>#N/A</v>
      </c>
      <c r="C537" s="183" t="e">
        <f t="shared" si="34"/>
        <v>#N/A</v>
      </c>
      <c r="E537" s="179" t="e">
        <f>IF(#REF!=0,NA(),#REF!)</f>
        <v>#REF!</v>
      </c>
      <c r="F537" s="183" t="e">
        <f>IF(ISERROR($E537),NA(),#REF!)</f>
        <v>#N/A</v>
      </c>
      <c r="G537" s="183" t="e">
        <f>IF(ISERROR($E537),NA(),#REF!)</f>
        <v>#N/A</v>
      </c>
      <c r="H537" s="183" t="e">
        <f>IF(ISERROR($E537),NA(),#REF!)</f>
        <v>#N/A</v>
      </c>
      <c r="J537" s="180" t="e">
        <f>IF(ISERROR(A537),NA(),#REF!)</f>
        <v>#N/A</v>
      </c>
      <c r="K537" s="180" t="e">
        <f>IF(ISERROR(A537),NA(),#REF!)</f>
        <v>#N/A</v>
      </c>
      <c r="L537" s="180" t="e">
        <f>IF(ISERROR(A537),NA(),#REF!)</f>
        <v>#N/A</v>
      </c>
      <c r="M537" s="183" t="e">
        <f t="shared" si="35"/>
        <v>#N/A</v>
      </c>
      <c r="N537" s="183" t="e">
        <f t="shared" ref="N537:N600" si="37">AVERAGE(K531:K537)</f>
        <v>#N/A</v>
      </c>
      <c r="O537" s="183" t="e">
        <f t="shared" si="36"/>
        <v>#N/A</v>
      </c>
    </row>
    <row r="538" spans="1:15" x14ac:dyDescent="0.2">
      <c r="A538" s="179" t="e">
        <f>IF(#REF!=0,NA(),#REF!)</f>
        <v>#REF!</v>
      </c>
      <c r="B538" s="180" t="e">
        <f>IF(ISERROR(A538),NA(),#REF!)</f>
        <v>#N/A</v>
      </c>
      <c r="C538" s="183" t="e">
        <f t="shared" si="34"/>
        <v>#N/A</v>
      </c>
      <c r="E538" s="179" t="e">
        <f>IF(#REF!=0,NA(),#REF!)</f>
        <v>#REF!</v>
      </c>
      <c r="F538" s="183" t="e">
        <f>IF(ISERROR($E538),NA(),#REF!)</f>
        <v>#N/A</v>
      </c>
      <c r="G538" s="183" t="e">
        <f>IF(ISERROR($E538),NA(),#REF!)</f>
        <v>#N/A</v>
      </c>
      <c r="H538" s="183" t="e">
        <f>IF(ISERROR($E538),NA(),#REF!)</f>
        <v>#N/A</v>
      </c>
      <c r="J538" s="180" t="e">
        <f>IF(ISERROR(A538),NA(),#REF!)</f>
        <v>#N/A</v>
      </c>
      <c r="K538" s="180" t="e">
        <f>IF(ISERROR(A538),NA(),#REF!)</f>
        <v>#N/A</v>
      </c>
      <c r="L538" s="180" t="e">
        <f>IF(ISERROR(A538),NA(),#REF!)</f>
        <v>#N/A</v>
      </c>
      <c r="M538" s="183" t="e">
        <f t="shared" si="35"/>
        <v>#N/A</v>
      </c>
      <c r="N538" s="183" t="e">
        <f t="shared" si="37"/>
        <v>#N/A</v>
      </c>
      <c r="O538" s="183" t="e">
        <f t="shared" si="36"/>
        <v>#N/A</v>
      </c>
    </row>
    <row r="539" spans="1:15" x14ac:dyDescent="0.2">
      <c r="A539" s="179" t="e">
        <f>IF(#REF!=0,NA(),#REF!)</f>
        <v>#REF!</v>
      </c>
      <c r="B539" s="180" t="e">
        <f>IF(ISERROR(A539),NA(),#REF!)</f>
        <v>#N/A</v>
      </c>
      <c r="C539" s="183" t="e">
        <f t="shared" si="34"/>
        <v>#N/A</v>
      </c>
      <c r="E539" s="179" t="e">
        <f>IF(#REF!=0,NA(),#REF!)</f>
        <v>#REF!</v>
      </c>
      <c r="F539" s="183" t="e">
        <f>IF(ISERROR($E539),NA(),#REF!)</f>
        <v>#N/A</v>
      </c>
      <c r="G539" s="183" t="e">
        <f>IF(ISERROR($E539),NA(),#REF!)</f>
        <v>#N/A</v>
      </c>
      <c r="H539" s="183" t="e">
        <f>IF(ISERROR($E539),NA(),#REF!)</f>
        <v>#N/A</v>
      </c>
      <c r="J539" s="180" t="e">
        <f>IF(ISERROR(A539),NA(),#REF!)</f>
        <v>#N/A</v>
      </c>
      <c r="K539" s="180" t="e">
        <f>IF(ISERROR(A539),NA(),#REF!)</f>
        <v>#N/A</v>
      </c>
      <c r="L539" s="180" t="e">
        <f>IF(ISERROR(A539),NA(),#REF!)</f>
        <v>#N/A</v>
      </c>
      <c r="M539" s="183" t="e">
        <f t="shared" si="35"/>
        <v>#N/A</v>
      </c>
      <c r="N539" s="183" t="e">
        <f t="shared" si="37"/>
        <v>#N/A</v>
      </c>
      <c r="O539" s="183" t="e">
        <f t="shared" si="36"/>
        <v>#N/A</v>
      </c>
    </row>
    <row r="540" spans="1:15" x14ac:dyDescent="0.2">
      <c r="A540" s="179" t="e">
        <f>IF(#REF!=0,NA(),#REF!)</f>
        <v>#REF!</v>
      </c>
      <c r="B540" s="180" t="e">
        <f>IF(ISERROR(A540),NA(),#REF!)</f>
        <v>#N/A</v>
      </c>
      <c r="C540" s="183" t="e">
        <f t="shared" si="34"/>
        <v>#N/A</v>
      </c>
      <c r="E540" s="179" t="e">
        <f>IF(#REF!=0,NA(),#REF!)</f>
        <v>#REF!</v>
      </c>
      <c r="F540" s="183" t="e">
        <f>IF(ISERROR($E540),NA(),#REF!)</f>
        <v>#N/A</v>
      </c>
      <c r="G540" s="183" t="e">
        <f>IF(ISERROR($E540),NA(),#REF!)</f>
        <v>#N/A</v>
      </c>
      <c r="H540" s="183" t="e">
        <f>IF(ISERROR($E540),NA(),#REF!)</f>
        <v>#N/A</v>
      </c>
      <c r="J540" s="180" t="e">
        <f>IF(ISERROR(A540),NA(),#REF!)</f>
        <v>#N/A</v>
      </c>
      <c r="K540" s="180" t="e">
        <f>IF(ISERROR(A540),NA(),#REF!)</f>
        <v>#N/A</v>
      </c>
      <c r="L540" s="180" t="e">
        <f>IF(ISERROR(A540),NA(),#REF!)</f>
        <v>#N/A</v>
      </c>
      <c r="M540" s="183" t="e">
        <f t="shared" si="35"/>
        <v>#N/A</v>
      </c>
      <c r="N540" s="183" t="e">
        <f t="shared" si="37"/>
        <v>#N/A</v>
      </c>
      <c r="O540" s="183" t="e">
        <f t="shared" si="36"/>
        <v>#N/A</v>
      </c>
    </row>
    <row r="541" spans="1:15" x14ac:dyDescent="0.2">
      <c r="A541" s="179" t="e">
        <f>IF(#REF!=0,NA(),#REF!)</f>
        <v>#REF!</v>
      </c>
      <c r="B541" s="180" t="e">
        <f>IF(ISERROR(A541),NA(),#REF!)</f>
        <v>#N/A</v>
      </c>
      <c r="C541" s="183" t="e">
        <f t="shared" si="34"/>
        <v>#N/A</v>
      </c>
      <c r="E541" s="179" t="e">
        <f>IF(#REF!=0,NA(),#REF!)</f>
        <v>#REF!</v>
      </c>
      <c r="F541" s="183" t="e">
        <f>IF(ISERROR($E541),NA(),#REF!)</f>
        <v>#N/A</v>
      </c>
      <c r="G541" s="183" t="e">
        <f>IF(ISERROR($E541),NA(),#REF!)</f>
        <v>#N/A</v>
      </c>
      <c r="H541" s="183" t="e">
        <f>IF(ISERROR($E541),NA(),#REF!)</f>
        <v>#N/A</v>
      </c>
      <c r="J541" s="180" t="e">
        <f>IF(ISERROR(A541),NA(),#REF!)</f>
        <v>#N/A</v>
      </c>
      <c r="K541" s="180" t="e">
        <f>IF(ISERROR(A541),NA(),#REF!)</f>
        <v>#N/A</v>
      </c>
      <c r="L541" s="180" t="e">
        <f>IF(ISERROR(A541),NA(),#REF!)</f>
        <v>#N/A</v>
      </c>
      <c r="M541" s="183" t="e">
        <f t="shared" si="35"/>
        <v>#N/A</v>
      </c>
      <c r="N541" s="183" t="e">
        <f t="shared" si="37"/>
        <v>#N/A</v>
      </c>
      <c r="O541" s="183" t="e">
        <f t="shared" si="36"/>
        <v>#N/A</v>
      </c>
    </row>
    <row r="542" spans="1:15" x14ac:dyDescent="0.2">
      <c r="A542" s="179" t="e">
        <f>IF(#REF!=0,NA(),#REF!)</f>
        <v>#REF!</v>
      </c>
      <c r="B542" s="180" t="e">
        <f>IF(ISERROR(A542),NA(),#REF!)</f>
        <v>#N/A</v>
      </c>
      <c r="C542" s="183" t="e">
        <f t="shared" si="34"/>
        <v>#N/A</v>
      </c>
      <c r="E542" s="179" t="e">
        <f>IF(#REF!=0,NA(),#REF!)</f>
        <v>#REF!</v>
      </c>
      <c r="F542" s="183" t="e">
        <f>IF(ISERROR($E542),NA(),#REF!)</f>
        <v>#N/A</v>
      </c>
      <c r="G542" s="183" t="e">
        <f>IF(ISERROR($E542),NA(),#REF!)</f>
        <v>#N/A</v>
      </c>
      <c r="H542" s="183" t="e">
        <f>IF(ISERROR($E542),NA(),#REF!)</f>
        <v>#N/A</v>
      </c>
      <c r="J542" s="180" t="e">
        <f>IF(ISERROR(A542),NA(),#REF!)</f>
        <v>#N/A</v>
      </c>
      <c r="K542" s="180" t="e">
        <f>IF(ISERROR(A542),NA(),#REF!)</f>
        <v>#N/A</v>
      </c>
      <c r="L542" s="180" t="e">
        <f>IF(ISERROR(A542),NA(),#REF!)</f>
        <v>#N/A</v>
      </c>
      <c r="M542" s="183" t="e">
        <f t="shared" si="35"/>
        <v>#N/A</v>
      </c>
      <c r="N542" s="183" t="e">
        <f t="shared" si="37"/>
        <v>#N/A</v>
      </c>
      <c r="O542" s="183" t="e">
        <f t="shared" si="36"/>
        <v>#N/A</v>
      </c>
    </row>
    <row r="543" spans="1:15" x14ac:dyDescent="0.2">
      <c r="A543" s="179" t="e">
        <f>IF(#REF!=0,NA(),#REF!)</f>
        <v>#REF!</v>
      </c>
      <c r="B543" s="180" t="e">
        <f>IF(ISERROR(A543),NA(),#REF!)</f>
        <v>#N/A</v>
      </c>
      <c r="C543" s="183" t="e">
        <f t="shared" si="34"/>
        <v>#N/A</v>
      </c>
      <c r="E543" s="179" t="e">
        <f>IF(#REF!=0,NA(),#REF!)</f>
        <v>#REF!</v>
      </c>
      <c r="F543" s="183" t="e">
        <f>IF(ISERROR($E543),NA(),#REF!)</f>
        <v>#N/A</v>
      </c>
      <c r="G543" s="183" t="e">
        <f>IF(ISERROR($E543),NA(),#REF!)</f>
        <v>#N/A</v>
      </c>
      <c r="H543" s="183" t="e">
        <f>IF(ISERROR($E543),NA(),#REF!)</f>
        <v>#N/A</v>
      </c>
      <c r="J543" s="180" t="e">
        <f>IF(ISERROR(A543),NA(),#REF!)</f>
        <v>#N/A</v>
      </c>
      <c r="K543" s="180" t="e">
        <f>IF(ISERROR(A543),NA(),#REF!)</f>
        <v>#N/A</v>
      </c>
      <c r="L543" s="180" t="e">
        <f>IF(ISERROR(A543),NA(),#REF!)</f>
        <v>#N/A</v>
      </c>
      <c r="M543" s="183" t="e">
        <f t="shared" si="35"/>
        <v>#N/A</v>
      </c>
      <c r="N543" s="183" t="e">
        <f t="shared" si="37"/>
        <v>#N/A</v>
      </c>
      <c r="O543" s="183" t="e">
        <f t="shared" si="36"/>
        <v>#N/A</v>
      </c>
    </row>
    <row r="544" spans="1:15" x14ac:dyDescent="0.2">
      <c r="A544" s="179" t="e">
        <f>IF(#REF!=0,NA(),#REF!)</f>
        <v>#REF!</v>
      </c>
      <c r="B544" s="180" t="e">
        <f>IF(ISERROR(A544),NA(),#REF!)</f>
        <v>#N/A</v>
      </c>
      <c r="C544" s="183" t="e">
        <f t="shared" si="34"/>
        <v>#N/A</v>
      </c>
      <c r="E544" s="179" t="e">
        <f>IF(#REF!=0,NA(),#REF!)</f>
        <v>#REF!</v>
      </c>
      <c r="F544" s="183" t="e">
        <f>IF(ISERROR($E544),NA(),#REF!)</f>
        <v>#N/A</v>
      </c>
      <c r="G544" s="183" t="e">
        <f>IF(ISERROR($E544),NA(),#REF!)</f>
        <v>#N/A</v>
      </c>
      <c r="H544" s="183" t="e">
        <f>IF(ISERROR($E544),NA(),#REF!)</f>
        <v>#N/A</v>
      </c>
      <c r="J544" s="180" t="e">
        <f>IF(ISERROR(A544),NA(),#REF!)</f>
        <v>#N/A</v>
      </c>
      <c r="K544" s="180" t="e">
        <f>IF(ISERROR(A544),NA(),#REF!)</f>
        <v>#N/A</v>
      </c>
      <c r="L544" s="180" t="e">
        <f>IF(ISERROR(A544),NA(),#REF!)</f>
        <v>#N/A</v>
      </c>
      <c r="M544" s="183" t="e">
        <f t="shared" si="35"/>
        <v>#N/A</v>
      </c>
      <c r="N544" s="183" t="e">
        <f t="shared" si="37"/>
        <v>#N/A</v>
      </c>
      <c r="O544" s="183" t="e">
        <f t="shared" si="36"/>
        <v>#N/A</v>
      </c>
    </row>
    <row r="545" spans="1:15" x14ac:dyDescent="0.2">
      <c r="A545" s="179" t="e">
        <f>IF(#REF!=0,NA(),#REF!)</f>
        <v>#REF!</v>
      </c>
      <c r="B545" s="180" t="e">
        <f>IF(ISERROR(A545),NA(),#REF!)</f>
        <v>#N/A</v>
      </c>
      <c r="C545" s="183" t="e">
        <f t="shared" si="34"/>
        <v>#N/A</v>
      </c>
      <c r="E545" s="179" t="e">
        <f>IF(#REF!=0,NA(),#REF!)</f>
        <v>#REF!</v>
      </c>
      <c r="F545" s="183" t="e">
        <f>IF(ISERROR($E545),NA(),#REF!)</f>
        <v>#N/A</v>
      </c>
      <c r="G545" s="183" t="e">
        <f>IF(ISERROR($E545),NA(),#REF!)</f>
        <v>#N/A</v>
      </c>
      <c r="H545" s="183" t="e">
        <f>IF(ISERROR($E545),NA(),#REF!)</f>
        <v>#N/A</v>
      </c>
      <c r="J545" s="180" t="e">
        <f>IF(ISERROR(A545),NA(),#REF!)</f>
        <v>#N/A</v>
      </c>
      <c r="K545" s="180" t="e">
        <f>IF(ISERROR(A545),NA(),#REF!)</f>
        <v>#N/A</v>
      </c>
      <c r="L545" s="180" t="e">
        <f>IF(ISERROR(A545),NA(),#REF!)</f>
        <v>#N/A</v>
      </c>
      <c r="M545" s="183" t="e">
        <f t="shared" si="35"/>
        <v>#N/A</v>
      </c>
      <c r="N545" s="183" t="e">
        <f t="shared" si="37"/>
        <v>#N/A</v>
      </c>
      <c r="O545" s="183" t="e">
        <f t="shared" si="36"/>
        <v>#N/A</v>
      </c>
    </row>
    <row r="546" spans="1:15" x14ac:dyDescent="0.2">
      <c r="A546" s="179" t="e">
        <f>IF(#REF!=0,NA(),#REF!)</f>
        <v>#REF!</v>
      </c>
      <c r="B546" s="180" t="e">
        <f>IF(ISERROR(A546),NA(),#REF!)</f>
        <v>#N/A</v>
      </c>
      <c r="C546" s="183" t="e">
        <f t="shared" si="34"/>
        <v>#N/A</v>
      </c>
      <c r="E546" s="179" t="e">
        <f>IF(#REF!=0,NA(),#REF!)</f>
        <v>#REF!</v>
      </c>
      <c r="F546" s="183" t="e">
        <f>IF(ISERROR($E546),NA(),#REF!)</f>
        <v>#N/A</v>
      </c>
      <c r="G546" s="183" t="e">
        <f>IF(ISERROR($E546),NA(),#REF!)</f>
        <v>#N/A</v>
      </c>
      <c r="H546" s="183" t="e">
        <f>IF(ISERROR($E546),NA(),#REF!)</f>
        <v>#N/A</v>
      </c>
      <c r="J546" s="180" t="e">
        <f>IF(ISERROR(A546),NA(),#REF!)</f>
        <v>#N/A</v>
      </c>
      <c r="K546" s="180" t="e">
        <f>IF(ISERROR(A546),NA(),#REF!)</f>
        <v>#N/A</v>
      </c>
      <c r="L546" s="180" t="e">
        <f>IF(ISERROR(A546),NA(),#REF!)</f>
        <v>#N/A</v>
      </c>
      <c r="M546" s="183" t="e">
        <f t="shared" si="35"/>
        <v>#N/A</v>
      </c>
      <c r="N546" s="183" t="e">
        <f t="shared" si="37"/>
        <v>#N/A</v>
      </c>
      <c r="O546" s="183" t="e">
        <f t="shared" si="36"/>
        <v>#N/A</v>
      </c>
    </row>
    <row r="547" spans="1:15" x14ac:dyDescent="0.2">
      <c r="A547" s="179" t="e">
        <f>IF(#REF!=0,NA(),#REF!)</f>
        <v>#REF!</v>
      </c>
      <c r="B547" s="180" t="e">
        <f>IF(ISERROR(A547),NA(),#REF!)</f>
        <v>#N/A</v>
      </c>
      <c r="C547" s="183" t="e">
        <f t="shared" si="34"/>
        <v>#N/A</v>
      </c>
      <c r="E547" s="179" t="e">
        <f>IF(#REF!=0,NA(),#REF!)</f>
        <v>#REF!</v>
      </c>
      <c r="F547" s="183" t="e">
        <f>IF(ISERROR($E547),NA(),#REF!)</f>
        <v>#N/A</v>
      </c>
      <c r="G547" s="183" t="e">
        <f>IF(ISERROR($E547),NA(),#REF!)</f>
        <v>#N/A</v>
      </c>
      <c r="H547" s="183" t="e">
        <f>IF(ISERROR($E547),NA(),#REF!)</f>
        <v>#N/A</v>
      </c>
      <c r="J547" s="180" t="e">
        <f>IF(ISERROR(A547),NA(),#REF!)</f>
        <v>#N/A</v>
      </c>
      <c r="K547" s="180" t="e">
        <f>IF(ISERROR(A547),NA(),#REF!)</f>
        <v>#N/A</v>
      </c>
      <c r="L547" s="180" t="e">
        <f>IF(ISERROR(A547),NA(),#REF!)</f>
        <v>#N/A</v>
      </c>
      <c r="M547" s="183" t="e">
        <f t="shared" si="35"/>
        <v>#N/A</v>
      </c>
      <c r="N547" s="183" t="e">
        <f t="shared" si="37"/>
        <v>#N/A</v>
      </c>
      <c r="O547" s="183" t="e">
        <f t="shared" si="36"/>
        <v>#N/A</v>
      </c>
    </row>
    <row r="548" spans="1:15" x14ac:dyDescent="0.2">
      <c r="A548" s="179" t="e">
        <f>IF(#REF!=0,NA(),#REF!)</f>
        <v>#REF!</v>
      </c>
      <c r="B548" s="180" t="e">
        <f>IF(ISERROR(A548),NA(),#REF!)</f>
        <v>#N/A</v>
      </c>
      <c r="C548" s="183" t="e">
        <f t="shared" si="34"/>
        <v>#N/A</v>
      </c>
      <c r="E548" s="179" t="e">
        <f>IF(#REF!=0,NA(),#REF!)</f>
        <v>#REF!</v>
      </c>
      <c r="F548" s="183" t="e">
        <f>IF(ISERROR($E548),NA(),#REF!)</f>
        <v>#N/A</v>
      </c>
      <c r="G548" s="183" t="e">
        <f>IF(ISERROR($E548),NA(),#REF!)</f>
        <v>#N/A</v>
      </c>
      <c r="H548" s="183" t="e">
        <f>IF(ISERROR($E548),NA(),#REF!)</f>
        <v>#N/A</v>
      </c>
      <c r="J548" s="180" t="e">
        <f>IF(ISERROR(A548),NA(),#REF!)</f>
        <v>#N/A</v>
      </c>
      <c r="K548" s="180" t="e">
        <f>IF(ISERROR(A548),NA(),#REF!)</f>
        <v>#N/A</v>
      </c>
      <c r="L548" s="180" t="e">
        <f>IF(ISERROR(A548),NA(),#REF!)</f>
        <v>#N/A</v>
      </c>
      <c r="M548" s="183" t="e">
        <f t="shared" si="35"/>
        <v>#N/A</v>
      </c>
      <c r="N548" s="183" t="e">
        <f t="shared" si="37"/>
        <v>#N/A</v>
      </c>
      <c r="O548" s="183" t="e">
        <f t="shared" si="36"/>
        <v>#N/A</v>
      </c>
    </row>
    <row r="549" spans="1:15" x14ac:dyDescent="0.2">
      <c r="A549" s="179" t="e">
        <f>IF(#REF!=0,NA(),#REF!)</f>
        <v>#REF!</v>
      </c>
      <c r="B549" s="180" t="e">
        <f>IF(ISERROR(A549),NA(),#REF!)</f>
        <v>#N/A</v>
      </c>
      <c r="C549" s="183" t="e">
        <f t="shared" si="34"/>
        <v>#N/A</v>
      </c>
      <c r="E549" s="179" t="e">
        <f>IF(#REF!=0,NA(),#REF!)</f>
        <v>#REF!</v>
      </c>
      <c r="F549" s="183" t="e">
        <f>IF(ISERROR($E549),NA(),#REF!)</f>
        <v>#N/A</v>
      </c>
      <c r="G549" s="183" t="e">
        <f>IF(ISERROR($E549),NA(),#REF!)</f>
        <v>#N/A</v>
      </c>
      <c r="H549" s="183" t="e">
        <f>IF(ISERROR($E549),NA(),#REF!)</f>
        <v>#N/A</v>
      </c>
      <c r="J549" s="180" t="e">
        <f>IF(ISERROR(A549),NA(),#REF!)</f>
        <v>#N/A</v>
      </c>
      <c r="K549" s="180" t="e">
        <f>IF(ISERROR(A549),NA(),#REF!)</f>
        <v>#N/A</v>
      </c>
      <c r="L549" s="180" t="e">
        <f>IF(ISERROR(A549),NA(),#REF!)</f>
        <v>#N/A</v>
      </c>
      <c r="M549" s="183" t="e">
        <f t="shared" si="35"/>
        <v>#N/A</v>
      </c>
      <c r="N549" s="183" t="e">
        <f t="shared" si="37"/>
        <v>#N/A</v>
      </c>
      <c r="O549" s="183" t="e">
        <f t="shared" si="36"/>
        <v>#N/A</v>
      </c>
    </row>
    <row r="550" spans="1:15" x14ac:dyDescent="0.2">
      <c r="A550" s="179" t="e">
        <f>IF(#REF!=0,NA(),#REF!)</f>
        <v>#REF!</v>
      </c>
      <c r="B550" s="180" t="e">
        <f>IF(ISERROR(A550),NA(),#REF!)</f>
        <v>#N/A</v>
      </c>
      <c r="C550" s="183" t="e">
        <f t="shared" si="34"/>
        <v>#N/A</v>
      </c>
      <c r="E550" s="179" t="e">
        <f>IF(#REF!=0,NA(),#REF!)</f>
        <v>#REF!</v>
      </c>
      <c r="F550" s="183" t="e">
        <f>IF(ISERROR($E550),NA(),#REF!)</f>
        <v>#N/A</v>
      </c>
      <c r="G550" s="183" t="e">
        <f>IF(ISERROR($E550),NA(),#REF!)</f>
        <v>#N/A</v>
      </c>
      <c r="H550" s="183" t="e">
        <f>IF(ISERROR($E550),NA(),#REF!)</f>
        <v>#N/A</v>
      </c>
      <c r="J550" s="180" t="e">
        <f>IF(ISERROR(A550),NA(),#REF!)</f>
        <v>#N/A</v>
      </c>
      <c r="K550" s="180" t="e">
        <f>IF(ISERROR(A550),NA(),#REF!)</f>
        <v>#N/A</v>
      </c>
      <c r="L550" s="180" t="e">
        <f>IF(ISERROR(A550),NA(),#REF!)</f>
        <v>#N/A</v>
      </c>
      <c r="M550" s="183" t="e">
        <f t="shared" si="35"/>
        <v>#N/A</v>
      </c>
      <c r="N550" s="183" t="e">
        <f t="shared" si="37"/>
        <v>#N/A</v>
      </c>
      <c r="O550" s="183" t="e">
        <f t="shared" si="36"/>
        <v>#N/A</v>
      </c>
    </row>
    <row r="551" spans="1:15" x14ac:dyDescent="0.2">
      <c r="A551" s="179" t="e">
        <f>IF(#REF!=0,NA(),#REF!)</f>
        <v>#REF!</v>
      </c>
      <c r="B551" s="180" t="e">
        <f>IF(ISERROR(A551),NA(),#REF!)</f>
        <v>#N/A</v>
      </c>
      <c r="C551" s="183" t="e">
        <f t="shared" si="34"/>
        <v>#N/A</v>
      </c>
      <c r="E551" s="179" t="e">
        <f>IF(#REF!=0,NA(),#REF!)</f>
        <v>#REF!</v>
      </c>
      <c r="F551" s="183" t="e">
        <f>IF(ISERROR($E551),NA(),#REF!)</f>
        <v>#N/A</v>
      </c>
      <c r="G551" s="183" t="e">
        <f>IF(ISERROR($E551),NA(),#REF!)</f>
        <v>#N/A</v>
      </c>
      <c r="H551" s="183" t="e">
        <f>IF(ISERROR($E551),NA(),#REF!)</f>
        <v>#N/A</v>
      </c>
      <c r="J551" s="180" t="e">
        <f>IF(ISERROR(A551),NA(),#REF!)</f>
        <v>#N/A</v>
      </c>
      <c r="K551" s="180" t="e">
        <f>IF(ISERROR(A551),NA(),#REF!)</f>
        <v>#N/A</v>
      </c>
      <c r="L551" s="180" t="e">
        <f>IF(ISERROR(A551),NA(),#REF!)</f>
        <v>#N/A</v>
      </c>
      <c r="M551" s="183" t="e">
        <f t="shared" si="35"/>
        <v>#N/A</v>
      </c>
      <c r="N551" s="183" t="e">
        <f t="shared" si="37"/>
        <v>#N/A</v>
      </c>
      <c r="O551" s="183" t="e">
        <f t="shared" si="36"/>
        <v>#N/A</v>
      </c>
    </row>
    <row r="552" spans="1:15" x14ac:dyDescent="0.2">
      <c r="A552" s="179" t="e">
        <f>IF(#REF!=0,NA(),#REF!)</f>
        <v>#REF!</v>
      </c>
      <c r="B552" s="180" t="e">
        <f>IF(ISERROR(A552),NA(),#REF!)</f>
        <v>#N/A</v>
      </c>
      <c r="C552" s="183" t="e">
        <f t="shared" si="34"/>
        <v>#N/A</v>
      </c>
      <c r="E552" s="179" t="e">
        <f>IF(#REF!=0,NA(),#REF!)</f>
        <v>#REF!</v>
      </c>
      <c r="F552" s="183" t="e">
        <f>IF(ISERROR($E552),NA(),#REF!)</f>
        <v>#N/A</v>
      </c>
      <c r="G552" s="183" t="e">
        <f>IF(ISERROR($E552),NA(),#REF!)</f>
        <v>#N/A</v>
      </c>
      <c r="H552" s="183" t="e">
        <f>IF(ISERROR($E552),NA(),#REF!)</f>
        <v>#N/A</v>
      </c>
      <c r="J552" s="180" t="e">
        <f>IF(ISERROR(A552),NA(),#REF!)</f>
        <v>#N/A</v>
      </c>
      <c r="K552" s="180" t="e">
        <f>IF(ISERROR(A552),NA(),#REF!)</f>
        <v>#N/A</v>
      </c>
      <c r="L552" s="180" t="e">
        <f>IF(ISERROR(A552),NA(),#REF!)</f>
        <v>#N/A</v>
      </c>
      <c r="M552" s="183" t="e">
        <f t="shared" si="35"/>
        <v>#N/A</v>
      </c>
      <c r="N552" s="183" t="e">
        <f t="shared" si="37"/>
        <v>#N/A</v>
      </c>
      <c r="O552" s="183" t="e">
        <f t="shared" si="36"/>
        <v>#N/A</v>
      </c>
    </row>
    <row r="553" spans="1:15" x14ac:dyDescent="0.2">
      <c r="A553" s="179" t="e">
        <f>IF(#REF!=0,NA(),#REF!)</f>
        <v>#REF!</v>
      </c>
      <c r="B553" s="180" t="e">
        <f>IF(ISERROR(A553),NA(),#REF!)</f>
        <v>#N/A</v>
      </c>
      <c r="C553" s="183" t="e">
        <f t="shared" si="34"/>
        <v>#N/A</v>
      </c>
      <c r="E553" s="179" t="e">
        <f>IF(#REF!=0,NA(),#REF!)</f>
        <v>#REF!</v>
      </c>
      <c r="F553" s="183" t="e">
        <f>IF(ISERROR($E553),NA(),#REF!)</f>
        <v>#N/A</v>
      </c>
      <c r="G553" s="183" t="e">
        <f>IF(ISERROR($E553),NA(),#REF!)</f>
        <v>#N/A</v>
      </c>
      <c r="H553" s="183" t="e">
        <f>IF(ISERROR($E553),NA(),#REF!)</f>
        <v>#N/A</v>
      </c>
      <c r="J553" s="180" t="e">
        <f>IF(ISERROR(A553),NA(),#REF!)</f>
        <v>#N/A</v>
      </c>
      <c r="K553" s="180" t="e">
        <f>IF(ISERROR(A553),NA(),#REF!)</f>
        <v>#N/A</v>
      </c>
      <c r="L553" s="180" t="e">
        <f>IF(ISERROR(A553),NA(),#REF!)</f>
        <v>#N/A</v>
      </c>
      <c r="M553" s="183" t="e">
        <f t="shared" si="35"/>
        <v>#N/A</v>
      </c>
      <c r="N553" s="183" t="e">
        <f t="shared" si="37"/>
        <v>#N/A</v>
      </c>
      <c r="O553" s="183" t="e">
        <f t="shared" si="36"/>
        <v>#N/A</v>
      </c>
    </row>
    <row r="554" spans="1:15" x14ac:dyDescent="0.2">
      <c r="A554" s="179" t="e">
        <f>IF(#REF!=0,NA(),#REF!)</f>
        <v>#REF!</v>
      </c>
      <c r="B554" s="180" t="e">
        <f>IF(ISERROR(A554),NA(),#REF!)</f>
        <v>#N/A</v>
      </c>
      <c r="C554" s="183" t="e">
        <f t="shared" si="34"/>
        <v>#N/A</v>
      </c>
      <c r="E554" s="179" t="e">
        <f>IF(#REF!=0,NA(),#REF!)</f>
        <v>#REF!</v>
      </c>
      <c r="F554" s="183" t="e">
        <f>IF(ISERROR($E554),NA(),#REF!)</f>
        <v>#N/A</v>
      </c>
      <c r="G554" s="183" t="e">
        <f>IF(ISERROR($E554),NA(),#REF!)</f>
        <v>#N/A</v>
      </c>
      <c r="H554" s="183" t="e">
        <f>IF(ISERROR($E554),NA(),#REF!)</f>
        <v>#N/A</v>
      </c>
      <c r="J554" s="180" t="e">
        <f>IF(ISERROR(A554),NA(),#REF!)</f>
        <v>#N/A</v>
      </c>
      <c r="K554" s="180" t="e">
        <f>IF(ISERROR(A554),NA(),#REF!)</f>
        <v>#N/A</v>
      </c>
      <c r="L554" s="180" t="e">
        <f>IF(ISERROR(A554),NA(),#REF!)</f>
        <v>#N/A</v>
      </c>
      <c r="M554" s="183" t="e">
        <f t="shared" si="35"/>
        <v>#N/A</v>
      </c>
      <c r="N554" s="183" t="e">
        <f t="shared" si="37"/>
        <v>#N/A</v>
      </c>
      <c r="O554" s="183" t="e">
        <f t="shared" si="36"/>
        <v>#N/A</v>
      </c>
    </row>
    <row r="555" spans="1:15" x14ac:dyDescent="0.2">
      <c r="A555" s="179" t="e">
        <f>IF(#REF!=0,NA(),#REF!)</f>
        <v>#REF!</v>
      </c>
      <c r="B555" s="180" t="e">
        <f>IF(ISERROR(A555),NA(),#REF!)</f>
        <v>#N/A</v>
      </c>
      <c r="C555" s="183" t="e">
        <f t="shared" si="34"/>
        <v>#N/A</v>
      </c>
      <c r="E555" s="179" t="e">
        <f>IF(#REF!=0,NA(),#REF!)</f>
        <v>#REF!</v>
      </c>
      <c r="F555" s="183" t="e">
        <f>IF(ISERROR($E555),NA(),#REF!)</f>
        <v>#N/A</v>
      </c>
      <c r="G555" s="183" t="e">
        <f>IF(ISERROR($E555),NA(),#REF!)</f>
        <v>#N/A</v>
      </c>
      <c r="H555" s="183" t="e">
        <f>IF(ISERROR($E555),NA(),#REF!)</f>
        <v>#N/A</v>
      </c>
      <c r="J555" s="180" t="e">
        <f>IF(ISERROR(A555),NA(),#REF!)</f>
        <v>#N/A</v>
      </c>
      <c r="K555" s="180" t="e">
        <f>IF(ISERROR(A555),NA(),#REF!)</f>
        <v>#N/A</v>
      </c>
      <c r="L555" s="180" t="e">
        <f>IF(ISERROR(A555),NA(),#REF!)</f>
        <v>#N/A</v>
      </c>
      <c r="M555" s="183" t="e">
        <f t="shared" si="35"/>
        <v>#N/A</v>
      </c>
      <c r="N555" s="183" t="e">
        <f t="shared" si="37"/>
        <v>#N/A</v>
      </c>
      <c r="O555" s="183" t="e">
        <f t="shared" si="36"/>
        <v>#N/A</v>
      </c>
    </row>
    <row r="556" spans="1:15" x14ac:dyDescent="0.2">
      <c r="A556" s="179" t="e">
        <f>IF(#REF!=0,NA(),#REF!)</f>
        <v>#REF!</v>
      </c>
      <c r="B556" s="180" t="e">
        <f>IF(ISERROR(A556),NA(),#REF!)</f>
        <v>#N/A</v>
      </c>
      <c r="C556" s="183" t="e">
        <f t="shared" si="34"/>
        <v>#N/A</v>
      </c>
      <c r="E556" s="179" t="e">
        <f>IF(#REF!=0,NA(),#REF!)</f>
        <v>#REF!</v>
      </c>
      <c r="F556" s="183" t="e">
        <f>IF(ISERROR($E556),NA(),#REF!)</f>
        <v>#N/A</v>
      </c>
      <c r="G556" s="183" t="e">
        <f>IF(ISERROR($E556),NA(),#REF!)</f>
        <v>#N/A</v>
      </c>
      <c r="H556" s="183" t="e">
        <f>IF(ISERROR($E556),NA(),#REF!)</f>
        <v>#N/A</v>
      </c>
      <c r="J556" s="180" t="e">
        <f>IF(ISERROR(A556),NA(),#REF!)</f>
        <v>#N/A</v>
      </c>
      <c r="K556" s="180" t="e">
        <f>IF(ISERROR(A556),NA(),#REF!)</f>
        <v>#N/A</v>
      </c>
      <c r="L556" s="180" t="e">
        <f>IF(ISERROR(A556),NA(),#REF!)</f>
        <v>#N/A</v>
      </c>
      <c r="M556" s="183" t="e">
        <f t="shared" si="35"/>
        <v>#N/A</v>
      </c>
      <c r="N556" s="183" t="e">
        <f t="shared" si="37"/>
        <v>#N/A</v>
      </c>
      <c r="O556" s="183" t="e">
        <f t="shared" si="36"/>
        <v>#N/A</v>
      </c>
    </row>
    <row r="557" spans="1:15" x14ac:dyDescent="0.2">
      <c r="A557" s="179" t="e">
        <f>IF(#REF!=0,NA(),#REF!)</f>
        <v>#REF!</v>
      </c>
      <c r="B557" s="180" t="e">
        <f>IF(ISERROR(A557),NA(),#REF!)</f>
        <v>#N/A</v>
      </c>
      <c r="C557" s="183" t="e">
        <f t="shared" si="34"/>
        <v>#N/A</v>
      </c>
      <c r="E557" s="179" t="e">
        <f>IF(#REF!=0,NA(),#REF!)</f>
        <v>#REF!</v>
      </c>
      <c r="F557" s="183" t="e">
        <f>IF(ISERROR($E557),NA(),#REF!)</f>
        <v>#N/A</v>
      </c>
      <c r="G557" s="183" t="e">
        <f>IF(ISERROR($E557),NA(),#REF!)</f>
        <v>#N/A</v>
      </c>
      <c r="H557" s="183" t="e">
        <f>IF(ISERROR($E557),NA(),#REF!)</f>
        <v>#N/A</v>
      </c>
      <c r="J557" s="180" t="e">
        <f>IF(ISERROR(A557),NA(),#REF!)</f>
        <v>#N/A</v>
      </c>
      <c r="K557" s="180" t="e">
        <f>IF(ISERROR(A557),NA(),#REF!)</f>
        <v>#N/A</v>
      </c>
      <c r="L557" s="180" t="e">
        <f>IF(ISERROR(A557),NA(),#REF!)</f>
        <v>#N/A</v>
      </c>
      <c r="M557" s="183" t="e">
        <f t="shared" si="35"/>
        <v>#N/A</v>
      </c>
      <c r="N557" s="183" t="e">
        <f t="shared" si="37"/>
        <v>#N/A</v>
      </c>
      <c r="O557" s="183" t="e">
        <f t="shared" si="36"/>
        <v>#N/A</v>
      </c>
    </row>
    <row r="558" spans="1:15" x14ac:dyDescent="0.2">
      <c r="A558" s="179" t="e">
        <f>IF(#REF!=0,NA(),#REF!)</f>
        <v>#REF!</v>
      </c>
      <c r="B558" s="180" t="e">
        <f>IF(ISERROR(A558),NA(),#REF!)</f>
        <v>#N/A</v>
      </c>
      <c r="C558" s="183" t="e">
        <f t="shared" si="34"/>
        <v>#N/A</v>
      </c>
      <c r="E558" s="179" t="e">
        <f>IF(#REF!=0,NA(),#REF!)</f>
        <v>#REF!</v>
      </c>
      <c r="F558" s="183" t="e">
        <f>IF(ISERROR($E558),NA(),#REF!)</f>
        <v>#N/A</v>
      </c>
      <c r="G558" s="183" t="e">
        <f>IF(ISERROR($E558),NA(),#REF!)</f>
        <v>#N/A</v>
      </c>
      <c r="H558" s="183" t="e">
        <f>IF(ISERROR($E558),NA(),#REF!)</f>
        <v>#N/A</v>
      </c>
      <c r="J558" s="180" t="e">
        <f>IF(ISERROR(A558),NA(),#REF!)</f>
        <v>#N/A</v>
      </c>
      <c r="K558" s="180" t="e">
        <f>IF(ISERROR(A558),NA(),#REF!)</f>
        <v>#N/A</v>
      </c>
      <c r="L558" s="180" t="e">
        <f>IF(ISERROR(A558),NA(),#REF!)</f>
        <v>#N/A</v>
      </c>
      <c r="M558" s="183" t="e">
        <f t="shared" si="35"/>
        <v>#N/A</v>
      </c>
      <c r="N558" s="183" t="e">
        <f t="shared" si="37"/>
        <v>#N/A</v>
      </c>
      <c r="O558" s="183" t="e">
        <f t="shared" si="36"/>
        <v>#N/A</v>
      </c>
    </row>
    <row r="559" spans="1:15" x14ac:dyDescent="0.2">
      <c r="A559" s="179" t="e">
        <f>IF(#REF!=0,NA(),#REF!)</f>
        <v>#REF!</v>
      </c>
      <c r="B559" s="180" t="e">
        <f>IF(ISERROR(A559),NA(),#REF!)</f>
        <v>#N/A</v>
      </c>
      <c r="C559" s="183" t="e">
        <f t="shared" si="34"/>
        <v>#N/A</v>
      </c>
      <c r="E559" s="179" t="e">
        <f>IF(#REF!=0,NA(),#REF!)</f>
        <v>#REF!</v>
      </c>
      <c r="F559" s="183" t="e">
        <f>IF(ISERROR($E559),NA(),#REF!)</f>
        <v>#N/A</v>
      </c>
      <c r="G559" s="183" t="e">
        <f>IF(ISERROR($E559),NA(),#REF!)</f>
        <v>#N/A</v>
      </c>
      <c r="H559" s="183" t="e">
        <f>IF(ISERROR($E559),NA(),#REF!)</f>
        <v>#N/A</v>
      </c>
      <c r="J559" s="180" t="e">
        <f>IF(ISERROR(A559),NA(),#REF!)</f>
        <v>#N/A</v>
      </c>
      <c r="K559" s="180" t="e">
        <f>IF(ISERROR(A559),NA(),#REF!)</f>
        <v>#N/A</v>
      </c>
      <c r="L559" s="180" t="e">
        <f>IF(ISERROR(A559),NA(),#REF!)</f>
        <v>#N/A</v>
      </c>
      <c r="M559" s="183" t="e">
        <f t="shared" si="35"/>
        <v>#N/A</v>
      </c>
      <c r="N559" s="183" t="e">
        <f t="shared" si="37"/>
        <v>#N/A</v>
      </c>
      <c r="O559" s="183" t="e">
        <f t="shared" si="36"/>
        <v>#N/A</v>
      </c>
    </row>
    <row r="560" spans="1:15" x14ac:dyDescent="0.2">
      <c r="A560" s="179" t="e">
        <f>IF(#REF!=0,NA(),#REF!)</f>
        <v>#REF!</v>
      </c>
      <c r="B560" s="180" t="e">
        <f>IF(ISERROR(A560),NA(),#REF!)</f>
        <v>#N/A</v>
      </c>
      <c r="C560" s="183" t="e">
        <f t="shared" si="34"/>
        <v>#N/A</v>
      </c>
      <c r="E560" s="179" t="e">
        <f>IF(#REF!=0,NA(),#REF!)</f>
        <v>#REF!</v>
      </c>
      <c r="F560" s="183" t="e">
        <f>IF(ISERROR($E560),NA(),#REF!)</f>
        <v>#N/A</v>
      </c>
      <c r="G560" s="183" t="e">
        <f>IF(ISERROR($E560),NA(),#REF!)</f>
        <v>#N/A</v>
      </c>
      <c r="H560" s="183" t="e">
        <f>IF(ISERROR($E560),NA(),#REF!)</f>
        <v>#N/A</v>
      </c>
      <c r="J560" s="180" t="e">
        <f>IF(ISERROR(A560),NA(),#REF!)</f>
        <v>#N/A</v>
      </c>
      <c r="K560" s="180" t="e">
        <f>IF(ISERROR(A560),NA(),#REF!)</f>
        <v>#N/A</v>
      </c>
      <c r="L560" s="180" t="e">
        <f>IF(ISERROR(A560),NA(),#REF!)</f>
        <v>#N/A</v>
      </c>
      <c r="M560" s="183" t="e">
        <f t="shared" si="35"/>
        <v>#N/A</v>
      </c>
      <c r="N560" s="183" t="e">
        <f t="shared" si="37"/>
        <v>#N/A</v>
      </c>
      <c r="O560" s="183" t="e">
        <f t="shared" si="36"/>
        <v>#N/A</v>
      </c>
    </row>
    <row r="561" spans="1:15" x14ac:dyDescent="0.2">
      <c r="A561" s="179" t="e">
        <f>IF(#REF!=0,NA(),#REF!)</f>
        <v>#REF!</v>
      </c>
      <c r="B561" s="180" t="e">
        <f>IF(ISERROR(A561),NA(),#REF!)</f>
        <v>#N/A</v>
      </c>
      <c r="C561" s="183" t="e">
        <f t="shared" si="34"/>
        <v>#N/A</v>
      </c>
      <c r="E561" s="179" t="e">
        <f>IF(#REF!=0,NA(),#REF!)</f>
        <v>#REF!</v>
      </c>
      <c r="F561" s="183" t="e">
        <f>IF(ISERROR($E561),NA(),#REF!)</f>
        <v>#N/A</v>
      </c>
      <c r="G561" s="183" t="e">
        <f>IF(ISERROR($E561),NA(),#REF!)</f>
        <v>#N/A</v>
      </c>
      <c r="H561" s="183" t="e">
        <f>IF(ISERROR($E561),NA(),#REF!)</f>
        <v>#N/A</v>
      </c>
      <c r="J561" s="180" t="e">
        <f>IF(ISERROR(A561),NA(),#REF!)</f>
        <v>#N/A</v>
      </c>
      <c r="K561" s="180" t="e">
        <f>IF(ISERROR(A561),NA(),#REF!)</f>
        <v>#N/A</v>
      </c>
      <c r="L561" s="180" t="e">
        <f>IF(ISERROR(A561),NA(),#REF!)</f>
        <v>#N/A</v>
      </c>
      <c r="M561" s="183" t="e">
        <f t="shared" si="35"/>
        <v>#N/A</v>
      </c>
      <c r="N561" s="183" t="e">
        <f t="shared" si="37"/>
        <v>#N/A</v>
      </c>
      <c r="O561" s="183" t="e">
        <f t="shared" si="36"/>
        <v>#N/A</v>
      </c>
    </row>
    <row r="562" spans="1:15" x14ac:dyDescent="0.2">
      <c r="A562" s="179" t="e">
        <f>IF(#REF!=0,NA(),#REF!)</f>
        <v>#REF!</v>
      </c>
      <c r="B562" s="180" t="e">
        <f>IF(ISERROR(A562),NA(),#REF!)</f>
        <v>#N/A</v>
      </c>
      <c r="C562" s="183" t="e">
        <f t="shared" si="34"/>
        <v>#N/A</v>
      </c>
      <c r="E562" s="179" t="e">
        <f>IF(#REF!=0,NA(),#REF!)</f>
        <v>#REF!</v>
      </c>
      <c r="F562" s="183" t="e">
        <f>IF(ISERROR($E562),NA(),#REF!)</f>
        <v>#N/A</v>
      </c>
      <c r="G562" s="183" t="e">
        <f>IF(ISERROR($E562),NA(),#REF!)</f>
        <v>#N/A</v>
      </c>
      <c r="H562" s="183" t="e">
        <f>IF(ISERROR($E562),NA(),#REF!)</f>
        <v>#N/A</v>
      </c>
      <c r="J562" s="180" t="e">
        <f>IF(ISERROR(A562),NA(),#REF!)</f>
        <v>#N/A</v>
      </c>
      <c r="K562" s="180" t="e">
        <f>IF(ISERROR(A562),NA(),#REF!)</f>
        <v>#N/A</v>
      </c>
      <c r="L562" s="180" t="e">
        <f>IF(ISERROR(A562),NA(),#REF!)</f>
        <v>#N/A</v>
      </c>
      <c r="M562" s="183" t="e">
        <f t="shared" si="35"/>
        <v>#N/A</v>
      </c>
      <c r="N562" s="183" t="e">
        <f t="shared" si="37"/>
        <v>#N/A</v>
      </c>
      <c r="O562" s="183" t="e">
        <f t="shared" si="36"/>
        <v>#N/A</v>
      </c>
    </row>
    <row r="563" spans="1:15" x14ac:dyDescent="0.2">
      <c r="A563" s="179" t="e">
        <f>IF(#REF!=0,NA(),#REF!)</f>
        <v>#REF!</v>
      </c>
      <c r="B563" s="180" t="e">
        <f>IF(ISERROR(A563),NA(),#REF!)</f>
        <v>#N/A</v>
      </c>
      <c r="C563" s="183" t="e">
        <f t="shared" si="34"/>
        <v>#N/A</v>
      </c>
      <c r="E563" s="179" t="e">
        <f>IF(#REF!=0,NA(),#REF!)</f>
        <v>#REF!</v>
      </c>
      <c r="F563" s="183" t="e">
        <f>IF(ISERROR($E563),NA(),#REF!)</f>
        <v>#N/A</v>
      </c>
      <c r="G563" s="183" t="e">
        <f>IF(ISERROR($E563),NA(),#REF!)</f>
        <v>#N/A</v>
      </c>
      <c r="H563" s="183" t="e">
        <f>IF(ISERROR($E563),NA(),#REF!)</f>
        <v>#N/A</v>
      </c>
      <c r="J563" s="180" t="e">
        <f>IF(ISERROR(A563),NA(),#REF!)</f>
        <v>#N/A</v>
      </c>
      <c r="K563" s="180" t="e">
        <f>IF(ISERROR(A563),NA(),#REF!)</f>
        <v>#N/A</v>
      </c>
      <c r="L563" s="180" t="e">
        <f>IF(ISERROR(A563),NA(),#REF!)</f>
        <v>#N/A</v>
      </c>
      <c r="M563" s="183" t="e">
        <f t="shared" si="35"/>
        <v>#N/A</v>
      </c>
      <c r="N563" s="183" t="e">
        <f t="shared" si="37"/>
        <v>#N/A</v>
      </c>
      <c r="O563" s="183" t="e">
        <f t="shared" si="36"/>
        <v>#N/A</v>
      </c>
    </row>
    <row r="564" spans="1:15" x14ac:dyDescent="0.2">
      <c r="A564" s="179" t="e">
        <f>IF(#REF!=0,NA(),#REF!)</f>
        <v>#REF!</v>
      </c>
      <c r="B564" s="180" t="e">
        <f>IF(ISERROR(A564),NA(),#REF!)</f>
        <v>#N/A</v>
      </c>
      <c r="C564" s="183" t="e">
        <f t="shared" si="34"/>
        <v>#N/A</v>
      </c>
      <c r="E564" s="179" t="e">
        <f>IF(#REF!=0,NA(),#REF!)</f>
        <v>#REF!</v>
      </c>
      <c r="F564" s="183" t="e">
        <f>IF(ISERROR($E564),NA(),#REF!)</f>
        <v>#N/A</v>
      </c>
      <c r="G564" s="183" t="e">
        <f>IF(ISERROR($E564),NA(),#REF!)</f>
        <v>#N/A</v>
      </c>
      <c r="H564" s="183" t="e">
        <f>IF(ISERROR($E564),NA(),#REF!)</f>
        <v>#N/A</v>
      </c>
      <c r="J564" s="180" t="e">
        <f>IF(ISERROR(A564),NA(),#REF!)</f>
        <v>#N/A</v>
      </c>
      <c r="K564" s="180" t="e">
        <f>IF(ISERROR(A564),NA(),#REF!)</f>
        <v>#N/A</v>
      </c>
      <c r="L564" s="180" t="e">
        <f>IF(ISERROR(A564),NA(),#REF!)</f>
        <v>#N/A</v>
      </c>
      <c r="M564" s="183" t="e">
        <f t="shared" si="35"/>
        <v>#N/A</v>
      </c>
      <c r="N564" s="183" t="e">
        <f t="shared" si="37"/>
        <v>#N/A</v>
      </c>
      <c r="O564" s="183" t="e">
        <f t="shared" si="36"/>
        <v>#N/A</v>
      </c>
    </row>
    <row r="565" spans="1:15" x14ac:dyDescent="0.2">
      <c r="A565" s="179" t="e">
        <f>IF(#REF!=0,NA(),#REF!)</f>
        <v>#REF!</v>
      </c>
      <c r="B565" s="180" t="e">
        <f>IF(ISERROR(A565),NA(),#REF!)</f>
        <v>#N/A</v>
      </c>
      <c r="C565" s="183" t="e">
        <f t="shared" si="34"/>
        <v>#N/A</v>
      </c>
      <c r="E565" s="179" t="e">
        <f>IF(#REF!=0,NA(),#REF!)</f>
        <v>#REF!</v>
      </c>
      <c r="F565" s="183" t="e">
        <f>IF(ISERROR($E565),NA(),#REF!)</f>
        <v>#N/A</v>
      </c>
      <c r="G565" s="183" t="e">
        <f>IF(ISERROR($E565),NA(),#REF!)</f>
        <v>#N/A</v>
      </c>
      <c r="H565" s="183" t="e">
        <f>IF(ISERROR($E565),NA(),#REF!)</f>
        <v>#N/A</v>
      </c>
      <c r="J565" s="180" t="e">
        <f>IF(ISERROR(A565),NA(),#REF!)</f>
        <v>#N/A</v>
      </c>
      <c r="K565" s="180" t="e">
        <f>IF(ISERROR(A565),NA(),#REF!)</f>
        <v>#N/A</v>
      </c>
      <c r="L565" s="180" t="e">
        <f>IF(ISERROR(A565),NA(),#REF!)</f>
        <v>#N/A</v>
      </c>
      <c r="M565" s="183" t="e">
        <f t="shared" si="35"/>
        <v>#N/A</v>
      </c>
      <c r="N565" s="183" t="e">
        <f t="shared" si="37"/>
        <v>#N/A</v>
      </c>
      <c r="O565" s="183" t="e">
        <f t="shared" si="36"/>
        <v>#N/A</v>
      </c>
    </row>
    <row r="566" spans="1:15" x14ac:dyDescent="0.2">
      <c r="A566" s="179" t="e">
        <f>IF(#REF!=0,NA(),#REF!)</f>
        <v>#REF!</v>
      </c>
      <c r="B566" s="180" t="e">
        <f>IF(ISERROR(A566),NA(),#REF!)</f>
        <v>#N/A</v>
      </c>
      <c r="C566" s="183" t="e">
        <f t="shared" si="34"/>
        <v>#N/A</v>
      </c>
      <c r="E566" s="179" t="e">
        <f>IF(#REF!=0,NA(),#REF!)</f>
        <v>#REF!</v>
      </c>
      <c r="F566" s="183" t="e">
        <f>IF(ISERROR($E566),NA(),#REF!)</f>
        <v>#N/A</v>
      </c>
      <c r="G566" s="183" t="e">
        <f>IF(ISERROR($E566),NA(),#REF!)</f>
        <v>#N/A</v>
      </c>
      <c r="H566" s="183" t="e">
        <f>IF(ISERROR($E566),NA(),#REF!)</f>
        <v>#N/A</v>
      </c>
      <c r="J566" s="180" t="e">
        <f>IF(ISERROR(A566),NA(),#REF!)</f>
        <v>#N/A</v>
      </c>
      <c r="K566" s="180" t="e">
        <f>IF(ISERROR(A566),NA(),#REF!)</f>
        <v>#N/A</v>
      </c>
      <c r="L566" s="180" t="e">
        <f>IF(ISERROR(A566),NA(),#REF!)</f>
        <v>#N/A</v>
      </c>
      <c r="M566" s="183" t="e">
        <f t="shared" si="35"/>
        <v>#N/A</v>
      </c>
      <c r="N566" s="183" t="e">
        <f t="shared" si="37"/>
        <v>#N/A</v>
      </c>
      <c r="O566" s="183" t="e">
        <f t="shared" si="36"/>
        <v>#N/A</v>
      </c>
    </row>
    <row r="567" spans="1:15" x14ac:dyDescent="0.2">
      <c r="A567" s="179" t="e">
        <f>IF(#REF!=0,NA(),#REF!)</f>
        <v>#REF!</v>
      </c>
      <c r="B567" s="180" t="e">
        <f>IF(ISERROR(A567),NA(),#REF!)</f>
        <v>#N/A</v>
      </c>
      <c r="C567" s="183" t="e">
        <f t="shared" si="34"/>
        <v>#N/A</v>
      </c>
      <c r="E567" s="179" t="e">
        <f>IF(#REF!=0,NA(),#REF!)</f>
        <v>#REF!</v>
      </c>
      <c r="F567" s="183" t="e">
        <f>IF(ISERROR($E567),NA(),#REF!)</f>
        <v>#N/A</v>
      </c>
      <c r="G567" s="183" t="e">
        <f>IF(ISERROR($E567),NA(),#REF!)</f>
        <v>#N/A</v>
      </c>
      <c r="H567" s="183" t="e">
        <f>IF(ISERROR($E567),NA(),#REF!)</f>
        <v>#N/A</v>
      </c>
      <c r="J567" s="180" t="e">
        <f>IF(ISERROR(A567),NA(),#REF!)</f>
        <v>#N/A</v>
      </c>
      <c r="K567" s="180" t="e">
        <f>IF(ISERROR(A567),NA(),#REF!)</f>
        <v>#N/A</v>
      </c>
      <c r="L567" s="180" t="e">
        <f>IF(ISERROR(A567),NA(),#REF!)</f>
        <v>#N/A</v>
      </c>
      <c r="M567" s="183" t="e">
        <f t="shared" si="35"/>
        <v>#N/A</v>
      </c>
      <c r="N567" s="183" t="e">
        <f t="shared" si="37"/>
        <v>#N/A</v>
      </c>
      <c r="O567" s="183" t="e">
        <f t="shared" si="36"/>
        <v>#N/A</v>
      </c>
    </row>
    <row r="568" spans="1:15" x14ac:dyDescent="0.2">
      <c r="A568" s="179" t="e">
        <f>IF(#REF!=0,NA(),#REF!)</f>
        <v>#REF!</v>
      </c>
      <c r="B568" s="180" t="e">
        <f>IF(ISERROR(A568),NA(),#REF!)</f>
        <v>#N/A</v>
      </c>
      <c r="C568" s="183" t="e">
        <f t="shared" si="34"/>
        <v>#N/A</v>
      </c>
      <c r="E568" s="179" t="e">
        <f>IF(#REF!=0,NA(),#REF!)</f>
        <v>#REF!</v>
      </c>
      <c r="F568" s="183" t="e">
        <f>IF(ISERROR($E568),NA(),#REF!)</f>
        <v>#N/A</v>
      </c>
      <c r="G568" s="183" t="e">
        <f>IF(ISERROR($E568),NA(),#REF!)</f>
        <v>#N/A</v>
      </c>
      <c r="H568" s="183" t="e">
        <f>IF(ISERROR($E568),NA(),#REF!)</f>
        <v>#N/A</v>
      </c>
      <c r="J568" s="180" t="e">
        <f>IF(ISERROR(A568),NA(),#REF!)</f>
        <v>#N/A</v>
      </c>
      <c r="K568" s="180" t="e">
        <f>IF(ISERROR(A568),NA(),#REF!)</f>
        <v>#N/A</v>
      </c>
      <c r="L568" s="180" t="e">
        <f>IF(ISERROR(A568),NA(),#REF!)</f>
        <v>#N/A</v>
      </c>
      <c r="M568" s="183" t="e">
        <f t="shared" si="35"/>
        <v>#N/A</v>
      </c>
      <c r="N568" s="183" t="e">
        <f t="shared" si="37"/>
        <v>#N/A</v>
      </c>
      <c r="O568" s="183" t="e">
        <f t="shared" si="36"/>
        <v>#N/A</v>
      </c>
    </row>
    <row r="569" spans="1:15" x14ac:dyDescent="0.2">
      <c r="A569" s="179" t="e">
        <f>IF(#REF!=0,NA(),#REF!)</f>
        <v>#REF!</v>
      </c>
      <c r="B569" s="180" t="e">
        <f>IF(ISERROR(A569),NA(),#REF!)</f>
        <v>#N/A</v>
      </c>
      <c r="C569" s="183" t="e">
        <f t="shared" si="34"/>
        <v>#N/A</v>
      </c>
      <c r="E569" s="179" t="e">
        <f>IF(#REF!=0,NA(),#REF!)</f>
        <v>#REF!</v>
      </c>
      <c r="F569" s="183" t="e">
        <f>IF(ISERROR($E569),NA(),#REF!)</f>
        <v>#N/A</v>
      </c>
      <c r="G569" s="183" t="e">
        <f>IF(ISERROR($E569),NA(),#REF!)</f>
        <v>#N/A</v>
      </c>
      <c r="H569" s="183" t="e">
        <f>IF(ISERROR($E569),NA(),#REF!)</f>
        <v>#N/A</v>
      </c>
      <c r="J569" s="180" t="e">
        <f>IF(ISERROR(A569),NA(),#REF!)</f>
        <v>#N/A</v>
      </c>
      <c r="K569" s="180" t="e">
        <f>IF(ISERROR(A569),NA(),#REF!)</f>
        <v>#N/A</v>
      </c>
      <c r="L569" s="180" t="e">
        <f>IF(ISERROR(A569),NA(),#REF!)</f>
        <v>#N/A</v>
      </c>
      <c r="M569" s="183" t="e">
        <f t="shared" si="35"/>
        <v>#N/A</v>
      </c>
      <c r="N569" s="183" t="e">
        <f t="shared" si="37"/>
        <v>#N/A</v>
      </c>
      <c r="O569" s="183" t="e">
        <f t="shared" si="36"/>
        <v>#N/A</v>
      </c>
    </row>
    <row r="570" spans="1:15" x14ac:dyDescent="0.2">
      <c r="A570" s="179" t="e">
        <f>IF(#REF!=0,NA(),#REF!)</f>
        <v>#REF!</v>
      </c>
      <c r="B570" s="180" t="e">
        <f>IF(ISERROR(A570),NA(),#REF!)</f>
        <v>#N/A</v>
      </c>
      <c r="C570" s="183" t="e">
        <f t="shared" si="34"/>
        <v>#N/A</v>
      </c>
      <c r="E570" s="179" t="e">
        <f>IF(#REF!=0,NA(),#REF!)</f>
        <v>#REF!</v>
      </c>
      <c r="F570" s="183" t="e">
        <f>IF(ISERROR($E570),NA(),#REF!)</f>
        <v>#N/A</v>
      </c>
      <c r="G570" s="183" t="e">
        <f>IF(ISERROR($E570),NA(),#REF!)</f>
        <v>#N/A</v>
      </c>
      <c r="H570" s="183" t="e">
        <f>IF(ISERROR($E570),NA(),#REF!)</f>
        <v>#N/A</v>
      </c>
      <c r="J570" s="180" t="e">
        <f>IF(ISERROR(A570),NA(),#REF!)</f>
        <v>#N/A</v>
      </c>
      <c r="K570" s="180" t="e">
        <f>IF(ISERROR(A570),NA(),#REF!)</f>
        <v>#N/A</v>
      </c>
      <c r="L570" s="180" t="e">
        <f>IF(ISERROR(A570),NA(),#REF!)</f>
        <v>#N/A</v>
      </c>
      <c r="M570" s="183" t="e">
        <f t="shared" si="35"/>
        <v>#N/A</v>
      </c>
      <c r="N570" s="183" t="e">
        <f t="shared" si="37"/>
        <v>#N/A</v>
      </c>
      <c r="O570" s="183" t="e">
        <f t="shared" si="36"/>
        <v>#N/A</v>
      </c>
    </row>
    <row r="571" spans="1:15" x14ac:dyDescent="0.2">
      <c r="A571" s="179" t="e">
        <f>IF(#REF!=0,NA(),#REF!)</f>
        <v>#REF!</v>
      </c>
      <c r="B571" s="180" t="e">
        <f>IF(ISERROR(A571),NA(),#REF!)</f>
        <v>#N/A</v>
      </c>
      <c r="C571" s="183" t="e">
        <f t="shared" si="34"/>
        <v>#N/A</v>
      </c>
      <c r="E571" s="179" t="e">
        <f>IF(#REF!=0,NA(),#REF!)</f>
        <v>#REF!</v>
      </c>
      <c r="F571" s="183" t="e">
        <f>IF(ISERROR($E571),NA(),#REF!)</f>
        <v>#N/A</v>
      </c>
      <c r="G571" s="183" t="e">
        <f>IF(ISERROR($E571),NA(),#REF!)</f>
        <v>#N/A</v>
      </c>
      <c r="H571" s="183" t="e">
        <f>IF(ISERROR($E571),NA(),#REF!)</f>
        <v>#N/A</v>
      </c>
      <c r="J571" s="180" t="e">
        <f>IF(ISERROR(A571),NA(),#REF!)</f>
        <v>#N/A</v>
      </c>
      <c r="K571" s="180" t="e">
        <f>IF(ISERROR(A571),NA(),#REF!)</f>
        <v>#N/A</v>
      </c>
      <c r="L571" s="180" t="e">
        <f>IF(ISERROR(A571),NA(),#REF!)</f>
        <v>#N/A</v>
      </c>
      <c r="M571" s="183" t="e">
        <f t="shared" si="35"/>
        <v>#N/A</v>
      </c>
      <c r="N571" s="183" t="e">
        <f t="shared" si="37"/>
        <v>#N/A</v>
      </c>
      <c r="O571" s="183" t="e">
        <f t="shared" si="36"/>
        <v>#N/A</v>
      </c>
    </row>
    <row r="572" spans="1:15" x14ac:dyDescent="0.2">
      <c r="A572" s="179" t="e">
        <f>IF(#REF!=0,NA(),#REF!)</f>
        <v>#REF!</v>
      </c>
      <c r="B572" s="180" t="e">
        <f>IF(ISERROR(A572),NA(),#REF!)</f>
        <v>#N/A</v>
      </c>
      <c r="C572" s="183" t="e">
        <f t="shared" si="34"/>
        <v>#N/A</v>
      </c>
      <c r="E572" s="179" t="e">
        <f>IF(#REF!=0,NA(),#REF!)</f>
        <v>#REF!</v>
      </c>
      <c r="F572" s="183" t="e">
        <f>IF(ISERROR($E572),NA(),#REF!)</f>
        <v>#N/A</v>
      </c>
      <c r="G572" s="183" t="e">
        <f>IF(ISERROR($E572),NA(),#REF!)</f>
        <v>#N/A</v>
      </c>
      <c r="H572" s="183" t="e">
        <f>IF(ISERROR($E572),NA(),#REF!)</f>
        <v>#N/A</v>
      </c>
      <c r="J572" s="180" t="e">
        <f>IF(ISERROR(A572),NA(),#REF!)</f>
        <v>#N/A</v>
      </c>
      <c r="K572" s="180" t="e">
        <f>IF(ISERROR(A572),NA(),#REF!)</f>
        <v>#N/A</v>
      </c>
      <c r="L572" s="180" t="e">
        <f>IF(ISERROR(A572),NA(),#REF!)</f>
        <v>#N/A</v>
      </c>
      <c r="M572" s="183" t="e">
        <f t="shared" si="35"/>
        <v>#N/A</v>
      </c>
      <c r="N572" s="183" t="e">
        <f t="shared" si="37"/>
        <v>#N/A</v>
      </c>
      <c r="O572" s="183" t="e">
        <f t="shared" si="36"/>
        <v>#N/A</v>
      </c>
    </row>
    <row r="573" spans="1:15" x14ac:dyDescent="0.2">
      <c r="A573" s="179" t="e">
        <f>IF(#REF!=0,NA(),#REF!)</f>
        <v>#REF!</v>
      </c>
      <c r="B573" s="180" t="e">
        <f>IF(ISERROR(A573),NA(),#REF!)</f>
        <v>#N/A</v>
      </c>
      <c r="C573" s="183" t="e">
        <f t="shared" si="34"/>
        <v>#N/A</v>
      </c>
      <c r="E573" s="179" t="e">
        <f>IF(#REF!=0,NA(),#REF!)</f>
        <v>#REF!</v>
      </c>
      <c r="F573" s="183" t="e">
        <f>IF(ISERROR($E573),NA(),#REF!)</f>
        <v>#N/A</v>
      </c>
      <c r="G573" s="183" t="e">
        <f>IF(ISERROR($E573),NA(),#REF!)</f>
        <v>#N/A</v>
      </c>
      <c r="H573" s="183" t="e">
        <f>IF(ISERROR($E573),NA(),#REF!)</f>
        <v>#N/A</v>
      </c>
      <c r="J573" s="180" t="e">
        <f>IF(ISERROR(A573),NA(),#REF!)</f>
        <v>#N/A</v>
      </c>
      <c r="K573" s="180" t="e">
        <f>IF(ISERROR(A573),NA(),#REF!)</f>
        <v>#N/A</v>
      </c>
      <c r="L573" s="180" t="e">
        <f>IF(ISERROR(A573),NA(),#REF!)</f>
        <v>#N/A</v>
      </c>
      <c r="M573" s="183" t="e">
        <f t="shared" si="35"/>
        <v>#N/A</v>
      </c>
      <c r="N573" s="183" t="e">
        <f t="shared" si="37"/>
        <v>#N/A</v>
      </c>
      <c r="O573" s="183" t="e">
        <f t="shared" si="36"/>
        <v>#N/A</v>
      </c>
    </row>
    <row r="574" spans="1:15" x14ac:dyDescent="0.2">
      <c r="A574" s="179" t="e">
        <f>IF(#REF!=0,NA(),#REF!)</f>
        <v>#REF!</v>
      </c>
      <c r="B574" s="180" t="e">
        <f>IF(ISERROR(A574),NA(),#REF!)</f>
        <v>#N/A</v>
      </c>
      <c r="C574" s="183" t="e">
        <f t="shared" si="34"/>
        <v>#N/A</v>
      </c>
      <c r="E574" s="179" t="e">
        <f>IF(#REF!=0,NA(),#REF!)</f>
        <v>#REF!</v>
      </c>
      <c r="F574" s="183" t="e">
        <f>IF(ISERROR($E574),NA(),#REF!)</f>
        <v>#N/A</v>
      </c>
      <c r="G574" s="183" t="e">
        <f>IF(ISERROR($E574),NA(),#REF!)</f>
        <v>#N/A</v>
      </c>
      <c r="H574" s="183" t="e">
        <f>IF(ISERROR($E574),NA(),#REF!)</f>
        <v>#N/A</v>
      </c>
      <c r="J574" s="180" t="e">
        <f>IF(ISERROR(A574),NA(),#REF!)</f>
        <v>#N/A</v>
      </c>
      <c r="K574" s="180" t="e">
        <f>IF(ISERROR(A574),NA(),#REF!)</f>
        <v>#N/A</v>
      </c>
      <c r="L574" s="180" t="e">
        <f>IF(ISERROR(A574),NA(),#REF!)</f>
        <v>#N/A</v>
      </c>
      <c r="M574" s="183" t="e">
        <f t="shared" si="35"/>
        <v>#N/A</v>
      </c>
      <c r="N574" s="183" t="e">
        <f t="shared" si="37"/>
        <v>#N/A</v>
      </c>
      <c r="O574" s="183" t="e">
        <f t="shared" si="36"/>
        <v>#N/A</v>
      </c>
    </row>
    <row r="575" spans="1:15" x14ac:dyDescent="0.2">
      <c r="A575" s="179" t="e">
        <f>IF(#REF!=0,NA(),#REF!)</f>
        <v>#REF!</v>
      </c>
      <c r="B575" s="180" t="e">
        <f>IF(ISERROR(A575),NA(),#REF!)</f>
        <v>#N/A</v>
      </c>
      <c r="C575" s="183" t="e">
        <f t="shared" si="34"/>
        <v>#N/A</v>
      </c>
      <c r="E575" s="179" t="e">
        <f>IF(#REF!=0,NA(),#REF!)</f>
        <v>#REF!</v>
      </c>
      <c r="F575" s="183" t="e">
        <f>IF(ISERROR($E575),NA(),#REF!)</f>
        <v>#N/A</v>
      </c>
      <c r="G575" s="183" t="e">
        <f>IF(ISERROR($E575),NA(),#REF!)</f>
        <v>#N/A</v>
      </c>
      <c r="H575" s="183" t="e">
        <f>IF(ISERROR($E575),NA(),#REF!)</f>
        <v>#N/A</v>
      </c>
      <c r="J575" s="180" t="e">
        <f>IF(ISERROR(A575),NA(),#REF!)</f>
        <v>#N/A</v>
      </c>
      <c r="K575" s="180" t="e">
        <f>IF(ISERROR(A575),NA(),#REF!)</f>
        <v>#N/A</v>
      </c>
      <c r="L575" s="180" t="e">
        <f>IF(ISERROR(A575),NA(),#REF!)</f>
        <v>#N/A</v>
      </c>
      <c r="M575" s="183" t="e">
        <f t="shared" si="35"/>
        <v>#N/A</v>
      </c>
      <c r="N575" s="183" t="e">
        <f t="shared" si="37"/>
        <v>#N/A</v>
      </c>
      <c r="O575" s="183" t="e">
        <f t="shared" si="36"/>
        <v>#N/A</v>
      </c>
    </row>
    <row r="576" spans="1:15" x14ac:dyDescent="0.2">
      <c r="A576" s="179" t="e">
        <f>IF(#REF!=0,NA(),#REF!)</f>
        <v>#REF!</v>
      </c>
      <c r="B576" s="180" t="e">
        <f>IF(ISERROR(A576),NA(),#REF!)</f>
        <v>#N/A</v>
      </c>
      <c r="C576" s="183" t="e">
        <f t="shared" si="34"/>
        <v>#N/A</v>
      </c>
      <c r="E576" s="179" t="e">
        <f>IF(#REF!=0,NA(),#REF!)</f>
        <v>#REF!</v>
      </c>
      <c r="F576" s="183" t="e">
        <f>IF(ISERROR($E576),NA(),#REF!)</f>
        <v>#N/A</v>
      </c>
      <c r="G576" s="183" t="e">
        <f>IF(ISERROR($E576),NA(),#REF!)</f>
        <v>#N/A</v>
      </c>
      <c r="H576" s="183" t="e">
        <f>IF(ISERROR($E576),NA(),#REF!)</f>
        <v>#N/A</v>
      </c>
      <c r="J576" s="180" t="e">
        <f>IF(ISERROR(A576),NA(),#REF!)</f>
        <v>#N/A</v>
      </c>
      <c r="K576" s="180" t="e">
        <f>IF(ISERROR(A576),NA(),#REF!)</f>
        <v>#N/A</v>
      </c>
      <c r="L576" s="180" t="e">
        <f>IF(ISERROR(A576),NA(),#REF!)</f>
        <v>#N/A</v>
      </c>
      <c r="M576" s="183" t="e">
        <f t="shared" si="35"/>
        <v>#N/A</v>
      </c>
      <c r="N576" s="183" t="e">
        <f t="shared" si="37"/>
        <v>#N/A</v>
      </c>
      <c r="O576" s="183" t="e">
        <f t="shared" si="36"/>
        <v>#N/A</v>
      </c>
    </row>
    <row r="577" spans="1:15" x14ac:dyDescent="0.2">
      <c r="A577" s="179" t="e">
        <f>IF(#REF!=0,NA(),#REF!)</f>
        <v>#REF!</v>
      </c>
      <c r="B577" s="180" t="e">
        <f>IF(ISERROR(A577),NA(),#REF!)</f>
        <v>#N/A</v>
      </c>
      <c r="C577" s="183" t="e">
        <f t="shared" si="34"/>
        <v>#N/A</v>
      </c>
      <c r="E577" s="179" t="e">
        <f>IF(#REF!=0,NA(),#REF!)</f>
        <v>#REF!</v>
      </c>
      <c r="F577" s="183" t="e">
        <f>IF(ISERROR($E577),NA(),#REF!)</f>
        <v>#N/A</v>
      </c>
      <c r="G577" s="183" t="e">
        <f>IF(ISERROR($E577),NA(),#REF!)</f>
        <v>#N/A</v>
      </c>
      <c r="H577" s="183" t="e">
        <f>IF(ISERROR($E577),NA(),#REF!)</f>
        <v>#N/A</v>
      </c>
      <c r="J577" s="180" t="e">
        <f>IF(ISERROR(A577),NA(),#REF!)</f>
        <v>#N/A</v>
      </c>
      <c r="K577" s="180" t="e">
        <f>IF(ISERROR(A577),NA(),#REF!)</f>
        <v>#N/A</v>
      </c>
      <c r="L577" s="180" t="e">
        <f>IF(ISERROR(A577),NA(),#REF!)</f>
        <v>#N/A</v>
      </c>
      <c r="M577" s="183" t="e">
        <f t="shared" si="35"/>
        <v>#N/A</v>
      </c>
      <c r="N577" s="183" t="e">
        <f t="shared" si="37"/>
        <v>#N/A</v>
      </c>
      <c r="O577" s="183" t="e">
        <f t="shared" si="36"/>
        <v>#N/A</v>
      </c>
    </row>
    <row r="578" spans="1:15" x14ac:dyDescent="0.2">
      <c r="A578" s="179" t="e">
        <f>IF(#REF!=0,NA(),#REF!)</f>
        <v>#REF!</v>
      </c>
      <c r="B578" s="180" t="e">
        <f>IF(ISERROR(A578),NA(),#REF!)</f>
        <v>#N/A</v>
      </c>
      <c r="C578" s="183" t="e">
        <f t="shared" si="34"/>
        <v>#N/A</v>
      </c>
      <c r="E578" s="179" t="e">
        <f>IF(#REF!=0,NA(),#REF!)</f>
        <v>#REF!</v>
      </c>
      <c r="F578" s="183" t="e">
        <f>IF(ISERROR($E578),NA(),#REF!)</f>
        <v>#N/A</v>
      </c>
      <c r="G578" s="183" t="e">
        <f>IF(ISERROR($E578),NA(),#REF!)</f>
        <v>#N/A</v>
      </c>
      <c r="H578" s="183" t="e">
        <f>IF(ISERROR($E578),NA(),#REF!)</f>
        <v>#N/A</v>
      </c>
      <c r="J578" s="180" t="e">
        <f>IF(ISERROR(A578),NA(),#REF!)</f>
        <v>#N/A</v>
      </c>
      <c r="K578" s="180" t="e">
        <f>IF(ISERROR(A578),NA(),#REF!)</f>
        <v>#N/A</v>
      </c>
      <c r="L578" s="180" t="e">
        <f>IF(ISERROR(A578),NA(),#REF!)</f>
        <v>#N/A</v>
      </c>
      <c r="M578" s="183" t="e">
        <f t="shared" si="35"/>
        <v>#N/A</v>
      </c>
      <c r="N578" s="183" t="e">
        <f t="shared" si="37"/>
        <v>#N/A</v>
      </c>
      <c r="O578" s="183" t="e">
        <f t="shared" si="36"/>
        <v>#N/A</v>
      </c>
    </row>
    <row r="579" spans="1:15" x14ac:dyDescent="0.2">
      <c r="A579" s="179" t="e">
        <f>IF(#REF!=0,NA(),#REF!)</f>
        <v>#REF!</v>
      </c>
      <c r="B579" s="180" t="e">
        <f>IF(ISERROR(A579),NA(),#REF!)</f>
        <v>#N/A</v>
      </c>
      <c r="C579" s="183" t="e">
        <f t="shared" si="34"/>
        <v>#N/A</v>
      </c>
      <c r="E579" s="179" t="e">
        <f>IF(#REF!=0,NA(),#REF!)</f>
        <v>#REF!</v>
      </c>
      <c r="F579" s="183" t="e">
        <f>IF(ISERROR($E579),NA(),#REF!)</f>
        <v>#N/A</v>
      </c>
      <c r="G579" s="183" t="e">
        <f>IF(ISERROR($E579),NA(),#REF!)</f>
        <v>#N/A</v>
      </c>
      <c r="H579" s="183" t="e">
        <f>IF(ISERROR($E579),NA(),#REF!)</f>
        <v>#N/A</v>
      </c>
      <c r="J579" s="180" t="e">
        <f>IF(ISERROR(A579),NA(),#REF!)</f>
        <v>#N/A</v>
      </c>
      <c r="K579" s="180" t="e">
        <f>IF(ISERROR(A579),NA(),#REF!)</f>
        <v>#N/A</v>
      </c>
      <c r="L579" s="180" t="e">
        <f>IF(ISERROR(A579),NA(),#REF!)</f>
        <v>#N/A</v>
      </c>
      <c r="M579" s="183" t="e">
        <f t="shared" si="35"/>
        <v>#N/A</v>
      </c>
      <c r="N579" s="183" t="e">
        <f t="shared" si="37"/>
        <v>#N/A</v>
      </c>
      <c r="O579" s="183" t="e">
        <f t="shared" si="36"/>
        <v>#N/A</v>
      </c>
    </row>
    <row r="580" spans="1:15" x14ac:dyDescent="0.2">
      <c r="A580" s="179" t="e">
        <f>IF(#REF!=0,NA(),#REF!)</f>
        <v>#REF!</v>
      </c>
      <c r="B580" s="180" t="e">
        <f>IF(ISERROR(A580),NA(),#REF!)</f>
        <v>#N/A</v>
      </c>
      <c r="C580" s="183" t="e">
        <f t="shared" si="34"/>
        <v>#N/A</v>
      </c>
      <c r="E580" s="179" t="e">
        <f>IF(#REF!=0,NA(),#REF!)</f>
        <v>#REF!</v>
      </c>
      <c r="F580" s="183" t="e">
        <f>IF(ISERROR($E580),NA(),#REF!)</f>
        <v>#N/A</v>
      </c>
      <c r="G580" s="183" t="e">
        <f>IF(ISERROR($E580),NA(),#REF!)</f>
        <v>#N/A</v>
      </c>
      <c r="H580" s="183" t="e">
        <f>IF(ISERROR($E580),NA(),#REF!)</f>
        <v>#N/A</v>
      </c>
      <c r="J580" s="180" t="e">
        <f>IF(ISERROR(A580),NA(),#REF!)</f>
        <v>#N/A</v>
      </c>
      <c r="K580" s="180" t="e">
        <f>IF(ISERROR(A580),NA(),#REF!)</f>
        <v>#N/A</v>
      </c>
      <c r="L580" s="180" t="e">
        <f>IF(ISERROR(A580),NA(),#REF!)</f>
        <v>#N/A</v>
      </c>
      <c r="M580" s="183" t="e">
        <f t="shared" si="35"/>
        <v>#N/A</v>
      </c>
      <c r="N580" s="183" t="e">
        <f t="shared" si="37"/>
        <v>#N/A</v>
      </c>
      <c r="O580" s="183" t="e">
        <f t="shared" si="36"/>
        <v>#N/A</v>
      </c>
    </row>
    <row r="581" spans="1:15" x14ac:dyDescent="0.2">
      <c r="A581" s="179" t="e">
        <f>IF(#REF!=0,NA(),#REF!)</f>
        <v>#REF!</v>
      </c>
      <c r="B581" s="180" t="e">
        <f>IF(ISERROR(A581),NA(),#REF!)</f>
        <v>#N/A</v>
      </c>
      <c r="C581" s="183" t="e">
        <f t="shared" si="34"/>
        <v>#N/A</v>
      </c>
      <c r="E581" s="179" t="e">
        <f>IF(#REF!=0,NA(),#REF!)</f>
        <v>#REF!</v>
      </c>
      <c r="F581" s="183" t="e">
        <f>IF(ISERROR($E581),NA(),#REF!)</f>
        <v>#N/A</v>
      </c>
      <c r="G581" s="183" t="e">
        <f>IF(ISERROR($E581),NA(),#REF!)</f>
        <v>#N/A</v>
      </c>
      <c r="H581" s="183" t="e">
        <f>IF(ISERROR($E581),NA(),#REF!)</f>
        <v>#N/A</v>
      </c>
      <c r="J581" s="180" t="e">
        <f>IF(ISERROR(A581),NA(),#REF!)</f>
        <v>#N/A</v>
      </c>
      <c r="K581" s="180" t="e">
        <f>IF(ISERROR(A581),NA(),#REF!)</f>
        <v>#N/A</v>
      </c>
      <c r="L581" s="180" t="e">
        <f>IF(ISERROR(A581),NA(),#REF!)</f>
        <v>#N/A</v>
      </c>
      <c r="M581" s="183" t="e">
        <f t="shared" si="35"/>
        <v>#N/A</v>
      </c>
      <c r="N581" s="183" t="e">
        <f t="shared" si="37"/>
        <v>#N/A</v>
      </c>
      <c r="O581" s="183" t="e">
        <f t="shared" si="36"/>
        <v>#N/A</v>
      </c>
    </row>
    <row r="582" spans="1:15" x14ac:dyDescent="0.2">
      <c r="A582" s="179" t="e">
        <f>IF(#REF!=0,NA(),#REF!)</f>
        <v>#REF!</v>
      </c>
      <c r="B582" s="180" t="e">
        <f>IF(ISERROR(A582),NA(),#REF!)</f>
        <v>#N/A</v>
      </c>
      <c r="C582" s="183" t="e">
        <f t="shared" ref="C582:C645" si="38">AVERAGE(B576:B582)</f>
        <v>#N/A</v>
      </c>
      <c r="E582" s="179" t="e">
        <f>IF(#REF!=0,NA(),#REF!)</f>
        <v>#REF!</v>
      </c>
      <c r="F582" s="183" t="e">
        <f>IF(ISERROR($E582),NA(),#REF!)</f>
        <v>#N/A</v>
      </c>
      <c r="G582" s="183" t="e">
        <f>IF(ISERROR($E582),NA(),#REF!)</f>
        <v>#N/A</v>
      </c>
      <c r="H582" s="183" t="e">
        <f>IF(ISERROR($E582),NA(),#REF!)</f>
        <v>#N/A</v>
      </c>
      <c r="J582" s="180" t="e">
        <f>IF(ISERROR(A582),NA(),#REF!)</f>
        <v>#N/A</v>
      </c>
      <c r="K582" s="180" t="e">
        <f>IF(ISERROR(A582),NA(),#REF!)</f>
        <v>#N/A</v>
      </c>
      <c r="L582" s="180" t="e">
        <f>IF(ISERROR(A582),NA(),#REF!)</f>
        <v>#N/A</v>
      </c>
      <c r="M582" s="183" t="e">
        <f t="shared" si="35"/>
        <v>#N/A</v>
      </c>
      <c r="N582" s="183" t="e">
        <f t="shared" si="37"/>
        <v>#N/A</v>
      </c>
      <c r="O582" s="183" t="e">
        <f t="shared" si="36"/>
        <v>#N/A</v>
      </c>
    </row>
    <row r="583" spans="1:15" x14ac:dyDescent="0.2">
      <c r="A583" s="179" t="e">
        <f>IF(#REF!=0,NA(),#REF!)</f>
        <v>#REF!</v>
      </c>
      <c r="B583" s="180" t="e">
        <f>IF(ISERROR(A583),NA(),#REF!)</f>
        <v>#N/A</v>
      </c>
      <c r="C583" s="183" t="e">
        <f t="shared" si="38"/>
        <v>#N/A</v>
      </c>
      <c r="E583" s="179" t="e">
        <f>IF(#REF!=0,NA(),#REF!)</f>
        <v>#REF!</v>
      </c>
      <c r="F583" s="183" t="e">
        <f>IF(ISERROR($E583),NA(),#REF!)</f>
        <v>#N/A</v>
      </c>
      <c r="G583" s="183" t="e">
        <f>IF(ISERROR($E583),NA(),#REF!)</f>
        <v>#N/A</v>
      </c>
      <c r="H583" s="183" t="e">
        <f>IF(ISERROR($E583),NA(),#REF!)</f>
        <v>#N/A</v>
      </c>
      <c r="J583" s="180" t="e">
        <f>IF(ISERROR(A583),NA(),#REF!)</f>
        <v>#N/A</v>
      </c>
      <c r="K583" s="180" t="e">
        <f>IF(ISERROR(A583),NA(),#REF!)</f>
        <v>#N/A</v>
      </c>
      <c r="L583" s="180" t="e">
        <f>IF(ISERROR(A583),NA(),#REF!)</f>
        <v>#N/A</v>
      </c>
      <c r="M583" s="183" t="e">
        <f t="shared" si="35"/>
        <v>#N/A</v>
      </c>
      <c r="N583" s="183" t="e">
        <f t="shared" si="37"/>
        <v>#N/A</v>
      </c>
      <c r="O583" s="183" t="e">
        <f t="shared" si="36"/>
        <v>#N/A</v>
      </c>
    </row>
    <row r="584" spans="1:15" x14ac:dyDescent="0.2">
      <c r="A584" s="179" t="e">
        <f>IF(#REF!=0,NA(),#REF!)</f>
        <v>#REF!</v>
      </c>
      <c r="B584" s="180" t="e">
        <f>IF(ISERROR(A584),NA(),#REF!)</f>
        <v>#N/A</v>
      </c>
      <c r="C584" s="183" t="e">
        <f t="shared" si="38"/>
        <v>#N/A</v>
      </c>
      <c r="E584" s="179" t="e">
        <f>IF(#REF!=0,NA(),#REF!)</f>
        <v>#REF!</v>
      </c>
      <c r="F584" s="183" t="e">
        <f>IF(ISERROR($E584),NA(),#REF!)</f>
        <v>#N/A</v>
      </c>
      <c r="G584" s="183" t="e">
        <f>IF(ISERROR($E584),NA(),#REF!)</f>
        <v>#N/A</v>
      </c>
      <c r="H584" s="183" t="e">
        <f>IF(ISERROR($E584),NA(),#REF!)</f>
        <v>#N/A</v>
      </c>
      <c r="J584" s="180" t="e">
        <f>IF(ISERROR(A584),NA(),#REF!)</f>
        <v>#N/A</v>
      </c>
      <c r="K584" s="180" t="e">
        <f>IF(ISERROR(A584),NA(),#REF!)</f>
        <v>#N/A</v>
      </c>
      <c r="L584" s="180" t="e">
        <f>IF(ISERROR(A584),NA(),#REF!)</f>
        <v>#N/A</v>
      </c>
      <c r="M584" s="183" t="e">
        <f t="shared" si="35"/>
        <v>#N/A</v>
      </c>
      <c r="N584" s="183" t="e">
        <f t="shared" si="37"/>
        <v>#N/A</v>
      </c>
      <c r="O584" s="183" t="e">
        <f t="shared" si="36"/>
        <v>#N/A</v>
      </c>
    </row>
    <row r="585" spans="1:15" x14ac:dyDescent="0.2">
      <c r="A585" s="179" t="e">
        <f>IF(#REF!=0,NA(),#REF!)</f>
        <v>#REF!</v>
      </c>
      <c r="B585" s="180" t="e">
        <f>IF(ISERROR(A585),NA(),#REF!)</f>
        <v>#N/A</v>
      </c>
      <c r="C585" s="183" t="e">
        <f t="shared" si="38"/>
        <v>#N/A</v>
      </c>
      <c r="E585" s="179" t="e">
        <f>IF(#REF!=0,NA(),#REF!)</f>
        <v>#REF!</v>
      </c>
      <c r="F585" s="183" t="e">
        <f>IF(ISERROR($E585),NA(),#REF!)</f>
        <v>#N/A</v>
      </c>
      <c r="G585" s="183" t="e">
        <f>IF(ISERROR($E585),NA(),#REF!)</f>
        <v>#N/A</v>
      </c>
      <c r="H585" s="183" t="e">
        <f>IF(ISERROR($E585),NA(),#REF!)</f>
        <v>#N/A</v>
      </c>
      <c r="J585" s="180" t="e">
        <f>IF(ISERROR(A585),NA(),#REF!)</f>
        <v>#N/A</v>
      </c>
      <c r="K585" s="180" t="e">
        <f>IF(ISERROR(A585),NA(),#REF!)</f>
        <v>#N/A</v>
      </c>
      <c r="L585" s="180" t="e">
        <f>IF(ISERROR(A585),NA(),#REF!)</f>
        <v>#N/A</v>
      </c>
      <c r="M585" s="183" t="e">
        <f t="shared" ref="M585:M648" si="39">AVERAGE(J579:J585)</f>
        <v>#N/A</v>
      </c>
      <c r="N585" s="183" t="e">
        <f t="shared" si="37"/>
        <v>#N/A</v>
      </c>
      <c r="O585" s="183" t="e">
        <f t="shared" si="36"/>
        <v>#N/A</v>
      </c>
    </row>
    <row r="586" spans="1:15" x14ac:dyDescent="0.2">
      <c r="A586" s="179" t="e">
        <f>IF(#REF!=0,NA(),#REF!)</f>
        <v>#REF!</v>
      </c>
      <c r="B586" s="180" t="e">
        <f>IF(ISERROR(A586),NA(),#REF!)</f>
        <v>#N/A</v>
      </c>
      <c r="C586" s="183" t="e">
        <f t="shared" si="38"/>
        <v>#N/A</v>
      </c>
      <c r="E586" s="179" t="e">
        <f>IF(#REF!=0,NA(),#REF!)</f>
        <v>#REF!</v>
      </c>
      <c r="F586" s="183" t="e">
        <f>IF(ISERROR($E586),NA(),#REF!)</f>
        <v>#N/A</v>
      </c>
      <c r="G586" s="183" t="e">
        <f>IF(ISERROR($E586),NA(),#REF!)</f>
        <v>#N/A</v>
      </c>
      <c r="H586" s="183" t="e">
        <f>IF(ISERROR($E586),NA(),#REF!)</f>
        <v>#N/A</v>
      </c>
      <c r="J586" s="180" t="e">
        <f>IF(ISERROR(A586),NA(),#REF!)</f>
        <v>#N/A</v>
      </c>
      <c r="K586" s="180" t="e">
        <f>IF(ISERROR(A586),NA(),#REF!)</f>
        <v>#N/A</v>
      </c>
      <c r="L586" s="180" t="e">
        <f>IF(ISERROR(A586),NA(),#REF!)</f>
        <v>#N/A</v>
      </c>
      <c r="M586" s="183" t="e">
        <f t="shared" si="39"/>
        <v>#N/A</v>
      </c>
      <c r="N586" s="183" t="e">
        <f t="shared" si="37"/>
        <v>#N/A</v>
      </c>
      <c r="O586" s="183" t="e">
        <f t="shared" ref="O586:O649" si="40">AVERAGE(L580:L586)</f>
        <v>#N/A</v>
      </c>
    </row>
    <row r="587" spans="1:15" x14ac:dyDescent="0.2">
      <c r="A587" s="179" t="e">
        <f>IF(#REF!=0,NA(),#REF!)</f>
        <v>#REF!</v>
      </c>
      <c r="B587" s="180" t="e">
        <f>IF(ISERROR(A587),NA(),#REF!)</f>
        <v>#N/A</v>
      </c>
      <c r="C587" s="183" t="e">
        <f t="shared" si="38"/>
        <v>#N/A</v>
      </c>
      <c r="E587" s="179" t="e">
        <f>IF(#REF!=0,NA(),#REF!)</f>
        <v>#REF!</v>
      </c>
      <c r="F587" s="183" t="e">
        <f>IF(ISERROR($E587),NA(),#REF!)</f>
        <v>#N/A</v>
      </c>
      <c r="G587" s="183" t="e">
        <f>IF(ISERROR($E587),NA(),#REF!)</f>
        <v>#N/A</v>
      </c>
      <c r="H587" s="183" t="e">
        <f>IF(ISERROR($E587),NA(),#REF!)</f>
        <v>#N/A</v>
      </c>
      <c r="J587" s="180" t="e">
        <f>IF(ISERROR(A587),NA(),#REF!)</f>
        <v>#N/A</v>
      </c>
      <c r="K587" s="180" t="e">
        <f>IF(ISERROR(A587),NA(),#REF!)</f>
        <v>#N/A</v>
      </c>
      <c r="L587" s="180" t="e">
        <f>IF(ISERROR(A587),NA(),#REF!)</f>
        <v>#N/A</v>
      </c>
      <c r="M587" s="183" t="e">
        <f t="shared" si="39"/>
        <v>#N/A</v>
      </c>
      <c r="N587" s="183" t="e">
        <f t="shared" si="37"/>
        <v>#N/A</v>
      </c>
      <c r="O587" s="183" t="e">
        <f t="shared" si="40"/>
        <v>#N/A</v>
      </c>
    </row>
    <row r="588" spans="1:15" x14ac:dyDescent="0.2">
      <c r="A588" s="179" t="e">
        <f>IF(#REF!=0,NA(),#REF!)</f>
        <v>#REF!</v>
      </c>
      <c r="B588" s="180" t="e">
        <f>IF(ISERROR(A588),NA(),#REF!)</f>
        <v>#N/A</v>
      </c>
      <c r="C588" s="183" t="e">
        <f t="shared" si="38"/>
        <v>#N/A</v>
      </c>
      <c r="E588" s="179" t="e">
        <f>IF(#REF!=0,NA(),#REF!)</f>
        <v>#REF!</v>
      </c>
      <c r="F588" s="183" t="e">
        <f>IF(ISERROR($E588),NA(),#REF!)</f>
        <v>#N/A</v>
      </c>
      <c r="G588" s="183" t="e">
        <f>IF(ISERROR($E588),NA(),#REF!)</f>
        <v>#N/A</v>
      </c>
      <c r="H588" s="183" t="e">
        <f>IF(ISERROR($E588),NA(),#REF!)</f>
        <v>#N/A</v>
      </c>
      <c r="J588" s="180" t="e">
        <f>IF(ISERROR(A588),NA(),#REF!)</f>
        <v>#N/A</v>
      </c>
      <c r="K588" s="180" t="e">
        <f>IF(ISERROR(A588),NA(),#REF!)</f>
        <v>#N/A</v>
      </c>
      <c r="L588" s="180" t="e">
        <f>IF(ISERROR(A588),NA(),#REF!)</f>
        <v>#N/A</v>
      </c>
      <c r="M588" s="183" t="e">
        <f t="shared" si="39"/>
        <v>#N/A</v>
      </c>
      <c r="N588" s="183" t="e">
        <f t="shared" si="37"/>
        <v>#N/A</v>
      </c>
      <c r="O588" s="183" t="e">
        <f t="shared" si="40"/>
        <v>#N/A</v>
      </c>
    </row>
    <row r="589" spans="1:15" x14ac:dyDescent="0.2">
      <c r="A589" s="179" t="e">
        <f>IF(#REF!=0,NA(),#REF!)</f>
        <v>#REF!</v>
      </c>
      <c r="B589" s="180" t="e">
        <f>IF(ISERROR(A589),NA(),#REF!)</f>
        <v>#N/A</v>
      </c>
      <c r="C589" s="183" t="e">
        <f t="shared" si="38"/>
        <v>#N/A</v>
      </c>
      <c r="E589" s="179" t="e">
        <f>IF(#REF!=0,NA(),#REF!)</f>
        <v>#REF!</v>
      </c>
      <c r="F589" s="183" t="e">
        <f>IF(ISERROR($E589),NA(),#REF!)</f>
        <v>#N/A</v>
      </c>
      <c r="G589" s="183" t="e">
        <f>IF(ISERROR($E589),NA(),#REF!)</f>
        <v>#N/A</v>
      </c>
      <c r="H589" s="183" t="e">
        <f>IF(ISERROR($E589),NA(),#REF!)</f>
        <v>#N/A</v>
      </c>
      <c r="J589" s="180" t="e">
        <f>IF(ISERROR(A589),NA(),#REF!)</f>
        <v>#N/A</v>
      </c>
      <c r="K589" s="180" t="e">
        <f>IF(ISERROR(A589),NA(),#REF!)</f>
        <v>#N/A</v>
      </c>
      <c r="L589" s="180" t="e">
        <f>IF(ISERROR(A589),NA(),#REF!)</f>
        <v>#N/A</v>
      </c>
      <c r="M589" s="183" t="e">
        <f t="shared" si="39"/>
        <v>#N/A</v>
      </c>
      <c r="N589" s="183" t="e">
        <f t="shared" si="37"/>
        <v>#N/A</v>
      </c>
      <c r="O589" s="183" t="e">
        <f t="shared" si="40"/>
        <v>#N/A</v>
      </c>
    </row>
    <row r="590" spans="1:15" x14ac:dyDescent="0.2">
      <c r="A590" s="179" t="e">
        <f>IF(#REF!=0,NA(),#REF!)</f>
        <v>#REF!</v>
      </c>
      <c r="B590" s="180" t="e">
        <f>IF(ISERROR(A590),NA(),#REF!)</f>
        <v>#N/A</v>
      </c>
      <c r="C590" s="183" t="e">
        <f t="shared" si="38"/>
        <v>#N/A</v>
      </c>
      <c r="E590" s="179" t="e">
        <f>IF(#REF!=0,NA(),#REF!)</f>
        <v>#REF!</v>
      </c>
      <c r="F590" s="183" t="e">
        <f>IF(ISERROR($E590),NA(),#REF!)</f>
        <v>#N/A</v>
      </c>
      <c r="G590" s="183" t="e">
        <f>IF(ISERROR($E590),NA(),#REF!)</f>
        <v>#N/A</v>
      </c>
      <c r="H590" s="183" t="e">
        <f>IF(ISERROR($E590),NA(),#REF!)</f>
        <v>#N/A</v>
      </c>
      <c r="J590" s="180" t="e">
        <f>IF(ISERROR(A590),NA(),#REF!)</f>
        <v>#N/A</v>
      </c>
      <c r="K590" s="180" t="e">
        <f>IF(ISERROR(A590),NA(),#REF!)</f>
        <v>#N/A</v>
      </c>
      <c r="L590" s="180" t="e">
        <f>IF(ISERROR(A590),NA(),#REF!)</f>
        <v>#N/A</v>
      </c>
      <c r="M590" s="183" t="e">
        <f t="shared" si="39"/>
        <v>#N/A</v>
      </c>
      <c r="N590" s="183" t="e">
        <f t="shared" si="37"/>
        <v>#N/A</v>
      </c>
      <c r="O590" s="183" t="e">
        <f t="shared" si="40"/>
        <v>#N/A</v>
      </c>
    </row>
    <row r="591" spans="1:15" x14ac:dyDescent="0.2">
      <c r="A591" s="179" t="e">
        <f>IF(#REF!=0,NA(),#REF!)</f>
        <v>#REF!</v>
      </c>
      <c r="B591" s="180" t="e">
        <f>IF(ISERROR(A591),NA(),#REF!)</f>
        <v>#N/A</v>
      </c>
      <c r="C591" s="183" t="e">
        <f t="shared" si="38"/>
        <v>#N/A</v>
      </c>
      <c r="E591" s="179" t="e">
        <f>IF(#REF!=0,NA(),#REF!)</f>
        <v>#REF!</v>
      </c>
      <c r="F591" s="183" t="e">
        <f>IF(ISERROR($E591),NA(),#REF!)</f>
        <v>#N/A</v>
      </c>
      <c r="G591" s="183" t="e">
        <f>IF(ISERROR($E591),NA(),#REF!)</f>
        <v>#N/A</v>
      </c>
      <c r="H591" s="183" t="e">
        <f>IF(ISERROR($E591),NA(),#REF!)</f>
        <v>#N/A</v>
      </c>
      <c r="J591" s="180" t="e">
        <f>IF(ISERROR(A591),NA(),#REF!)</f>
        <v>#N/A</v>
      </c>
      <c r="K591" s="180" t="e">
        <f>IF(ISERROR(A591),NA(),#REF!)</f>
        <v>#N/A</v>
      </c>
      <c r="L591" s="180" t="e">
        <f>IF(ISERROR(A591),NA(),#REF!)</f>
        <v>#N/A</v>
      </c>
      <c r="M591" s="183" t="e">
        <f t="shared" si="39"/>
        <v>#N/A</v>
      </c>
      <c r="N591" s="183" t="e">
        <f t="shared" si="37"/>
        <v>#N/A</v>
      </c>
      <c r="O591" s="183" t="e">
        <f t="shared" si="40"/>
        <v>#N/A</v>
      </c>
    </row>
    <row r="592" spans="1:15" x14ac:dyDescent="0.2">
      <c r="A592" s="179" t="e">
        <f>IF(#REF!=0,NA(),#REF!)</f>
        <v>#REF!</v>
      </c>
      <c r="B592" s="180" t="e">
        <f>IF(ISERROR(A592),NA(),#REF!)</f>
        <v>#N/A</v>
      </c>
      <c r="C592" s="183" t="e">
        <f t="shared" si="38"/>
        <v>#N/A</v>
      </c>
      <c r="E592" s="179" t="e">
        <f>IF(#REF!=0,NA(),#REF!)</f>
        <v>#REF!</v>
      </c>
      <c r="F592" s="183" t="e">
        <f>IF(ISERROR($E592),NA(),#REF!)</f>
        <v>#N/A</v>
      </c>
      <c r="G592" s="183" t="e">
        <f>IF(ISERROR($E592),NA(),#REF!)</f>
        <v>#N/A</v>
      </c>
      <c r="H592" s="183" t="e">
        <f>IF(ISERROR($E592),NA(),#REF!)</f>
        <v>#N/A</v>
      </c>
      <c r="J592" s="180" t="e">
        <f>IF(ISERROR(A592),NA(),#REF!)</f>
        <v>#N/A</v>
      </c>
      <c r="K592" s="180" t="e">
        <f>IF(ISERROR(A592),NA(),#REF!)</f>
        <v>#N/A</v>
      </c>
      <c r="L592" s="180" t="e">
        <f>IF(ISERROR(A592),NA(),#REF!)</f>
        <v>#N/A</v>
      </c>
      <c r="M592" s="183" t="e">
        <f t="shared" si="39"/>
        <v>#N/A</v>
      </c>
      <c r="N592" s="183" t="e">
        <f t="shared" si="37"/>
        <v>#N/A</v>
      </c>
      <c r="O592" s="183" t="e">
        <f t="shared" si="40"/>
        <v>#N/A</v>
      </c>
    </row>
    <row r="593" spans="1:15" x14ac:dyDescent="0.2">
      <c r="A593" s="179" t="e">
        <f>IF(#REF!=0,NA(),#REF!)</f>
        <v>#REF!</v>
      </c>
      <c r="B593" s="180" t="e">
        <f>IF(ISERROR(A593),NA(),#REF!)</f>
        <v>#N/A</v>
      </c>
      <c r="C593" s="183" t="e">
        <f t="shared" si="38"/>
        <v>#N/A</v>
      </c>
      <c r="E593" s="179" t="e">
        <f>IF(#REF!=0,NA(),#REF!)</f>
        <v>#REF!</v>
      </c>
      <c r="F593" s="183" t="e">
        <f>IF(ISERROR($E593),NA(),#REF!)</f>
        <v>#N/A</v>
      </c>
      <c r="G593" s="183" t="e">
        <f>IF(ISERROR($E593),NA(),#REF!)</f>
        <v>#N/A</v>
      </c>
      <c r="H593" s="183" t="e">
        <f>IF(ISERROR($E593),NA(),#REF!)</f>
        <v>#N/A</v>
      </c>
      <c r="J593" s="180" t="e">
        <f>IF(ISERROR(A593),NA(),#REF!)</f>
        <v>#N/A</v>
      </c>
      <c r="K593" s="180" t="e">
        <f>IF(ISERROR(A593),NA(),#REF!)</f>
        <v>#N/A</v>
      </c>
      <c r="L593" s="180" t="e">
        <f>IF(ISERROR(A593),NA(),#REF!)</f>
        <v>#N/A</v>
      </c>
      <c r="M593" s="183" t="e">
        <f t="shared" si="39"/>
        <v>#N/A</v>
      </c>
      <c r="N593" s="183" t="e">
        <f t="shared" si="37"/>
        <v>#N/A</v>
      </c>
      <c r="O593" s="183" t="e">
        <f t="shared" si="40"/>
        <v>#N/A</v>
      </c>
    </row>
    <row r="594" spans="1:15" x14ac:dyDescent="0.2">
      <c r="A594" s="179" t="e">
        <f>IF(#REF!=0,NA(),#REF!)</f>
        <v>#REF!</v>
      </c>
      <c r="B594" s="180" t="e">
        <f>IF(ISERROR(A594),NA(),#REF!)</f>
        <v>#N/A</v>
      </c>
      <c r="C594" s="183" t="e">
        <f t="shared" si="38"/>
        <v>#N/A</v>
      </c>
      <c r="E594" s="179" t="e">
        <f>IF(#REF!=0,NA(),#REF!)</f>
        <v>#REF!</v>
      </c>
      <c r="F594" s="183" t="e">
        <f>IF(ISERROR($E594),NA(),#REF!)</f>
        <v>#N/A</v>
      </c>
      <c r="G594" s="183" t="e">
        <f>IF(ISERROR($E594),NA(),#REF!)</f>
        <v>#N/A</v>
      </c>
      <c r="H594" s="183" t="e">
        <f>IF(ISERROR($E594),NA(),#REF!)</f>
        <v>#N/A</v>
      </c>
      <c r="J594" s="180" t="e">
        <f>IF(ISERROR(A594),NA(),#REF!)</f>
        <v>#N/A</v>
      </c>
      <c r="K594" s="180" t="e">
        <f>IF(ISERROR(A594),NA(),#REF!)</f>
        <v>#N/A</v>
      </c>
      <c r="L594" s="180" t="e">
        <f>IF(ISERROR(A594),NA(),#REF!)</f>
        <v>#N/A</v>
      </c>
      <c r="M594" s="183" t="e">
        <f t="shared" si="39"/>
        <v>#N/A</v>
      </c>
      <c r="N594" s="183" t="e">
        <f t="shared" si="37"/>
        <v>#N/A</v>
      </c>
      <c r="O594" s="183" t="e">
        <f t="shared" si="40"/>
        <v>#N/A</v>
      </c>
    </row>
    <row r="595" spans="1:15" x14ac:dyDescent="0.2">
      <c r="A595" s="179" t="e">
        <f>IF(#REF!=0,NA(),#REF!)</f>
        <v>#REF!</v>
      </c>
      <c r="B595" s="180" t="e">
        <f>IF(ISERROR(A595),NA(),#REF!)</f>
        <v>#N/A</v>
      </c>
      <c r="C595" s="183" t="e">
        <f t="shared" si="38"/>
        <v>#N/A</v>
      </c>
      <c r="E595" s="179" t="e">
        <f>IF(#REF!=0,NA(),#REF!)</f>
        <v>#REF!</v>
      </c>
      <c r="F595" s="183" t="e">
        <f>IF(ISERROR($E595),NA(),#REF!)</f>
        <v>#N/A</v>
      </c>
      <c r="G595" s="183" t="e">
        <f>IF(ISERROR($E595),NA(),#REF!)</f>
        <v>#N/A</v>
      </c>
      <c r="H595" s="183" t="e">
        <f>IF(ISERROR($E595),NA(),#REF!)</f>
        <v>#N/A</v>
      </c>
      <c r="J595" s="180" t="e">
        <f>IF(ISERROR(A595),NA(),#REF!)</f>
        <v>#N/A</v>
      </c>
      <c r="K595" s="180" t="e">
        <f>IF(ISERROR(A595),NA(),#REF!)</f>
        <v>#N/A</v>
      </c>
      <c r="L595" s="180" t="e">
        <f>IF(ISERROR(A595),NA(),#REF!)</f>
        <v>#N/A</v>
      </c>
      <c r="M595" s="183" t="e">
        <f t="shared" si="39"/>
        <v>#N/A</v>
      </c>
      <c r="N595" s="183" t="e">
        <f t="shared" si="37"/>
        <v>#N/A</v>
      </c>
      <c r="O595" s="183" t="e">
        <f t="shared" si="40"/>
        <v>#N/A</v>
      </c>
    </row>
    <row r="596" spans="1:15" x14ac:dyDescent="0.2">
      <c r="A596" s="179" t="e">
        <f>IF(#REF!=0,NA(),#REF!)</f>
        <v>#REF!</v>
      </c>
      <c r="B596" s="180" t="e">
        <f>IF(ISERROR(A596),NA(),#REF!)</f>
        <v>#N/A</v>
      </c>
      <c r="C596" s="183" t="e">
        <f t="shared" si="38"/>
        <v>#N/A</v>
      </c>
      <c r="E596" s="179" t="e">
        <f>IF(#REF!=0,NA(),#REF!)</f>
        <v>#REF!</v>
      </c>
      <c r="F596" s="183" t="e">
        <f>IF(ISERROR($E596),NA(),#REF!)</f>
        <v>#N/A</v>
      </c>
      <c r="G596" s="183" t="e">
        <f>IF(ISERROR($E596),NA(),#REF!)</f>
        <v>#N/A</v>
      </c>
      <c r="H596" s="183" t="e">
        <f>IF(ISERROR($E596),NA(),#REF!)</f>
        <v>#N/A</v>
      </c>
      <c r="J596" s="180" t="e">
        <f>IF(ISERROR(A596),NA(),#REF!)</f>
        <v>#N/A</v>
      </c>
      <c r="K596" s="180" t="e">
        <f>IF(ISERROR(A596),NA(),#REF!)</f>
        <v>#N/A</v>
      </c>
      <c r="L596" s="180" t="e">
        <f>IF(ISERROR(A596),NA(),#REF!)</f>
        <v>#N/A</v>
      </c>
      <c r="M596" s="183" t="e">
        <f t="shared" si="39"/>
        <v>#N/A</v>
      </c>
      <c r="N596" s="183" t="e">
        <f t="shared" si="37"/>
        <v>#N/A</v>
      </c>
      <c r="O596" s="183" t="e">
        <f t="shared" si="40"/>
        <v>#N/A</v>
      </c>
    </row>
    <row r="597" spans="1:15" x14ac:dyDescent="0.2">
      <c r="A597" s="179" t="e">
        <f>IF(#REF!=0,NA(),#REF!)</f>
        <v>#REF!</v>
      </c>
      <c r="B597" s="180" t="e">
        <f>IF(ISERROR(A597),NA(),#REF!)</f>
        <v>#N/A</v>
      </c>
      <c r="C597" s="183" t="e">
        <f t="shared" si="38"/>
        <v>#N/A</v>
      </c>
      <c r="E597" s="179" t="e">
        <f>IF(#REF!=0,NA(),#REF!)</f>
        <v>#REF!</v>
      </c>
      <c r="F597" s="183" t="e">
        <f>IF(ISERROR($E597),NA(),#REF!)</f>
        <v>#N/A</v>
      </c>
      <c r="G597" s="183" t="e">
        <f>IF(ISERROR($E597),NA(),#REF!)</f>
        <v>#N/A</v>
      </c>
      <c r="H597" s="183" t="e">
        <f>IF(ISERROR($E597),NA(),#REF!)</f>
        <v>#N/A</v>
      </c>
      <c r="J597" s="180" t="e">
        <f>IF(ISERROR(A597),NA(),#REF!)</f>
        <v>#N/A</v>
      </c>
      <c r="K597" s="180" t="e">
        <f>IF(ISERROR(A597),NA(),#REF!)</f>
        <v>#N/A</v>
      </c>
      <c r="L597" s="180" t="e">
        <f>IF(ISERROR(A597),NA(),#REF!)</f>
        <v>#N/A</v>
      </c>
      <c r="M597" s="183" t="e">
        <f t="shared" si="39"/>
        <v>#N/A</v>
      </c>
      <c r="N597" s="183" t="e">
        <f t="shared" si="37"/>
        <v>#N/A</v>
      </c>
      <c r="O597" s="183" t="e">
        <f t="shared" si="40"/>
        <v>#N/A</v>
      </c>
    </row>
    <row r="598" spans="1:15" x14ac:dyDescent="0.2">
      <c r="A598" s="179" t="e">
        <f>IF(#REF!=0,NA(),#REF!)</f>
        <v>#REF!</v>
      </c>
      <c r="B598" s="180" t="e">
        <f>IF(ISERROR(A598),NA(),#REF!)</f>
        <v>#N/A</v>
      </c>
      <c r="C598" s="183" t="e">
        <f t="shared" si="38"/>
        <v>#N/A</v>
      </c>
      <c r="E598" s="179" t="e">
        <f>IF(#REF!=0,NA(),#REF!)</f>
        <v>#REF!</v>
      </c>
      <c r="F598" s="183" t="e">
        <f>IF(ISERROR($E598),NA(),#REF!)</f>
        <v>#N/A</v>
      </c>
      <c r="G598" s="183" t="e">
        <f>IF(ISERROR($E598),NA(),#REF!)</f>
        <v>#N/A</v>
      </c>
      <c r="H598" s="183" t="e">
        <f>IF(ISERROR($E598),NA(),#REF!)</f>
        <v>#N/A</v>
      </c>
      <c r="J598" s="180" t="e">
        <f>IF(ISERROR(A598),NA(),#REF!)</f>
        <v>#N/A</v>
      </c>
      <c r="K598" s="180" t="e">
        <f>IF(ISERROR(A598),NA(),#REF!)</f>
        <v>#N/A</v>
      </c>
      <c r="L598" s="180" t="e">
        <f>IF(ISERROR(A598),NA(),#REF!)</f>
        <v>#N/A</v>
      </c>
      <c r="M598" s="183" t="e">
        <f t="shared" si="39"/>
        <v>#N/A</v>
      </c>
      <c r="N598" s="183" t="e">
        <f t="shared" si="37"/>
        <v>#N/A</v>
      </c>
      <c r="O598" s="183" t="e">
        <f t="shared" si="40"/>
        <v>#N/A</v>
      </c>
    </row>
    <row r="599" spans="1:15" x14ac:dyDescent="0.2">
      <c r="A599" s="179" t="e">
        <f>IF(#REF!=0,NA(),#REF!)</f>
        <v>#REF!</v>
      </c>
      <c r="B599" s="180" t="e">
        <f>IF(ISERROR(A599),NA(),#REF!)</f>
        <v>#N/A</v>
      </c>
      <c r="C599" s="183" t="e">
        <f t="shared" si="38"/>
        <v>#N/A</v>
      </c>
      <c r="E599" s="179" t="e">
        <f>IF(#REF!=0,NA(),#REF!)</f>
        <v>#REF!</v>
      </c>
      <c r="F599" s="183" t="e">
        <f>IF(ISERROR($E599),NA(),#REF!)</f>
        <v>#N/A</v>
      </c>
      <c r="G599" s="183" t="e">
        <f>IF(ISERROR($E599),NA(),#REF!)</f>
        <v>#N/A</v>
      </c>
      <c r="H599" s="183" t="e">
        <f>IF(ISERROR($E599),NA(),#REF!)</f>
        <v>#N/A</v>
      </c>
      <c r="J599" s="180" t="e">
        <f>IF(ISERROR(A599),NA(),#REF!)</f>
        <v>#N/A</v>
      </c>
      <c r="K599" s="180" t="e">
        <f>IF(ISERROR(A599),NA(),#REF!)</f>
        <v>#N/A</v>
      </c>
      <c r="L599" s="180" t="e">
        <f>IF(ISERROR(A599),NA(),#REF!)</f>
        <v>#N/A</v>
      </c>
      <c r="M599" s="183" t="e">
        <f t="shared" si="39"/>
        <v>#N/A</v>
      </c>
      <c r="N599" s="183" t="e">
        <f t="shared" si="37"/>
        <v>#N/A</v>
      </c>
      <c r="O599" s="183" t="e">
        <f t="shared" si="40"/>
        <v>#N/A</v>
      </c>
    </row>
    <row r="600" spans="1:15" x14ac:dyDescent="0.2">
      <c r="A600" s="179" t="e">
        <f>IF(#REF!=0,NA(),#REF!)</f>
        <v>#REF!</v>
      </c>
      <c r="B600" s="180" t="e">
        <f>IF(ISERROR(A600),NA(),#REF!)</f>
        <v>#N/A</v>
      </c>
      <c r="C600" s="183" t="e">
        <f t="shared" si="38"/>
        <v>#N/A</v>
      </c>
      <c r="E600" s="179" t="e">
        <f>IF(#REF!=0,NA(),#REF!)</f>
        <v>#REF!</v>
      </c>
      <c r="F600" s="183" t="e">
        <f>IF(ISERROR($E600),NA(),#REF!)</f>
        <v>#N/A</v>
      </c>
      <c r="G600" s="183" t="e">
        <f>IF(ISERROR($E600),NA(),#REF!)</f>
        <v>#N/A</v>
      </c>
      <c r="H600" s="183" t="e">
        <f>IF(ISERROR($E600),NA(),#REF!)</f>
        <v>#N/A</v>
      </c>
      <c r="J600" s="180" t="e">
        <f>IF(ISERROR(A600),NA(),#REF!)</f>
        <v>#N/A</v>
      </c>
      <c r="K600" s="180" t="e">
        <f>IF(ISERROR(A600),NA(),#REF!)</f>
        <v>#N/A</v>
      </c>
      <c r="L600" s="180" t="e">
        <f>IF(ISERROR(A600),NA(),#REF!)</f>
        <v>#N/A</v>
      </c>
      <c r="M600" s="183" t="e">
        <f t="shared" si="39"/>
        <v>#N/A</v>
      </c>
      <c r="N600" s="183" t="e">
        <f t="shared" si="37"/>
        <v>#N/A</v>
      </c>
      <c r="O600" s="183" t="e">
        <f t="shared" si="40"/>
        <v>#N/A</v>
      </c>
    </row>
    <row r="601" spans="1:15" x14ac:dyDescent="0.2">
      <c r="A601" s="179" t="e">
        <f>IF(#REF!=0,NA(),#REF!)</f>
        <v>#REF!</v>
      </c>
      <c r="B601" s="180" t="e">
        <f>IF(ISERROR(A601),NA(),#REF!)</f>
        <v>#N/A</v>
      </c>
      <c r="C601" s="183" t="e">
        <f t="shared" si="38"/>
        <v>#N/A</v>
      </c>
      <c r="E601" s="179" t="e">
        <f>IF(#REF!=0,NA(),#REF!)</f>
        <v>#REF!</v>
      </c>
      <c r="F601" s="183" t="e">
        <f>IF(ISERROR($E601),NA(),#REF!)</f>
        <v>#N/A</v>
      </c>
      <c r="G601" s="183" t="e">
        <f>IF(ISERROR($E601),NA(),#REF!)</f>
        <v>#N/A</v>
      </c>
      <c r="H601" s="183" t="e">
        <f>IF(ISERROR($E601),NA(),#REF!)</f>
        <v>#N/A</v>
      </c>
      <c r="J601" s="180" t="e">
        <f>IF(ISERROR(A601),NA(),#REF!)</f>
        <v>#N/A</v>
      </c>
      <c r="K601" s="180" t="e">
        <f>IF(ISERROR(A601),NA(),#REF!)</f>
        <v>#N/A</v>
      </c>
      <c r="L601" s="180" t="e">
        <f>IF(ISERROR(A601),NA(),#REF!)</f>
        <v>#N/A</v>
      </c>
      <c r="M601" s="183" t="e">
        <f t="shared" si="39"/>
        <v>#N/A</v>
      </c>
      <c r="N601" s="183" t="e">
        <f t="shared" ref="N601:N664" si="41">AVERAGE(K595:K601)</f>
        <v>#N/A</v>
      </c>
      <c r="O601" s="183" t="e">
        <f t="shared" si="40"/>
        <v>#N/A</v>
      </c>
    </row>
    <row r="602" spans="1:15" x14ac:dyDescent="0.2">
      <c r="A602" s="179" t="e">
        <f>IF(#REF!=0,NA(),#REF!)</f>
        <v>#REF!</v>
      </c>
      <c r="B602" s="180" t="e">
        <f>IF(ISERROR(A602),NA(),#REF!)</f>
        <v>#N/A</v>
      </c>
      <c r="C602" s="183" t="e">
        <f t="shared" si="38"/>
        <v>#N/A</v>
      </c>
      <c r="E602" s="179" t="e">
        <f>IF(#REF!=0,NA(),#REF!)</f>
        <v>#REF!</v>
      </c>
      <c r="F602" s="183" t="e">
        <f>IF(ISERROR($E602),NA(),#REF!)</f>
        <v>#N/A</v>
      </c>
      <c r="G602" s="183" t="e">
        <f>IF(ISERROR($E602),NA(),#REF!)</f>
        <v>#N/A</v>
      </c>
      <c r="H602" s="183" t="e">
        <f>IF(ISERROR($E602),NA(),#REF!)</f>
        <v>#N/A</v>
      </c>
      <c r="J602" s="180" t="e">
        <f>IF(ISERROR(A602),NA(),#REF!)</f>
        <v>#N/A</v>
      </c>
      <c r="K602" s="180" t="e">
        <f>IF(ISERROR(A602),NA(),#REF!)</f>
        <v>#N/A</v>
      </c>
      <c r="L602" s="180" t="e">
        <f>IF(ISERROR(A602),NA(),#REF!)</f>
        <v>#N/A</v>
      </c>
      <c r="M602" s="183" t="e">
        <f t="shared" si="39"/>
        <v>#N/A</v>
      </c>
      <c r="N602" s="183" t="e">
        <f t="shared" si="41"/>
        <v>#N/A</v>
      </c>
      <c r="O602" s="183" t="e">
        <f t="shared" si="40"/>
        <v>#N/A</v>
      </c>
    </row>
    <row r="603" spans="1:15" x14ac:dyDescent="0.2">
      <c r="A603" s="179" t="e">
        <f>IF(#REF!=0,NA(),#REF!)</f>
        <v>#REF!</v>
      </c>
      <c r="B603" s="180" t="e">
        <f>IF(ISERROR(A603),NA(),#REF!)</f>
        <v>#N/A</v>
      </c>
      <c r="C603" s="183" t="e">
        <f t="shared" si="38"/>
        <v>#N/A</v>
      </c>
      <c r="E603" s="179" t="e">
        <f>IF(#REF!=0,NA(),#REF!)</f>
        <v>#REF!</v>
      </c>
      <c r="F603" s="183" t="e">
        <f>IF(ISERROR($E603),NA(),#REF!)</f>
        <v>#N/A</v>
      </c>
      <c r="G603" s="183" t="e">
        <f>IF(ISERROR($E603),NA(),#REF!)</f>
        <v>#N/A</v>
      </c>
      <c r="H603" s="183" t="e">
        <f>IF(ISERROR($E603),NA(),#REF!)</f>
        <v>#N/A</v>
      </c>
      <c r="J603" s="180" t="e">
        <f>IF(ISERROR(A603),NA(),#REF!)</f>
        <v>#N/A</v>
      </c>
      <c r="K603" s="180" t="e">
        <f>IF(ISERROR(A603),NA(),#REF!)</f>
        <v>#N/A</v>
      </c>
      <c r="L603" s="180" t="e">
        <f>IF(ISERROR(A603),NA(),#REF!)</f>
        <v>#N/A</v>
      </c>
      <c r="M603" s="183" t="e">
        <f t="shared" si="39"/>
        <v>#N/A</v>
      </c>
      <c r="N603" s="183" t="e">
        <f t="shared" si="41"/>
        <v>#N/A</v>
      </c>
      <c r="O603" s="183" t="e">
        <f t="shared" si="40"/>
        <v>#N/A</v>
      </c>
    </row>
    <row r="604" spans="1:15" x14ac:dyDescent="0.2">
      <c r="A604" s="179" t="e">
        <f>IF(#REF!=0,NA(),#REF!)</f>
        <v>#REF!</v>
      </c>
      <c r="B604" s="180" t="e">
        <f>IF(ISERROR(A604),NA(),#REF!)</f>
        <v>#N/A</v>
      </c>
      <c r="C604" s="183" t="e">
        <f t="shared" si="38"/>
        <v>#N/A</v>
      </c>
      <c r="E604" s="179" t="e">
        <f>IF(#REF!=0,NA(),#REF!)</f>
        <v>#REF!</v>
      </c>
      <c r="F604" s="183" t="e">
        <f>IF(ISERROR($E604),NA(),#REF!)</f>
        <v>#N/A</v>
      </c>
      <c r="G604" s="183" t="e">
        <f>IF(ISERROR($E604),NA(),#REF!)</f>
        <v>#N/A</v>
      </c>
      <c r="H604" s="183" t="e">
        <f>IF(ISERROR($E604),NA(),#REF!)</f>
        <v>#N/A</v>
      </c>
      <c r="J604" s="180" t="e">
        <f>IF(ISERROR(A604),NA(),#REF!)</f>
        <v>#N/A</v>
      </c>
      <c r="K604" s="180" t="e">
        <f>IF(ISERROR(A604),NA(),#REF!)</f>
        <v>#N/A</v>
      </c>
      <c r="L604" s="180" t="e">
        <f>IF(ISERROR(A604),NA(),#REF!)</f>
        <v>#N/A</v>
      </c>
      <c r="M604" s="183" t="e">
        <f t="shared" si="39"/>
        <v>#N/A</v>
      </c>
      <c r="N604" s="183" t="e">
        <f t="shared" si="41"/>
        <v>#N/A</v>
      </c>
      <c r="O604" s="183" t="e">
        <f t="shared" si="40"/>
        <v>#N/A</v>
      </c>
    </row>
    <row r="605" spans="1:15" x14ac:dyDescent="0.2">
      <c r="A605" s="179" t="e">
        <f>IF(#REF!=0,NA(),#REF!)</f>
        <v>#REF!</v>
      </c>
      <c r="B605" s="180" t="e">
        <f>IF(ISERROR(A605),NA(),#REF!)</f>
        <v>#N/A</v>
      </c>
      <c r="C605" s="183" t="e">
        <f t="shared" si="38"/>
        <v>#N/A</v>
      </c>
      <c r="E605" s="179" t="e">
        <f>IF(#REF!=0,NA(),#REF!)</f>
        <v>#REF!</v>
      </c>
      <c r="F605" s="183" t="e">
        <f>IF(ISERROR($E605),NA(),#REF!)</f>
        <v>#N/A</v>
      </c>
      <c r="G605" s="183" t="e">
        <f>IF(ISERROR($E605),NA(),#REF!)</f>
        <v>#N/A</v>
      </c>
      <c r="H605" s="183" t="e">
        <f>IF(ISERROR($E605),NA(),#REF!)</f>
        <v>#N/A</v>
      </c>
      <c r="J605" s="180" t="e">
        <f>IF(ISERROR(A605),NA(),#REF!)</f>
        <v>#N/A</v>
      </c>
      <c r="K605" s="180" t="e">
        <f>IF(ISERROR(A605),NA(),#REF!)</f>
        <v>#N/A</v>
      </c>
      <c r="L605" s="180" t="e">
        <f>IF(ISERROR(A605),NA(),#REF!)</f>
        <v>#N/A</v>
      </c>
      <c r="M605" s="183" t="e">
        <f t="shared" si="39"/>
        <v>#N/A</v>
      </c>
      <c r="N605" s="183" t="e">
        <f t="shared" si="41"/>
        <v>#N/A</v>
      </c>
      <c r="O605" s="183" t="e">
        <f t="shared" si="40"/>
        <v>#N/A</v>
      </c>
    </row>
    <row r="606" spans="1:15" x14ac:dyDescent="0.2">
      <c r="A606" s="179" t="e">
        <f>IF(#REF!=0,NA(),#REF!)</f>
        <v>#REF!</v>
      </c>
      <c r="B606" s="180" t="e">
        <f>IF(ISERROR(A606),NA(),#REF!)</f>
        <v>#N/A</v>
      </c>
      <c r="C606" s="183" t="e">
        <f t="shared" si="38"/>
        <v>#N/A</v>
      </c>
      <c r="E606" s="179" t="e">
        <f>IF(#REF!=0,NA(),#REF!)</f>
        <v>#REF!</v>
      </c>
      <c r="F606" s="183" t="e">
        <f>IF(ISERROR($E606),NA(),#REF!)</f>
        <v>#N/A</v>
      </c>
      <c r="G606" s="183" t="e">
        <f>IF(ISERROR($E606),NA(),#REF!)</f>
        <v>#N/A</v>
      </c>
      <c r="H606" s="183" t="e">
        <f>IF(ISERROR($E606),NA(),#REF!)</f>
        <v>#N/A</v>
      </c>
      <c r="J606" s="180" t="e">
        <f>IF(ISERROR(A606),NA(),#REF!)</f>
        <v>#N/A</v>
      </c>
      <c r="K606" s="180" t="e">
        <f>IF(ISERROR(A606),NA(),#REF!)</f>
        <v>#N/A</v>
      </c>
      <c r="L606" s="180" t="e">
        <f>IF(ISERROR(A606),NA(),#REF!)</f>
        <v>#N/A</v>
      </c>
      <c r="M606" s="183" t="e">
        <f t="shared" si="39"/>
        <v>#N/A</v>
      </c>
      <c r="N606" s="183" t="e">
        <f t="shared" si="41"/>
        <v>#N/A</v>
      </c>
      <c r="O606" s="183" t="e">
        <f t="shared" si="40"/>
        <v>#N/A</v>
      </c>
    </row>
    <row r="607" spans="1:15" x14ac:dyDescent="0.2">
      <c r="A607" s="179" t="e">
        <f>IF(#REF!=0,NA(),#REF!)</f>
        <v>#REF!</v>
      </c>
      <c r="B607" s="180" t="e">
        <f>IF(ISERROR(A607),NA(),#REF!)</f>
        <v>#N/A</v>
      </c>
      <c r="C607" s="183" t="e">
        <f t="shared" si="38"/>
        <v>#N/A</v>
      </c>
      <c r="E607" s="179" t="e">
        <f>IF(#REF!=0,NA(),#REF!)</f>
        <v>#REF!</v>
      </c>
      <c r="F607" s="183" t="e">
        <f>IF(ISERROR($E607),NA(),#REF!)</f>
        <v>#N/A</v>
      </c>
      <c r="G607" s="183" t="e">
        <f>IF(ISERROR($E607),NA(),#REF!)</f>
        <v>#N/A</v>
      </c>
      <c r="H607" s="183" t="e">
        <f>IF(ISERROR($E607),NA(),#REF!)</f>
        <v>#N/A</v>
      </c>
      <c r="J607" s="180" t="e">
        <f>IF(ISERROR(A607),NA(),#REF!)</f>
        <v>#N/A</v>
      </c>
      <c r="K607" s="180" t="e">
        <f>IF(ISERROR(A607),NA(),#REF!)</f>
        <v>#N/A</v>
      </c>
      <c r="L607" s="180" t="e">
        <f>IF(ISERROR(A607),NA(),#REF!)</f>
        <v>#N/A</v>
      </c>
      <c r="M607" s="183" t="e">
        <f t="shared" si="39"/>
        <v>#N/A</v>
      </c>
      <c r="N607" s="183" t="e">
        <f t="shared" si="41"/>
        <v>#N/A</v>
      </c>
      <c r="O607" s="183" t="e">
        <f t="shared" si="40"/>
        <v>#N/A</v>
      </c>
    </row>
    <row r="608" spans="1:15" x14ac:dyDescent="0.2">
      <c r="A608" s="179" t="e">
        <f>IF(#REF!=0,NA(),#REF!)</f>
        <v>#REF!</v>
      </c>
      <c r="B608" s="180" t="e">
        <f>IF(ISERROR(A608),NA(),#REF!)</f>
        <v>#N/A</v>
      </c>
      <c r="C608" s="183" t="e">
        <f t="shared" si="38"/>
        <v>#N/A</v>
      </c>
      <c r="E608" s="179" t="e">
        <f>IF(#REF!=0,NA(),#REF!)</f>
        <v>#REF!</v>
      </c>
      <c r="F608" s="183" t="e">
        <f>IF(ISERROR($E608),NA(),#REF!)</f>
        <v>#N/A</v>
      </c>
      <c r="G608" s="183" t="e">
        <f>IF(ISERROR($E608),NA(),#REF!)</f>
        <v>#N/A</v>
      </c>
      <c r="H608" s="183" t="e">
        <f>IF(ISERROR($E608),NA(),#REF!)</f>
        <v>#N/A</v>
      </c>
      <c r="J608" s="180" t="e">
        <f>IF(ISERROR(A608),NA(),#REF!)</f>
        <v>#N/A</v>
      </c>
      <c r="K608" s="180" t="e">
        <f>IF(ISERROR(A608),NA(),#REF!)</f>
        <v>#N/A</v>
      </c>
      <c r="L608" s="180" t="e">
        <f>IF(ISERROR(A608),NA(),#REF!)</f>
        <v>#N/A</v>
      </c>
      <c r="M608" s="183" t="e">
        <f t="shared" si="39"/>
        <v>#N/A</v>
      </c>
      <c r="N608" s="183" t="e">
        <f t="shared" si="41"/>
        <v>#N/A</v>
      </c>
      <c r="O608" s="183" t="e">
        <f t="shared" si="40"/>
        <v>#N/A</v>
      </c>
    </row>
    <row r="609" spans="1:15" x14ac:dyDescent="0.2">
      <c r="A609" s="179" t="e">
        <f>IF(#REF!=0,NA(),#REF!)</f>
        <v>#REF!</v>
      </c>
      <c r="B609" s="180" t="e">
        <f>IF(ISERROR(A609),NA(),#REF!)</f>
        <v>#N/A</v>
      </c>
      <c r="C609" s="183" t="e">
        <f t="shared" si="38"/>
        <v>#N/A</v>
      </c>
      <c r="E609" s="179" t="e">
        <f>IF(#REF!=0,NA(),#REF!)</f>
        <v>#REF!</v>
      </c>
      <c r="F609" s="183" t="e">
        <f>IF(ISERROR($E609),NA(),#REF!)</f>
        <v>#N/A</v>
      </c>
      <c r="G609" s="183" t="e">
        <f>IF(ISERROR($E609),NA(),#REF!)</f>
        <v>#N/A</v>
      </c>
      <c r="H609" s="183" t="e">
        <f>IF(ISERROR($E609),NA(),#REF!)</f>
        <v>#N/A</v>
      </c>
      <c r="J609" s="180" t="e">
        <f>IF(ISERROR(A609),NA(),#REF!)</f>
        <v>#N/A</v>
      </c>
      <c r="K609" s="180" t="e">
        <f>IF(ISERROR(A609),NA(),#REF!)</f>
        <v>#N/A</v>
      </c>
      <c r="L609" s="180" t="e">
        <f>IF(ISERROR(A609),NA(),#REF!)</f>
        <v>#N/A</v>
      </c>
      <c r="M609" s="183" t="e">
        <f t="shared" si="39"/>
        <v>#N/A</v>
      </c>
      <c r="N609" s="183" t="e">
        <f t="shared" si="41"/>
        <v>#N/A</v>
      </c>
      <c r="O609" s="183" t="e">
        <f t="shared" si="40"/>
        <v>#N/A</v>
      </c>
    </row>
    <row r="610" spans="1:15" x14ac:dyDescent="0.2">
      <c r="A610" s="179" t="e">
        <f>IF(#REF!=0,NA(),#REF!)</f>
        <v>#REF!</v>
      </c>
      <c r="B610" s="180" t="e">
        <f>IF(ISERROR(A610),NA(),#REF!)</f>
        <v>#N/A</v>
      </c>
      <c r="C610" s="183" t="e">
        <f t="shared" si="38"/>
        <v>#N/A</v>
      </c>
      <c r="E610" s="179" t="e">
        <f>IF(#REF!=0,NA(),#REF!)</f>
        <v>#REF!</v>
      </c>
      <c r="F610" s="183" t="e">
        <f>IF(ISERROR($E610),NA(),#REF!)</f>
        <v>#N/A</v>
      </c>
      <c r="G610" s="183" t="e">
        <f>IF(ISERROR($E610),NA(),#REF!)</f>
        <v>#N/A</v>
      </c>
      <c r="H610" s="183" t="e">
        <f>IF(ISERROR($E610),NA(),#REF!)</f>
        <v>#N/A</v>
      </c>
      <c r="J610" s="180" t="e">
        <f>IF(ISERROR(A610),NA(),#REF!)</f>
        <v>#N/A</v>
      </c>
      <c r="K610" s="180" t="e">
        <f>IF(ISERROR(A610),NA(),#REF!)</f>
        <v>#N/A</v>
      </c>
      <c r="L610" s="180" t="e">
        <f>IF(ISERROR(A610),NA(),#REF!)</f>
        <v>#N/A</v>
      </c>
      <c r="M610" s="183" t="e">
        <f t="shared" si="39"/>
        <v>#N/A</v>
      </c>
      <c r="N610" s="183" t="e">
        <f t="shared" si="41"/>
        <v>#N/A</v>
      </c>
      <c r="O610" s="183" t="e">
        <f t="shared" si="40"/>
        <v>#N/A</v>
      </c>
    </row>
    <row r="611" spans="1:15" x14ac:dyDescent="0.2">
      <c r="A611" s="179" t="e">
        <f>IF(#REF!=0,NA(),#REF!)</f>
        <v>#REF!</v>
      </c>
      <c r="B611" s="180" t="e">
        <f>IF(ISERROR(A611),NA(),#REF!)</f>
        <v>#N/A</v>
      </c>
      <c r="C611" s="183" t="e">
        <f t="shared" si="38"/>
        <v>#N/A</v>
      </c>
      <c r="E611" s="179" t="e">
        <f>IF(#REF!=0,NA(),#REF!)</f>
        <v>#REF!</v>
      </c>
      <c r="F611" s="183" t="e">
        <f>IF(ISERROR($E611),NA(),#REF!)</f>
        <v>#N/A</v>
      </c>
      <c r="G611" s="183" t="e">
        <f>IF(ISERROR($E611),NA(),#REF!)</f>
        <v>#N/A</v>
      </c>
      <c r="H611" s="183" t="e">
        <f>IF(ISERROR($E611),NA(),#REF!)</f>
        <v>#N/A</v>
      </c>
      <c r="J611" s="180" t="e">
        <f>IF(ISERROR(A611),NA(),#REF!)</f>
        <v>#N/A</v>
      </c>
      <c r="K611" s="180" t="e">
        <f>IF(ISERROR(A611),NA(),#REF!)</f>
        <v>#N/A</v>
      </c>
      <c r="L611" s="180" t="e">
        <f>IF(ISERROR(A611),NA(),#REF!)</f>
        <v>#N/A</v>
      </c>
      <c r="M611" s="183" t="e">
        <f t="shared" si="39"/>
        <v>#N/A</v>
      </c>
      <c r="N611" s="183" t="e">
        <f t="shared" si="41"/>
        <v>#N/A</v>
      </c>
      <c r="O611" s="183" t="e">
        <f t="shared" si="40"/>
        <v>#N/A</v>
      </c>
    </row>
    <row r="612" spans="1:15" x14ac:dyDescent="0.2">
      <c r="A612" s="179" t="e">
        <f>IF(#REF!=0,NA(),#REF!)</f>
        <v>#REF!</v>
      </c>
      <c r="B612" s="180" t="e">
        <f>IF(ISERROR(A612),NA(),#REF!)</f>
        <v>#N/A</v>
      </c>
      <c r="C612" s="183" t="e">
        <f t="shared" si="38"/>
        <v>#N/A</v>
      </c>
      <c r="E612" s="179" t="e">
        <f>IF(#REF!=0,NA(),#REF!)</f>
        <v>#REF!</v>
      </c>
      <c r="F612" s="183" t="e">
        <f>IF(ISERROR($E612),NA(),#REF!)</f>
        <v>#N/A</v>
      </c>
      <c r="G612" s="183" t="e">
        <f>IF(ISERROR($E612),NA(),#REF!)</f>
        <v>#N/A</v>
      </c>
      <c r="H612" s="183" t="e">
        <f>IF(ISERROR($E612),NA(),#REF!)</f>
        <v>#N/A</v>
      </c>
      <c r="J612" s="180" t="e">
        <f>IF(ISERROR(A612),NA(),#REF!)</f>
        <v>#N/A</v>
      </c>
      <c r="K612" s="180" t="e">
        <f>IF(ISERROR(A612),NA(),#REF!)</f>
        <v>#N/A</v>
      </c>
      <c r="L612" s="180" t="e">
        <f>IF(ISERROR(A612),NA(),#REF!)</f>
        <v>#N/A</v>
      </c>
      <c r="M612" s="183" t="e">
        <f t="shared" si="39"/>
        <v>#N/A</v>
      </c>
      <c r="N612" s="183" t="e">
        <f t="shared" si="41"/>
        <v>#N/A</v>
      </c>
      <c r="O612" s="183" t="e">
        <f t="shared" si="40"/>
        <v>#N/A</v>
      </c>
    </row>
    <row r="613" spans="1:15" x14ac:dyDescent="0.2">
      <c r="A613" s="179" t="e">
        <f>IF(#REF!=0,NA(),#REF!)</f>
        <v>#REF!</v>
      </c>
      <c r="B613" s="180" t="e">
        <f>IF(ISERROR(A613),NA(),#REF!)</f>
        <v>#N/A</v>
      </c>
      <c r="C613" s="183" t="e">
        <f t="shared" si="38"/>
        <v>#N/A</v>
      </c>
      <c r="E613" s="179" t="e">
        <f>IF(#REF!=0,NA(),#REF!)</f>
        <v>#REF!</v>
      </c>
      <c r="F613" s="183" t="e">
        <f>IF(ISERROR($E613),NA(),#REF!)</f>
        <v>#N/A</v>
      </c>
      <c r="G613" s="183" t="e">
        <f>IF(ISERROR($E613),NA(),#REF!)</f>
        <v>#N/A</v>
      </c>
      <c r="H613" s="183" t="e">
        <f>IF(ISERROR($E613),NA(),#REF!)</f>
        <v>#N/A</v>
      </c>
      <c r="J613" s="180" t="e">
        <f>IF(ISERROR(A613),NA(),#REF!)</f>
        <v>#N/A</v>
      </c>
      <c r="K613" s="180" t="e">
        <f>IF(ISERROR(A613),NA(),#REF!)</f>
        <v>#N/A</v>
      </c>
      <c r="L613" s="180" t="e">
        <f>IF(ISERROR(A613),NA(),#REF!)</f>
        <v>#N/A</v>
      </c>
      <c r="M613" s="183" t="e">
        <f t="shared" si="39"/>
        <v>#N/A</v>
      </c>
      <c r="N613" s="183" t="e">
        <f t="shared" si="41"/>
        <v>#N/A</v>
      </c>
      <c r="O613" s="183" t="e">
        <f t="shared" si="40"/>
        <v>#N/A</v>
      </c>
    </row>
    <row r="614" spans="1:15" x14ac:dyDescent="0.2">
      <c r="A614" s="179" t="e">
        <f>IF(#REF!=0,NA(),#REF!)</f>
        <v>#REF!</v>
      </c>
      <c r="B614" s="180" t="e">
        <f>IF(ISERROR(A614),NA(),#REF!)</f>
        <v>#N/A</v>
      </c>
      <c r="C614" s="183" t="e">
        <f t="shared" si="38"/>
        <v>#N/A</v>
      </c>
      <c r="E614" s="179" t="e">
        <f>IF(#REF!=0,NA(),#REF!)</f>
        <v>#REF!</v>
      </c>
      <c r="F614" s="183" t="e">
        <f>IF(ISERROR($E614),NA(),#REF!)</f>
        <v>#N/A</v>
      </c>
      <c r="G614" s="183" t="e">
        <f>IF(ISERROR($E614),NA(),#REF!)</f>
        <v>#N/A</v>
      </c>
      <c r="H614" s="183" t="e">
        <f>IF(ISERROR($E614),NA(),#REF!)</f>
        <v>#N/A</v>
      </c>
      <c r="J614" s="180" t="e">
        <f>IF(ISERROR(A614),NA(),#REF!)</f>
        <v>#N/A</v>
      </c>
      <c r="K614" s="180" t="e">
        <f>IF(ISERROR(A614),NA(),#REF!)</f>
        <v>#N/A</v>
      </c>
      <c r="L614" s="180" t="e">
        <f>IF(ISERROR(A614),NA(),#REF!)</f>
        <v>#N/A</v>
      </c>
      <c r="M614" s="183" t="e">
        <f t="shared" si="39"/>
        <v>#N/A</v>
      </c>
      <c r="N614" s="183" t="e">
        <f t="shared" si="41"/>
        <v>#N/A</v>
      </c>
      <c r="O614" s="183" t="e">
        <f t="shared" si="40"/>
        <v>#N/A</v>
      </c>
    </row>
    <row r="615" spans="1:15" x14ac:dyDescent="0.2">
      <c r="A615" s="179" t="e">
        <f>IF(#REF!=0,NA(),#REF!)</f>
        <v>#REF!</v>
      </c>
      <c r="B615" s="180" t="e">
        <f>IF(ISERROR(A615),NA(),#REF!)</f>
        <v>#N/A</v>
      </c>
      <c r="C615" s="183" t="e">
        <f t="shared" si="38"/>
        <v>#N/A</v>
      </c>
      <c r="E615" s="179" t="e">
        <f>IF(#REF!=0,NA(),#REF!)</f>
        <v>#REF!</v>
      </c>
      <c r="F615" s="183" t="e">
        <f>IF(ISERROR($E615),NA(),#REF!)</f>
        <v>#N/A</v>
      </c>
      <c r="G615" s="183" t="e">
        <f>IF(ISERROR($E615),NA(),#REF!)</f>
        <v>#N/A</v>
      </c>
      <c r="H615" s="183" t="e">
        <f>IF(ISERROR($E615),NA(),#REF!)</f>
        <v>#N/A</v>
      </c>
      <c r="J615" s="180" t="e">
        <f>IF(ISERROR(A615),NA(),#REF!)</f>
        <v>#N/A</v>
      </c>
      <c r="K615" s="180" t="e">
        <f>IF(ISERROR(A615),NA(),#REF!)</f>
        <v>#N/A</v>
      </c>
      <c r="L615" s="180" t="e">
        <f>IF(ISERROR(A615),NA(),#REF!)</f>
        <v>#N/A</v>
      </c>
      <c r="M615" s="183" t="e">
        <f t="shared" si="39"/>
        <v>#N/A</v>
      </c>
      <c r="N615" s="183" t="e">
        <f t="shared" si="41"/>
        <v>#N/A</v>
      </c>
      <c r="O615" s="183" t="e">
        <f t="shared" si="40"/>
        <v>#N/A</v>
      </c>
    </row>
    <row r="616" spans="1:15" x14ac:dyDescent="0.2">
      <c r="A616" s="179" t="e">
        <f>IF(#REF!=0,NA(),#REF!)</f>
        <v>#REF!</v>
      </c>
      <c r="B616" s="180" t="e">
        <f>IF(ISERROR(A616),NA(),#REF!)</f>
        <v>#N/A</v>
      </c>
      <c r="C616" s="183" t="e">
        <f t="shared" si="38"/>
        <v>#N/A</v>
      </c>
      <c r="E616" s="179" t="e">
        <f>IF(#REF!=0,NA(),#REF!)</f>
        <v>#REF!</v>
      </c>
      <c r="F616" s="183" t="e">
        <f>IF(ISERROR($E616),NA(),#REF!)</f>
        <v>#N/A</v>
      </c>
      <c r="G616" s="183" t="e">
        <f>IF(ISERROR($E616),NA(),#REF!)</f>
        <v>#N/A</v>
      </c>
      <c r="H616" s="183" t="e">
        <f>IF(ISERROR($E616),NA(),#REF!)</f>
        <v>#N/A</v>
      </c>
      <c r="J616" s="180" t="e">
        <f>IF(ISERROR(A616),NA(),#REF!)</f>
        <v>#N/A</v>
      </c>
      <c r="K616" s="180" t="e">
        <f>IF(ISERROR(A616),NA(),#REF!)</f>
        <v>#N/A</v>
      </c>
      <c r="L616" s="180" t="e">
        <f>IF(ISERROR(A616),NA(),#REF!)</f>
        <v>#N/A</v>
      </c>
      <c r="M616" s="183" t="e">
        <f t="shared" si="39"/>
        <v>#N/A</v>
      </c>
      <c r="N616" s="183" t="e">
        <f t="shared" si="41"/>
        <v>#N/A</v>
      </c>
      <c r="O616" s="183" t="e">
        <f t="shared" si="40"/>
        <v>#N/A</v>
      </c>
    </row>
    <row r="617" spans="1:15" x14ac:dyDescent="0.2">
      <c r="A617" s="179" t="e">
        <f>IF(#REF!=0,NA(),#REF!)</f>
        <v>#REF!</v>
      </c>
      <c r="B617" s="180" t="e">
        <f>IF(ISERROR(A617),NA(),#REF!)</f>
        <v>#N/A</v>
      </c>
      <c r="C617" s="183" t="e">
        <f t="shared" si="38"/>
        <v>#N/A</v>
      </c>
      <c r="E617" s="179" t="e">
        <f>IF(#REF!=0,NA(),#REF!)</f>
        <v>#REF!</v>
      </c>
      <c r="F617" s="183" t="e">
        <f>IF(ISERROR($E617),NA(),#REF!)</f>
        <v>#N/A</v>
      </c>
      <c r="G617" s="183" t="e">
        <f>IF(ISERROR($E617),NA(),#REF!)</f>
        <v>#N/A</v>
      </c>
      <c r="H617" s="183" t="e">
        <f>IF(ISERROR($E617),NA(),#REF!)</f>
        <v>#N/A</v>
      </c>
      <c r="J617" s="180" t="e">
        <f>IF(ISERROR(A617),NA(),#REF!)</f>
        <v>#N/A</v>
      </c>
      <c r="K617" s="180" t="e">
        <f>IF(ISERROR(A617),NA(),#REF!)</f>
        <v>#N/A</v>
      </c>
      <c r="L617" s="180" t="e">
        <f>IF(ISERROR(A617),NA(),#REF!)</f>
        <v>#N/A</v>
      </c>
      <c r="M617" s="183" t="e">
        <f t="shared" si="39"/>
        <v>#N/A</v>
      </c>
      <c r="N617" s="183" t="e">
        <f t="shared" si="41"/>
        <v>#N/A</v>
      </c>
      <c r="O617" s="183" t="e">
        <f t="shared" si="40"/>
        <v>#N/A</v>
      </c>
    </row>
    <row r="618" spans="1:15" x14ac:dyDescent="0.2">
      <c r="A618" s="179" t="e">
        <f>IF(#REF!=0,NA(),#REF!)</f>
        <v>#REF!</v>
      </c>
      <c r="B618" s="180" t="e">
        <f>IF(ISERROR(A618),NA(),#REF!)</f>
        <v>#N/A</v>
      </c>
      <c r="C618" s="183" t="e">
        <f t="shared" si="38"/>
        <v>#N/A</v>
      </c>
      <c r="E618" s="179" t="e">
        <f>IF(#REF!=0,NA(),#REF!)</f>
        <v>#REF!</v>
      </c>
      <c r="F618" s="183" t="e">
        <f>IF(ISERROR($E618),NA(),#REF!)</f>
        <v>#N/A</v>
      </c>
      <c r="G618" s="183" t="e">
        <f>IF(ISERROR($E618),NA(),#REF!)</f>
        <v>#N/A</v>
      </c>
      <c r="H618" s="183" t="e">
        <f>IF(ISERROR($E618),NA(),#REF!)</f>
        <v>#N/A</v>
      </c>
      <c r="J618" s="180" t="e">
        <f>IF(ISERROR(A618),NA(),#REF!)</f>
        <v>#N/A</v>
      </c>
      <c r="K618" s="180" t="e">
        <f>IF(ISERROR(A618),NA(),#REF!)</f>
        <v>#N/A</v>
      </c>
      <c r="L618" s="180" t="e">
        <f>IF(ISERROR(A618),NA(),#REF!)</f>
        <v>#N/A</v>
      </c>
      <c r="M618" s="183" t="e">
        <f t="shared" si="39"/>
        <v>#N/A</v>
      </c>
      <c r="N618" s="183" t="e">
        <f t="shared" si="41"/>
        <v>#N/A</v>
      </c>
      <c r="O618" s="183" t="e">
        <f t="shared" si="40"/>
        <v>#N/A</v>
      </c>
    </row>
    <row r="619" spans="1:15" x14ac:dyDescent="0.2">
      <c r="A619" s="179" t="e">
        <f>IF(#REF!=0,NA(),#REF!)</f>
        <v>#REF!</v>
      </c>
      <c r="B619" s="180" t="e">
        <f>IF(ISERROR(A619),NA(),#REF!)</f>
        <v>#N/A</v>
      </c>
      <c r="C619" s="183" t="e">
        <f t="shared" si="38"/>
        <v>#N/A</v>
      </c>
      <c r="E619" s="179" t="e">
        <f>IF(#REF!=0,NA(),#REF!)</f>
        <v>#REF!</v>
      </c>
      <c r="F619" s="183" t="e">
        <f>IF(ISERROR($E619),NA(),#REF!)</f>
        <v>#N/A</v>
      </c>
      <c r="G619" s="183" t="e">
        <f>IF(ISERROR($E619),NA(),#REF!)</f>
        <v>#N/A</v>
      </c>
      <c r="H619" s="183" t="e">
        <f>IF(ISERROR($E619),NA(),#REF!)</f>
        <v>#N/A</v>
      </c>
      <c r="J619" s="180" t="e">
        <f>IF(ISERROR(A619),NA(),#REF!)</f>
        <v>#N/A</v>
      </c>
      <c r="K619" s="180" t="e">
        <f>IF(ISERROR(A619),NA(),#REF!)</f>
        <v>#N/A</v>
      </c>
      <c r="L619" s="180" t="e">
        <f>IF(ISERROR(A619),NA(),#REF!)</f>
        <v>#N/A</v>
      </c>
      <c r="M619" s="183" t="e">
        <f t="shared" si="39"/>
        <v>#N/A</v>
      </c>
      <c r="N619" s="183" t="e">
        <f t="shared" si="41"/>
        <v>#N/A</v>
      </c>
      <c r="O619" s="183" t="e">
        <f t="shared" si="40"/>
        <v>#N/A</v>
      </c>
    </row>
    <row r="620" spans="1:15" x14ac:dyDescent="0.2">
      <c r="A620" s="179" t="e">
        <f>IF(#REF!=0,NA(),#REF!)</f>
        <v>#REF!</v>
      </c>
      <c r="B620" s="180" t="e">
        <f>IF(ISERROR(A620),NA(),#REF!)</f>
        <v>#N/A</v>
      </c>
      <c r="C620" s="183" t="e">
        <f t="shared" si="38"/>
        <v>#N/A</v>
      </c>
      <c r="E620" s="179" t="e">
        <f>IF(#REF!=0,NA(),#REF!)</f>
        <v>#REF!</v>
      </c>
      <c r="F620" s="183" t="e">
        <f>IF(ISERROR($E620),NA(),#REF!)</f>
        <v>#N/A</v>
      </c>
      <c r="G620" s="183" t="e">
        <f>IF(ISERROR($E620),NA(),#REF!)</f>
        <v>#N/A</v>
      </c>
      <c r="H620" s="183" t="e">
        <f>IF(ISERROR($E620),NA(),#REF!)</f>
        <v>#N/A</v>
      </c>
      <c r="J620" s="180" t="e">
        <f>IF(ISERROR(A620),NA(),#REF!)</f>
        <v>#N/A</v>
      </c>
      <c r="K620" s="180" t="e">
        <f>IF(ISERROR(A620),NA(),#REF!)</f>
        <v>#N/A</v>
      </c>
      <c r="L620" s="180" t="e">
        <f>IF(ISERROR(A620),NA(),#REF!)</f>
        <v>#N/A</v>
      </c>
      <c r="M620" s="183" t="e">
        <f t="shared" si="39"/>
        <v>#N/A</v>
      </c>
      <c r="N620" s="183" t="e">
        <f t="shared" si="41"/>
        <v>#N/A</v>
      </c>
      <c r="O620" s="183" t="e">
        <f t="shared" si="40"/>
        <v>#N/A</v>
      </c>
    </row>
    <row r="621" spans="1:15" x14ac:dyDescent="0.2">
      <c r="A621" s="179" t="e">
        <f>IF(#REF!=0,NA(),#REF!)</f>
        <v>#REF!</v>
      </c>
      <c r="B621" s="180" t="e">
        <f>IF(ISERROR(A621),NA(),#REF!)</f>
        <v>#N/A</v>
      </c>
      <c r="C621" s="183" t="e">
        <f t="shared" si="38"/>
        <v>#N/A</v>
      </c>
      <c r="E621" s="179" t="e">
        <f>IF(#REF!=0,NA(),#REF!)</f>
        <v>#REF!</v>
      </c>
      <c r="F621" s="183" t="e">
        <f>IF(ISERROR($E621),NA(),#REF!)</f>
        <v>#N/A</v>
      </c>
      <c r="G621" s="183" t="e">
        <f>IF(ISERROR($E621),NA(),#REF!)</f>
        <v>#N/A</v>
      </c>
      <c r="H621" s="183" t="e">
        <f>IF(ISERROR($E621),NA(),#REF!)</f>
        <v>#N/A</v>
      </c>
      <c r="J621" s="180" t="e">
        <f>IF(ISERROR(A621),NA(),#REF!)</f>
        <v>#N/A</v>
      </c>
      <c r="K621" s="180" t="e">
        <f>IF(ISERROR(A621),NA(),#REF!)</f>
        <v>#N/A</v>
      </c>
      <c r="L621" s="180" t="e">
        <f>IF(ISERROR(A621),NA(),#REF!)</f>
        <v>#N/A</v>
      </c>
      <c r="M621" s="183" t="e">
        <f t="shared" si="39"/>
        <v>#N/A</v>
      </c>
      <c r="N621" s="183" t="e">
        <f t="shared" si="41"/>
        <v>#N/A</v>
      </c>
      <c r="O621" s="183" t="e">
        <f t="shared" si="40"/>
        <v>#N/A</v>
      </c>
    </row>
    <row r="622" spans="1:15" x14ac:dyDescent="0.2">
      <c r="A622" s="179" t="e">
        <f>IF(#REF!=0,NA(),#REF!)</f>
        <v>#REF!</v>
      </c>
      <c r="B622" s="180" t="e">
        <f>IF(ISERROR(A622),NA(),#REF!)</f>
        <v>#N/A</v>
      </c>
      <c r="C622" s="183" t="e">
        <f t="shared" si="38"/>
        <v>#N/A</v>
      </c>
      <c r="E622" s="179" t="e">
        <f>IF(#REF!=0,NA(),#REF!)</f>
        <v>#REF!</v>
      </c>
      <c r="F622" s="183" t="e">
        <f>IF(ISERROR($E622),NA(),#REF!)</f>
        <v>#N/A</v>
      </c>
      <c r="G622" s="183" t="e">
        <f>IF(ISERROR($E622),NA(),#REF!)</f>
        <v>#N/A</v>
      </c>
      <c r="H622" s="183" t="e">
        <f>IF(ISERROR($E622),NA(),#REF!)</f>
        <v>#N/A</v>
      </c>
      <c r="J622" s="180" t="e">
        <f>IF(ISERROR(A622),NA(),#REF!)</f>
        <v>#N/A</v>
      </c>
      <c r="K622" s="180" t="e">
        <f>IF(ISERROR(A622),NA(),#REF!)</f>
        <v>#N/A</v>
      </c>
      <c r="L622" s="180" t="e">
        <f>IF(ISERROR(A622),NA(),#REF!)</f>
        <v>#N/A</v>
      </c>
      <c r="M622" s="183" t="e">
        <f t="shared" si="39"/>
        <v>#N/A</v>
      </c>
      <c r="N622" s="183" t="e">
        <f t="shared" si="41"/>
        <v>#N/A</v>
      </c>
      <c r="O622" s="183" t="e">
        <f t="shared" si="40"/>
        <v>#N/A</v>
      </c>
    </row>
    <row r="623" spans="1:15" x14ac:dyDescent="0.2">
      <c r="A623" s="179" t="e">
        <f>IF(#REF!=0,NA(),#REF!)</f>
        <v>#REF!</v>
      </c>
      <c r="B623" s="180" t="e">
        <f>IF(ISERROR(A623),NA(),#REF!)</f>
        <v>#N/A</v>
      </c>
      <c r="C623" s="183" t="e">
        <f t="shared" si="38"/>
        <v>#N/A</v>
      </c>
      <c r="E623" s="179" t="e">
        <f>IF(#REF!=0,NA(),#REF!)</f>
        <v>#REF!</v>
      </c>
      <c r="F623" s="183" t="e">
        <f>IF(ISERROR($E623),NA(),#REF!)</f>
        <v>#N/A</v>
      </c>
      <c r="G623" s="183" t="e">
        <f>IF(ISERROR($E623),NA(),#REF!)</f>
        <v>#N/A</v>
      </c>
      <c r="H623" s="183" t="e">
        <f>IF(ISERROR($E623),NA(),#REF!)</f>
        <v>#N/A</v>
      </c>
      <c r="J623" s="180" t="e">
        <f>IF(ISERROR(A623),NA(),#REF!)</f>
        <v>#N/A</v>
      </c>
      <c r="K623" s="180" t="e">
        <f>IF(ISERROR(A623),NA(),#REF!)</f>
        <v>#N/A</v>
      </c>
      <c r="L623" s="180" t="e">
        <f>IF(ISERROR(A623),NA(),#REF!)</f>
        <v>#N/A</v>
      </c>
      <c r="M623" s="183" t="e">
        <f t="shared" si="39"/>
        <v>#N/A</v>
      </c>
      <c r="N623" s="183" t="e">
        <f t="shared" si="41"/>
        <v>#N/A</v>
      </c>
      <c r="O623" s="183" t="e">
        <f t="shared" si="40"/>
        <v>#N/A</v>
      </c>
    </row>
    <row r="624" spans="1:15" x14ac:dyDescent="0.2">
      <c r="A624" s="179" t="e">
        <f>IF(#REF!=0,NA(),#REF!)</f>
        <v>#REF!</v>
      </c>
      <c r="B624" s="180" t="e">
        <f>IF(ISERROR(A624),NA(),#REF!)</f>
        <v>#N/A</v>
      </c>
      <c r="C624" s="183" t="e">
        <f t="shared" si="38"/>
        <v>#N/A</v>
      </c>
      <c r="E624" s="179" t="e">
        <f>IF(#REF!=0,NA(),#REF!)</f>
        <v>#REF!</v>
      </c>
      <c r="F624" s="183" t="e">
        <f>IF(ISERROR($E624),NA(),#REF!)</f>
        <v>#N/A</v>
      </c>
      <c r="G624" s="183" t="e">
        <f>IF(ISERROR($E624),NA(),#REF!)</f>
        <v>#N/A</v>
      </c>
      <c r="H624" s="183" t="e">
        <f>IF(ISERROR($E624),NA(),#REF!)</f>
        <v>#N/A</v>
      </c>
      <c r="J624" s="180" t="e">
        <f>IF(ISERROR(A624),NA(),#REF!)</f>
        <v>#N/A</v>
      </c>
      <c r="K624" s="180" t="e">
        <f>IF(ISERROR(A624),NA(),#REF!)</f>
        <v>#N/A</v>
      </c>
      <c r="L624" s="180" t="e">
        <f>IF(ISERROR(A624),NA(),#REF!)</f>
        <v>#N/A</v>
      </c>
      <c r="M624" s="183" t="e">
        <f t="shared" si="39"/>
        <v>#N/A</v>
      </c>
      <c r="N624" s="183" t="e">
        <f t="shared" si="41"/>
        <v>#N/A</v>
      </c>
      <c r="O624" s="183" t="e">
        <f t="shared" si="40"/>
        <v>#N/A</v>
      </c>
    </row>
    <row r="625" spans="1:15" x14ac:dyDescent="0.2">
      <c r="A625" s="179" t="e">
        <f>IF(#REF!=0,NA(),#REF!)</f>
        <v>#REF!</v>
      </c>
      <c r="B625" s="180" t="e">
        <f>IF(ISERROR(A625),NA(),#REF!)</f>
        <v>#N/A</v>
      </c>
      <c r="C625" s="183" t="e">
        <f t="shared" si="38"/>
        <v>#N/A</v>
      </c>
      <c r="E625" s="179" t="e">
        <f>IF(#REF!=0,NA(),#REF!)</f>
        <v>#REF!</v>
      </c>
      <c r="F625" s="183" t="e">
        <f>IF(ISERROR($E625),NA(),#REF!)</f>
        <v>#N/A</v>
      </c>
      <c r="G625" s="183" t="e">
        <f>IF(ISERROR($E625),NA(),#REF!)</f>
        <v>#N/A</v>
      </c>
      <c r="H625" s="183" t="e">
        <f>IF(ISERROR($E625),NA(),#REF!)</f>
        <v>#N/A</v>
      </c>
      <c r="J625" s="180" t="e">
        <f>IF(ISERROR(A625),NA(),#REF!)</f>
        <v>#N/A</v>
      </c>
      <c r="K625" s="180" t="e">
        <f>IF(ISERROR(A625),NA(),#REF!)</f>
        <v>#N/A</v>
      </c>
      <c r="L625" s="180" t="e">
        <f>IF(ISERROR(A625),NA(),#REF!)</f>
        <v>#N/A</v>
      </c>
      <c r="M625" s="183" t="e">
        <f t="shared" si="39"/>
        <v>#N/A</v>
      </c>
      <c r="N625" s="183" t="e">
        <f t="shared" si="41"/>
        <v>#N/A</v>
      </c>
      <c r="O625" s="183" t="e">
        <f t="shared" si="40"/>
        <v>#N/A</v>
      </c>
    </row>
    <row r="626" spans="1:15" x14ac:dyDescent="0.2">
      <c r="A626" s="179" t="e">
        <f>IF(#REF!=0,NA(),#REF!)</f>
        <v>#REF!</v>
      </c>
      <c r="B626" s="180" t="e">
        <f>IF(ISERROR(A626),NA(),#REF!)</f>
        <v>#N/A</v>
      </c>
      <c r="C626" s="183" t="e">
        <f t="shared" si="38"/>
        <v>#N/A</v>
      </c>
      <c r="E626" s="179" t="e">
        <f>IF(#REF!=0,NA(),#REF!)</f>
        <v>#REF!</v>
      </c>
      <c r="F626" s="183" t="e">
        <f>IF(ISERROR($E626),NA(),#REF!)</f>
        <v>#N/A</v>
      </c>
      <c r="G626" s="183" t="e">
        <f>IF(ISERROR($E626),NA(),#REF!)</f>
        <v>#N/A</v>
      </c>
      <c r="H626" s="183" t="e">
        <f>IF(ISERROR($E626),NA(),#REF!)</f>
        <v>#N/A</v>
      </c>
      <c r="J626" s="180" t="e">
        <f>IF(ISERROR(A626),NA(),#REF!)</f>
        <v>#N/A</v>
      </c>
      <c r="K626" s="180" t="e">
        <f>IF(ISERROR(A626),NA(),#REF!)</f>
        <v>#N/A</v>
      </c>
      <c r="L626" s="180" t="e">
        <f>IF(ISERROR(A626),NA(),#REF!)</f>
        <v>#N/A</v>
      </c>
      <c r="M626" s="183" t="e">
        <f t="shared" si="39"/>
        <v>#N/A</v>
      </c>
      <c r="N626" s="183" t="e">
        <f t="shared" si="41"/>
        <v>#N/A</v>
      </c>
      <c r="O626" s="183" t="e">
        <f t="shared" si="40"/>
        <v>#N/A</v>
      </c>
    </row>
    <row r="627" spans="1:15" x14ac:dyDescent="0.2">
      <c r="A627" s="179" t="e">
        <f>IF(#REF!=0,NA(),#REF!)</f>
        <v>#REF!</v>
      </c>
      <c r="B627" s="180" t="e">
        <f>IF(ISERROR(A627),NA(),#REF!)</f>
        <v>#N/A</v>
      </c>
      <c r="C627" s="183" t="e">
        <f t="shared" si="38"/>
        <v>#N/A</v>
      </c>
      <c r="E627" s="179" t="e">
        <f>IF(#REF!=0,NA(),#REF!)</f>
        <v>#REF!</v>
      </c>
      <c r="F627" s="183" t="e">
        <f>IF(ISERROR($E627),NA(),#REF!)</f>
        <v>#N/A</v>
      </c>
      <c r="G627" s="183" t="e">
        <f>IF(ISERROR($E627),NA(),#REF!)</f>
        <v>#N/A</v>
      </c>
      <c r="H627" s="183" t="e">
        <f>IF(ISERROR($E627),NA(),#REF!)</f>
        <v>#N/A</v>
      </c>
      <c r="J627" s="180" t="e">
        <f>IF(ISERROR(A627),NA(),#REF!)</f>
        <v>#N/A</v>
      </c>
      <c r="K627" s="180" t="e">
        <f>IF(ISERROR(A627),NA(),#REF!)</f>
        <v>#N/A</v>
      </c>
      <c r="L627" s="180" t="e">
        <f>IF(ISERROR(A627),NA(),#REF!)</f>
        <v>#N/A</v>
      </c>
      <c r="M627" s="183" t="e">
        <f t="shared" si="39"/>
        <v>#N/A</v>
      </c>
      <c r="N627" s="183" t="e">
        <f t="shared" si="41"/>
        <v>#N/A</v>
      </c>
      <c r="O627" s="183" t="e">
        <f t="shared" si="40"/>
        <v>#N/A</v>
      </c>
    </row>
    <row r="628" spans="1:15" x14ac:dyDescent="0.2">
      <c r="A628" s="179" t="e">
        <f>IF(#REF!=0,NA(),#REF!)</f>
        <v>#REF!</v>
      </c>
      <c r="B628" s="180" t="e">
        <f>IF(ISERROR(A628),NA(),#REF!)</f>
        <v>#N/A</v>
      </c>
      <c r="C628" s="183" t="e">
        <f t="shared" si="38"/>
        <v>#N/A</v>
      </c>
      <c r="E628" s="179" t="e">
        <f>IF(#REF!=0,NA(),#REF!)</f>
        <v>#REF!</v>
      </c>
      <c r="F628" s="183" t="e">
        <f>IF(ISERROR($E628),NA(),#REF!)</f>
        <v>#N/A</v>
      </c>
      <c r="G628" s="183" t="e">
        <f>IF(ISERROR($E628),NA(),#REF!)</f>
        <v>#N/A</v>
      </c>
      <c r="H628" s="183" t="e">
        <f>IF(ISERROR($E628),NA(),#REF!)</f>
        <v>#N/A</v>
      </c>
      <c r="J628" s="180" t="e">
        <f>IF(ISERROR(A628),NA(),#REF!)</f>
        <v>#N/A</v>
      </c>
      <c r="K628" s="180" t="e">
        <f>IF(ISERROR(A628),NA(),#REF!)</f>
        <v>#N/A</v>
      </c>
      <c r="L628" s="180" t="e">
        <f>IF(ISERROR(A628),NA(),#REF!)</f>
        <v>#N/A</v>
      </c>
      <c r="M628" s="183" t="e">
        <f t="shared" si="39"/>
        <v>#N/A</v>
      </c>
      <c r="N628" s="183" t="e">
        <f t="shared" si="41"/>
        <v>#N/A</v>
      </c>
      <c r="O628" s="183" t="e">
        <f t="shared" si="40"/>
        <v>#N/A</v>
      </c>
    </row>
    <row r="629" spans="1:15" x14ac:dyDescent="0.2">
      <c r="A629" s="179" t="e">
        <f>IF(#REF!=0,NA(),#REF!)</f>
        <v>#REF!</v>
      </c>
      <c r="B629" s="180" t="e">
        <f>IF(ISERROR(A629),NA(),#REF!)</f>
        <v>#N/A</v>
      </c>
      <c r="C629" s="183" t="e">
        <f t="shared" si="38"/>
        <v>#N/A</v>
      </c>
      <c r="E629" s="179" t="e">
        <f>IF(#REF!=0,NA(),#REF!)</f>
        <v>#REF!</v>
      </c>
      <c r="F629" s="183" t="e">
        <f>IF(ISERROR($E629),NA(),#REF!)</f>
        <v>#N/A</v>
      </c>
      <c r="G629" s="183" t="e">
        <f>IF(ISERROR($E629),NA(),#REF!)</f>
        <v>#N/A</v>
      </c>
      <c r="H629" s="183" t="e">
        <f>IF(ISERROR($E629),NA(),#REF!)</f>
        <v>#N/A</v>
      </c>
      <c r="J629" s="180" t="e">
        <f>IF(ISERROR(A629),NA(),#REF!)</f>
        <v>#N/A</v>
      </c>
      <c r="K629" s="180" t="e">
        <f>IF(ISERROR(A629),NA(),#REF!)</f>
        <v>#N/A</v>
      </c>
      <c r="L629" s="180" t="e">
        <f>IF(ISERROR(A629),NA(),#REF!)</f>
        <v>#N/A</v>
      </c>
      <c r="M629" s="183" t="e">
        <f t="shared" si="39"/>
        <v>#N/A</v>
      </c>
      <c r="N629" s="183" t="e">
        <f t="shared" si="41"/>
        <v>#N/A</v>
      </c>
      <c r="O629" s="183" t="e">
        <f t="shared" si="40"/>
        <v>#N/A</v>
      </c>
    </row>
    <row r="630" spans="1:15" x14ac:dyDescent="0.2">
      <c r="A630" s="179" t="e">
        <f>IF(#REF!=0,NA(),#REF!)</f>
        <v>#REF!</v>
      </c>
      <c r="B630" s="180" t="e">
        <f>IF(ISERROR(A630),NA(),#REF!)</f>
        <v>#N/A</v>
      </c>
      <c r="C630" s="183" t="e">
        <f t="shared" si="38"/>
        <v>#N/A</v>
      </c>
      <c r="E630" s="179" t="e">
        <f>IF(#REF!=0,NA(),#REF!)</f>
        <v>#REF!</v>
      </c>
      <c r="F630" s="183" t="e">
        <f>IF(ISERROR($E630),NA(),#REF!)</f>
        <v>#N/A</v>
      </c>
      <c r="G630" s="183" t="e">
        <f>IF(ISERROR($E630),NA(),#REF!)</f>
        <v>#N/A</v>
      </c>
      <c r="H630" s="183" t="e">
        <f>IF(ISERROR($E630),NA(),#REF!)</f>
        <v>#N/A</v>
      </c>
      <c r="J630" s="180" t="e">
        <f>IF(ISERROR(A630),NA(),#REF!)</f>
        <v>#N/A</v>
      </c>
      <c r="K630" s="180" t="e">
        <f>IF(ISERROR(A630),NA(),#REF!)</f>
        <v>#N/A</v>
      </c>
      <c r="L630" s="180" t="e">
        <f>IF(ISERROR(A630),NA(),#REF!)</f>
        <v>#N/A</v>
      </c>
      <c r="M630" s="183" t="e">
        <f t="shared" si="39"/>
        <v>#N/A</v>
      </c>
      <c r="N630" s="183" t="e">
        <f t="shared" si="41"/>
        <v>#N/A</v>
      </c>
      <c r="O630" s="183" t="e">
        <f t="shared" si="40"/>
        <v>#N/A</v>
      </c>
    </row>
    <row r="631" spans="1:15" x14ac:dyDescent="0.2">
      <c r="A631" s="179" t="e">
        <f>IF(#REF!=0,NA(),#REF!)</f>
        <v>#REF!</v>
      </c>
      <c r="B631" s="180" t="e">
        <f>IF(ISERROR(A631),NA(),#REF!)</f>
        <v>#N/A</v>
      </c>
      <c r="C631" s="183" t="e">
        <f t="shared" si="38"/>
        <v>#N/A</v>
      </c>
      <c r="E631" s="179" t="e">
        <f>IF(#REF!=0,NA(),#REF!)</f>
        <v>#REF!</v>
      </c>
      <c r="F631" s="183" t="e">
        <f>IF(ISERROR($E631),NA(),#REF!)</f>
        <v>#N/A</v>
      </c>
      <c r="G631" s="183" t="e">
        <f>IF(ISERROR($E631),NA(),#REF!)</f>
        <v>#N/A</v>
      </c>
      <c r="H631" s="183" t="e">
        <f>IF(ISERROR($E631),NA(),#REF!)</f>
        <v>#N/A</v>
      </c>
      <c r="J631" s="180" t="e">
        <f>IF(ISERROR(A631),NA(),#REF!)</f>
        <v>#N/A</v>
      </c>
      <c r="K631" s="180" t="e">
        <f>IF(ISERROR(A631),NA(),#REF!)</f>
        <v>#N/A</v>
      </c>
      <c r="L631" s="180" t="e">
        <f>IF(ISERROR(A631),NA(),#REF!)</f>
        <v>#N/A</v>
      </c>
      <c r="M631" s="183" t="e">
        <f t="shared" si="39"/>
        <v>#N/A</v>
      </c>
      <c r="N631" s="183" t="e">
        <f t="shared" si="41"/>
        <v>#N/A</v>
      </c>
      <c r="O631" s="183" t="e">
        <f t="shared" si="40"/>
        <v>#N/A</v>
      </c>
    </row>
    <row r="632" spans="1:15" x14ac:dyDescent="0.2">
      <c r="A632" s="179" t="e">
        <f>IF(#REF!=0,NA(),#REF!)</f>
        <v>#REF!</v>
      </c>
      <c r="B632" s="180" t="e">
        <f>IF(ISERROR(A632),NA(),#REF!)</f>
        <v>#N/A</v>
      </c>
      <c r="C632" s="183" t="e">
        <f t="shared" si="38"/>
        <v>#N/A</v>
      </c>
      <c r="E632" s="179" t="e">
        <f>IF(#REF!=0,NA(),#REF!)</f>
        <v>#REF!</v>
      </c>
      <c r="F632" s="183" t="e">
        <f>IF(ISERROR($E632),NA(),#REF!)</f>
        <v>#N/A</v>
      </c>
      <c r="G632" s="183" t="e">
        <f>IF(ISERROR($E632),NA(),#REF!)</f>
        <v>#N/A</v>
      </c>
      <c r="H632" s="183" t="e">
        <f>IF(ISERROR($E632),NA(),#REF!)</f>
        <v>#N/A</v>
      </c>
      <c r="J632" s="180" t="e">
        <f>IF(ISERROR(A632),NA(),#REF!)</f>
        <v>#N/A</v>
      </c>
      <c r="K632" s="180" t="e">
        <f>IF(ISERROR(A632),NA(),#REF!)</f>
        <v>#N/A</v>
      </c>
      <c r="L632" s="180" t="e">
        <f>IF(ISERROR(A632),NA(),#REF!)</f>
        <v>#N/A</v>
      </c>
      <c r="M632" s="183" t="e">
        <f t="shared" si="39"/>
        <v>#N/A</v>
      </c>
      <c r="N632" s="183" t="e">
        <f t="shared" si="41"/>
        <v>#N/A</v>
      </c>
      <c r="O632" s="183" t="e">
        <f t="shared" si="40"/>
        <v>#N/A</v>
      </c>
    </row>
    <row r="633" spans="1:15" x14ac:dyDescent="0.2">
      <c r="A633" s="179" t="e">
        <f>IF(#REF!=0,NA(),#REF!)</f>
        <v>#REF!</v>
      </c>
      <c r="B633" s="180" t="e">
        <f>IF(ISERROR(A633),NA(),#REF!)</f>
        <v>#N/A</v>
      </c>
      <c r="C633" s="183" t="e">
        <f t="shared" si="38"/>
        <v>#N/A</v>
      </c>
      <c r="E633" s="179" t="e">
        <f>IF(#REF!=0,NA(),#REF!)</f>
        <v>#REF!</v>
      </c>
      <c r="F633" s="183" t="e">
        <f>IF(ISERROR($E633),NA(),#REF!)</f>
        <v>#N/A</v>
      </c>
      <c r="G633" s="183" t="e">
        <f>IF(ISERROR($E633),NA(),#REF!)</f>
        <v>#N/A</v>
      </c>
      <c r="H633" s="183" t="e">
        <f>IF(ISERROR($E633),NA(),#REF!)</f>
        <v>#N/A</v>
      </c>
      <c r="J633" s="180" t="e">
        <f>IF(ISERROR(A633),NA(),#REF!)</f>
        <v>#N/A</v>
      </c>
      <c r="K633" s="180" t="e">
        <f>IF(ISERROR(A633),NA(),#REF!)</f>
        <v>#N/A</v>
      </c>
      <c r="L633" s="180" t="e">
        <f>IF(ISERROR(A633),NA(),#REF!)</f>
        <v>#N/A</v>
      </c>
      <c r="M633" s="183" t="e">
        <f t="shared" si="39"/>
        <v>#N/A</v>
      </c>
      <c r="N633" s="183" t="e">
        <f t="shared" si="41"/>
        <v>#N/A</v>
      </c>
      <c r="O633" s="183" t="e">
        <f t="shared" si="40"/>
        <v>#N/A</v>
      </c>
    </row>
    <row r="634" spans="1:15" x14ac:dyDescent="0.2">
      <c r="A634" s="179" t="e">
        <f>IF(#REF!=0,NA(),#REF!)</f>
        <v>#REF!</v>
      </c>
      <c r="B634" s="180" t="e">
        <f>IF(ISERROR(A634),NA(),#REF!)</f>
        <v>#N/A</v>
      </c>
      <c r="C634" s="183" t="e">
        <f t="shared" si="38"/>
        <v>#N/A</v>
      </c>
      <c r="E634" s="179" t="e">
        <f>IF(#REF!=0,NA(),#REF!)</f>
        <v>#REF!</v>
      </c>
      <c r="F634" s="183" t="e">
        <f>IF(ISERROR($E634),NA(),#REF!)</f>
        <v>#N/A</v>
      </c>
      <c r="G634" s="183" t="e">
        <f>IF(ISERROR($E634),NA(),#REF!)</f>
        <v>#N/A</v>
      </c>
      <c r="H634" s="183" t="e">
        <f>IF(ISERROR($E634),NA(),#REF!)</f>
        <v>#N/A</v>
      </c>
      <c r="J634" s="180" t="e">
        <f>IF(ISERROR(A634),NA(),#REF!)</f>
        <v>#N/A</v>
      </c>
      <c r="K634" s="180" t="e">
        <f>IF(ISERROR(A634),NA(),#REF!)</f>
        <v>#N/A</v>
      </c>
      <c r="L634" s="180" t="e">
        <f>IF(ISERROR(A634),NA(),#REF!)</f>
        <v>#N/A</v>
      </c>
      <c r="M634" s="183" t="e">
        <f t="shared" si="39"/>
        <v>#N/A</v>
      </c>
      <c r="N634" s="183" t="e">
        <f t="shared" si="41"/>
        <v>#N/A</v>
      </c>
      <c r="O634" s="183" t="e">
        <f t="shared" si="40"/>
        <v>#N/A</v>
      </c>
    </row>
    <row r="635" spans="1:15" x14ac:dyDescent="0.2">
      <c r="A635" s="179" t="e">
        <f>IF(#REF!=0,NA(),#REF!)</f>
        <v>#REF!</v>
      </c>
      <c r="B635" s="180" t="e">
        <f>IF(ISERROR(A635),NA(),#REF!)</f>
        <v>#N/A</v>
      </c>
      <c r="C635" s="183" t="e">
        <f t="shared" si="38"/>
        <v>#N/A</v>
      </c>
      <c r="E635" s="179" t="e">
        <f>IF(#REF!=0,NA(),#REF!)</f>
        <v>#REF!</v>
      </c>
      <c r="F635" s="183" t="e">
        <f>IF(ISERROR($E635),NA(),#REF!)</f>
        <v>#N/A</v>
      </c>
      <c r="G635" s="183" t="e">
        <f>IF(ISERROR($E635),NA(),#REF!)</f>
        <v>#N/A</v>
      </c>
      <c r="H635" s="183" t="e">
        <f>IF(ISERROR($E635),NA(),#REF!)</f>
        <v>#N/A</v>
      </c>
      <c r="J635" s="180" t="e">
        <f>IF(ISERROR(A635),NA(),#REF!)</f>
        <v>#N/A</v>
      </c>
      <c r="K635" s="180" t="e">
        <f>IF(ISERROR(A635),NA(),#REF!)</f>
        <v>#N/A</v>
      </c>
      <c r="L635" s="180" t="e">
        <f>IF(ISERROR(A635),NA(),#REF!)</f>
        <v>#N/A</v>
      </c>
      <c r="M635" s="183" t="e">
        <f t="shared" si="39"/>
        <v>#N/A</v>
      </c>
      <c r="N635" s="183" t="e">
        <f t="shared" si="41"/>
        <v>#N/A</v>
      </c>
      <c r="O635" s="183" t="e">
        <f t="shared" si="40"/>
        <v>#N/A</v>
      </c>
    </row>
    <row r="636" spans="1:15" x14ac:dyDescent="0.2">
      <c r="A636" s="179" t="e">
        <f>IF(#REF!=0,NA(),#REF!)</f>
        <v>#REF!</v>
      </c>
      <c r="B636" s="180" t="e">
        <f>IF(ISERROR(A636),NA(),#REF!)</f>
        <v>#N/A</v>
      </c>
      <c r="C636" s="183" t="e">
        <f t="shared" si="38"/>
        <v>#N/A</v>
      </c>
      <c r="E636" s="179" t="e">
        <f>IF(#REF!=0,NA(),#REF!)</f>
        <v>#REF!</v>
      </c>
      <c r="F636" s="183" t="e">
        <f>IF(ISERROR($E636),NA(),#REF!)</f>
        <v>#N/A</v>
      </c>
      <c r="G636" s="183" t="e">
        <f>IF(ISERROR($E636),NA(),#REF!)</f>
        <v>#N/A</v>
      </c>
      <c r="H636" s="183" t="e">
        <f>IF(ISERROR($E636),NA(),#REF!)</f>
        <v>#N/A</v>
      </c>
      <c r="J636" s="180" t="e">
        <f>IF(ISERROR(A636),NA(),#REF!)</f>
        <v>#N/A</v>
      </c>
      <c r="K636" s="180" t="e">
        <f>IF(ISERROR(A636),NA(),#REF!)</f>
        <v>#N/A</v>
      </c>
      <c r="L636" s="180" t="e">
        <f>IF(ISERROR(A636),NA(),#REF!)</f>
        <v>#N/A</v>
      </c>
      <c r="M636" s="183" t="e">
        <f t="shared" si="39"/>
        <v>#N/A</v>
      </c>
      <c r="N636" s="183" t="e">
        <f t="shared" si="41"/>
        <v>#N/A</v>
      </c>
      <c r="O636" s="183" t="e">
        <f t="shared" si="40"/>
        <v>#N/A</v>
      </c>
    </row>
    <row r="637" spans="1:15" x14ac:dyDescent="0.2">
      <c r="A637" s="179" t="e">
        <f>IF(#REF!=0,NA(),#REF!)</f>
        <v>#REF!</v>
      </c>
      <c r="B637" s="180" t="e">
        <f>IF(ISERROR(A637),NA(),#REF!)</f>
        <v>#N/A</v>
      </c>
      <c r="C637" s="183" t="e">
        <f t="shared" si="38"/>
        <v>#N/A</v>
      </c>
      <c r="E637" s="179" t="e">
        <f>IF(#REF!=0,NA(),#REF!)</f>
        <v>#REF!</v>
      </c>
      <c r="F637" s="183" t="e">
        <f>IF(ISERROR($E637),NA(),#REF!)</f>
        <v>#N/A</v>
      </c>
      <c r="G637" s="183" t="e">
        <f>IF(ISERROR($E637),NA(),#REF!)</f>
        <v>#N/A</v>
      </c>
      <c r="H637" s="183" t="e">
        <f>IF(ISERROR($E637),NA(),#REF!)</f>
        <v>#N/A</v>
      </c>
      <c r="J637" s="180" t="e">
        <f>IF(ISERROR(A637),NA(),#REF!)</f>
        <v>#N/A</v>
      </c>
      <c r="K637" s="180" t="e">
        <f>IF(ISERROR(A637),NA(),#REF!)</f>
        <v>#N/A</v>
      </c>
      <c r="L637" s="180" t="e">
        <f>IF(ISERROR(A637),NA(),#REF!)</f>
        <v>#N/A</v>
      </c>
      <c r="M637" s="183" t="e">
        <f t="shared" si="39"/>
        <v>#N/A</v>
      </c>
      <c r="N637" s="183" t="e">
        <f t="shared" si="41"/>
        <v>#N/A</v>
      </c>
      <c r="O637" s="183" t="e">
        <f t="shared" si="40"/>
        <v>#N/A</v>
      </c>
    </row>
    <row r="638" spans="1:15" x14ac:dyDescent="0.2">
      <c r="A638" s="179" t="e">
        <f>IF(#REF!=0,NA(),#REF!)</f>
        <v>#REF!</v>
      </c>
      <c r="B638" s="180" t="e">
        <f>IF(ISERROR(A638),NA(),#REF!)</f>
        <v>#N/A</v>
      </c>
      <c r="C638" s="183" t="e">
        <f t="shared" si="38"/>
        <v>#N/A</v>
      </c>
      <c r="E638" s="179" t="e">
        <f>IF(#REF!=0,NA(),#REF!)</f>
        <v>#REF!</v>
      </c>
      <c r="F638" s="183" t="e">
        <f>IF(ISERROR($E638),NA(),#REF!)</f>
        <v>#N/A</v>
      </c>
      <c r="G638" s="183" t="e">
        <f>IF(ISERROR($E638),NA(),#REF!)</f>
        <v>#N/A</v>
      </c>
      <c r="H638" s="183" t="e">
        <f>IF(ISERROR($E638),NA(),#REF!)</f>
        <v>#N/A</v>
      </c>
      <c r="J638" s="180" t="e">
        <f>IF(ISERROR(A638),NA(),#REF!)</f>
        <v>#N/A</v>
      </c>
      <c r="K638" s="180" t="e">
        <f>IF(ISERROR(A638),NA(),#REF!)</f>
        <v>#N/A</v>
      </c>
      <c r="L638" s="180" t="e">
        <f>IF(ISERROR(A638),NA(),#REF!)</f>
        <v>#N/A</v>
      </c>
      <c r="M638" s="183" t="e">
        <f t="shared" si="39"/>
        <v>#N/A</v>
      </c>
      <c r="N638" s="183" t="e">
        <f t="shared" si="41"/>
        <v>#N/A</v>
      </c>
      <c r="O638" s="183" t="e">
        <f t="shared" si="40"/>
        <v>#N/A</v>
      </c>
    </row>
    <row r="639" spans="1:15" x14ac:dyDescent="0.2">
      <c r="A639" s="179" t="e">
        <f>IF(#REF!=0,NA(),#REF!)</f>
        <v>#REF!</v>
      </c>
      <c r="B639" s="180" t="e">
        <f>IF(ISERROR(A639),NA(),#REF!)</f>
        <v>#N/A</v>
      </c>
      <c r="C639" s="183" t="e">
        <f t="shared" si="38"/>
        <v>#N/A</v>
      </c>
      <c r="E639" s="179" t="e">
        <f>IF(#REF!=0,NA(),#REF!)</f>
        <v>#REF!</v>
      </c>
      <c r="F639" s="183" t="e">
        <f>IF(ISERROR($E639),NA(),#REF!)</f>
        <v>#N/A</v>
      </c>
      <c r="G639" s="183" t="e">
        <f>IF(ISERROR($E639),NA(),#REF!)</f>
        <v>#N/A</v>
      </c>
      <c r="H639" s="183" t="e">
        <f>IF(ISERROR($E639),NA(),#REF!)</f>
        <v>#N/A</v>
      </c>
      <c r="J639" s="180" t="e">
        <f>IF(ISERROR(A639),NA(),#REF!)</f>
        <v>#N/A</v>
      </c>
      <c r="K639" s="180" t="e">
        <f>IF(ISERROR(A639),NA(),#REF!)</f>
        <v>#N/A</v>
      </c>
      <c r="L639" s="180" t="e">
        <f>IF(ISERROR(A639),NA(),#REF!)</f>
        <v>#N/A</v>
      </c>
      <c r="M639" s="183" t="e">
        <f t="shared" si="39"/>
        <v>#N/A</v>
      </c>
      <c r="N639" s="183" t="e">
        <f t="shared" si="41"/>
        <v>#N/A</v>
      </c>
      <c r="O639" s="183" t="e">
        <f t="shared" si="40"/>
        <v>#N/A</v>
      </c>
    </row>
    <row r="640" spans="1:15" x14ac:dyDescent="0.2">
      <c r="A640" s="179" t="e">
        <f>IF(#REF!=0,NA(),#REF!)</f>
        <v>#REF!</v>
      </c>
      <c r="B640" s="180" t="e">
        <f>IF(ISERROR(A640),NA(),#REF!)</f>
        <v>#N/A</v>
      </c>
      <c r="C640" s="183" t="e">
        <f t="shared" si="38"/>
        <v>#N/A</v>
      </c>
      <c r="E640" s="179" t="e">
        <f>IF(#REF!=0,NA(),#REF!)</f>
        <v>#REF!</v>
      </c>
      <c r="F640" s="183" t="e">
        <f>IF(ISERROR($E640),NA(),#REF!)</f>
        <v>#N/A</v>
      </c>
      <c r="G640" s="183" t="e">
        <f>IF(ISERROR($E640),NA(),#REF!)</f>
        <v>#N/A</v>
      </c>
      <c r="H640" s="183" t="e">
        <f>IF(ISERROR($E640),NA(),#REF!)</f>
        <v>#N/A</v>
      </c>
      <c r="J640" s="180" t="e">
        <f>IF(ISERROR(A640),NA(),#REF!)</f>
        <v>#N/A</v>
      </c>
      <c r="K640" s="180" t="e">
        <f>IF(ISERROR(A640),NA(),#REF!)</f>
        <v>#N/A</v>
      </c>
      <c r="L640" s="180" t="e">
        <f>IF(ISERROR(A640),NA(),#REF!)</f>
        <v>#N/A</v>
      </c>
      <c r="M640" s="183" t="e">
        <f t="shared" si="39"/>
        <v>#N/A</v>
      </c>
      <c r="N640" s="183" t="e">
        <f t="shared" si="41"/>
        <v>#N/A</v>
      </c>
      <c r="O640" s="183" t="e">
        <f t="shared" si="40"/>
        <v>#N/A</v>
      </c>
    </row>
    <row r="641" spans="1:15" x14ac:dyDescent="0.2">
      <c r="A641" s="179" t="e">
        <f>IF(#REF!=0,NA(),#REF!)</f>
        <v>#REF!</v>
      </c>
      <c r="B641" s="180" t="e">
        <f>IF(ISERROR(A641),NA(),#REF!)</f>
        <v>#N/A</v>
      </c>
      <c r="C641" s="183" t="e">
        <f t="shared" si="38"/>
        <v>#N/A</v>
      </c>
      <c r="E641" s="179" t="e">
        <f>IF(#REF!=0,NA(),#REF!)</f>
        <v>#REF!</v>
      </c>
      <c r="F641" s="183" t="e">
        <f>IF(ISERROR($E641),NA(),#REF!)</f>
        <v>#N/A</v>
      </c>
      <c r="G641" s="183" t="e">
        <f>IF(ISERROR($E641),NA(),#REF!)</f>
        <v>#N/A</v>
      </c>
      <c r="H641" s="183" t="e">
        <f>IF(ISERROR($E641),NA(),#REF!)</f>
        <v>#N/A</v>
      </c>
      <c r="J641" s="180" t="e">
        <f>IF(ISERROR(A641),NA(),#REF!)</f>
        <v>#N/A</v>
      </c>
      <c r="K641" s="180" t="e">
        <f>IF(ISERROR(A641),NA(),#REF!)</f>
        <v>#N/A</v>
      </c>
      <c r="L641" s="180" t="e">
        <f>IF(ISERROR(A641),NA(),#REF!)</f>
        <v>#N/A</v>
      </c>
      <c r="M641" s="183" t="e">
        <f t="shared" si="39"/>
        <v>#N/A</v>
      </c>
      <c r="N641" s="183" t="e">
        <f t="shared" si="41"/>
        <v>#N/A</v>
      </c>
      <c r="O641" s="183" t="e">
        <f t="shared" si="40"/>
        <v>#N/A</v>
      </c>
    </row>
    <row r="642" spans="1:15" x14ac:dyDescent="0.2">
      <c r="A642" s="179" t="e">
        <f>IF(#REF!=0,NA(),#REF!)</f>
        <v>#REF!</v>
      </c>
      <c r="B642" s="180" t="e">
        <f>IF(ISERROR(A642),NA(),#REF!)</f>
        <v>#N/A</v>
      </c>
      <c r="C642" s="183" t="e">
        <f t="shared" si="38"/>
        <v>#N/A</v>
      </c>
      <c r="E642" s="179" t="e">
        <f>IF(#REF!=0,NA(),#REF!)</f>
        <v>#REF!</v>
      </c>
      <c r="F642" s="183" t="e">
        <f>IF(ISERROR($E642),NA(),#REF!)</f>
        <v>#N/A</v>
      </c>
      <c r="G642" s="183" t="e">
        <f>IF(ISERROR($E642),NA(),#REF!)</f>
        <v>#N/A</v>
      </c>
      <c r="H642" s="183" t="e">
        <f>IF(ISERROR($E642),NA(),#REF!)</f>
        <v>#N/A</v>
      </c>
      <c r="J642" s="180" t="e">
        <f>IF(ISERROR(A642),NA(),#REF!)</f>
        <v>#N/A</v>
      </c>
      <c r="K642" s="180" t="e">
        <f>IF(ISERROR(A642),NA(),#REF!)</f>
        <v>#N/A</v>
      </c>
      <c r="L642" s="180" t="e">
        <f>IF(ISERROR(A642),NA(),#REF!)</f>
        <v>#N/A</v>
      </c>
      <c r="M642" s="183" t="e">
        <f t="shared" si="39"/>
        <v>#N/A</v>
      </c>
      <c r="N642" s="183" t="e">
        <f t="shared" si="41"/>
        <v>#N/A</v>
      </c>
      <c r="O642" s="183" t="e">
        <f t="shared" si="40"/>
        <v>#N/A</v>
      </c>
    </row>
    <row r="643" spans="1:15" x14ac:dyDescent="0.2">
      <c r="A643" s="179" t="e">
        <f>IF(#REF!=0,NA(),#REF!)</f>
        <v>#REF!</v>
      </c>
      <c r="B643" s="180" t="e">
        <f>IF(ISERROR(A643),NA(),#REF!)</f>
        <v>#N/A</v>
      </c>
      <c r="C643" s="183" t="e">
        <f t="shared" si="38"/>
        <v>#N/A</v>
      </c>
      <c r="E643" s="179" t="e">
        <f>IF(#REF!=0,NA(),#REF!)</f>
        <v>#REF!</v>
      </c>
      <c r="F643" s="183" t="e">
        <f>IF(ISERROR($E643),NA(),#REF!)</f>
        <v>#N/A</v>
      </c>
      <c r="G643" s="183" t="e">
        <f>IF(ISERROR($E643),NA(),#REF!)</f>
        <v>#N/A</v>
      </c>
      <c r="H643" s="183" t="e">
        <f>IF(ISERROR($E643),NA(),#REF!)</f>
        <v>#N/A</v>
      </c>
      <c r="J643" s="180" t="e">
        <f>IF(ISERROR(A643),NA(),#REF!)</f>
        <v>#N/A</v>
      </c>
      <c r="K643" s="180" t="e">
        <f>IF(ISERROR(A643),NA(),#REF!)</f>
        <v>#N/A</v>
      </c>
      <c r="L643" s="180" t="e">
        <f>IF(ISERROR(A643),NA(),#REF!)</f>
        <v>#N/A</v>
      </c>
      <c r="M643" s="183" t="e">
        <f t="shared" si="39"/>
        <v>#N/A</v>
      </c>
      <c r="N643" s="183" t="e">
        <f t="shared" si="41"/>
        <v>#N/A</v>
      </c>
      <c r="O643" s="183" t="e">
        <f t="shared" si="40"/>
        <v>#N/A</v>
      </c>
    </row>
    <row r="644" spans="1:15" x14ac:dyDescent="0.2">
      <c r="A644" s="179" t="e">
        <f>IF(#REF!=0,NA(),#REF!)</f>
        <v>#REF!</v>
      </c>
      <c r="B644" s="180" t="e">
        <f>IF(ISERROR(A644),NA(),#REF!)</f>
        <v>#N/A</v>
      </c>
      <c r="C644" s="183" t="e">
        <f t="shared" si="38"/>
        <v>#N/A</v>
      </c>
      <c r="E644" s="179" t="e">
        <f>IF(#REF!=0,NA(),#REF!)</f>
        <v>#REF!</v>
      </c>
      <c r="F644" s="183" t="e">
        <f>IF(ISERROR($E644),NA(),#REF!)</f>
        <v>#N/A</v>
      </c>
      <c r="G644" s="183" t="e">
        <f>IF(ISERROR($E644),NA(),#REF!)</f>
        <v>#N/A</v>
      </c>
      <c r="H644" s="183" t="e">
        <f>IF(ISERROR($E644),NA(),#REF!)</f>
        <v>#N/A</v>
      </c>
      <c r="J644" s="180" t="e">
        <f>IF(ISERROR(A644),NA(),#REF!)</f>
        <v>#N/A</v>
      </c>
      <c r="K644" s="180" t="e">
        <f>IF(ISERROR(A644),NA(),#REF!)</f>
        <v>#N/A</v>
      </c>
      <c r="L644" s="180" t="e">
        <f>IF(ISERROR(A644),NA(),#REF!)</f>
        <v>#N/A</v>
      </c>
      <c r="M644" s="183" t="e">
        <f t="shared" si="39"/>
        <v>#N/A</v>
      </c>
      <c r="N644" s="183" t="e">
        <f t="shared" si="41"/>
        <v>#N/A</v>
      </c>
      <c r="O644" s="183" t="e">
        <f t="shared" si="40"/>
        <v>#N/A</v>
      </c>
    </row>
    <row r="645" spans="1:15" x14ac:dyDescent="0.2">
      <c r="A645" s="179" t="e">
        <f>IF(#REF!=0,NA(),#REF!)</f>
        <v>#REF!</v>
      </c>
      <c r="B645" s="180" t="e">
        <f>IF(ISERROR(A645),NA(),#REF!)</f>
        <v>#N/A</v>
      </c>
      <c r="C645" s="183" t="e">
        <f t="shared" si="38"/>
        <v>#N/A</v>
      </c>
      <c r="E645" s="179" t="e">
        <f>IF(#REF!=0,NA(),#REF!)</f>
        <v>#REF!</v>
      </c>
      <c r="F645" s="183" t="e">
        <f>IF(ISERROR($E645),NA(),#REF!)</f>
        <v>#N/A</v>
      </c>
      <c r="G645" s="183" t="e">
        <f>IF(ISERROR($E645),NA(),#REF!)</f>
        <v>#N/A</v>
      </c>
      <c r="H645" s="183" t="e">
        <f>IF(ISERROR($E645),NA(),#REF!)</f>
        <v>#N/A</v>
      </c>
      <c r="J645" s="180" t="e">
        <f>IF(ISERROR(A645),NA(),#REF!)</f>
        <v>#N/A</v>
      </c>
      <c r="K645" s="180" t="e">
        <f>IF(ISERROR(A645),NA(),#REF!)</f>
        <v>#N/A</v>
      </c>
      <c r="L645" s="180" t="e">
        <f>IF(ISERROR(A645),NA(),#REF!)</f>
        <v>#N/A</v>
      </c>
      <c r="M645" s="183" t="e">
        <f t="shared" si="39"/>
        <v>#N/A</v>
      </c>
      <c r="N645" s="183" t="e">
        <f t="shared" si="41"/>
        <v>#N/A</v>
      </c>
      <c r="O645" s="183" t="e">
        <f t="shared" si="40"/>
        <v>#N/A</v>
      </c>
    </row>
    <row r="646" spans="1:15" x14ac:dyDescent="0.2">
      <c r="A646" s="179" t="e">
        <f>IF(#REF!=0,NA(),#REF!)</f>
        <v>#REF!</v>
      </c>
      <c r="B646" s="180" t="e">
        <f>IF(ISERROR(A646),NA(),#REF!)</f>
        <v>#N/A</v>
      </c>
      <c r="C646" s="183" t="e">
        <f t="shared" ref="C646:C709" si="42">AVERAGE(B640:B646)</f>
        <v>#N/A</v>
      </c>
      <c r="E646" s="179" t="e">
        <f>IF(#REF!=0,NA(),#REF!)</f>
        <v>#REF!</v>
      </c>
      <c r="F646" s="183" t="e">
        <f>IF(ISERROR($E646),NA(),#REF!)</f>
        <v>#N/A</v>
      </c>
      <c r="G646" s="183" t="e">
        <f>IF(ISERROR($E646),NA(),#REF!)</f>
        <v>#N/A</v>
      </c>
      <c r="H646" s="183" t="e">
        <f>IF(ISERROR($E646),NA(),#REF!)</f>
        <v>#N/A</v>
      </c>
      <c r="J646" s="180" t="e">
        <f>IF(ISERROR(A646),NA(),#REF!)</f>
        <v>#N/A</v>
      </c>
      <c r="K646" s="180" t="e">
        <f>IF(ISERROR(A646),NA(),#REF!)</f>
        <v>#N/A</v>
      </c>
      <c r="L646" s="180" t="e">
        <f>IF(ISERROR(A646),NA(),#REF!)</f>
        <v>#N/A</v>
      </c>
      <c r="M646" s="183" t="e">
        <f t="shared" si="39"/>
        <v>#N/A</v>
      </c>
      <c r="N646" s="183" t="e">
        <f t="shared" si="41"/>
        <v>#N/A</v>
      </c>
      <c r="O646" s="183" t="e">
        <f t="shared" si="40"/>
        <v>#N/A</v>
      </c>
    </row>
    <row r="647" spans="1:15" x14ac:dyDescent="0.2">
      <c r="A647" s="179" t="e">
        <f>IF(#REF!=0,NA(),#REF!)</f>
        <v>#REF!</v>
      </c>
      <c r="B647" s="180" t="e">
        <f>IF(ISERROR(A647),NA(),#REF!)</f>
        <v>#N/A</v>
      </c>
      <c r="C647" s="183" t="e">
        <f t="shared" si="42"/>
        <v>#N/A</v>
      </c>
      <c r="E647" s="179" t="e">
        <f>IF(#REF!=0,NA(),#REF!)</f>
        <v>#REF!</v>
      </c>
      <c r="F647" s="183" t="e">
        <f>IF(ISERROR($E647),NA(),#REF!)</f>
        <v>#N/A</v>
      </c>
      <c r="G647" s="183" t="e">
        <f>IF(ISERROR($E647),NA(),#REF!)</f>
        <v>#N/A</v>
      </c>
      <c r="H647" s="183" t="e">
        <f>IF(ISERROR($E647),NA(),#REF!)</f>
        <v>#N/A</v>
      </c>
      <c r="J647" s="180" t="e">
        <f>IF(ISERROR(A647),NA(),#REF!)</f>
        <v>#N/A</v>
      </c>
      <c r="K647" s="180" t="e">
        <f>IF(ISERROR(A647),NA(),#REF!)</f>
        <v>#N/A</v>
      </c>
      <c r="L647" s="180" t="e">
        <f>IF(ISERROR(A647),NA(),#REF!)</f>
        <v>#N/A</v>
      </c>
      <c r="M647" s="183" t="e">
        <f t="shared" si="39"/>
        <v>#N/A</v>
      </c>
      <c r="N647" s="183" t="e">
        <f t="shared" si="41"/>
        <v>#N/A</v>
      </c>
      <c r="O647" s="183" t="e">
        <f t="shared" si="40"/>
        <v>#N/A</v>
      </c>
    </row>
    <row r="648" spans="1:15" x14ac:dyDescent="0.2">
      <c r="A648" s="179" t="e">
        <f>IF(#REF!=0,NA(),#REF!)</f>
        <v>#REF!</v>
      </c>
      <c r="B648" s="180" t="e">
        <f>IF(ISERROR(A648),NA(),#REF!)</f>
        <v>#N/A</v>
      </c>
      <c r="C648" s="183" t="e">
        <f t="shared" si="42"/>
        <v>#N/A</v>
      </c>
      <c r="E648" s="179" t="e">
        <f>IF(#REF!=0,NA(),#REF!)</f>
        <v>#REF!</v>
      </c>
      <c r="F648" s="183" t="e">
        <f>IF(ISERROR($E648),NA(),#REF!)</f>
        <v>#N/A</v>
      </c>
      <c r="G648" s="183" t="e">
        <f>IF(ISERROR($E648),NA(),#REF!)</f>
        <v>#N/A</v>
      </c>
      <c r="H648" s="183" t="e">
        <f>IF(ISERROR($E648),NA(),#REF!)</f>
        <v>#N/A</v>
      </c>
      <c r="J648" s="180" t="e">
        <f>IF(ISERROR(A648),NA(),#REF!)</f>
        <v>#N/A</v>
      </c>
      <c r="K648" s="180" t="e">
        <f>IF(ISERROR(A648),NA(),#REF!)</f>
        <v>#N/A</v>
      </c>
      <c r="L648" s="180" t="e">
        <f>IF(ISERROR(A648),NA(),#REF!)</f>
        <v>#N/A</v>
      </c>
      <c r="M648" s="183" t="e">
        <f t="shared" si="39"/>
        <v>#N/A</v>
      </c>
      <c r="N648" s="183" t="e">
        <f t="shared" si="41"/>
        <v>#N/A</v>
      </c>
      <c r="O648" s="183" t="e">
        <f t="shared" si="40"/>
        <v>#N/A</v>
      </c>
    </row>
    <row r="649" spans="1:15" x14ac:dyDescent="0.2">
      <c r="A649" s="179" t="e">
        <f>IF(#REF!=0,NA(),#REF!)</f>
        <v>#REF!</v>
      </c>
      <c r="B649" s="180" t="e">
        <f>IF(ISERROR(A649),NA(),#REF!)</f>
        <v>#N/A</v>
      </c>
      <c r="C649" s="183" t="e">
        <f t="shared" si="42"/>
        <v>#N/A</v>
      </c>
      <c r="E649" s="179" t="e">
        <f>IF(#REF!=0,NA(),#REF!)</f>
        <v>#REF!</v>
      </c>
      <c r="F649" s="183" t="e">
        <f>IF(ISERROR($E649),NA(),#REF!)</f>
        <v>#N/A</v>
      </c>
      <c r="G649" s="183" t="e">
        <f>IF(ISERROR($E649),NA(),#REF!)</f>
        <v>#N/A</v>
      </c>
      <c r="H649" s="183" t="e">
        <f>IF(ISERROR($E649),NA(),#REF!)</f>
        <v>#N/A</v>
      </c>
      <c r="J649" s="180" t="e">
        <f>IF(ISERROR(A649),NA(),#REF!)</f>
        <v>#N/A</v>
      </c>
      <c r="K649" s="180" t="e">
        <f>IF(ISERROR(A649),NA(),#REF!)</f>
        <v>#N/A</v>
      </c>
      <c r="L649" s="180" t="e">
        <f>IF(ISERROR(A649),NA(),#REF!)</f>
        <v>#N/A</v>
      </c>
      <c r="M649" s="183" t="e">
        <f t="shared" ref="M649:M712" si="43">AVERAGE(J643:J649)</f>
        <v>#N/A</v>
      </c>
      <c r="N649" s="183" t="e">
        <f t="shared" si="41"/>
        <v>#N/A</v>
      </c>
      <c r="O649" s="183" t="e">
        <f t="shared" si="40"/>
        <v>#N/A</v>
      </c>
    </row>
    <row r="650" spans="1:15" x14ac:dyDescent="0.2">
      <c r="A650" s="179" t="e">
        <f>IF(#REF!=0,NA(),#REF!)</f>
        <v>#REF!</v>
      </c>
      <c r="B650" s="180" t="e">
        <f>IF(ISERROR(A650),NA(),#REF!)</f>
        <v>#N/A</v>
      </c>
      <c r="C650" s="183" t="e">
        <f t="shared" si="42"/>
        <v>#N/A</v>
      </c>
      <c r="E650" s="179" t="e">
        <f>IF(#REF!=0,NA(),#REF!)</f>
        <v>#REF!</v>
      </c>
      <c r="F650" s="183" t="e">
        <f>IF(ISERROR($E650),NA(),#REF!)</f>
        <v>#N/A</v>
      </c>
      <c r="G650" s="183" t="e">
        <f>IF(ISERROR($E650),NA(),#REF!)</f>
        <v>#N/A</v>
      </c>
      <c r="H650" s="183" t="e">
        <f>IF(ISERROR($E650),NA(),#REF!)</f>
        <v>#N/A</v>
      </c>
      <c r="J650" s="180" t="e">
        <f>IF(ISERROR(A650),NA(),#REF!)</f>
        <v>#N/A</v>
      </c>
      <c r="K650" s="180" t="e">
        <f>IF(ISERROR(A650),NA(),#REF!)</f>
        <v>#N/A</v>
      </c>
      <c r="L650" s="180" t="e">
        <f>IF(ISERROR(A650),NA(),#REF!)</f>
        <v>#N/A</v>
      </c>
      <c r="M650" s="183" t="e">
        <f t="shared" si="43"/>
        <v>#N/A</v>
      </c>
      <c r="N650" s="183" t="e">
        <f t="shared" si="41"/>
        <v>#N/A</v>
      </c>
      <c r="O650" s="183" t="e">
        <f t="shared" ref="O650:O713" si="44">AVERAGE(L644:L650)</f>
        <v>#N/A</v>
      </c>
    </row>
    <row r="651" spans="1:15" x14ac:dyDescent="0.2">
      <c r="A651" s="179" t="e">
        <f>IF(#REF!=0,NA(),#REF!)</f>
        <v>#REF!</v>
      </c>
      <c r="B651" s="180" t="e">
        <f>IF(ISERROR(A651),NA(),#REF!)</f>
        <v>#N/A</v>
      </c>
      <c r="C651" s="183" t="e">
        <f t="shared" si="42"/>
        <v>#N/A</v>
      </c>
      <c r="E651" s="179" t="e">
        <f>IF(#REF!=0,NA(),#REF!)</f>
        <v>#REF!</v>
      </c>
      <c r="F651" s="183" t="e">
        <f>IF(ISERROR($E651),NA(),#REF!)</f>
        <v>#N/A</v>
      </c>
      <c r="G651" s="183" t="e">
        <f>IF(ISERROR($E651),NA(),#REF!)</f>
        <v>#N/A</v>
      </c>
      <c r="H651" s="183" t="e">
        <f>IF(ISERROR($E651),NA(),#REF!)</f>
        <v>#N/A</v>
      </c>
      <c r="J651" s="180" t="e">
        <f>IF(ISERROR(A651),NA(),#REF!)</f>
        <v>#N/A</v>
      </c>
      <c r="K651" s="180" t="e">
        <f>IF(ISERROR(A651),NA(),#REF!)</f>
        <v>#N/A</v>
      </c>
      <c r="L651" s="180" t="e">
        <f>IF(ISERROR(A651),NA(),#REF!)</f>
        <v>#N/A</v>
      </c>
      <c r="M651" s="183" t="e">
        <f t="shared" si="43"/>
        <v>#N/A</v>
      </c>
      <c r="N651" s="183" t="e">
        <f t="shared" si="41"/>
        <v>#N/A</v>
      </c>
      <c r="O651" s="183" t="e">
        <f t="shared" si="44"/>
        <v>#N/A</v>
      </c>
    </row>
    <row r="652" spans="1:15" x14ac:dyDescent="0.2">
      <c r="A652" s="179" t="e">
        <f>IF(#REF!=0,NA(),#REF!)</f>
        <v>#REF!</v>
      </c>
      <c r="B652" s="180" t="e">
        <f>IF(ISERROR(A652),NA(),#REF!)</f>
        <v>#N/A</v>
      </c>
      <c r="C652" s="183" t="e">
        <f t="shared" si="42"/>
        <v>#N/A</v>
      </c>
      <c r="E652" s="179" t="e">
        <f>IF(#REF!=0,NA(),#REF!)</f>
        <v>#REF!</v>
      </c>
      <c r="F652" s="183" t="e">
        <f>IF(ISERROR($E652),NA(),#REF!)</f>
        <v>#N/A</v>
      </c>
      <c r="G652" s="183" t="e">
        <f>IF(ISERROR($E652),NA(),#REF!)</f>
        <v>#N/A</v>
      </c>
      <c r="H652" s="183" t="e">
        <f>IF(ISERROR($E652),NA(),#REF!)</f>
        <v>#N/A</v>
      </c>
      <c r="J652" s="180" t="e">
        <f>IF(ISERROR(A652),NA(),#REF!)</f>
        <v>#N/A</v>
      </c>
      <c r="K652" s="180" t="e">
        <f>IF(ISERROR(A652),NA(),#REF!)</f>
        <v>#N/A</v>
      </c>
      <c r="L652" s="180" t="e">
        <f>IF(ISERROR(A652),NA(),#REF!)</f>
        <v>#N/A</v>
      </c>
      <c r="M652" s="183" t="e">
        <f t="shared" si="43"/>
        <v>#N/A</v>
      </c>
      <c r="N652" s="183" t="e">
        <f t="shared" si="41"/>
        <v>#N/A</v>
      </c>
      <c r="O652" s="183" t="e">
        <f t="shared" si="44"/>
        <v>#N/A</v>
      </c>
    </row>
    <row r="653" spans="1:15" x14ac:dyDescent="0.2">
      <c r="A653" s="179" t="e">
        <f>IF(#REF!=0,NA(),#REF!)</f>
        <v>#REF!</v>
      </c>
      <c r="B653" s="180" t="e">
        <f>IF(ISERROR(A653),NA(),#REF!)</f>
        <v>#N/A</v>
      </c>
      <c r="C653" s="183" t="e">
        <f t="shared" si="42"/>
        <v>#N/A</v>
      </c>
      <c r="E653" s="179" t="e">
        <f>IF(#REF!=0,NA(),#REF!)</f>
        <v>#REF!</v>
      </c>
      <c r="F653" s="183" t="e">
        <f>IF(ISERROR($E653),NA(),#REF!)</f>
        <v>#N/A</v>
      </c>
      <c r="G653" s="183" t="e">
        <f>IF(ISERROR($E653),NA(),#REF!)</f>
        <v>#N/A</v>
      </c>
      <c r="H653" s="183" t="e">
        <f>IF(ISERROR($E653),NA(),#REF!)</f>
        <v>#N/A</v>
      </c>
      <c r="J653" s="180" t="e">
        <f>IF(ISERROR(A653),NA(),#REF!)</f>
        <v>#N/A</v>
      </c>
      <c r="K653" s="180" t="e">
        <f>IF(ISERROR(A653),NA(),#REF!)</f>
        <v>#N/A</v>
      </c>
      <c r="L653" s="180" t="e">
        <f>IF(ISERROR(A653),NA(),#REF!)</f>
        <v>#N/A</v>
      </c>
      <c r="M653" s="183" t="e">
        <f t="shared" si="43"/>
        <v>#N/A</v>
      </c>
      <c r="N653" s="183" t="e">
        <f t="shared" si="41"/>
        <v>#N/A</v>
      </c>
      <c r="O653" s="183" t="e">
        <f t="shared" si="44"/>
        <v>#N/A</v>
      </c>
    </row>
    <row r="654" spans="1:15" x14ac:dyDescent="0.2">
      <c r="A654" s="179" t="e">
        <f>IF(#REF!=0,NA(),#REF!)</f>
        <v>#REF!</v>
      </c>
      <c r="B654" s="180" t="e">
        <f>IF(ISERROR(A654),NA(),#REF!)</f>
        <v>#N/A</v>
      </c>
      <c r="C654" s="183" t="e">
        <f t="shared" si="42"/>
        <v>#N/A</v>
      </c>
      <c r="E654" s="179" t="e">
        <f>IF(#REF!=0,NA(),#REF!)</f>
        <v>#REF!</v>
      </c>
      <c r="F654" s="183" t="e">
        <f>IF(ISERROR($E654),NA(),#REF!)</f>
        <v>#N/A</v>
      </c>
      <c r="G654" s="183" t="e">
        <f>IF(ISERROR($E654),NA(),#REF!)</f>
        <v>#N/A</v>
      </c>
      <c r="H654" s="183" t="e">
        <f>IF(ISERROR($E654),NA(),#REF!)</f>
        <v>#N/A</v>
      </c>
      <c r="J654" s="180" t="e">
        <f>IF(ISERROR(A654),NA(),#REF!)</f>
        <v>#N/A</v>
      </c>
      <c r="K654" s="180" t="e">
        <f>IF(ISERROR(A654),NA(),#REF!)</f>
        <v>#N/A</v>
      </c>
      <c r="L654" s="180" t="e">
        <f>IF(ISERROR(A654),NA(),#REF!)</f>
        <v>#N/A</v>
      </c>
      <c r="M654" s="183" t="e">
        <f t="shared" si="43"/>
        <v>#N/A</v>
      </c>
      <c r="N654" s="183" t="e">
        <f t="shared" si="41"/>
        <v>#N/A</v>
      </c>
      <c r="O654" s="183" t="e">
        <f t="shared" si="44"/>
        <v>#N/A</v>
      </c>
    </row>
    <row r="655" spans="1:15" x14ac:dyDescent="0.2">
      <c r="A655" s="179" t="e">
        <f>IF(#REF!=0,NA(),#REF!)</f>
        <v>#REF!</v>
      </c>
      <c r="B655" s="180" t="e">
        <f>IF(ISERROR(A655),NA(),#REF!)</f>
        <v>#N/A</v>
      </c>
      <c r="C655" s="183" t="e">
        <f t="shared" si="42"/>
        <v>#N/A</v>
      </c>
      <c r="E655" s="179" t="e">
        <f>IF(#REF!=0,NA(),#REF!)</f>
        <v>#REF!</v>
      </c>
      <c r="F655" s="183" t="e">
        <f>IF(ISERROR($E655),NA(),#REF!)</f>
        <v>#N/A</v>
      </c>
      <c r="G655" s="183" t="e">
        <f>IF(ISERROR($E655),NA(),#REF!)</f>
        <v>#N/A</v>
      </c>
      <c r="H655" s="183" t="e">
        <f>IF(ISERROR($E655),NA(),#REF!)</f>
        <v>#N/A</v>
      </c>
      <c r="J655" s="180" t="e">
        <f>IF(ISERROR(A655),NA(),#REF!)</f>
        <v>#N/A</v>
      </c>
      <c r="K655" s="180" t="e">
        <f>IF(ISERROR(A655),NA(),#REF!)</f>
        <v>#N/A</v>
      </c>
      <c r="L655" s="180" t="e">
        <f>IF(ISERROR(A655),NA(),#REF!)</f>
        <v>#N/A</v>
      </c>
      <c r="M655" s="183" t="e">
        <f t="shared" si="43"/>
        <v>#N/A</v>
      </c>
      <c r="N655" s="183" t="e">
        <f t="shared" si="41"/>
        <v>#N/A</v>
      </c>
      <c r="O655" s="183" t="e">
        <f t="shared" si="44"/>
        <v>#N/A</v>
      </c>
    </row>
    <row r="656" spans="1:15" x14ac:dyDescent="0.2">
      <c r="A656" s="179" t="e">
        <f>IF(#REF!=0,NA(),#REF!)</f>
        <v>#REF!</v>
      </c>
      <c r="B656" s="180" t="e">
        <f>IF(ISERROR(A656),NA(),#REF!)</f>
        <v>#N/A</v>
      </c>
      <c r="C656" s="183" t="e">
        <f t="shared" si="42"/>
        <v>#N/A</v>
      </c>
      <c r="E656" s="179" t="e">
        <f>IF(#REF!=0,NA(),#REF!)</f>
        <v>#REF!</v>
      </c>
      <c r="F656" s="183" t="e">
        <f>IF(ISERROR($E656),NA(),#REF!)</f>
        <v>#N/A</v>
      </c>
      <c r="G656" s="183" t="e">
        <f>IF(ISERROR($E656),NA(),#REF!)</f>
        <v>#N/A</v>
      </c>
      <c r="H656" s="183" t="e">
        <f>IF(ISERROR($E656),NA(),#REF!)</f>
        <v>#N/A</v>
      </c>
      <c r="J656" s="180" t="e">
        <f>IF(ISERROR(A656),NA(),#REF!)</f>
        <v>#N/A</v>
      </c>
      <c r="K656" s="180" t="e">
        <f>IF(ISERROR(A656),NA(),#REF!)</f>
        <v>#N/A</v>
      </c>
      <c r="L656" s="180" t="e">
        <f>IF(ISERROR(A656),NA(),#REF!)</f>
        <v>#N/A</v>
      </c>
      <c r="M656" s="183" t="e">
        <f t="shared" si="43"/>
        <v>#N/A</v>
      </c>
      <c r="N656" s="183" t="e">
        <f t="shared" si="41"/>
        <v>#N/A</v>
      </c>
      <c r="O656" s="183" t="e">
        <f t="shared" si="44"/>
        <v>#N/A</v>
      </c>
    </row>
    <row r="657" spans="1:15" x14ac:dyDescent="0.2">
      <c r="A657" s="179" t="e">
        <f>IF(#REF!=0,NA(),#REF!)</f>
        <v>#REF!</v>
      </c>
      <c r="B657" s="180" t="e">
        <f>IF(ISERROR(A657),NA(),#REF!)</f>
        <v>#N/A</v>
      </c>
      <c r="C657" s="183" t="e">
        <f t="shared" si="42"/>
        <v>#N/A</v>
      </c>
      <c r="E657" s="179" t="e">
        <f>IF(#REF!=0,NA(),#REF!)</f>
        <v>#REF!</v>
      </c>
      <c r="F657" s="183" t="e">
        <f>IF(ISERROR($E657),NA(),#REF!)</f>
        <v>#N/A</v>
      </c>
      <c r="G657" s="183" t="e">
        <f>IF(ISERROR($E657),NA(),#REF!)</f>
        <v>#N/A</v>
      </c>
      <c r="H657" s="183" t="e">
        <f>IF(ISERROR($E657),NA(),#REF!)</f>
        <v>#N/A</v>
      </c>
      <c r="J657" s="180" t="e">
        <f>IF(ISERROR(A657),NA(),#REF!)</f>
        <v>#N/A</v>
      </c>
      <c r="K657" s="180" t="e">
        <f>IF(ISERROR(A657),NA(),#REF!)</f>
        <v>#N/A</v>
      </c>
      <c r="L657" s="180" t="e">
        <f>IF(ISERROR(A657),NA(),#REF!)</f>
        <v>#N/A</v>
      </c>
      <c r="M657" s="183" t="e">
        <f t="shared" si="43"/>
        <v>#N/A</v>
      </c>
      <c r="N657" s="183" t="e">
        <f t="shared" si="41"/>
        <v>#N/A</v>
      </c>
      <c r="O657" s="183" t="e">
        <f t="shared" si="44"/>
        <v>#N/A</v>
      </c>
    </row>
    <row r="658" spans="1:15" x14ac:dyDescent="0.2">
      <c r="A658" s="179" t="e">
        <f>IF(#REF!=0,NA(),#REF!)</f>
        <v>#REF!</v>
      </c>
      <c r="B658" s="180" t="e">
        <f>IF(ISERROR(A658),NA(),#REF!)</f>
        <v>#N/A</v>
      </c>
      <c r="C658" s="183" t="e">
        <f t="shared" si="42"/>
        <v>#N/A</v>
      </c>
      <c r="E658" s="179" t="e">
        <f>IF(#REF!=0,NA(),#REF!)</f>
        <v>#REF!</v>
      </c>
      <c r="F658" s="183" t="e">
        <f>IF(ISERROR($E658),NA(),#REF!)</f>
        <v>#N/A</v>
      </c>
      <c r="G658" s="183" t="e">
        <f>IF(ISERROR($E658),NA(),#REF!)</f>
        <v>#N/A</v>
      </c>
      <c r="H658" s="183" t="e">
        <f>IF(ISERROR($E658),NA(),#REF!)</f>
        <v>#N/A</v>
      </c>
      <c r="J658" s="180" t="e">
        <f>IF(ISERROR(A658),NA(),#REF!)</f>
        <v>#N/A</v>
      </c>
      <c r="K658" s="180" t="e">
        <f>IF(ISERROR(A658),NA(),#REF!)</f>
        <v>#N/A</v>
      </c>
      <c r="L658" s="180" t="e">
        <f>IF(ISERROR(A658),NA(),#REF!)</f>
        <v>#N/A</v>
      </c>
      <c r="M658" s="183" t="e">
        <f t="shared" si="43"/>
        <v>#N/A</v>
      </c>
      <c r="N658" s="183" t="e">
        <f t="shared" si="41"/>
        <v>#N/A</v>
      </c>
      <c r="O658" s="183" t="e">
        <f t="shared" si="44"/>
        <v>#N/A</v>
      </c>
    </row>
    <row r="659" spans="1:15" x14ac:dyDescent="0.2">
      <c r="A659" s="179" t="e">
        <f>IF(#REF!=0,NA(),#REF!)</f>
        <v>#REF!</v>
      </c>
      <c r="B659" s="180" t="e">
        <f>IF(ISERROR(A659),NA(),#REF!)</f>
        <v>#N/A</v>
      </c>
      <c r="C659" s="183" t="e">
        <f t="shared" si="42"/>
        <v>#N/A</v>
      </c>
      <c r="E659" s="179" t="e">
        <f>IF(#REF!=0,NA(),#REF!)</f>
        <v>#REF!</v>
      </c>
      <c r="F659" s="183" t="e">
        <f>IF(ISERROR($E659),NA(),#REF!)</f>
        <v>#N/A</v>
      </c>
      <c r="G659" s="183" t="e">
        <f>IF(ISERROR($E659),NA(),#REF!)</f>
        <v>#N/A</v>
      </c>
      <c r="H659" s="183" t="e">
        <f>IF(ISERROR($E659),NA(),#REF!)</f>
        <v>#N/A</v>
      </c>
      <c r="J659" s="180" t="e">
        <f>IF(ISERROR(A659),NA(),#REF!)</f>
        <v>#N/A</v>
      </c>
      <c r="K659" s="180" t="e">
        <f>IF(ISERROR(A659),NA(),#REF!)</f>
        <v>#N/A</v>
      </c>
      <c r="L659" s="180" t="e">
        <f>IF(ISERROR(A659),NA(),#REF!)</f>
        <v>#N/A</v>
      </c>
      <c r="M659" s="183" t="e">
        <f t="shared" si="43"/>
        <v>#N/A</v>
      </c>
      <c r="N659" s="183" t="e">
        <f t="shared" si="41"/>
        <v>#N/A</v>
      </c>
      <c r="O659" s="183" t="e">
        <f t="shared" si="44"/>
        <v>#N/A</v>
      </c>
    </row>
    <row r="660" spans="1:15" x14ac:dyDescent="0.2">
      <c r="A660" s="179" t="e">
        <f>IF(#REF!=0,NA(),#REF!)</f>
        <v>#REF!</v>
      </c>
      <c r="B660" s="180" t="e">
        <f>IF(ISERROR(A660),NA(),#REF!)</f>
        <v>#N/A</v>
      </c>
      <c r="C660" s="183" t="e">
        <f t="shared" si="42"/>
        <v>#N/A</v>
      </c>
      <c r="E660" s="179" t="e">
        <f>IF(#REF!=0,NA(),#REF!)</f>
        <v>#REF!</v>
      </c>
      <c r="F660" s="183" t="e">
        <f>IF(ISERROR($E660),NA(),#REF!)</f>
        <v>#N/A</v>
      </c>
      <c r="G660" s="183" t="e">
        <f>IF(ISERROR($E660),NA(),#REF!)</f>
        <v>#N/A</v>
      </c>
      <c r="H660" s="183" t="e">
        <f>IF(ISERROR($E660),NA(),#REF!)</f>
        <v>#N/A</v>
      </c>
      <c r="J660" s="180" t="e">
        <f>IF(ISERROR(A660),NA(),#REF!)</f>
        <v>#N/A</v>
      </c>
      <c r="K660" s="180" t="e">
        <f>IF(ISERROR(A660),NA(),#REF!)</f>
        <v>#N/A</v>
      </c>
      <c r="L660" s="180" t="e">
        <f>IF(ISERROR(A660),NA(),#REF!)</f>
        <v>#N/A</v>
      </c>
      <c r="M660" s="183" t="e">
        <f t="shared" si="43"/>
        <v>#N/A</v>
      </c>
      <c r="N660" s="183" t="e">
        <f t="shared" si="41"/>
        <v>#N/A</v>
      </c>
      <c r="O660" s="183" t="e">
        <f t="shared" si="44"/>
        <v>#N/A</v>
      </c>
    </row>
    <row r="661" spans="1:15" x14ac:dyDescent="0.2">
      <c r="A661" s="179" t="e">
        <f>IF(#REF!=0,NA(),#REF!)</f>
        <v>#REF!</v>
      </c>
      <c r="B661" s="180" t="e">
        <f>IF(ISERROR(A661),NA(),#REF!)</f>
        <v>#N/A</v>
      </c>
      <c r="C661" s="183" t="e">
        <f t="shared" si="42"/>
        <v>#N/A</v>
      </c>
      <c r="E661" s="179" t="e">
        <f>IF(#REF!=0,NA(),#REF!)</f>
        <v>#REF!</v>
      </c>
      <c r="F661" s="183" t="e">
        <f>IF(ISERROR($E661),NA(),#REF!)</f>
        <v>#N/A</v>
      </c>
      <c r="G661" s="183" t="e">
        <f>IF(ISERROR($E661),NA(),#REF!)</f>
        <v>#N/A</v>
      </c>
      <c r="H661" s="183" t="e">
        <f>IF(ISERROR($E661),NA(),#REF!)</f>
        <v>#N/A</v>
      </c>
      <c r="J661" s="180" t="e">
        <f>IF(ISERROR(A661),NA(),#REF!)</f>
        <v>#N/A</v>
      </c>
      <c r="K661" s="180" t="e">
        <f>IF(ISERROR(A661),NA(),#REF!)</f>
        <v>#N/A</v>
      </c>
      <c r="L661" s="180" t="e">
        <f>IF(ISERROR(A661),NA(),#REF!)</f>
        <v>#N/A</v>
      </c>
      <c r="M661" s="183" t="e">
        <f t="shared" si="43"/>
        <v>#N/A</v>
      </c>
      <c r="N661" s="183" t="e">
        <f t="shared" si="41"/>
        <v>#N/A</v>
      </c>
      <c r="O661" s="183" t="e">
        <f t="shared" si="44"/>
        <v>#N/A</v>
      </c>
    </row>
    <row r="662" spans="1:15" x14ac:dyDescent="0.2">
      <c r="A662" s="179" t="e">
        <f>IF(#REF!=0,NA(),#REF!)</f>
        <v>#REF!</v>
      </c>
      <c r="B662" s="180" t="e">
        <f>IF(ISERROR(A662),NA(),#REF!)</f>
        <v>#N/A</v>
      </c>
      <c r="C662" s="183" t="e">
        <f t="shared" si="42"/>
        <v>#N/A</v>
      </c>
      <c r="E662" s="179" t="e">
        <f>IF(#REF!=0,NA(),#REF!)</f>
        <v>#REF!</v>
      </c>
      <c r="F662" s="183" t="e">
        <f>IF(ISERROR($E662),NA(),#REF!)</f>
        <v>#N/A</v>
      </c>
      <c r="G662" s="183" t="e">
        <f>IF(ISERROR($E662),NA(),#REF!)</f>
        <v>#N/A</v>
      </c>
      <c r="H662" s="183" t="e">
        <f>IF(ISERROR($E662),NA(),#REF!)</f>
        <v>#N/A</v>
      </c>
      <c r="J662" s="180" t="e">
        <f>IF(ISERROR(A662),NA(),#REF!)</f>
        <v>#N/A</v>
      </c>
      <c r="K662" s="180" t="e">
        <f>IF(ISERROR(A662),NA(),#REF!)</f>
        <v>#N/A</v>
      </c>
      <c r="L662" s="180" t="e">
        <f>IF(ISERROR(A662),NA(),#REF!)</f>
        <v>#N/A</v>
      </c>
      <c r="M662" s="183" t="e">
        <f t="shared" si="43"/>
        <v>#N/A</v>
      </c>
      <c r="N662" s="183" t="e">
        <f t="shared" si="41"/>
        <v>#N/A</v>
      </c>
      <c r="O662" s="183" t="e">
        <f t="shared" si="44"/>
        <v>#N/A</v>
      </c>
    </row>
    <row r="663" spans="1:15" x14ac:dyDescent="0.2">
      <c r="A663" s="179" t="e">
        <f>IF(#REF!=0,NA(),#REF!)</f>
        <v>#REF!</v>
      </c>
      <c r="B663" s="180" t="e">
        <f>IF(ISERROR(A663),NA(),#REF!)</f>
        <v>#N/A</v>
      </c>
      <c r="C663" s="183" t="e">
        <f t="shared" si="42"/>
        <v>#N/A</v>
      </c>
      <c r="E663" s="179" t="e">
        <f>IF(#REF!=0,NA(),#REF!)</f>
        <v>#REF!</v>
      </c>
      <c r="F663" s="183" t="e">
        <f>IF(ISERROR($E663),NA(),#REF!)</f>
        <v>#N/A</v>
      </c>
      <c r="G663" s="183" t="e">
        <f>IF(ISERROR($E663),NA(),#REF!)</f>
        <v>#N/A</v>
      </c>
      <c r="H663" s="183" t="e">
        <f>IF(ISERROR($E663),NA(),#REF!)</f>
        <v>#N/A</v>
      </c>
      <c r="J663" s="180" t="e">
        <f>IF(ISERROR(A663),NA(),#REF!)</f>
        <v>#N/A</v>
      </c>
      <c r="K663" s="180" t="e">
        <f>IF(ISERROR(A663),NA(),#REF!)</f>
        <v>#N/A</v>
      </c>
      <c r="L663" s="180" t="e">
        <f>IF(ISERROR(A663),NA(),#REF!)</f>
        <v>#N/A</v>
      </c>
      <c r="M663" s="183" t="e">
        <f t="shared" si="43"/>
        <v>#N/A</v>
      </c>
      <c r="N663" s="183" t="e">
        <f t="shared" si="41"/>
        <v>#N/A</v>
      </c>
      <c r="O663" s="183" t="e">
        <f t="shared" si="44"/>
        <v>#N/A</v>
      </c>
    </row>
    <row r="664" spans="1:15" x14ac:dyDescent="0.2">
      <c r="A664" s="179" t="e">
        <f>IF(#REF!=0,NA(),#REF!)</f>
        <v>#REF!</v>
      </c>
      <c r="B664" s="180" t="e">
        <f>IF(ISERROR(A664),NA(),#REF!)</f>
        <v>#N/A</v>
      </c>
      <c r="C664" s="183" t="e">
        <f t="shared" si="42"/>
        <v>#N/A</v>
      </c>
      <c r="E664" s="179" t="e">
        <f>IF(#REF!=0,NA(),#REF!)</f>
        <v>#REF!</v>
      </c>
      <c r="F664" s="183" t="e">
        <f>IF(ISERROR($E664),NA(),#REF!)</f>
        <v>#N/A</v>
      </c>
      <c r="G664" s="183" t="e">
        <f>IF(ISERROR($E664),NA(),#REF!)</f>
        <v>#N/A</v>
      </c>
      <c r="H664" s="183" t="e">
        <f>IF(ISERROR($E664),NA(),#REF!)</f>
        <v>#N/A</v>
      </c>
      <c r="J664" s="180" t="e">
        <f>IF(ISERROR(A664),NA(),#REF!)</f>
        <v>#N/A</v>
      </c>
      <c r="K664" s="180" t="e">
        <f>IF(ISERROR(A664),NA(),#REF!)</f>
        <v>#N/A</v>
      </c>
      <c r="L664" s="180" t="e">
        <f>IF(ISERROR(A664),NA(),#REF!)</f>
        <v>#N/A</v>
      </c>
      <c r="M664" s="183" t="e">
        <f t="shared" si="43"/>
        <v>#N/A</v>
      </c>
      <c r="N664" s="183" t="e">
        <f t="shared" si="41"/>
        <v>#N/A</v>
      </c>
      <c r="O664" s="183" t="e">
        <f t="shared" si="44"/>
        <v>#N/A</v>
      </c>
    </row>
    <row r="665" spans="1:15" x14ac:dyDescent="0.2">
      <c r="A665" s="179" t="e">
        <f>IF(#REF!=0,NA(),#REF!)</f>
        <v>#REF!</v>
      </c>
      <c r="B665" s="180" t="e">
        <f>IF(ISERROR(A665),NA(),#REF!)</f>
        <v>#N/A</v>
      </c>
      <c r="C665" s="183" t="e">
        <f t="shared" si="42"/>
        <v>#N/A</v>
      </c>
      <c r="E665" s="179" t="e">
        <f>IF(#REF!=0,NA(),#REF!)</f>
        <v>#REF!</v>
      </c>
      <c r="F665" s="183" t="e">
        <f>IF(ISERROR($E665),NA(),#REF!)</f>
        <v>#N/A</v>
      </c>
      <c r="G665" s="183" t="e">
        <f>IF(ISERROR($E665),NA(),#REF!)</f>
        <v>#N/A</v>
      </c>
      <c r="H665" s="183" t="e">
        <f>IF(ISERROR($E665),NA(),#REF!)</f>
        <v>#N/A</v>
      </c>
      <c r="J665" s="180" t="e">
        <f>IF(ISERROR(A665),NA(),#REF!)</f>
        <v>#N/A</v>
      </c>
      <c r="K665" s="180" t="e">
        <f>IF(ISERROR(A665),NA(),#REF!)</f>
        <v>#N/A</v>
      </c>
      <c r="L665" s="180" t="e">
        <f>IF(ISERROR(A665),NA(),#REF!)</f>
        <v>#N/A</v>
      </c>
      <c r="M665" s="183" t="e">
        <f t="shared" si="43"/>
        <v>#N/A</v>
      </c>
      <c r="N665" s="183" t="e">
        <f t="shared" ref="N665:N728" si="45">AVERAGE(K659:K665)</f>
        <v>#N/A</v>
      </c>
      <c r="O665" s="183" t="e">
        <f t="shared" si="44"/>
        <v>#N/A</v>
      </c>
    </row>
    <row r="666" spans="1:15" x14ac:dyDescent="0.2">
      <c r="A666" s="179" t="e">
        <f>IF(#REF!=0,NA(),#REF!)</f>
        <v>#REF!</v>
      </c>
      <c r="B666" s="180" t="e">
        <f>IF(ISERROR(A666),NA(),#REF!)</f>
        <v>#N/A</v>
      </c>
      <c r="C666" s="183" t="e">
        <f t="shared" si="42"/>
        <v>#N/A</v>
      </c>
      <c r="E666" s="179" t="e">
        <f>IF(#REF!=0,NA(),#REF!)</f>
        <v>#REF!</v>
      </c>
      <c r="F666" s="183" t="e">
        <f>IF(ISERROR($E666),NA(),#REF!)</f>
        <v>#N/A</v>
      </c>
      <c r="G666" s="183" t="e">
        <f>IF(ISERROR($E666),NA(),#REF!)</f>
        <v>#N/A</v>
      </c>
      <c r="H666" s="183" t="e">
        <f>IF(ISERROR($E666),NA(),#REF!)</f>
        <v>#N/A</v>
      </c>
      <c r="J666" s="180" t="e">
        <f>IF(ISERROR(A666),NA(),#REF!)</f>
        <v>#N/A</v>
      </c>
      <c r="K666" s="180" t="e">
        <f>IF(ISERROR(A666),NA(),#REF!)</f>
        <v>#N/A</v>
      </c>
      <c r="L666" s="180" t="e">
        <f>IF(ISERROR(A666),NA(),#REF!)</f>
        <v>#N/A</v>
      </c>
      <c r="M666" s="183" t="e">
        <f t="shared" si="43"/>
        <v>#N/A</v>
      </c>
      <c r="N666" s="183" t="e">
        <f t="shared" si="45"/>
        <v>#N/A</v>
      </c>
      <c r="O666" s="183" t="e">
        <f t="shared" si="44"/>
        <v>#N/A</v>
      </c>
    </row>
    <row r="667" spans="1:15" x14ac:dyDescent="0.2">
      <c r="A667" s="179" t="e">
        <f>IF(#REF!=0,NA(),#REF!)</f>
        <v>#REF!</v>
      </c>
      <c r="B667" s="180" t="e">
        <f>IF(ISERROR(A667),NA(),#REF!)</f>
        <v>#N/A</v>
      </c>
      <c r="C667" s="183" t="e">
        <f t="shared" si="42"/>
        <v>#N/A</v>
      </c>
      <c r="E667" s="179" t="e">
        <f>IF(#REF!=0,NA(),#REF!)</f>
        <v>#REF!</v>
      </c>
      <c r="F667" s="183" t="e">
        <f>IF(ISERROR($E667),NA(),#REF!)</f>
        <v>#N/A</v>
      </c>
      <c r="G667" s="183" t="e">
        <f>IF(ISERROR($E667),NA(),#REF!)</f>
        <v>#N/A</v>
      </c>
      <c r="H667" s="183" t="e">
        <f>IF(ISERROR($E667),NA(),#REF!)</f>
        <v>#N/A</v>
      </c>
      <c r="J667" s="180" t="e">
        <f>IF(ISERROR(A667),NA(),#REF!)</f>
        <v>#N/A</v>
      </c>
      <c r="K667" s="180" t="e">
        <f>IF(ISERROR(A667),NA(),#REF!)</f>
        <v>#N/A</v>
      </c>
      <c r="L667" s="180" t="e">
        <f>IF(ISERROR(A667),NA(),#REF!)</f>
        <v>#N/A</v>
      </c>
      <c r="M667" s="183" t="e">
        <f t="shared" si="43"/>
        <v>#N/A</v>
      </c>
      <c r="N667" s="183" t="e">
        <f t="shared" si="45"/>
        <v>#N/A</v>
      </c>
      <c r="O667" s="183" t="e">
        <f t="shared" si="44"/>
        <v>#N/A</v>
      </c>
    </row>
    <row r="668" spans="1:15" x14ac:dyDescent="0.2">
      <c r="A668" s="179" t="e">
        <f>IF(#REF!=0,NA(),#REF!)</f>
        <v>#REF!</v>
      </c>
      <c r="B668" s="180" t="e">
        <f>IF(ISERROR(A668),NA(),#REF!)</f>
        <v>#N/A</v>
      </c>
      <c r="C668" s="183" t="e">
        <f t="shared" si="42"/>
        <v>#N/A</v>
      </c>
      <c r="E668" s="179" t="e">
        <f>IF(#REF!=0,NA(),#REF!)</f>
        <v>#REF!</v>
      </c>
      <c r="F668" s="183" t="e">
        <f>IF(ISERROR($E668),NA(),#REF!)</f>
        <v>#N/A</v>
      </c>
      <c r="G668" s="183" t="e">
        <f>IF(ISERROR($E668),NA(),#REF!)</f>
        <v>#N/A</v>
      </c>
      <c r="H668" s="183" t="e">
        <f>IF(ISERROR($E668),NA(),#REF!)</f>
        <v>#N/A</v>
      </c>
      <c r="J668" s="180" t="e">
        <f>IF(ISERROR(A668),NA(),#REF!)</f>
        <v>#N/A</v>
      </c>
      <c r="K668" s="180" t="e">
        <f>IF(ISERROR(A668),NA(),#REF!)</f>
        <v>#N/A</v>
      </c>
      <c r="L668" s="180" t="e">
        <f>IF(ISERROR(A668),NA(),#REF!)</f>
        <v>#N/A</v>
      </c>
      <c r="M668" s="183" t="e">
        <f t="shared" si="43"/>
        <v>#N/A</v>
      </c>
      <c r="N668" s="183" t="e">
        <f t="shared" si="45"/>
        <v>#N/A</v>
      </c>
      <c r="O668" s="183" t="e">
        <f t="shared" si="44"/>
        <v>#N/A</v>
      </c>
    </row>
    <row r="669" spans="1:15" x14ac:dyDescent="0.2">
      <c r="A669" s="179" t="e">
        <f>IF(#REF!=0,NA(),#REF!)</f>
        <v>#REF!</v>
      </c>
      <c r="B669" s="180" t="e">
        <f>IF(ISERROR(A669),NA(),#REF!)</f>
        <v>#N/A</v>
      </c>
      <c r="C669" s="183" t="e">
        <f t="shared" si="42"/>
        <v>#N/A</v>
      </c>
      <c r="E669" s="179" t="e">
        <f>IF(#REF!=0,NA(),#REF!)</f>
        <v>#REF!</v>
      </c>
      <c r="F669" s="183" t="e">
        <f>IF(ISERROR($E669),NA(),#REF!)</f>
        <v>#N/A</v>
      </c>
      <c r="G669" s="183" t="e">
        <f>IF(ISERROR($E669),NA(),#REF!)</f>
        <v>#N/A</v>
      </c>
      <c r="H669" s="183" t="e">
        <f>IF(ISERROR($E669),NA(),#REF!)</f>
        <v>#N/A</v>
      </c>
      <c r="J669" s="180" t="e">
        <f>IF(ISERROR(A669),NA(),#REF!)</f>
        <v>#N/A</v>
      </c>
      <c r="K669" s="180" t="e">
        <f>IF(ISERROR(A669),NA(),#REF!)</f>
        <v>#N/A</v>
      </c>
      <c r="L669" s="180" t="e">
        <f>IF(ISERROR(A669),NA(),#REF!)</f>
        <v>#N/A</v>
      </c>
      <c r="M669" s="183" t="e">
        <f t="shared" si="43"/>
        <v>#N/A</v>
      </c>
      <c r="N669" s="183" t="e">
        <f t="shared" si="45"/>
        <v>#N/A</v>
      </c>
      <c r="O669" s="183" t="e">
        <f t="shared" si="44"/>
        <v>#N/A</v>
      </c>
    </row>
    <row r="670" spans="1:15" x14ac:dyDescent="0.2">
      <c r="A670" s="179" t="e">
        <f>IF(#REF!=0,NA(),#REF!)</f>
        <v>#REF!</v>
      </c>
      <c r="B670" s="180" t="e">
        <f>IF(ISERROR(A670),NA(),#REF!)</f>
        <v>#N/A</v>
      </c>
      <c r="C670" s="183" t="e">
        <f t="shared" si="42"/>
        <v>#N/A</v>
      </c>
      <c r="E670" s="179" t="e">
        <f>IF(#REF!=0,NA(),#REF!)</f>
        <v>#REF!</v>
      </c>
      <c r="F670" s="183" t="e">
        <f>IF(ISERROR($E670),NA(),#REF!)</f>
        <v>#N/A</v>
      </c>
      <c r="G670" s="183" t="e">
        <f>IF(ISERROR($E670),NA(),#REF!)</f>
        <v>#N/A</v>
      </c>
      <c r="H670" s="183" t="e">
        <f>IF(ISERROR($E670),NA(),#REF!)</f>
        <v>#N/A</v>
      </c>
      <c r="J670" s="180" t="e">
        <f>IF(ISERROR(A670),NA(),#REF!)</f>
        <v>#N/A</v>
      </c>
      <c r="K670" s="180" t="e">
        <f>IF(ISERROR(A670),NA(),#REF!)</f>
        <v>#N/A</v>
      </c>
      <c r="L670" s="180" t="e">
        <f>IF(ISERROR(A670),NA(),#REF!)</f>
        <v>#N/A</v>
      </c>
      <c r="M670" s="183" t="e">
        <f t="shared" si="43"/>
        <v>#N/A</v>
      </c>
      <c r="N670" s="183" t="e">
        <f t="shared" si="45"/>
        <v>#N/A</v>
      </c>
      <c r="O670" s="183" t="e">
        <f t="shared" si="44"/>
        <v>#N/A</v>
      </c>
    </row>
    <row r="671" spans="1:15" x14ac:dyDescent="0.2">
      <c r="A671" s="179" t="e">
        <f>IF(#REF!=0,NA(),#REF!)</f>
        <v>#REF!</v>
      </c>
      <c r="B671" s="180" t="e">
        <f>IF(ISERROR(A671),NA(),#REF!)</f>
        <v>#N/A</v>
      </c>
      <c r="C671" s="183" t="e">
        <f t="shared" si="42"/>
        <v>#N/A</v>
      </c>
      <c r="E671" s="179" t="e">
        <f>IF(#REF!=0,NA(),#REF!)</f>
        <v>#REF!</v>
      </c>
      <c r="F671" s="183" t="e">
        <f>IF(ISERROR($E671),NA(),#REF!)</f>
        <v>#N/A</v>
      </c>
      <c r="G671" s="183" t="e">
        <f>IF(ISERROR($E671),NA(),#REF!)</f>
        <v>#N/A</v>
      </c>
      <c r="H671" s="183" t="e">
        <f>IF(ISERROR($E671),NA(),#REF!)</f>
        <v>#N/A</v>
      </c>
      <c r="J671" s="180" t="e">
        <f>IF(ISERROR(A671),NA(),#REF!)</f>
        <v>#N/A</v>
      </c>
      <c r="K671" s="180" t="e">
        <f>IF(ISERROR(A671),NA(),#REF!)</f>
        <v>#N/A</v>
      </c>
      <c r="L671" s="180" t="e">
        <f>IF(ISERROR(A671),NA(),#REF!)</f>
        <v>#N/A</v>
      </c>
      <c r="M671" s="183" t="e">
        <f t="shared" si="43"/>
        <v>#N/A</v>
      </c>
      <c r="N671" s="183" t="e">
        <f t="shared" si="45"/>
        <v>#N/A</v>
      </c>
      <c r="O671" s="183" t="e">
        <f t="shared" si="44"/>
        <v>#N/A</v>
      </c>
    </row>
    <row r="672" spans="1:15" x14ac:dyDescent="0.2">
      <c r="A672" s="179" t="e">
        <f>IF(#REF!=0,NA(),#REF!)</f>
        <v>#REF!</v>
      </c>
      <c r="B672" s="180" t="e">
        <f>IF(ISERROR(A672),NA(),#REF!)</f>
        <v>#N/A</v>
      </c>
      <c r="C672" s="183" t="e">
        <f t="shared" si="42"/>
        <v>#N/A</v>
      </c>
      <c r="E672" s="179" t="e">
        <f>IF(#REF!=0,NA(),#REF!)</f>
        <v>#REF!</v>
      </c>
      <c r="F672" s="183" t="e">
        <f>IF(ISERROR($E672),NA(),#REF!)</f>
        <v>#N/A</v>
      </c>
      <c r="G672" s="183" t="e">
        <f>IF(ISERROR($E672),NA(),#REF!)</f>
        <v>#N/A</v>
      </c>
      <c r="H672" s="183" t="e">
        <f>IF(ISERROR($E672),NA(),#REF!)</f>
        <v>#N/A</v>
      </c>
      <c r="J672" s="180" t="e">
        <f>IF(ISERROR(A672),NA(),#REF!)</f>
        <v>#N/A</v>
      </c>
      <c r="K672" s="180" t="e">
        <f>IF(ISERROR(A672),NA(),#REF!)</f>
        <v>#N/A</v>
      </c>
      <c r="L672" s="180" t="e">
        <f>IF(ISERROR(A672),NA(),#REF!)</f>
        <v>#N/A</v>
      </c>
      <c r="M672" s="183" t="e">
        <f t="shared" si="43"/>
        <v>#N/A</v>
      </c>
      <c r="N672" s="183" t="e">
        <f t="shared" si="45"/>
        <v>#N/A</v>
      </c>
      <c r="O672" s="183" t="e">
        <f t="shared" si="44"/>
        <v>#N/A</v>
      </c>
    </row>
    <row r="673" spans="1:15" x14ac:dyDescent="0.2">
      <c r="A673" s="179" t="e">
        <f>IF(#REF!=0,NA(),#REF!)</f>
        <v>#REF!</v>
      </c>
      <c r="B673" s="180" t="e">
        <f>IF(ISERROR(A673),NA(),#REF!)</f>
        <v>#N/A</v>
      </c>
      <c r="C673" s="183" t="e">
        <f t="shared" si="42"/>
        <v>#N/A</v>
      </c>
      <c r="E673" s="179" t="e">
        <f>IF(#REF!=0,NA(),#REF!)</f>
        <v>#REF!</v>
      </c>
      <c r="F673" s="183" t="e">
        <f>IF(ISERROR($E673),NA(),#REF!)</f>
        <v>#N/A</v>
      </c>
      <c r="G673" s="183" t="e">
        <f>IF(ISERROR($E673),NA(),#REF!)</f>
        <v>#N/A</v>
      </c>
      <c r="H673" s="183" t="e">
        <f>IF(ISERROR($E673),NA(),#REF!)</f>
        <v>#N/A</v>
      </c>
      <c r="J673" s="180" t="e">
        <f>IF(ISERROR(A673),NA(),#REF!)</f>
        <v>#N/A</v>
      </c>
      <c r="K673" s="180" t="e">
        <f>IF(ISERROR(A673),NA(),#REF!)</f>
        <v>#N/A</v>
      </c>
      <c r="L673" s="180" t="e">
        <f>IF(ISERROR(A673),NA(),#REF!)</f>
        <v>#N/A</v>
      </c>
      <c r="M673" s="183" t="e">
        <f t="shared" si="43"/>
        <v>#N/A</v>
      </c>
      <c r="N673" s="183" t="e">
        <f t="shared" si="45"/>
        <v>#N/A</v>
      </c>
      <c r="O673" s="183" t="e">
        <f t="shared" si="44"/>
        <v>#N/A</v>
      </c>
    </row>
    <row r="674" spans="1:15" x14ac:dyDescent="0.2">
      <c r="A674" s="179" t="e">
        <f>IF(#REF!=0,NA(),#REF!)</f>
        <v>#REF!</v>
      </c>
      <c r="B674" s="180" t="e">
        <f>IF(ISERROR(A674),NA(),#REF!)</f>
        <v>#N/A</v>
      </c>
      <c r="C674" s="183" t="e">
        <f t="shared" si="42"/>
        <v>#N/A</v>
      </c>
      <c r="E674" s="179" t="e">
        <f>IF(#REF!=0,NA(),#REF!)</f>
        <v>#REF!</v>
      </c>
      <c r="F674" s="183" t="e">
        <f>IF(ISERROR($E674),NA(),#REF!)</f>
        <v>#N/A</v>
      </c>
      <c r="G674" s="183" t="e">
        <f>IF(ISERROR($E674),NA(),#REF!)</f>
        <v>#N/A</v>
      </c>
      <c r="H674" s="183" t="e">
        <f>IF(ISERROR($E674),NA(),#REF!)</f>
        <v>#N/A</v>
      </c>
      <c r="J674" s="180" t="e">
        <f>IF(ISERROR(A674),NA(),#REF!)</f>
        <v>#N/A</v>
      </c>
      <c r="K674" s="180" t="e">
        <f>IF(ISERROR(A674),NA(),#REF!)</f>
        <v>#N/A</v>
      </c>
      <c r="L674" s="180" t="e">
        <f>IF(ISERROR(A674),NA(),#REF!)</f>
        <v>#N/A</v>
      </c>
      <c r="M674" s="183" t="e">
        <f t="shared" si="43"/>
        <v>#N/A</v>
      </c>
      <c r="N674" s="183" t="e">
        <f t="shared" si="45"/>
        <v>#N/A</v>
      </c>
      <c r="O674" s="183" t="e">
        <f t="shared" si="44"/>
        <v>#N/A</v>
      </c>
    </row>
    <row r="675" spans="1:15" x14ac:dyDescent="0.2">
      <c r="A675" s="179" t="e">
        <f>IF(#REF!=0,NA(),#REF!)</f>
        <v>#REF!</v>
      </c>
      <c r="B675" s="180" t="e">
        <f>IF(ISERROR(A675),NA(),#REF!)</f>
        <v>#N/A</v>
      </c>
      <c r="C675" s="183" t="e">
        <f t="shared" si="42"/>
        <v>#N/A</v>
      </c>
      <c r="E675" s="179" t="e">
        <f>IF(#REF!=0,NA(),#REF!)</f>
        <v>#REF!</v>
      </c>
      <c r="F675" s="183" t="e">
        <f>IF(ISERROR($E675),NA(),#REF!)</f>
        <v>#N/A</v>
      </c>
      <c r="G675" s="183" t="e">
        <f>IF(ISERROR($E675),NA(),#REF!)</f>
        <v>#N/A</v>
      </c>
      <c r="H675" s="183" t="e">
        <f>IF(ISERROR($E675),NA(),#REF!)</f>
        <v>#N/A</v>
      </c>
      <c r="J675" s="180" t="e">
        <f>IF(ISERROR(A675),NA(),#REF!)</f>
        <v>#N/A</v>
      </c>
      <c r="K675" s="180" t="e">
        <f>IF(ISERROR(A675),NA(),#REF!)</f>
        <v>#N/A</v>
      </c>
      <c r="L675" s="180" t="e">
        <f>IF(ISERROR(A675),NA(),#REF!)</f>
        <v>#N/A</v>
      </c>
      <c r="M675" s="183" t="e">
        <f t="shared" si="43"/>
        <v>#N/A</v>
      </c>
      <c r="N675" s="183" t="e">
        <f t="shared" si="45"/>
        <v>#N/A</v>
      </c>
      <c r="O675" s="183" t="e">
        <f t="shared" si="44"/>
        <v>#N/A</v>
      </c>
    </row>
    <row r="676" spans="1:15" x14ac:dyDescent="0.2">
      <c r="A676" s="179" t="e">
        <f>IF(#REF!=0,NA(),#REF!)</f>
        <v>#REF!</v>
      </c>
      <c r="B676" s="180" t="e">
        <f>IF(ISERROR(A676),NA(),#REF!)</f>
        <v>#N/A</v>
      </c>
      <c r="C676" s="183" t="e">
        <f t="shared" si="42"/>
        <v>#N/A</v>
      </c>
      <c r="E676" s="179" t="e">
        <f>IF(#REF!=0,NA(),#REF!)</f>
        <v>#REF!</v>
      </c>
      <c r="F676" s="183" t="e">
        <f>IF(ISERROR($E676),NA(),#REF!)</f>
        <v>#N/A</v>
      </c>
      <c r="G676" s="183" t="e">
        <f>IF(ISERROR($E676),NA(),#REF!)</f>
        <v>#N/A</v>
      </c>
      <c r="H676" s="183" t="e">
        <f>IF(ISERROR($E676),NA(),#REF!)</f>
        <v>#N/A</v>
      </c>
      <c r="J676" s="180" t="e">
        <f>IF(ISERROR(A676),NA(),#REF!)</f>
        <v>#N/A</v>
      </c>
      <c r="K676" s="180" t="e">
        <f>IF(ISERROR(A676),NA(),#REF!)</f>
        <v>#N/A</v>
      </c>
      <c r="L676" s="180" t="e">
        <f>IF(ISERROR(A676),NA(),#REF!)</f>
        <v>#N/A</v>
      </c>
      <c r="M676" s="183" t="e">
        <f t="shared" si="43"/>
        <v>#N/A</v>
      </c>
      <c r="N676" s="183" t="e">
        <f t="shared" si="45"/>
        <v>#N/A</v>
      </c>
      <c r="O676" s="183" t="e">
        <f t="shared" si="44"/>
        <v>#N/A</v>
      </c>
    </row>
    <row r="677" spans="1:15" x14ac:dyDescent="0.2">
      <c r="A677" s="179" t="e">
        <f>IF(#REF!=0,NA(),#REF!)</f>
        <v>#REF!</v>
      </c>
      <c r="B677" s="180" t="e">
        <f>IF(ISERROR(A677),NA(),#REF!)</f>
        <v>#N/A</v>
      </c>
      <c r="C677" s="183" t="e">
        <f t="shared" si="42"/>
        <v>#N/A</v>
      </c>
      <c r="E677" s="179" t="e">
        <f>IF(#REF!=0,NA(),#REF!)</f>
        <v>#REF!</v>
      </c>
      <c r="F677" s="183" t="e">
        <f>IF(ISERROR($E677),NA(),#REF!)</f>
        <v>#N/A</v>
      </c>
      <c r="G677" s="183" t="e">
        <f>IF(ISERROR($E677),NA(),#REF!)</f>
        <v>#N/A</v>
      </c>
      <c r="H677" s="183" t="e">
        <f>IF(ISERROR($E677),NA(),#REF!)</f>
        <v>#N/A</v>
      </c>
      <c r="J677" s="180" t="e">
        <f>IF(ISERROR(A677),NA(),#REF!)</f>
        <v>#N/A</v>
      </c>
      <c r="K677" s="180" t="e">
        <f>IF(ISERROR(A677),NA(),#REF!)</f>
        <v>#N/A</v>
      </c>
      <c r="L677" s="180" t="e">
        <f>IF(ISERROR(A677),NA(),#REF!)</f>
        <v>#N/A</v>
      </c>
      <c r="M677" s="183" t="e">
        <f t="shared" si="43"/>
        <v>#N/A</v>
      </c>
      <c r="N677" s="183" t="e">
        <f t="shared" si="45"/>
        <v>#N/A</v>
      </c>
      <c r="O677" s="183" t="e">
        <f t="shared" si="44"/>
        <v>#N/A</v>
      </c>
    </row>
    <row r="678" spans="1:15" x14ac:dyDescent="0.2">
      <c r="A678" s="179" t="e">
        <f>IF(#REF!=0,NA(),#REF!)</f>
        <v>#REF!</v>
      </c>
      <c r="B678" s="180" t="e">
        <f>IF(ISERROR(A678),NA(),#REF!)</f>
        <v>#N/A</v>
      </c>
      <c r="C678" s="183" t="e">
        <f t="shared" si="42"/>
        <v>#N/A</v>
      </c>
      <c r="E678" s="179" t="e">
        <f>IF(#REF!=0,NA(),#REF!)</f>
        <v>#REF!</v>
      </c>
      <c r="F678" s="183" t="e">
        <f>IF(ISERROR($E678),NA(),#REF!)</f>
        <v>#N/A</v>
      </c>
      <c r="G678" s="183" t="e">
        <f>IF(ISERROR($E678),NA(),#REF!)</f>
        <v>#N/A</v>
      </c>
      <c r="H678" s="183" t="e">
        <f>IF(ISERROR($E678),NA(),#REF!)</f>
        <v>#N/A</v>
      </c>
      <c r="J678" s="180" t="e">
        <f>IF(ISERROR(A678),NA(),#REF!)</f>
        <v>#N/A</v>
      </c>
      <c r="K678" s="180" t="e">
        <f>IF(ISERROR(A678),NA(),#REF!)</f>
        <v>#N/A</v>
      </c>
      <c r="L678" s="180" t="e">
        <f>IF(ISERROR(A678),NA(),#REF!)</f>
        <v>#N/A</v>
      </c>
      <c r="M678" s="183" t="e">
        <f t="shared" si="43"/>
        <v>#N/A</v>
      </c>
      <c r="N678" s="183" t="e">
        <f t="shared" si="45"/>
        <v>#N/A</v>
      </c>
      <c r="O678" s="183" t="e">
        <f t="shared" si="44"/>
        <v>#N/A</v>
      </c>
    </row>
    <row r="679" spans="1:15" x14ac:dyDescent="0.2">
      <c r="A679" s="179" t="e">
        <f>IF(#REF!=0,NA(),#REF!)</f>
        <v>#REF!</v>
      </c>
      <c r="B679" s="180" t="e">
        <f>IF(ISERROR(A679),NA(),#REF!)</f>
        <v>#N/A</v>
      </c>
      <c r="C679" s="183" t="e">
        <f t="shared" si="42"/>
        <v>#N/A</v>
      </c>
      <c r="E679" s="179" t="e">
        <f>IF(#REF!=0,NA(),#REF!)</f>
        <v>#REF!</v>
      </c>
      <c r="F679" s="183" t="e">
        <f>IF(ISERROR($E679),NA(),#REF!)</f>
        <v>#N/A</v>
      </c>
      <c r="G679" s="183" t="e">
        <f>IF(ISERROR($E679),NA(),#REF!)</f>
        <v>#N/A</v>
      </c>
      <c r="H679" s="183" t="e">
        <f>IF(ISERROR($E679),NA(),#REF!)</f>
        <v>#N/A</v>
      </c>
      <c r="J679" s="180" t="e">
        <f>IF(ISERROR(A679),NA(),#REF!)</f>
        <v>#N/A</v>
      </c>
      <c r="K679" s="180" t="e">
        <f>IF(ISERROR(A679),NA(),#REF!)</f>
        <v>#N/A</v>
      </c>
      <c r="L679" s="180" t="e">
        <f>IF(ISERROR(A679),NA(),#REF!)</f>
        <v>#N/A</v>
      </c>
      <c r="M679" s="183" t="e">
        <f t="shared" si="43"/>
        <v>#N/A</v>
      </c>
      <c r="N679" s="183" t="e">
        <f t="shared" si="45"/>
        <v>#N/A</v>
      </c>
      <c r="O679" s="183" t="e">
        <f t="shared" si="44"/>
        <v>#N/A</v>
      </c>
    </row>
    <row r="680" spans="1:15" x14ac:dyDescent="0.2">
      <c r="A680" s="179" t="e">
        <f>IF(#REF!=0,NA(),#REF!)</f>
        <v>#REF!</v>
      </c>
      <c r="B680" s="180" t="e">
        <f>IF(ISERROR(A680),NA(),#REF!)</f>
        <v>#N/A</v>
      </c>
      <c r="C680" s="183" t="e">
        <f t="shared" si="42"/>
        <v>#N/A</v>
      </c>
      <c r="E680" s="179" t="e">
        <f>IF(#REF!=0,NA(),#REF!)</f>
        <v>#REF!</v>
      </c>
      <c r="F680" s="183" t="e">
        <f>IF(ISERROR($E680),NA(),#REF!)</f>
        <v>#N/A</v>
      </c>
      <c r="G680" s="183" t="e">
        <f>IF(ISERROR($E680),NA(),#REF!)</f>
        <v>#N/A</v>
      </c>
      <c r="H680" s="183" t="e">
        <f>IF(ISERROR($E680),NA(),#REF!)</f>
        <v>#N/A</v>
      </c>
      <c r="J680" s="180" t="e">
        <f>IF(ISERROR(A680),NA(),#REF!)</f>
        <v>#N/A</v>
      </c>
      <c r="K680" s="180" t="e">
        <f>IF(ISERROR(A680),NA(),#REF!)</f>
        <v>#N/A</v>
      </c>
      <c r="L680" s="180" t="e">
        <f>IF(ISERROR(A680),NA(),#REF!)</f>
        <v>#N/A</v>
      </c>
      <c r="M680" s="183" t="e">
        <f t="shared" si="43"/>
        <v>#N/A</v>
      </c>
      <c r="N680" s="183" t="e">
        <f t="shared" si="45"/>
        <v>#N/A</v>
      </c>
      <c r="O680" s="183" t="e">
        <f t="shared" si="44"/>
        <v>#N/A</v>
      </c>
    </row>
    <row r="681" spans="1:15" x14ac:dyDescent="0.2">
      <c r="A681" s="179" t="e">
        <f>IF(#REF!=0,NA(),#REF!)</f>
        <v>#REF!</v>
      </c>
      <c r="B681" s="180" t="e">
        <f>IF(ISERROR(A681),NA(),#REF!)</f>
        <v>#N/A</v>
      </c>
      <c r="C681" s="183" t="e">
        <f t="shared" si="42"/>
        <v>#N/A</v>
      </c>
      <c r="E681" s="179" t="e">
        <f>IF(#REF!=0,NA(),#REF!)</f>
        <v>#REF!</v>
      </c>
      <c r="F681" s="183" t="e">
        <f>IF(ISERROR($E681),NA(),#REF!)</f>
        <v>#N/A</v>
      </c>
      <c r="G681" s="183" t="e">
        <f>IF(ISERROR($E681),NA(),#REF!)</f>
        <v>#N/A</v>
      </c>
      <c r="H681" s="183" t="e">
        <f>IF(ISERROR($E681),NA(),#REF!)</f>
        <v>#N/A</v>
      </c>
      <c r="J681" s="180" t="e">
        <f>IF(ISERROR(A681),NA(),#REF!)</f>
        <v>#N/A</v>
      </c>
      <c r="K681" s="180" t="e">
        <f>IF(ISERROR(A681),NA(),#REF!)</f>
        <v>#N/A</v>
      </c>
      <c r="L681" s="180" t="e">
        <f>IF(ISERROR(A681),NA(),#REF!)</f>
        <v>#N/A</v>
      </c>
      <c r="M681" s="183" t="e">
        <f t="shared" si="43"/>
        <v>#N/A</v>
      </c>
      <c r="N681" s="183" t="e">
        <f t="shared" si="45"/>
        <v>#N/A</v>
      </c>
      <c r="O681" s="183" t="e">
        <f t="shared" si="44"/>
        <v>#N/A</v>
      </c>
    </row>
    <row r="682" spans="1:15" x14ac:dyDescent="0.2">
      <c r="A682" s="179" t="e">
        <f>IF(#REF!=0,NA(),#REF!)</f>
        <v>#REF!</v>
      </c>
      <c r="B682" s="180" t="e">
        <f>IF(ISERROR(A682),NA(),#REF!)</f>
        <v>#N/A</v>
      </c>
      <c r="C682" s="183" t="e">
        <f t="shared" si="42"/>
        <v>#N/A</v>
      </c>
      <c r="E682" s="179" t="e">
        <f>IF(#REF!=0,NA(),#REF!)</f>
        <v>#REF!</v>
      </c>
      <c r="F682" s="183" t="e">
        <f>IF(ISERROR($E682),NA(),#REF!)</f>
        <v>#N/A</v>
      </c>
      <c r="G682" s="183" t="e">
        <f>IF(ISERROR($E682),NA(),#REF!)</f>
        <v>#N/A</v>
      </c>
      <c r="H682" s="183" t="e">
        <f>IF(ISERROR($E682),NA(),#REF!)</f>
        <v>#N/A</v>
      </c>
      <c r="J682" s="180" t="e">
        <f>IF(ISERROR(A682),NA(),#REF!)</f>
        <v>#N/A</v>
      </c>
      <c r="K682" s="180" t="e">
        <f>IF(ISERROR(A682),NA(),#REF!)</f>
        <v>#N/A</v>
      </c>
      <c r="L682" s="180" t="e">
        <f>IF(ISERROR(A682),NA(),#REF!)</f>
        <v>#N/A</v>
      </c>
      <c r="M682" s="183" t="e">
        <f t="shared" si="43"/>
        <v>#N/A</v>
      </c>
      <c r="N682" s="183" t="e">
        <f t="shared" si="45"/>
        <v>#N/A</v>
      </c>
      <c r="O682" s="183" t="e">
        <f t="shared" si="44"/>
        <v>#N/A</v>
      </c>
    </row>
    <row r="683" spans="1:15" x14ac:dyDescent="0.2">
      <c r="A683" s="179" t="e">
        <f>IF(#REF!=0,NA(),#REF!)</f>
        <v>#REF!</v>
      </c>
      <c r="B683" s="180" t="e">
        <f>IF(ISERROR(A683),NA(),#REF!)</f>
        <v>#N/A</v>
      </c>
      <c r="C683" s="183" t="e">
        <f t="shared" si="42"/>
        <v>#N/A</v>
      </c>
      <c r="E683" s="179" t="e">
        <f>IF(#REF!=0,NA(),#REF!)</f>
        <v>#REF!</v>
      </c>
      <c r="F683" s="183" t="e">
        <f>IF(ISERROR($E683),NA(),#REF!)</f>
        <v>#N/A</v>
      </c>
      <c r="G683" s="183" t="e">
        <f>IF(ISERROR($E683),NA(),#REF!)</f>
        <v>#N/A</v>
      </c>
      <c r="H683" s="183" t="e">
        <f>IF(ISERROR($E683),NA(),#REF!)</f>
        <v>#N/A</v>
      </c>
      <c r="J683" s="180" t="e">
        <f>IF(ISERROR(A683),NA(),#REF!)</f>
        <v>#N/A</v>
      </c>
      <c r="K683" s="180" t="e">
        <f>IF(ISERROR(A683),NA(),#REF!)</f>
        <v>#N/A</v>
      </c>
      <c r="L683" s="180" t="e">
        <f>IF(ISERROR(A683),NA(),#REF!)</f>
        <v>#N/A</v>
      </c>
      <c r="M683" s="183" t="e">
        <f t="shared" si="43"/>
        <v>#N/A</v>
      </c>
      <c r="N683" s="183" t="e">
        <f t="shared" si="45"/>
        <v>#N/A</v>
      </c>
      <c r="O683" s="183" t="e">
        <f t="shared" si="44"/>
        <v>#N/A</v>
      </c>
    </row>
    <row r="684" spans="1:15" x14ac:dyDescent="0.2">
      <c r="A684" s="179" t="e">
        <f>IF(#REF!=0,NA(),#REF!)</f>
        <v>#REF!</v>
      </c>
      <c r="B684" s="180" t="e">
        <f>IF(ISERROR(A684),NA(),#REF!)</f>
        <v>#N/A</v>
      </c>
      <c r="C684" s="183" t="e">
        <f t="shared" si="42"/>
        <v>#N/A</v>
      </c>
      <c r="E684" s="179" t="e">
        <f>IF(#REF!=0,NA(),#REF!)</f>
        <v>#REF!</v>
      </c>
      <c r="F684" s="183" t="e">
        <f>IF(ISERROR($E684),NA(),#REF!)</f>
        <v>#N/A</v>
      </c>
      <c r="G684" s="183" t="e">
        <f>IF(ISERROR($E684),NA(),#REF!)</f>
        <v>#N/A</v>
      </c>
      <c r="H684" s="183" t="e">
        <f>IF(ISERROR($E684),NA(),#REF!)</f>
        <v>#N/A</v>
      </c>
      <c r="J684" s="180" t="e">
        <f>IF(ISERROR(A684),NA(),#REF!)</f>
        <v>#N/A</v>
      </c>
      <c r="K684" s="180" t="e">
        <f>IF(ISERROR(A684),NA(),#REF!)</f>
        <v>#N/A</v>
      </c>
      <c r="L684" s="180" t="e">
        <f>IF(ISERROR(A684),NA(),#REF!)</f>
        <v>#N/A</v>
      </c>
      <c r="M684" s="183" t="e">
        <f t="shared" si="43"/>
        <v>#N/A</v>
      </c>
      <c r="N684" s="183" t="e">
        <f t="shared" si="45"/>
        <v>#N/A</v>
      </c>
      <c r="O684" s="183" t="e">
        <f t="shared" si="44"/>
        <v>#N/A</v>
      </c>
    </row>
    <row r="685" spans="1:15" x14ac:dyDescent="0.2">
      <c r="A685" s="179" t="e">
        <f>IF(#REF!=0,NA(),#REF!)</f>
        <v>#REF!</v>
      </c>
      <c r="B685" s="180" t="e">
        <f>IF(ISERROR(A685),NA(),#REF!)</f>
        <v>#N/A</v>
      </c>
      <c r="C685" s="183" t="e">
        <f t="shared" si="42"/>
        <v>#N/A</v>
      </c>
      <c r="E685" s="179" t="e">
        <f>IF(#REF!=0,NA(),#REF!)</f>
        <v>#REF!</v>
      </c>
      <c r="F685" s="183" t="e">
        <f>IF(ISERROR($E685),NA(),#REF!)</f>
        <v>#N/A</v>
      </c>
      <c r="G685" s="183" t="e">
        <f>IF(ISERROR($E685),NA(),#REF!)</f>
        <v>#N/A</v>
      </c>
      <c r="H685" s="183" t="e">
        <f>IF(ISERROR($E685),NA(),#REF!)</f>
        <v>#N/A</v>
      </c>
      <c r="J685" s="180" t="e">
        <f>IF(ISERROR(A685),NA(),#REF!)</f>
        <v>#N/A</v>
      </c>
      <c r="K685" s="180" t="e">
        <f>IF(ISERROR(A685),NA(),#REF!)</f>
        <v>#N/A</v>
      </c>
      <c r="L685" s="180" t="e">
        <f>IF(ISERROR(A685),NA(),#REF!)</f>
        <v>#N/A</v>
      </c>
      <c r="M685" s="183" t="e">
        <f t="shared" si="43"/>
        <v>#N/A</v>
      </c>
      <c r="N685" s="183" t="e">
        <f t="shared" si="45"/>
        <v>#N/A</v>
      </c>
      <c r="O685" s="183" t="e">
        <f t="shared" si="44"/>
        <v>#N/A</v>
      </c>
    </row>
    <row r="686" spans="1:15" x14ac:dyDescent="0.2">
      <c r="A686" s="179" t="e">
        <f>IF(#REF!=0,NA(),#REF!)</f>
        <v>#REF!</v>
      </c>
      <c r="B686" s="180" t="e">
        <f>IF(ISERROR(A686),NA(),#REF!)</f>
        <v>#N/A</v>
      </c>
      <c r="C686" s="183" t="e">
        <f t="shared" si="42"/>
        <v>#N/A</v>
      </c>
      <c r="E686" s="179" t="e">
        <f>IF(#REF!=0,NA(),#REF!)</f>
        <v>#REF!</v>
      </c>
      <c r="F686" s="183" t="e">
        <f>IF(ISERROR($E686),NA(),#REF!)</f>
        <v>#N/A</v>
      </c>
      <c r="G686" s="183" t="e">
        <f>IF(ISERROR($E686),NA(),#REF!)</f>
        <v>#N/A</v>
      </c>
      <c r="H686" s="183" t="e">
        <f>IF(ISERROR($E686),NA(),#REF!)</f>
        <v>#N/A</v>
      </c>
      <c r="J686" s="180" t="e">
        <f>IF(ISERROR(A686),NA(),#REF!)</f>
        <v>#N/A</v>
      </c>
      <c r="K686" s="180" t="e">
        <f>IF(ISERROR(A686),NA(),#REF!)</f>
        <v>#N/A</v>
      </c>
      <c r="L686" s="180" t="e">
        <f>IF(ISERROR(A686),NA(),#REF!)</f>
        <v>#N/A</v>
      </c>
      <c r="M686" s="183" t="e">
        <f t="shared" si="43"/>
        <v>#N/A</v>
      </c>
      <c r="N686" s="183" t="e">
        <f t="shared" si="45"/>
        <v>#N/A</v>
      </c>
      <c r="O686" s="183" t="e">
        <f t="shared" si="44"/>
        <v>#N/A</v>
      </c>
    </row>
    <row r="687" spans="1:15" x14ac:dyDescent="0.2">
      <c r="A687" s="179" t="e">
        <f>IF(#REF!=0,NA(),#REF!)</f>
        <v>#REF!</v>
      </c>
      <c r="B687" s="180" t="e">
        <f>IF(ISERROR(A687),NA(),#REF!)</f>
        <v>#N/A</v>
      </c>
      <c r="C687" s="183" t="e">
        <f t="shared" si="42"/>
        <v>#N/A</v>
      </c>
      <c r="E687" s="179" t="e">
        <f>IF(#REF!=0,NA(),#REF!)</f>
        <v>#REF!</v>
      </c>
      <c r="F687" s="183" t="e">
        <f>IF(ISERROR($E687),NA(),#REF!)</f>
        <v>#N/A</v>
      </c>
      <c r="G687" s="183" t="e">
        <f>IF(ISERROR($E687),NA(),#REF!)</f>
        <v>#N/A</v>
      </c>
      <c r="H687" s="183" t="e">
        <f>IF(ISERROR($E687),NA(),#REF!)</f>
        <v>#N/A</v>
      </c>
      <c r="J687" s="180" t="e">
        <f>IF(ISERROR(A687),NA(),#REF!)</f>
        <v>#N/A</v>
      </c>
      <c r="K687" s="180" t="e">
        <f>IF(ISERROR(A687),NA(),#REF!)</f>
        <v>#N/A</v>
      </c>
      <c r="L687" s="180" t="e">
        <f>IF(ISERROR(A687),NA(),#REF!)</f>
        <v>#N/A</v>
      </c>
      <c r="M687" s="183" t="e">
        <f t="shared" si="43"/>
        <v>#N/A</v>
      </c>
      <c r="N687" s="183" t="e">
        <f t="shared" si="45"/>
        <v>#N/A</v>
      </c>
      <c r="O687" s="183" t="e">
        <f t="shared" si="44"/>
        <v>#N/A</v>
      </c>
    </row>
    <row r="688" spans="1:15" x14ac:dyDescent="0.2">
      <c r="A688" s="179" t="e">
        <f>IF(#REF!=0,NA(),#REF!)</f>
        <v>#REF!</v>
      </c>
      <c r="B688" s="180" t="e">
        <f>IF(ISERROR(A688),NA(),#REF!)</f>
        <v>#N/A</v>
      </c>
      <c r="C688" s="183" t="e">
        <f t="shared" si="42"/>
        <v>#N/A</v>
      </c>
      <c r="E688" s="179" t="e">
        <f>IF(#REF!=0,NA(),#REF!)</f>
        <v>#REF!</v>
      </c>
      <c r="F688" s="183" t="e">
        <f>IF(ISERROR($E688),NA(),#REF!)</f>
        <v>#N/A</v>
      </c>
      <c r="G688" s="183" t="e">
        <f>IF(ISERROR($E688),NA(),#REF!)</f>
        <v>#N/A</v>
      </c>
      <c r="H688" s="183" t="e">
        <f>IF(ISERROR($E688),NA(),#REF!)</f>
        <v>#N/A</v>
      </c>
      <c r="J688" s="180" t="e">
        <f>IF(ISERROR(A688),NA(),#REF!)</f>
        <v>#N/A</v>
      </c>
      <c r="K688" s="180" t="e">
        <f>IF(ISERROR(A688),NA(),#REF!)</f>
        <v>#N/A</v>
      </c>
      <c r="L688" s="180" t="e">
        <f>IF(ISERROR(A688),NA(),#REF!)</f>
        <v>#N/A</v>
      </c>
      <c r="M688" s="183" t="e">
        <f t="shared" si="43"/>
        <v>#N/A</v>
      </c>
      <c r="N688" s="183" t="e">
        <f t="shared" si="45"/>
        <v>#N/A</v>
      </c>
      <c r="O688" s="183" t="e">
        <f t="shared" si="44"/>
        <v>#N/A</v>
      </c>
    </row>
    <row r="689" spans="1:15" x14ac:dyDescent="0.2">
      <c r="A689" s="179" t="e">
        <f>IF(#REF!=0,NA(),#REF!)</f>
        <v>#REF!</v>
      </c>
      <c r="B689" s="180" t="e">
        <f>IF(ISERROR(A689),NA(),#REF!)</f>
        <v>#N/A</v>
      </c>
      <c r="C689" s="183" t="e">
        <f t="shared" si="42"/>
        <v>#N/A</v>
      </c>
      <c r="E689" s="179" t="e">
        <f>IF(#REF!=0,NA(),#REF!)</f>
        <v>#REF!</v>
      </c>
      <c r="F689" s="183" t="e">
        <f>IF(ISERROR($E689),NA(),#REF!)</f>
        <v>#N/A</v>
      </c>
      <c r="G689" s="183" t="e">
        <f>IF(ISERROR($E689),NA(),#REF!)</f>
        <v>#N/A</v>
      </c>
      <c r="H689" s="183" t="e">
        <f>IF(ISERROR($E689),NA(),#REF!)</f>
        <v>#N/A</v>
      </c>
      <c r="J689" s="180" t="e">
        <f>IF(ISERROR(A689),NA(),#REF!)</f>
        <v>#N/A</v>
      </c>
      <c r="K689" s="180" t="e">
        <f>IF(ISERROR(A689),NA(),#REF!)</f>
        <v>#N/A</v>
      </c>
      <c r="L689" s="180" t="e">
        <f>IF(ISERROR(A689),NA(),#REF!)</f>
        <v>#N/A</v>
      </c>
      <c r="M689" s="183" t="e">
        <f t="shared" si="43"/>
        <v>#N/A</v>
      </c>
      <c r="N689" s="183" t="e">
        <f t="shared" si="45"/>
        <v>#N/A</v>
      </c>
      <c r="O689" s="183" t="e">
        <f t="shared" si="44"/>
        <v>#N/A</v>
      </c>
    </row>
    <row r="690" spans="1:15" x14ac:dyDescent="0.2">
      <c r="A690" s="179" t="e">
        <f>IF(#REF!=0,NA(),#REF!)</f>
        <v>#REF!</v>
      </c>
      <c r="B690" s="180" t="e">
        <f>IF(ISERROR(A690),NA(),#REF!)</f>
        <v>#N/A</v>
      </c>
      <c r="C690" s="183" t="e">
        <f t="shared" si="42"/>
        <v>#N/A</v>
      </c>
      <c r="E690" s="179" t="e">
        <f>IF(#REF!=0,NA(),#REF!)</f>
        <v>#REF!</v>
      </c>
      <c r="F690" s="183" t="e">
        <f>IF(ISERROR($E690),NA(),#REF!)</f>
        <v>#N/A</v>
      </c>
      <c r="G690" s="183" t="e">
        <f>IF(ISERROR($E690),NA(),#REF!)</f>
        <v>#N/A</v>
      </c>
      <c r="H690" s="183" t="e">
        <f>IF(ISERROR($E690),NA(),#REF!)</f>
        <v>#N/A</v>
      </c>
      <c r="J690" s="180" t="e">
        <f>IF(ISERROR(A690),NA(),#REF!)</f>
        <v>#N/A</v>
      </c>
      <c r="K690" s="180" t="e">
        <f>IF(ISERROR(A690),NA(),#REF!)</f>
        <v>#N/A</v>
      </c>
      <c r="L690" s="180" t="e">
        <f>IF(ISERROR(A690),NA(),#REF!)</f>
        <v>#N/A</v>
      </c>
      <c r="M690" s="183" t="e">
        <f t="shared" si="43"/>
        <v>#N/A</v>
      </c>
      <c r="N690" s="183" t="e">
        <f t="shared" si="45"/>
        <v>#N/A</v>
      </c>
      <c r="O690" s="183" t="e">
        <f t="shared" si="44"/>
        <v>#N/A</v>
      </c>
    </row>
    <row r="691" spans="1:15" x14ac:dyDescent="0.2">
      <c r="A691" s="179" t="e">
        <f>IF(#REF!=0,NA(),#REF!)</f>
        <v>#REF!</v>
      </c>
      <c r="B691" s="180" t="e">
        <f>IF(ISERROR(A691),NA(),#REF!)</f>
        <v>#N/A</v>
      </c>
      <c r="C691" s="183" t="e">
        <f t="shared" si="42"/>
        <v>#N/A</v>
      </c>
      <c r="E691" s="179" t="e">
        <f>IF(#REF!=0,NA(),#REF!)</f>
        <v>#REF!</v>
      </c>
      <c r="F691" s="183" t="e">
        <f>IF(ISERROR($E691),NA(),#REF!)</f>
        <v>#N/A</v>
      </c>
      <c r="G691" s="183" t="e">
        <f>IF(ISERROR($E691),NA(),#REF!)</f>
        <v>#N/A</v>
      </c>
      <c r="H691" s="183" t="e">
        <f>IF(ISERROR($E691),NA(),#REF!)</f>
        <v>#N/A</v>
      </c>
      <c r="J691" s="180" t="e">
        <f>IF(ISERROR(A691),NA(),#REF!)</f>
        <v>#N/A</v>
      </c>
      <c r="K691" s="180" t="e">
        <f>IF(ISERROR(A691),NA(),#REF!)</f>
        <v>#N/A</v>
      </c>
      <c r="L691" s="180" t="e">
        <f>IF(ISERROR(A691),NA(),#REF!)</f>
        <v>#N/A</v>
      </c>
      <c r="M691" s="183" t="e">
        <f t="shared" si="43"/>
        <v>#N/A</v>
      </c>
      <c r="N691" s="183" t="e">
        <f t="shared" si="45"/>
        <v>#N/A</v>
      </c>
      <c r="O691" s="183" t="e">
        <f t="shared" si="44"/>
        <v>#N/A</v>
      </c>
    </row>
    <row r="692" spans="1:15" x14ac:dyDescent="0.2">
      <c r="A692" s="179" t="e">
        <f>IF(#REF!=0,NA(),#REF!)</f>
        <v>#REF!</v>
      </c>
      <c r="B692" s="180" t="e">
        <f>IF(ISERROR(A692),NA(),#REF!)</f>
        <v>#N/A</v>
      </c>
      <c r="C692" s="183" t="e">
        <f t="shared" si="42"/>
        <v>#N/A</v>
      </c>
      <c r="E692" s="179" t="e">
        <f>IF(#REF!=0,NA(),#REF!)</f>
        <v>#REF!</v>
      </c>
      <c r="F692" s="183" t="e">
        <f>IF(ISERROR($E692),NA(),#REF!)</f>
        <v>#N/A</v>
      </c>
      <c r="G692" s="183" t="e">
        <f>IF(ISERROR($E692),NA(),#REF!)</f>
        <v>#N/A</v>
      </c>
      <c r="H692" s="183" t="e">
        <f>IF(ISERROR($E692),NA(),#REF!)</f>
        <v>#N/A</v>
      </c>
      <c r="J692" s="180" t="e">
        <f>IF(ISERROR(A692),NA(),#REF!)</f>
        <v>#N/A</v>
      </c>
      <c r="K692" s="180" t="e">
        <f>IF(ISERROR(A692),NA(),#REF!)</f>
        <v>#N/A</v>
      </c>
      <c r="L692" s="180" t="e">
        <f>IF(ISERROR(A692),NA(),#REF!)</f>
        <v>#N/A</v>
      </c>
      <c r="M692" s="183" t="e">
        <f t="shared" si="43"/>
        <v>#N/A</v>
      </c>
      <c r="N692" s="183" t="e">
        <f t="shared" si="45"/>
        <v>#N/A</v>
      </c>
      <c r="O692" s="183" t="e">
        <f t="shared" si="44"/>
        <v>#N/A</v>
      </c>
    </row>
    <row r="693" spans="1:15" x14ac:dyDescent="0.2">
      <c r="A693" s="179" t="e">
        <f>IF(#REF!=0,NA(),#REF!)</f>
        <v>#REF!</v>
      </c>
      <c r="B693" s="180" t="e">
        <f>IF(ISERROR(A693),NA(),#REF!)</f>
        <v>#N/A</v>
      </c>
      <c r="C693" s="183" t="e">
        <f t="shared" si="42"/>
        <v>#N/A</v>
      </c>
      <c r="E693" s="179" t="e">
        <f>IF(#REF!=0,NA(),#REF!)</f>
        <v>#REF!</v>
      </c>
      <c r="F693" s="183" t="e">
        <f>IF(ISERROR($E693),NA(),#REF!)</f>
        <v>#N/A</v>
      </c>
      <c r="G693" s="183" t="e">
        <f>IF(ISERROR($E693),NA(),#REF!)</f>
        <v>#N/A</v>
      </c>
      <c r="H693" s="183" t="e">
        <f>IF(ISERROR($E693),NA(),#REF!)</f>
        <v>#N/A</v>
      </c>
      <c r="J693" s="180" t="e">
        <f>IF(ISERROR(A693),NA(),#REF!)</f>
        <v>#N/A</v>
      </c>
      <c r="K693" s="180" t="e">
        <f>IF(ISERROR(A693),NA(),#REF!)</f>
        <v>#N/A</v>
      </c>
      <c r="L693" s="180" t="e">
        <f>IF(ISERROR(A693),NA(),#REF!)</f>
        <v>#N/A</v>
      </c>
      <c r="M693" s="183" t="e">
        <f t="shared" si="43"/>
        <v>#N/A</v>
      </c>
      <c r="N693" s="183" t="e">
        <f t="shared" si="45"/>
        <v>#N/A</v>
      </c>
      <c r="O693" s="183" t="e">
        <f t="shared" si="44"/>
        <v>#N/A</v>
      </c>
    </row>
    <row r="694" spans="1:15" x14ac:dyDescent="0.2">
      <c r="A694" s="179" t="e">
        <f>IF(#REF!=0,NA(),#REF!)</f>
        <v>#REF!</v>
      </c>
      <c r="B694" s="180" t="e">
        <f>IF(ISERROR(A694),NA(),#REF!)</f>
        <v>#N/A</v>
      </c>
      <c r="C694" s="183" t="e">
        <f t="shared" si="42"/>
        <v>#N/A</v>
      </c>
      <c r="E694" s="179" t="e">
        <f>IF(#REF!=0,NA(),#REF!)</f>
        <v>#REF!</v>
      </c>
      <c r="F694" s="183" t="e">
        <f>IF(ISERROR($E694),NA(),#REF!)</f>
        <v>#N/A</v>
      </c>
      <c r="G694" s="183" t="e">
        <f>IF(ISERROR($E694),NA(),#REF!)</f>
        <v>#N/A</v>
      </c>
      <c r="H694" s="183" t="e">
        <f>IF(ISERROR($E694),NA(),#REF!)</f>
        <v>#N/A</v>
      </c>
      <c r="J694" s="180" t="e">
        <f>IF(ISERROR(A694),NA(),#REF!)</f>
        <v>#N/A</v>
      </c>
      <c r="K694" s="180" t="e">
        <f>IF(ISERROR(A694),NA(),#REF!)</f>
        <v>#N/A</v>
      </c>
      <c r="L694" s="180" t="e">
        <f>IF(ISERROR(A694),NA(),#REF!)</f>
        <v>#N/A</v>
      </c>
      <c r="M694" s="183" t="e">
        <f t="shared" si="43"/>
        <v>#N/A</v>
      </c>
      <c r="N694" s="183" t="e">
        <f t="shared" si="45"/>
        <v>#N/A</v>
      </c>
      <c r="O694" s="183" t="e">
        <f t="shared" si="44"/>
        <v>#N/A</v>
      </c>
    </row>
    <row r="695" spans="1:15" x14ac:dyDescent="0.2">
      <c r="A695" s="179" t="e">
        <f>IF(#REF!=0,NA(),#REF!)</f>
        <v>#REF!</v>
      </c>
      <c r="B695" s="180" t="e">
        <f>IF(ISERROR(A695),NA(),#REF!)</f>
        <v>#N/A</v>
      </c>
      <c r="C695" s="183" t="e">
        <f t="shared" si="42"/>
        <v>#N/A</v>
      </c>
      <c r="E695" s="179" t="e">
        <f>IF(#REF!=0,NA(),#REF!)</f>
        <v>#REF!</v>
      </c>
      <c r="F695" s="183" t="e">
        <f>IF(ISERROR($E695),NA(),#REF!)</f>
        <v>#N/A</v>
      </c>
      <c r="G695" s="183" t="e">
        <f>IF(ISERROR($E695),NA(),#REF!)</f>
        <v>#N/A</v>
      </c>
      <c r="H695" s="183" t="e">
        <f>IF(ISERROR($E695),NA(),#REF!)</f>
        <v>#N/A</v>
      </c>
      <c r="J695" s="180" t="e">
        <f>IF(ISERROR(A695),NA(),#REF!)</f>
        <v>#N/A</v>
      </c>
      <c r="K695" s="180" t="e">
        <f>IF(ISERROR(A695),NA(),#REF!)</f>
        <v>#N/A</v>
      </c>
      <c r="L695" s="180" t="e">
        <f>IF(ISERROR(A695),NA(),#REF!)</f>
        <v>#N/A</v>
      </c>
      <c r="M695" s="183" t="e">
        <f t="shared" si="43"/>
        <v>#N/A</v>
      </c>
      <c r="N695" s="183" t="e">
        <f t="shared" si="45"/>
        <v>#N/A</v>
      </c>
      <c r="O695" s="183" t="e">
        <f t="shared" si="44"/>
        <v>#N/A</v>
      </c>
    </row>
    <row r="696" spans="1:15" x14ac:dyDescent="0.2">
      <c r="A696" s="179" t="e">
        <f>IF(#REF!=0,NA(),#REF!)</f>
        <v>#REF!</v>
      </c>
      <c r="B696" s="180" t="e">
        <f>IF(ISERROR(A696),NA(),#REF!)</f>
        <v>#N/A</v>
      </c>
      <c r="C696" s="183" t="e">
        <f t="shared" si="42"/>
        <v>#N/A</v>
      </c>
      <c r="E696" s="179" t="e">
        <f>IF(#REF!=0,NA(),#REF!)</f>
        <v>#REF!</v>
      </c>
      <c r="F696" s="183" t="e">
        <f>IF(ISERROR($E696),NA(),#REF!)</f>
        <v>#N/A</v>
      </c>
      <c r="G696" s="183" t="e">
        <f>IF(ISERROR($E696),NA(),#REF!)</f>
        <v>#N/A</v>
      </c>
      <c r="H696" s="183" t="e">
        <f>IF(ISERROR($E696),NA(),#REF!)</f>
        <v>#N/A</v>
      </c>
      <c r="J696" s="180" t="e">
        <f>IF(ISERROR(A696),NA(),#REF!)</f>
        <v>#N/A</v>
      </c>
      <c r="K696" s="180" t="e">
        <f>IF(ISERROR(A696),NA(),#REF!)</f>
        <v>#N/A</v>
      </c>
      <c r="L696" s="180" t="e">
        <f>IF(ISERROR(A696),NA(),#REF!)</f>
        <v>#N/A</v>
      </c>
      <c r="M696" s="183" t="e">
        <f t="shared" si="43"/>
        <v>#N/A</v>
      </c>
      <c r="N696" s="183" t="e">
        <f t="shared" si="45"/>
        <v>#N/A</v>
      </c>
      <c r="O696" s="183" t="e">
        <f t="shared" si="44"/>
        <v>#N/A</v>
      </c>
    </row>
    <row r="697" spans="1:15" x14ac:dyDescent="0.2">
      <c r="A697" s="179" t="e">
        <f>IF(#REF!=0,NA(),#REF!)</f>
        <v>#REF!</v>
      </c>
      <c r="B697" s="180" t="e">
        <f>IF(ISERROR(A697),NA(),#REF!)</f>
        <v>#N/A</v>
      </c>
      <c r="C697" s="183" t="e">
        <f t="shared" si="42"/>
        <v>#N/A</v>
      </c>
      <c r="E697" s="179" t="e">
        <f>IF(#REF!=0,NA(),#REF!)</f>
        <v>#REF!</v>
      </c>
      <c r="F697" s="183" t="e">
        <f>IF(ISERROR($E697),NA(),#REF!)</f>
        <v>#N/A</v>
      </c>
      <c r="G697" s="183" t="e">
        <f>IF(ISERROR($E697),NA(),#REF!)</f>
        <v>#N/A</v>
      </c>
      <c r="H697" s="183" t="e">
        <f>IF(ISERROR($E697),NA(),#REF!)</f>
        <v>#N/A</v>
      </c>
      <c r="J697" s="180" t="e">
        <f>IF(ISERROR(A697),NA(),#REF!)</f>
        <v>#N/A</v>
      </c>
      <c r="K697" s="180" t="e">
        <f>IF(ISERROR(A697),NA(),#REF!)</f>
        <v>#N/A</v>
      </c>
      <c r="L697" s="180" t="e">
        <f>IF(ISERROR(A697),NA(),#REF!)</f>
        <v>#N/A</v>
      </c>
      <c r="M697" s="183" t="e">
        <f t="shared" si="43"/>
        <v>#N/A</v>
      </c>
      <c r="N697" s="183" t="e">
        <f t="shared" si="45"/>
        <v>#N/A</v>
      </c>
      <c r="O697" s="183" t="e">
        <f t="shared" si="44"/>
        <v>#N/A</v>
      </c>
    </row>
    <row r="698" spans="1:15" x14ac:dyDescent="0.2">
      <c r="A698" s="179" t="e">
        <f>IF(#REF!=0,NA(),#REF!)</f>
        <v>#REF!</v>
      </c>
      <c r="B698" s="180" t="e">
        <f>IF(ISERROR(A698),NA(),#REF!)</f>
        <v>#N/A</v>
      </c>
      <c r="C698" s="183" t="e">
        <f t="shared" si="42"/>
        <v>#N/A</v>
      </c>
      <c r="E698" s="179" t="e">
        <f>IF(#REF!=0,NA(),#REF!)</f>
        <v>#REF!</v>
      </c>
      <c r="F698" s="183" t="e">
        <f>IF(ISERROR($E698),NA(),#REF!)</f>
        <v>#N/A</v>
      </c>
      <c r="G698" s="183" t="e">
        <f>IF(ISERROR($E698),NA(),#REF!)</f>
        <v>#N/A</v>
      </c>
      <c r="H698" s="183" t="e">
        <f>IF(ISERROR($E698),NA(),#REF!)</f>
        <v>#N/A</v>
      </c>
      <c r="J698" s="180" t="e">
        <f>IF(ISERROR(A698),NA(),#REF!)</f>
        <v>#N/A</v>
      </c>
      <c r="K698" s="180" t="e">
        <f>IF(ISERROR(A698),NA(),#REF!)</f>
        <v>#N/A</v>
      </c>
      <c r="L698" s="180" t="e">
        <f>IF(ISERROR(A698),NA(),#REF!)</f>
        <v>#N/A</v>
      </c>
      <c r="M698" s="183" t="e">
        <f t="shared" si="43"/>
        <v>#N/A</v>
      </c>
      <c r="N698" s="183" t="e">
        <f t="shared" si="45"/>
        <v>#N/A</v>
      </c>
      <c r="O698" s="183" t="e">
        <f t="shared" si="44"/>
        <v>#N/A</v>
      </c>
    </row>
    <row r="699" spans="1:15" x14ac:dyDescent="0.2">
      <c r="A699" s="179" t="e">
        <f>IF(#REF!=0,NA(),#REF!)</f>
        <v>#REF!</v>
      </c>
      <c r="B699" s="180" t="e">
        <f>IF(ISERROR(A699),NA(),#REF!)</f>
        <v>#N/A</v>
      </c>
      <c r="C699" s="183" t="e">
        <f t="shared" si="42"/>
        <v>#N/A</v>
      </c>
      <c r="E699" s="179" t="e">
        <f>IF(#REF!=0,NA(),#REF!)</f>
        <v>#REF!</v>
      </c>
      <c r="F699" s="183" t="e">
        <f>IF(ISERROR($E699),NA(),#REF!)</f>
        <v>#N/A</v>
      </c>
      <c r="G699" s="183" t="e">
        <f>IF(ISERROR($E699),NA(),#REF!)</f>
        <v>#N/A</v>
      </c>
      <c r="H699" s="183" t="e">
        <f>IF(ISERROR($E699),NA(),#REF!)</f>
        <v>#N/A</v>
      </c>
      <c r="J699" s="180" t="e">
        <f>IF(ISERROR(A699),NA(),#REF!)</f>
        <v>#N/A</v>
      </c>
      <c r="K699" s="180" t="e">
        <f>IF(ISERROR(A699),NA(),#REF!)</f>
        <v>#N/A</v>
      </c>
      <c r="L699" s="180" t="e">
        <f>IF(ISERROR(A699),NA(),#REF!)</f>
        <v>#N/A</v>
      </c>
      <c r="M699" s="183" t="e">
        <f t="shared" si="43"/>
        <v>#N/A</v>
      </c>
      <c r="N699" s="183" t="e">
        <f t="shared" si="45"/>
        <v>#N/A</v>
      </c>
      <c r="O699" s="183" t="e">
        <f t="shared" si="44"/>
        <v>#N/A</v>
      </c>
    </row>
    <row r="700" spans="1:15" x14ac:dyDescent="0.2">
      <c r="A700" s="179" t="e">
        <f>IF(#REF!=0,NA(),#REF!)</f>
        <v>#REF!</v>
      </c>
      <c r="B700" s="180" t="e">
        <f>IF(ISERROR(A700),NA(),#REF!)</f>
        <v>#N/A</v>
      </c>
      <c r="C700" s="183" t="e">
        <f t="shared" si="42"/>
        <v>#N/A</v>
      </c>
      <c r="E700" s="179" t="e">
        <f>IF(#REF!=0,NA(),#REF!)</f>
        <v>#REF!</v>
      </c>
      <c r="F700" s="183" t="e">
        <f>IF(ISERROR($E700),NA(),#REF!)</f>
        <v>#N/A</v>
      </c>
      <c r="G700" s="183" t="e">
        <f>IF(ISERROR($E700),NA(),#REF!)</f>
        <v>#N/A</v>
      </c>
      <c r="H700" s="183" t="e">
        <f>IF(ISERROR($E700),NA(),#REF!)</f>
        <v>#N/A</v>
      </c>
      <c r="J700" s="180" t="e">
        <f>IF(ISERROR(A700),NA(),#REF!)</f>
        <v>#N/A</v>
      </c>
      <c r="K700" s="180" t="e">
        <f>IF(ISERROR(A700),NA(),#REF!)</f>
        <v>#N/A</v>
      </c>
      <c r="L700" s="180" t="e">
        <f>IF(ISERROR(A700),NA(),#REF!)</f>
        <v>#N/A</v>
      </c>
      <c r="M700" s="183" t="e">
        <f t="shared" si="43"/>
        <v>#N/A</v>
      </c>
      <c r="N700" s="183" t="e">
        <f t="shared" si="45"/>
        <v>#N/A</v>
      </c>
      <c r="O700" s="183" t="e">
        <f t="shared" si="44"/>
        <v>#N/A</v>
      </c>
    </row>
    <row r="701" spans="1:15" x14ac:dyDescent="0.2">
      <c r="A701" s="179" t="e">
        <f>IF(#REF!=0,NA(),#REF!)</f>
        <v>#REF!</v>
      </c>
      <c r="B701" s="180" t="e">
        <f>IF(ISERROR(A701),NA(),#REF!)</f>
        <v>#N/A</v>
      </c>
      <c r="C701" s="183" t="e">
        <f t="shared" si="42"/>
        <v>#N/A</v>
      </c>
      <c r="E701" s="179" t="e">
        <f>IF(#REF!=0,NA(),#REF!)</f>
        <v>#REF!</v>
      </c>
      <c r="F701" s="183" t="e">
        <f>IF(ISERROR($E701),NA(),#REF!)</f>
        <v>#N/A</v>
      </c>
      <c r="G701" s="183" t="e">
        <f>IF(ISERROR($E701),NA(),#REF!)</f>
        <v>#N/A</v>
      </c>
      <c r="H701" s="183" t="e">
        <f>IF(ISERROR($E701),NA(),#REF!)</f>
        <v>#N/A</v>
      </c>
      <c r="J701" s="180" t="e">
        <f>IF(ISERROR(A701),NA(),#REF!)</f>
        <v>#N/A</v>
      </c>
      <c r="K701" s="180" t="e">
        <f>IF(ISERROR(A701),NA(),#REF!)</f>
        <v>#N/A</v>
      </c>
      <c r="L701" s="180" t="e">
        <f>IF(ISERROR(A701),NA(),#REF!)</f>
        <v>#N/A</v>
      </c>
      <c r="M701" s="183" t="e">
        <f t="shared" si="43"/>
        <v>#N/A</v>
      </c>
      <c r="N701" s="183" t="e">
        <f t="shared" si="45"/>
        <v>#N/A</v>
      </c>
      <c r="O701" s="183" t="e">
        <f t="shared" si="44"/>
        <v>#N/A</v>
      </c>
    </row>
    <row r="702" spans="1:15" x14ac:dyDescent="0.2">
      <c r="A702" s="179" t="e">
        <f>IF(#REF!=0,NA(),#REF!)</f>
        <v>#REF!</v>
      </c>
      <c r="B702" s="180" t="e">
        <f>IF(ISERROR(A702),NA(),#REF!)</f>
        <v>#N/A</v>
      </c>
      <c r="C702" s="183" t="e">
        <f t="shared" si="42"/>
        <v>#N/A</v>
      </c>
      <c r="E702" s="179" t="e">
        <f>IF(#REF!=0,NA(),#REF!)</f>
        <v>#REF!</v>
      </c>
      <c r="F702" s="183" t="e">
        <f>IF(ISERROR($E702),NA(),#REF!)</f>
        <v>#N/A</v>
      </c>
      <c r="G702" s="183" t="e">
        <f>IF(ISERROR($E702),NA(),#REF!)</f>
        <v>#N/A</v>
      </c>
      <c r="H702" s="183" t="e">
        <f>IF(ISERROR($E702),NA(),#REF!)</f>
        <v>#N/A</v>
      </c>
      <c r="J702" s="180" t="e">
        <f>IF(ISERROR(A702),NA(),#REF!)</f>
        <v>#N/A</v>
      </c>
      <c r="K702" s="180" t="e">
        <f>IF(ISERROR(A702),NA(),#REF!)</f>
        <v>#N/A</v>
      </c>
      <c r="L702" s="180" t="e">
        <f>IF(ISERROR(A702),NA(),#REF!)</f>
        <v>#N/A</v>
      </c>
      <c r="M702" s="183" t="e">
        <f t="shared" si="43"/>
        <v>#N/A</v>
      </c>
      <c r="N702" s="183" t="e">
        <f t="shared" si="45"/>
        <v>#N/A</v>
      </c>
      <c r="O702" s="183" t="e">
        <f t="shared" si="44"/>
        <v>#N/A</v>
      </c>
    </row>
    <row r="703" spans="1:15" x14ac:dyDescent="0.2">
      <c r="A703" s="179" t="e">
        <f>IF(#REF!=0,NA(),#REF!)</f>
        <v>#REF!</v>
      </c>
      <c r="B703" s="180" t="e">
        <f>IF(ISERROR(A703),NA(),#REF!)</f>
        <v>#N/A</v>
      </c>
      <c r="C703" s="183" t="e">
        <f t="shared" si="42"/>
        <v>#N/A</v>
      </c>
      <c r="E703" s="179" t="e">
        <f>IF(#REF!=0,NA(),#REF!)</f>
        <v>#REF!</v>
      </c>
      <c r="F703" s="183" t="e">
        <f>IF(ISERROR($E703),NA(),#REF!)</f>
        <v>#N/A</v>
      </c>
      <c r="G703" s="183" t="e">
        <f>IF(ISERROR($E703),NA(),#REF!)</f>
        <v>#N/A</v>
      </c>
      <c r="H703" s="183" t="e">
        <f>IF(ISERROR($E703),NA(),#REF!)</f>
        <v>#N/A</v>
      </c>
      <c r="J703" s="180" t="e">
        <f>IF(ISERROR(A703),NA(),#REF!)</f>
        <v>#N/A</v>
      </c>
      <c r="K703" s="180" t="e">
        <f>IF(ISERROR(A703),NA(),#REF!)</f>
        <v>#N/A</v>
      </c>
      <c r="L703" s="180" t="e">
        <f>IF(ISERROR(A703),NA(),#REF!)</f>
        <v>#N/A</v>
      </c>
      <c r="M703" s="183" t="e">
        <f t="shared" si="43"/>
        <v>#N/A</v>
      </c>
      <c r="N703" s="183" t="e">
        <f t="shared" si="45"/>
        <v>#N/A</v>
      </c>
      <c r="O703" s="183" t="e">
        <f t="shared" si="44"/>
        <v>#N/A</v>
      </c>
    </row>
    <row r="704" spans="1:15" x14ac:dyDescent="0.2">
      <c r="A704" s="179" t="e">
        <f>IF(#REF!=0,NA(),#REF!)</f>
        <v>#REF!</v>
      </c>
      <c r="B704" s="180" t="e">
        <f>IF(ISERROR(A704),NA(),#REF!)</f>
        <v>#N/A</v>
      </c>
      <c r="C704" s="183" t="e">
        <f t="shared" si="42"/>
        <v>#N/A</v>
      </c>
      <c r="E704" s="179" t="e">
        <f>IF(#REF!=0,NA(),#REF!)</f>
        <v>#REF!</v>
      </c>
      <c r="F704" s="183" t="e">
        <f>IF(ISERROR($E704),NA(),#REF!)</f>
        <v>#N/A</v>
      </c>
      <c r="G704" s="183" t="e">
        <f>IF(ISERROR($E704),NA(),#REF!)</f>
        <v>#N/A</v>
      </c>
      <c r="H704" s="183" t="e">
        <f>IF(ISERROR($E704),NA(),#REF!)</f>
        <v>#N/A</v>
      </c>
      <c r="J704" s="180" t="e">
        <f>IF(ISERROR(A704),NA(),#REF!)</f>
        <v>#N/A</v>
      </c>
      <c r="K704" s="180" t="e">
        <f>IF(ISERROR(A704),NA(),#REF!)</f>
        <v>#N/A</v>
      </c>
      <c r="L704" s="180" t="e">
        <f>IF(ISERROR(A704),NA(),#REF!)</f>
        <v>#N/A</v>
      </c>
      <c r="M704" s="183" t="e">
        <f t="shared" si="43"/>
        <v>#N/A</v>
      </c>
      <c r="N704" s="183" t="e">
        <f t="shared" si="45"/>
        <v>#N/A</v>
      </c>
      <c r="O704" s="183" t="e">
        <f t="shared" si="44"/>
        <v>#N/A</v>
      </c>
    </row>
    <row r="705" spans="1:15" x14ac:dyDescent="0.2">
      <c r="A705" s="179" t="e">
        <f>IF(#REF!=0,NA(),#REF!)</f>
        <v>#REF!</v>
      </c>
      <c r="B705" s="180" t="e">
        <f>IF(ISERROR(A705),NA(),#REF!)</f>
        <v>#N/A</v>
      </c>
      <c r="C705" s="183" t="e">
        <f t="shared" si="42"/>
        <v>#N/A</v>
      </c>
      <c r="E705" s="179" t="e">
        <f>IF(#REF!=0,NA(),#REF!)</f>
        <v>#REF!</v>
      </c>
      <c r="F705" s="183" t="e">
        <f>IF(ISERROR($E705),NA(),#REF!)</f>
        <v>#N/A</v>
      </c>
      <c r="G705" s="183" t="e">
        <f>IF(ISERROR($E705),NA(),#REF!)</f>
        <v>#N/A</v>
      </c>
      <c r="H705" s="183" t="e">
        <f>IF(ISERROR($E705),NA(),#REF!)</f>
        <v>#N/A</v>
      </c>
      <c r="J705" s="180" t="e">
        <f>IF(ISERROR(A705),NA(),#REF!)</f>
        <v>#N/A</v>
      </c>
      <c r="K705" s="180" t="e">
        <f>IF(ISERROR(A705),NA(),#REF!)</f>
        <v>#N/A</v>
      </c>
      <c r="L705" s="180" t="e">
        <f>IF(ISERROR(A705),NA(),#REF!)</f>
        <v>#N/A</v>
      </c>
      <c r="M705" s="183" t="e">
        <f t="shared" si="43"/>
        <v>#N/A</v>
      </c>
      <c r="N705" s="183" t="e">
        <f t="shared" si="45"/>
        <v>#N/A</v>
      </c>
      <c r="O705" s="183" t="e">
        <f t="shared" si="44"/>
        <v>#N/A</v>
      </c>
    </row>
    <row r="706" spans="1:15" x14ac:dyDescent="0.2">
      <c r="A706" s="179" t="e">
        <f>IF(#REF!=0,NA(),#REF!)</f>
        <v>#REF!</v>
      </c>
      <c r="B706" s="180" t="e">
        <f>IF(ISERROR(A706),NA(),#REF!)</f>
        <v>#N/A</v>
      </c>
      <c r="C706" s="183" t="e">
        <f t="shared" si="42"/>
        <v>#N/A</v>
      </c>
      <c r="E706" s="179" t="e">
        <f>IF(#REF!=0,NA(),#REF!)</f>
        <v>#REF!</v>
      </c>
      <c r="F706" s="183" t="e">
        <f>IF(ISERROR($E706),NA(),#REF!)</f>
        <v>#N/A</v>
      </c>
      <c r="G706" s="183" t="e">
        <f>IF(ISERROR($E706),NA(),#REF!)</f>
        <v>#N/A</v>
      </c>
      <c r="H706" s="183" t="e">
        <f>IF(ISERROR($E706),NA(),#REF!)</f>
        <v>#N/A</v>
      </c>
      <c r="J706" s="180" t="e">
        <f>IF(ISERROR(A706),NA(),#REF!)</f>
        <v>#N/A</v>
      </c>
      <c r="K706" s="180" t="e">
        <f>IF(ISERROR(A706),NA(),#REF!)</f>
        <v>#N/A</v>
      </c>
      <c r="L706" s="180" t="e">
        <f>IF(ISERROR(A706),NA(),#REF!)</f>
        <v>#N/A</v>
      </c>
      <c r="M706" s="183" t="e">
        <f t="shared" si="43"/>
        <v>#N/A</v>
      </c>
      <c r="N706" s="183" t="e">
        <f t="shared" si="45"/>
        <v>#N/A</v>
      </c>
      <c r="O706" s="183" t="e">
        <f t="shared" si="44"/>
        <v>#N/A</v>
      </c>
    </row>
    <row r="707" spans="1:15" x14ac:dyDescent="0.2">
      <c r="A707" s="179" t="e">
        <f>IF(#REF!=0,NA(),#REF!)</f>
        <v>#REF!</v>
      </c>
      <c r="B707" s="180" t="e">
        <f>IF(ISERROR(A707),NA(),#REF!)</f>
        <v>#N/A</v>
      </c>
      <c r="C707" s="183" t="e">
        <f t="shared" si="42"/>
        <v>#N/A</v>
      </c>
      <c r="E707" s="179" t="e">
        <f>IF(#REF!=0,NA(),#REF!)</f>
        <v>#REF!</v>
      </c>
      <c r="F707" s="183" t="e">
        <f>IF(ISERROR($E707),NA(),#REF!)</f>
        <v>#N/A</v>
      </c>
      <c r="G707" s="183" t="e">
        <f>IF(ISERROR($E707),NA(),#REF!)</f>
        <v>#N/A</v>
      </c>
      <c r="H707" s="183" t="e">
        <f>IF(ISERROR($E707),NA(),#REF!)</f>
        <v>#N/A</v>
      </c>
      <c r="J707" s="180" t="e">
        <f>IF(ISERROR(A707),NA(),#REF!)</f>
        <v>#N/A</v>
      </c>
      <c r="K707" s="180" t="e">
        <f>IF(ISERROR(A707),NA(),#REF!)</f>
        <v>#N/A</v>
      </c>
      <c r="L707" s="180" t="e">
        <f>IF(ISERROR(A707),NA(),#REF!)</f>
        <v>#N/A</v>
      </c>
      <c r="M707" s="183" t="e">
        <f t="shared" si="43"/>
        <v>#N/A</v>
      </c>
      <c r="N707" s="183" t="e">
        <f t="shared" si="45"/>
        <v>#N/A</v>
      </c>
      <c r="O707" s="183" t="e">
        <f t="shared" si="44"/>
        <v>#N/A</v>
      </c>
    </row>
    <row r="708" spans="1:15" x14ac:dyDescent="0.2">
      <c r="A708" s="179" t="e">
        <f>IF(#REF!=0,NA(),#REF!)</f>
        <v>#REF!</v>
      </c>
      <c r="B708" s="180" t="e">
        <f>IF(ISERROR(A708),NA(),#REF!)</f>
        <v>#N/A</v>
      </c>
      <c r="C708" s="183" t="e">
        <f t="shared" si="42"/>
        <v>#N/A</v>
      </c>
      <c r="E708" s="179" t="e">
        <f>IF(#REF!=0,NA(),#REF!)</f>
        <v>#REF!</v>
      </c>
      <c r="F708" s="183" t="e">
        <f>IF(ISERROR($E708),NA(),#REF!)</f>
        <v>#N/A</v>
      </c>
      <c r="G708" s="183" t="e">
        <f>IF(ISERROR($E708),NA(),#REF!)</f>
        <v>#N/A</v>
      </c>
      <c r="H708" s="183" t="e">
        <f>IF(ISERROR($E708),NA(),#REF!)</f>
        <v>#N/A</v>
      </c>
      <c r="J708" s="180" t="e">
        <f>IF(ISERROR(A708),NA(),#REF!)</f>
        <v>#N/A</v>
      </c>
      <c r="K708" s="180" t="e">
        <f>IF(ISERROR(A708),NA(),#REF!)</f>
        <v>#N/A</v>
      </c>
      <c r="L708" s="180" t="e">
        <f>IF(ISERROR(A708),NA(),#REF!)</f>
        <v>#N/A</v>
      </c>
      <c r="M708" s="183" t="e">
        <f t="shared" si="43"/>
        <v>#N/A</v>
      </c>
      <c r="N708" s="183" t="e">
        <f t="shared" si="45"/>
        <v>#N/A</v>
      </c>
      <c r="O708" s="183" t="e">
        <f t="shared" si="44"/>
        <v>#N/A</v>
      </c>
    </row>
    <row r="709" spans="1:15" x14ac:dyDescent="0.2">
      <c r="A709" s="179" t="e">
        <f>IF(#REF!=0,NA(),#REF!)</f>
        <v>#REF!</v>
      </c>
      <c r="B709" s="180" t="e">
        <f>IF(ISERROR(A709),NA(),#REF!)</f>
        <v>#N/A</v>
      </c>
      <c r="C709" s="183" t="e">
        <f t="shared" si="42"/>
        <v>#N/A</v>
      </c>
      <c r="E709" s="179" t="e">
        <f>IF(#REF!=0,NA(),#REF!)</f>
        <v>#REF!</v>
      </c>
      <c r="F709" s="183" t="e">
        <f>IF(ISERROR($E709),NA(),#REF!)</f>
        <v>#N/A</v>
      </c>
      <c r="G709" s="183" t="e">
        <f>IF(ISERROR($E709),NA(),#REF!)</f>
        <v>#N/A</v>
      </c>
      <c r="H709" s="183" t="e">
        <f>IF(ISERROR($E709),NA(),#REF!)</f>
        <v>#N/A</v>
      </c>
      <c r="J709" s="180" t="e">
        <f>IF(ISERROR(A709),NA(),#REF!)</f>
        <v>#N/A</v>
      </c>
      <c r="K709" s="180" t="e">
        <f>IF(ISERROR(A709),NA(),#REF!)</f>
        <v>#N/A</v>
      </c>
      <c r="L709" s="180" t="e">
        <f>IF(ISERROR(A709),NA(),#REF!)</f>
        <v>#N/A</v>
      </c>
      <c r="M709" s="183" t="e">
        <f t="shared" si="43"/>
        <v>#N/A</v>
      </c>
      <c r="N709" s="183" t="e">
        <f t="shared" si="45"/>
        <v>#N/A</v>
      </c>
      <c r="O709" s="183" t="e">
        <f t="shared" si="44"/>
        <v>#N/A</v>
      </c>
    </row>
    <row r="710" spans="1:15" x14ac:dyDescent="0.2">
      <c r="A710" s="179" t="e">
        <f>IF(#REF!=0,NA(),#REF!)</f>
        <v>#REF!</v>
      </c>
      <c r="B710" s="180" t="e">
        <f>IF(ISERROR(A710),NA(),#REF!)</f>
        <v>#N/A</v>
      </c>
      <c r="C710" s="183" t="e">
        <f t="shared" ref="C710:C773" si="46">AVERAGE(B704:B710)</f>
        <v>#N/A</v>
      </c>
      <c r="E710" s="179" t="e">
        <f>IF(#REF!=0,NA(),#REF!)</f>
        <v>#REF!</v>
      </c>
      <c r="F710" s="183" t="e">
        <f>IF(ISERROR($E710),NA(),#REF!)</f>
        <v>#N/A</v>
      </c>
      <c r="G710" s="183" t="e">
        <f>IF(ISERROR($E710),NA(),#REF!)</f>
        <v>#N/A</v>
      </c>
      <c r="H710" s="183" t="e">
        <f>IF(ISERROR($E710),NA(),#REF!)</f>
        <v>#N/A</v>
      </c>
      <c r="J710" s="180" t="e">
        <f>IF(ISERROR(A710),NA(),#REF!)</f>
        <v>#N/A</v>
      </c>
      <c r="K710" s="180" t="e">
        <f>IF(ISERROR(A710),NA(),#REF!)</f>
        <v>#N/A</v>
      </c>
      <c r="L710" s="180" t="e">
        <f>IF(ISERROR(A710),NA(),#REF!)</f>
        <v>#N/A</v>
      </c>
      <c r="M710" s="183" t="e">
        <f t="shared" si="43"/>
        <v>#N/A</v>
      </c>
      <c r="N710" s="183" t="e">
        <f t="shared" si="45"/>
        <v>#N/A</v>
      </c>
      <c r="O710" s="183" t="e">
        <f t="shared" si="44"/>
        <v>#N/A</v>
      </c>
    </row>
    <row r="711" spans="1:15" x14ac:dyDescent="0.2">
      <c r="A711" s="179" t="e">
        <f>IF(#REF!=0,NA(),#REF!)</f>
        <v>#REF!</v>
      </c>
      <c r="B711" s="180" t="e">
        <f>IF(ISERROR(A711),NA(),#REF!)</f>
        <v>#N/A</v>
      </c>
      <c r="C711" s="183" t="e">
        <f t="shared" si="46"/>
        <v>#N/A</v>
      </c>
      <c r="E711" s="179" t="e">
        <f>IF(#REF!=0,NA(),#REF!)</f>
        <v>#REF!</v>
      </c>
      <c r="F711" s="183" t="e">
        <f>IF(ISERROR($E711),NA(),#REF!)</f>
        <v>#N/A</v>
      </c>
      <c r="G711" s="183" t="e">
        <f>IF(ISERROR($E711),NA(),#REF!)</f>
        <v>#N/A</v>
      </c>
      <c r="H711" s="183" t="e">
        <f>IF(ISERROR($E711),NA(),#REF!)</f>
        <v>#N/A</v>
      </c>
      <c r="J711" s="180" t="e">
        <f>IF(ISERROR(A711),NA(),#REF!)</f>
        <v>#N/A</v>
      </c>
      <c r="K711" s="180" t="e">
        <f>IF(ISERROR(A711),NA(),#REF!)</f>
        <v>#N/A</v>
      </c>
      <c r="L711" s="180" t="e">
        <f>IF(ISERROR(A711),NA(),#REF!)</f>
        <v>#N/A</v>
      </c>
      <c r="M711" s="183" t="e">
        <f t="shared" si="43"/>
        <v>#N/A</v>
      </c>
      <c r="N711" s="183" t="e">
        <f t="shared" si="45"/>
        <v>#N/A</v>
      </c>
      <c r="O711" s="183" t="e">
        <f t="shared" si="44"/>
        <v>#N/A</v>
      </c>
    </row>
    <row r="712" spans="1:15" x14ac:dyDescent="0.2">
      <c r="A712" s="179" t="e">
        <f>IF(#REF!=0,NA(),#REF!)</f>
        <v>#REF!</v>
      </c>
      <c r="B712" s="180" t="e">
        <f>IF(ISERROR(A712),NA(),#REF!)</f>
        <v>#N/A</v>
      </c>
      <c r="C712" s="183" t="e">
        <f t="shared" si="46"/>
        <v>#N/A</v>
      </c>
      <c r="E712" s="179" t="e">
        <f>IF(#REF!=0,NA(),#REF!)</f>
        <v>#REF!</v>
      </c>
      <c r="F712" s="183" t="e">
        <f>IF(ISERROR($E712),NA(),#REF!)</f>
        <v>#N/A</v>
      </c>
      <c r="G712" s="183" t="e">
        <f>IF(ISERROR($E712),NA(),#REF!)</f>
        <v>#N/A</v>
      </c>
      <c r="H712" s="183" t="e">
        <f>IF(ISERROR($E712),NA(),#REF!)</f>
        <v>#N/A</v>
      </c>
      <c r="J712" s="180" t="e">
        <f>IF(ISERROR(A712),NA(),#REF!)</f>
        <v>#N/A</v>
      </c>
      <c r="K712" s="180" t="e">
        <f>IF(ISERROR(A712),NA(),#REF!)</f>
        <v>#N/A</v>
      </c>
      <c r="L712" s="180" t="e">
        <f>IF(ISERROR(A712),NA(),#REF!)</f>
        <v>#N/A</v>
      </c>
      <c r="M712" s="183" t="e">
        <f t="shared" si="43"/>
        <v>#N/A</v>
      </c>
      <c r="N712" s="183" t="e">
        <f t="shared" si="45"/>
        <v>#N/A</v>
      </c>
      <c r="O712" s="183" t="e">
        <f t="shared" si="44"/>
        <v>#N/A</v>
      </c>
    </row>
    <row r="713" spans="1:15" x14ac:dyDescent="0.2">
      <c r="A713" s="179" t="e">
        <f>IF(#REF!=0,NA(),#REF!)</f>
        <v>#REF!</v>
      </c>
      <c r="B713" s="180" t="e">
        <f>IF(ISERROR(A713),NA(),#REF!)</f>
        <v>#N/A</v>
      </c>
      <c r="C713" s="183" t="e">
        <f t="shared" si="46"/>
        <v>#N/A</v>
      </c>
      <c r="E713" s="179" t="e">
        <f>IF(#REF!=0,NA(),#REF!)</f>
        <v>#REF!</v>
      </c>
      <c r="F713" s="183" t="e">
        <f>IF(ISERROR($E713),NA(),#REF!)</f>
        <v>#N/A</v>
      </c>
      <c r="G713" s="183" t="e">
        <f>IF(ISERROR($E713),NA(),#REF!)</f>
        <v>#N/A</v>
      </c>
      <c r="H713" s="183" t="e">
        <f>IF(ISERROR($E713),NA(),#REF!)</f>
        <v>#N/A</v>
      </c>
      <c r="J713" s="180" t="e">
        <f>IF(ISERROR(A713),NA(),#REF!)</f>
        <v>#N/A</v>
      </c>
      <c r="K713" s="180" t="e">
        <f>IF(ISERROR(A713),NA(),#REF!)</f>
        <v>#N/A</v>
      </c>
      <c r="L713" s="180" t="e">
        <f>IF(ISERROR(A713),NA(),#REF!)</f>
        <v>#N/A</v>
      </c>
      <c r="M713" s="183" t="e">
        <f t="shared" ref="M713:M776" si="47">AVERAGE(J707:J713)</f>
        <v>#N/A</v>
      </c>
      <c r="N713" s="183" t="e">
        <f t="shared" si="45"/>
        <v>#N/A</v>
      </c>
      <c r="O713" s="183" t="e">
        <f t="shared" si="44"/>
        <v>#N/A</v>
      </c>
    </row>
    <row r="714" spans="1:15" x14ac:dyDescent="0.2">
      <c r="A714" s="179" t="e">
        <f>IF(#REF!=0,NA(),#REF!)</f>
        <v>#REF!</v>
      </c>
      <c r="B714" s="180" t="e">
        <f>IF(ISERROR(A714),NA(),#REF!)</f>
        <v>#N/A</v>
      </c>
      <c r="C714" s="183" t="e">
        <f t="shared" si="46"/>
        <v>#N/A</v>
      </c>
      <c r="E714" s="179" t="e">
        <f>IF(#REF!=0,NA(),#REF!)</f>
        <v>#REF!</v>
      </c>
      <c r="F714" s="183" t="e">
        <f>IF(ISERROR($E714),NA(),#REF!)</f>
        <v>#N/A</v>
      </c>
      <c r="G714" s="183" t="e">
        <f>IF(ISERROR($E714),NA(),#REF!)</f>
        <v>#N/A</v>
      </c>
      <c r="H714" s="183" t="e">
        <f>IF(ISERROR($E714),NA(),#REF!)</f>
        <v>#N/A</v>
      </c>
      <c r="J714" s="180" t="e">
        <f>IF(ISERROR(A714),NA(),#REF!)</f>
        <v>#N/A</v>
      </c>
      <c r="K714" s="180" t="e">
        <f>IF(ISERROR(A714),NA(),#REF!)</f>
        <v>#N/A</v>
      </c>
      <c r="L714" s="180" t="e">
        <f>IF(ISERROR(A714),NA(),#REF!)</f>
        <v>#N/A</v>
      </c>
      <c r="M714" s="183" t="e">
        <f t="shared" si="47"/>
        <v>#N/A</v>
      </c>
      <c r="N714" s="183" t="e">
        <f t="shared" si="45"/>
        <v>#N/A</v>
      </c>
      <c r="O714" s="183" t="e">
        <f t="shared" ref="O714:O777" si="48">AVERAGE(L708:L714)</f>
        <v>#N/A</v>
      </c>
    </row>
    <row r="715" spans="1:15" x14ac:dyDescent="0.2">
      <c r="A715" s="179" t="e">
        <f>IF(#REF!=0,NA(),#REF!)</f>
        <v>#REF!</v>
      </c>
      <c r="B715" s="180" t="e">
        <f>IF(ISERROR(A715),NA(),#REF!)</f>
        <v>#N/A</v>
      </c>
      <c r="C715" s="183" t="e">
        <f t="shared" si="46"/>
        <v>#N/A</v>
      </c>
      <c r="E715" s="179" t="e">
        <f>IF(#REF!=0,NA(),#REF!)</f>
        <v>#REF!</v>
      </c>
      <c r="F715" s="183" t="e">
        <f>IF(ISERROR($E715),NA(),#REF!)</f>
        <v>#N/A</v>
      </c>
      <c r="G715" s="183" t="e">
        <f>IF(ISERROR($E715),NA(),#REF!)</f>
        <v>#N/A</v>
      </c>
      <c r="H715" s="183" t="e">
        <f>IF(ISERROR($E715),NA(),#REF!)</f>
        <v>#N/A</v>
      </c>
      <c r="J715" s="180" t="e">
        <f>IF(ISERROR(A715),NA(),#REF!)</f>
        <v>#N/A</v>
      </c>
      <c r="K715" s="180" t="e">
        <f>IF(ISERROR(A715),NA(),#REF!)</f>
        <v>#N/A</v>
      </c>
      <c r="L715" s="180" t="e">
        <f>IF(ISERROR(A715),NA(),#REF!)</f>
        <v>#N/A</v>
      </c>
      <c r="M715" s="183" t="e">
        <f t="shared" si="47"/>
        <v>#N/A</v>
      </c>
      <c r="N715" s="183" t="e">
        <f t="shared" si="45"/>
        <v>#N/A</v>
      </c>
      <c r="O715" s="183" t="e">
        <f t="shared" si="48"/>
        <v>#N/A</v>
      </c>
    </row>
    <row r="716" spans="1:15" x14ac:dyDescent="0.2">
      <c r="A716" s="179" t="e">
        <f>IF(#REF!=0,NA(),#REF!)</f>
        <v>#REF!</v>
      </c>
      <c r="B716" s="180" t="e">
        <f>IF(ISERROR(A716),NA(),#REF!)</f>
        <v>#N/A</v>
      </c>
      <c r="C716" s="183" t="e">
        <f t="shared" si="46"/>
        <v>#N/A</v>
      </c>
      <c r="E716" s="179" t="e">
        <f>IF(#REF!=0,NA(),#REF!)</f>
        <v>#REF!</v>
      </c>
      <c r="F716" s="183" t="e">
        <f>IF(ISERROR($E716),NA(),#REF!)</f>
        <v>#N/A</v>
      </c>
      <c r="G716" s="183" t="e">
        <f>IF(ISERROR($E716),NA(),#REF!)</f>
        <v>#N/A</v>
      </c>
      <c r="H716" s="183" t="e">
        <f>IF(ISERROR($E716),NA(),#REF!)</f>
        <v>#N/A</v>
      </c>
      <c r="J716" s="180" t="e">
        <f>IF(ISERROR(A716),NA(),#REF!)</f>
        <v>#N/A</v>
      </c>
      <c r="K716" s="180" t="e">
        <f>IF(ISERROR(A716),NA(),#REF!)</f>
        <v>#N/A</v>
      </c>
      <c r="L716" s="180" t="e">
        <f>IF(ISERROR(A716),NA(),#REF!)</f>
        <v>#N/A</v>
      </c>
      <c r="M716" s="183" t="e">
        <f t="shared" si="47"/>
        <v>#N/A</v>
      </c>
      <c r="N716" s="183" t="e">
        <f t="shared" si="45"/>
        <v>#N/A</v>
      </c>
      <c r="O716" s="183" t="e">
        <f t="shared" si="48"/>
        <v>#N/A</v>
      </c>
    </row>
    <row r="717" spans="1:15" x14ac:dyDescent="0.2">
      <c r="A717" s="179" t="e">
        <f>IF(#REF!=0,NA(),#REF!)</f>
        <v>#REF!</v>
      </c>
      <c r="B717" s="180" t="e">
        <f>IF(ISERROR(A717),NA(),#REF!)</f>
        <v>#N/A</v>
      </c>
      <c r="C717" s="183" t="e">
        <f t="shared" si="46"/>
        <v>#N/A</v>
      </c>
      <c r="E717" s="179" t="e">
        <f>IF(#REF!=0,NA(),#REF!)</f>
        <v>#REF!</v>
      </c>
      <c r="F717" s="183" t="e">
        <f>IF(ISERROR($E717),NA(),#REF!)</f>
        <v>#N/A</v>
      </c>
      <c r="G717" s="183" t="e">
        <f>IF(ISERROR($E717),NA(),#REF!)</f>
        <v>#N/A</v>
      </c>
      <c r="H717" s="183" t="e">
        <f>IF(ISERROR($E717),NA(),#REF!)</f>
        <v>#N/A</v>
      </c>
      <c r="J717" s="180" t="e">
        <f>IF(ISERROR(A717),NA(),#REF!)</f>
        <v>#N/A</v>
      </c>
      <c r="K717" s="180" t="e">
        <f>IF(ISERROR(A717),NA(),#REF!)</f>
        <v>#N/A</v>
      </c>
      <c r="L717" s="180" t="e">
        <f>IF(ISERROR(A717),NA(),#REF!)</f>
        <v>#N/A</v>
      </c>
      <c r="M717" s="183" t="e">
        <f t="shared" si="47"/>
        <v>#N/A</v>
      </c>
      <c r="N717" s="183" t="e">
        <f t="shared" si="45"/>
        <v>#N/A</v>
      </c>
      <c r="O717" s="183" t="e">
        <f t="shared" si="48"/>
        <v>#N/A</v>
      </c>
    </row>
    <row r="718" spans="1:15" x14ac:dyDescent="0.2">
      <c r="A718" s="179" t="e">
        <f>IF(#REF!=0,NA(),#REF!)</f>
        <v>#REF!</v>
      </c>
      <c r="B718" s="180" t="e">
        <f>IF(ISERROR(A718),NA(),#REF!)</f>
        <v>#N/A</v>
      </c>
      <c r="C718" s="183" t="e">
        <f t="shared" si="46"/>
        <v>#N/A</v>
      </c>
      <c r="E718" s="179" t="e">
        <f>IF(#REF!=0,NA(),#REF!)</f>
        <v>#REF!</v>
      </c>
      <c r="F718" s="183" t="e">
        <f>IF(ISERROR($E718),NA(),#REF!)</f>
        <v>#N/A</v>
      </c>
      <c r="G718" s="183" t="e">
        <f>IF(ISERROR($E718),NA(),#REF!)</f>
        <v>#N/A</v>
      </c>
      <c r="H718" s="183" t="e">
        <f>IF(ISERROR($E718),NA(),#REF!)</f>
        <v>#N/A</v>
      </c>
      <c r="J718" s="180" t="e">
        <f>IF(ISERROR(A718),NA(),#REF!)</f>
        <v>#N/A</v>
      </c>
      <c r="K718" s="180" t="e">
        <f>IF(ISERROR(A718),NA(),#REF!)</f>
        <v>#N/A</v>
      </c>
      <c r="L718" s="180" t="e">
        <f>IF(ISERROR(A718),NA(),#REF!)</f>
        <v>#N/A</v>
      </c>
      <c r="M718" s="183" t="e">
        <f t="shared" si="47"/>
        <v>#N/A</v>
      </c>
      <c r="N718" s="183" t="e">
        <f t="shared" si="45"/>
        <v>#N/A</v>
      </c>
      <c r="O718" s="183" t="e">
        <f t="shared" si="48"/>
        <v>#N/A</v>
      </c>
    </row>
    <row r="719" spans="1:15" x14ac:dyDescent="0.2">
      <c r="A719" s="179" t="e">
        <f>IF(#REF!=0,NA(),#REF!)</f>
        <v>#REF!</v>
      </c>
      <c r="B719" s="180" t="e">
        <f>IF(ISERROR(A719),NA(),#REF!)</f>
        <v>#N/A</v>
      </c>
      <c r="C719" s="183" t="e">
        <f t="shared" si="46"/>
        <v>#N/A</v>
      </c>
      <c r="E719" s="179" t="e">
        <f>IF(#REF!=0,NA(),#REF!)</f>
        <v>#REF!</v>
      </c>
      <c r="F719" s="183" t="e">
        <f>IF(ISERROR($E719),NA(),#REF!)</f>
        <v>#N/A</v>
      </c>
      <c r="G719" s="183" t="e">
        <f>IF(ISERROR($E719),NA(),#REF!)</f>
        <v>#N/A</v>
      </c>
      <c r="H719" s="183" t="e">
        <f>IF(ISERROR($E719),NA(),#REF!)</f>
        <v>#N/A</v>
      </c>
      <c r="J719" s="180" t="e">
        <f>IF(ISERROR(A719),NA(),#REF!)</f>
        <v>#N/A</v>
      </c>
      <c r="K719" s="180" t="e">
        <f>IF(ISERROR(A719),NA(),#REF!)</f>
        <v>#N/A</v>
      </c>
      <c r="L719" s="180" t="e">
        <f>IF(ISERROR(A719),NA(),#REF!)</f>
        <v>#N/A</v>
      </c>
      <c r="M719" s="183" t="e">
        <f t="shared" si="47"/>
        <v>#N/A</v>
      </c>
      <c r="N719" s="183" t="e">
        <f t="shared" si="45"/>
        <v>#N/A</v>
      </c>
      <c r="O719" s="183" t="e">
        <f t="shared" si="48"/>
        <v>#N/A</v>
      </c>
    </row>
    <row r="720" spans="1:15" x14ac:dyDescent="0.2">
      <c r="A720" s="179" t="e">
        <f>IF(#REF!=0,NA(),#REF!)</f>
        <v>#REF!</v>
      </c>
      <c r="B720" s="180" t="e">
        <f>IF(ISERROR(A720),NA(),#REF!)</f>
        <v>#N/A</v>
      </c>
      <c r="C720" s="183" t="e">
        <f t="shared" si="46"/>
        <v>#N/A</v>
      </c>
      <c r="E720" s="179" t="e">
        <f>IF(#REF!=0,NA(),#REF!)</f>
        <v>#REF!</v>
      </c>
      <c r="F720" s="183" t="e">
        <f>IF(ISERROR($E720),NA(),#REF!)</f>
        <v>#N/A</v>
      </c>
      <c r="G720" s="183" t="e">
        <f>IF(ISERROR($E720),NA(),#REF!)</f>
        <v>#N/A</v>
      </c>
      <c r="H720" s="183" t="e">
        <f>IF(ISERROR($E720),NA(),#REF!)</f>
        <v>#N/A</v>
      </c>
      <c r="J720" s="180" t="e">
        <f>IF(ISERROR(A720),NA(),#REF!)</f>
        <v>#N/A</v>
      </c>
      <c r="K720" s="180" t="e">
        <f>IF(ISERROR(A720),NA(),#REF!)</f>
        <v>#N/A</v>
      </c>
      <c r="L720" s="180" t="e">
        <f>IF(ISERROR(A720),NA(),#REF!)</f>
        <v>#N/A</v>
      </c>
      <c r="M720" s="183" t="e">
        <f t="shared" si="47"/>
        <v>#N/A</v>
      </c>
      <c r="N720" s="183" t="e">
        <f t="shared" si="45"/>
        <v>#N/A</v>
      </c>
      <c r="O720" s="183" t="e">
        <f t="shared" si="48"/>
        <v>#N/A</v>
      </c>
    </row>
    <row r="721" spans="1:15" x14ac:dyDescent="0.2">
      <c r="A721" s="179" t="e">
        <f>IF(#REF!=0,NA(),#REF!)</f>
        <v>#REF!</v>
      </c>
      <c r="B721" s="180" t="e">
        <f>IF(ISERROR(A721),NA(),#REF!)</f>
        <v>#N/A</v>
      </c>
      <c r="C721" s="183" t="e">
        <f t="shared" si="46"/>
        <v>#N/A</v>
      </c>
      <c r="E721" s="179" t="e">
        <f>IF(#REF!=0,NA(),#REF!)</f>
        <v>#REF!</v>
      </c>
      <c r="F721" s="183" t="e">
        <f>IF(ISERROR($E721),NA(),#REF!)</f>
        <v>#N/A</v>
      </c>
      <c r="G721" s="183" t="e">
        <f>IF(ISERROR($E721),NA(),#REF!)</f>
        <v>#N/A</v>
      </c>
      <c r="H721" s="183" t="e">
        <f>IF(ISERROR($E721),NA(),#REF!)</f>
        <v>#N/A</v>
      </c>
      <c r="J721" s="180" t="e">
        <f>IF(ISERROR(A721),NA(),#REF!)</f>
        <v>#N/A</v>
      </c>
      <c r="K721" s="180" t="e">
        <f>IF(ISERROR(A721),NA(),#REF!)</f>
        <v>#N/A</v>
      </c>
      <c r="L721" s="180" t="e">
        <f>IF(ISERROR(A721),NA(),#REF!)</f>
        <v>#N/A</v>
      </c>
      <c r="M721" s="183" t="e">
        <f t="shared" si="47"/>
        <v>#N/A</v>
      </c>
      <c r="N721" s="183" t="e">
        <f t="shared" si="45"/>
        <v>#N/A</v>
      </c>
      <c r="O721" s="183" t="e">
        <f t="shared" si="48"/>
        <v>#N/A</v>
      </c>
    </row>
    <row r="722" spans="1:15" x14ac:dyDescent="0.2">
      <c r="A722" s="179" t="e">
        <f>IF(#REF!=0,NA(),#REF!)</f>
        <v>#REF!</v>
      </c>
      <c r="B722" s="180" t="e">
        <f>IF(ISERROR(A722),NA(),#REF!)</f>
        <v>#N/A</v>
      </c>
      <c r="C722" s="183" t="e">
        <f t="shared" si="46"/>
        <v>#N/A</v>
      </c>
      <c r="E722" s="179" t="e">
        <f>IF(#REF!=0,NA(),#REF!)</f>
        <v>#REF!</v>
      </c>
      <c r="F722" s="183" t="e">
        <f>IF(ISERROR($E722),NA(),#REF!)</f>
        <v>#N/A</v>
      </c>
      <c r="G722" s="183" t="e">
        <f>IF(ISERROR($E722),NA(),#REF!)</f>
        <v>#N/A</v>
      </c>
      <c r="H722" s="183" t="e">
        <f>IF(ISERROR($E722),NA(),#REF!)</f>
        <v>#N/A</v>
      </c>
      <c r="J722" s="180" t="e">
        <f>IF(ISERROR(A722),NA(),#REF!)</f>
        <v>#N/A</v>
      </c>
      <c r="K722" s="180" t="e">
        <f>IF(ISERROR(A722),NA(),#REF!)</f>
        <v>#N/A</v>
      </c>
      <c r="L722" s="180" t="e">
        <f>IF(ISERROR(A722),NA(),#REF!)</f>
        <v>#N/A</v>
      </c>
      <c r="M722" s="183" t="e">
        <f t="shared" si="47"/>
        <v>#N/A</v>
      </c>
      <c r="N722" s="183" t="e">
        <f t="shared" si="45"/>
        <v>#N/A</v>
      </c>
      <c r="O722" s="183" t="e">
        <f t="shared" si="48"/>
        <v>#N/A</v>
      </c>
    </row>
    <row r="723" spans="1:15" x14ac:dyDescent="0.2">
      <c r="A723" s="179" t="e">
        <f>IF(#REF!=0,NA(),#REF!)</f>
        <v>#REF!</v>
      </c>
      <c r="B723" s="180" t="e">
        <f>IF(ISERROR(A723),NA(),#REF!)</f>
        <v>#N/A</v>
      </c>
      <c r="C723" s="183" t="e">
        <f t="shared" si="46"/>
        <v>#N/A</v>
      </c>
      <c r="E723" s="179" t="e">
        <f>IF(#REF!=0,NA(),#REF!)</f>
        <v>#REF!</v>
      </c>
      <c r="F723" s="183" t="e">
        <f>IF(ISERROR($E723),NA(),#REF!)</f>
        <v>#N/A</v>
      </c>
      <c r="G723" s="183" t="e">
        <f>IF(ISERROR($E723),NA(),#REF!)</f>
        <v>#N/A</v>
      </c>
      <c r="H723" s="183" t="e">
        <f>IF(ISERROR($E723),NA(),#REF!)</f>
        <v>#N/A</v>
      </c>
      <c r="J723" s="180" t="e">
        <f>IF(ISERROR(A723),NA(),#REF!)</f>
        <v>#N/A</v>
      </c>
      <c r="K723" s="180" t="e">
        <f>IF(ISERROR(A723),NA(),#REF!)</f>
        <v>#N/A</v>
      </c>
      <c r="L723" s="180" t="e">
        <f>IF(ISERROR(A723),NA(),#REF!)</f>
        <v>#N/A</v>
      </c>
      <c r="M723" s="183" t="e">
        <f t="shared" si="47"/>
        <v>#N/A</v>
      </c>
      <c r="N723" s="183" t="e">
        <f t="shared" si="45"/>
        <v>#N/A</v>
      </c>
      <c r="O723" s="183" t="e">
        <f t="shared" si="48"/>
        <v>#N/A</v>
      </c>
    </row>
    <row r="724" spans="1:15" x14ac:dyDescent="0.2">
      <c r="A724" s="179" t="e">
        <f>IF(#REF!=0,NA(),#REF!)</f>
        <v>#REF!</v>
      </c>
      <c r="B724" s="180" t="e">
        <f>IF(ISERROR(A724),NA(),#REF!)</f>
        <v>#N/A</v>
      </c>
      <c r="C724" s="183" t="e">
        <f t="shared" si="46"/>
        <v>#N/A</v>
      </c>
      <c r="E724" s="179" t="e">
        <f>IF(#REF!=0,NA(),#REF!)</f>
        <v>#REF!</v>
      </c>
      <c r="F724" s="183" t="e">
        <f>IF(ISERROR($E724),NA(),#REF!)</f>
        <v>#N/A</v>
      </c>
      <c r="G724" s="183" t="e">
        <f>IF(ISERROR($E724),NA(),#REF!)</f>
        <v>#N/A</v>
      </c>
      <c r="H724" s="183" t="e">
        <f>IF(ISERROR($E724),NA(),#REF!)</f>
        <v>#N/A</v>
      </c>
      <c r="J724" s="180" t="e">
        <f>IF(ISERROR(A724),NA(),#REF!)</f>
        <v>#N/A</v>
      </c>
      <c r="K724" s="180" t="e">
        <f>IF(ISERROR(A724),NA(),#REF!)</f>
        <v>#N/A</v>
      </c>
      <c r="L724" s="180" t="e">
        <f>IF(ISERROR(A724),NA(),#REF!)</f>
        <v>#N/A</v>
      </c>
      <c r="M724" s="183" t="e">
        <f t="shared" si="47"/>
        <v>#N/A</v>
      </c>
      <c r="N724" s="183" t="e">
        <f t="shared" si="45"/>
        <v>#N/A</v>
      </c>
      <c r="O724" s="183" t="e">
        <f t="shared" si="48"/>
        <v>#N/A</v>
      </c>
    </row>
    <row r="725" spans="1:15" x14ac:dyDescent="0.2">
      <c r="A725" s="179" t="e">
        <f>IF(#REF!=0,NA(),#REF!)</f>
        <v>#REF!</v>
      </c>
      <c r="B725" s="180" t="e">
        <f>IF(ISERROR(A725),NA(),#REF!)</f>
        <v>#N/A</v>
      </c>
      <c r="C725" s="183" t="e">
        <f t="shared" si="46"/>
        <v>#N/A</v>
      </c>
      <c r="E725" s="179" t="e">
        <f>IF(#REF!=0,NA(),#REF!)</f>
        <v>#REF!</v>
      </c>
      <c r="F725" s="183" t="e">
        <f>IF(ISERROR($E725),NA(),#REF!)</f>
        <v>#N/A</v>
      </c>
      <c r="G725" s="183" t="e">
        <f>IF(ISERROR($E725),NA(),#REF!)</f>
        <v>#N/A</v>
      </c>
      <c r="H725" s="183" t="e">
        <f>IF(ISERROR($E725),NA(),#REF!)</f>
        <v>#N/A</v>
      </c>
      <c r="J725" s="180" t="e">
        <f>IF(ISERROR(A725),NA(),#REF!)</f>
        <v>#N/A</v>
      </c>
      <c r="K725" s="180" t="e">
        <f>IF(ISERROR(A725),NA(),#REF!)</f>
        <v>#N/A</v>
      </c>
      <c r="L725" s="180" t="e">
        <f>IF(ISERROR(A725),NA(),#REF!)</f>
        <v>#N/A</v>
      </c>
      <c r="M725" s="183" t="e">
        <f t="shared" si="47"/>
        <v>#N/A</v>
      </c>
      <c r="N725" s="183" t="e">
        <f t="shared" si="45"/>
        <v>#N/A</v>
      </c>
      <c r="O725" s="183" t="e">
        <f t="shared" si="48"/>
        <v>#N/A</v>
      </c>
    </row>
    <row r="726" spans="1:15" x14ac:dyDescent="0.2">
      <c r="A726" s="179" t="e">
        <f>IF(#REF!=0,NA(),#REF!)</f>
        <v>#REF!</v>
      </c>
      <c r="B726" s="180" t="e">
        <f>IF(ISERROR(A726),NA(),#REF!)</f>
        <v>#N/A</v>
      </c>
      <c r="C726" s="183" t="e">
        <f t="shared" si="46"/>
        <v>#N/A</v>
      </c>
      <c r="E726" s="179" t="e">
        <f>IF(#REF!=0,NA(),#REF!)</f>
        <v>#REF!</v>
      </c>
      <c r="F726" s="183" t="e">
        <f>IF(ISERROR($E726),NA(),#REF!)</f>
        <v>#N/A</v>
      </c>
      <c r="G726" s="183" t="e">
        <f>IF(ISERROR($E726),NA(),#REF!)</f>
        <v>#N/A</v>
      </c>
      <c r="H726" s="183" t="e">
        <f>IF(ISERROR($E726),NA(),#REF!)</f>
        <v>#N/A</v>
      </c>
      <c r="J726" s="180" t="e">
        <f>IF(ISERROR(A726),NA(),#REF!)</f>
        <v>#N/A</v>
      </c>
      <c r="K726" s="180" t="e">
        <f>IF(ISERROR(A726),NA(),#REF!)</f>
        <v>#N/A</v>
      </c>
      <c r="L726" s="180" t="e">
        <f>IF(ISERROR(A726),NA(),#REF!)</f>
        <v>#N/A</v>
      </c>
      <c r="M726" s="183" t="e">
        <f t="shared" si="47"/>
        <v>#N/A</v>
      </c>
      <c r="N726" s="183" t="e">
        <f t="shared" si="45"/>
        <v>#N/A</v>
      </c>
      <c r="O726" s="183" t="e">
        <f t="shared" si="48"/>
        <v>#N/A</v>
      </c>
    </row>
    <row r="727" spans="1:15" x14ac:dyDescent="0.2">
      <c r="A727" s="179" t="e">
        <f>IF(#REF!=0,NA(),#REF!)</f>
        <v>#REF!</v>
      </c>
      <c r="B727" s="180" t="e">
        <f>IF(ISERROR(A727),NA(),#REF!)</f>
        <v>#N/A</v>
      </c>
      <c r="C727" s="183" t="e">
        <f t="shared" si="46"/>
        <v>#N/A</v>
      </c>
      <c r="E727" s="179" t="e">
        <f>IF(#REF!=0,NA(),#REF!)</f>
        <v>#REF!</v>
      </c>
      <c r="F727" s="183" t="e">
        <f>IF(ISERROR($E727),NA(),#REF!)</f>
        <v>#N/A</v>
      </c>
      <c r="G727" s="183" t="e">
        <f>IF(ISERROR($E727),NA(),#REF!)</f>
        <v>#N/A</v>
      </c>
      <c r="H727" s="183" t="e">
        <f>IF(ISERROR($E727),NA(),#REF!)</f>
        <v>#N/A</v>
      </c>
      <c r="J727" s="180" t="e">
        <f>IF(ISERROR(A727),NA(),#REF!)</f>
        <v>#N/A</v>
      </c>
      <c r="K727" s="180" t="e">
        <f>IF(ISERROR(A727),NA(),#REF!)</f>
        <v>#N/A</v>
      </c>
      <c r="L727" s="180" t="e">
        <f>IF(ISERROR(A727),NA(),#REF!)</f>
        <v>#N/A</v>
      </c>
      <c r="M727" s="183" t="e">
        <f t="shared" si="47"/>
        <v>#N/A</v>
      </c>
      <c r="N727" s="183" t="e">
        <f t="shared" si="45"/>
        <v>#N/A</v>
      </c>
      <c r="O727" s="183" t="e">
        <f t="shared" si="48"/>
        <v>#N/A</v>
      </c>
    </row>
    <row r="728" spans="1:15" x14ac:dyDescent="0.2">
      <c r="A728" s="179" t="e">
        <f>IF(#REF!=0,NA(),#REF!)</f>
        <v>#REF!</v>
      </c>
      <c r="B728" s="180" t="e">
        <f>IF(ISERROR(A728),NA(),#REF!)</f>
        <v>#N/A</v>
      </c>
      <c r="C728" s="183" t="e">
        <f t="shared" si="46"/>
        <v>#N/A</v>
      </c>
      <c r="E728" s="179" t="e">
        <f>IF(#REF!=0,NA(),#REF!)</f>
        <v>#REF!</v>
      </c>
      <c r="F728" s="183" t="e">
        <f>IF(ISERROR($E728),NA(),#REF!)</f>
        <v>#N/A</v>
      </c>
      <c r="G728" s="183" t="e">
        <f>IF(ISERROR($E728),NA(),#REF!)</f>
        <v>#N/A</v>
      </c>
      <c r="H728" s="183" t="e">
        <f>IF(ISERROR($E728),NA(),#REF!)</f>
        <v>#N/A</v>
      </c>
      <c r="J728" s="180" t="e">
        <f>IF(ISERROR(A728),NA(),#REF!)</f>
        <v>#N/A</v>
      </c>
      <c r="K728" s="180" t="e">
        <f>IF(ISERROR(A728),NA(),#REF!)</f>
        <v>#N/A</v>
      </c>
      <c r="L728" s="180" t="e">
        <f>IF(ISERROR(A728),NA(),#REF!)</f>
        <v>#N/A</v>
      </c>
      <c r="M728" s="183" t="e">
        <f t="shared" si="47"/>
        <v>#N/A</v>
      </c>
      <c r="N728" s="183" t="e">
        <f t="shared" si="45"/>
        <v>#N/A</v>
      </c>
      <c r="O728" s="183" t="e">
        <f t="shared" si="48"/>
        <v>#N/A</v>
      </c>
    </row>
    <row r="729" spans="1:15" x14ac:dyDescent="0.2">
      <c r="A729" s="179" t="e">
        <f>IF(#REF!=0,NA(),#REF!)</f>
        <v>#REF!</v>
      </c>
      <c r="B729" s="180" t="e">
        <f>IF(ISERROR(A729),NA(),#REF!)</f>
        <v>#N/A</v>
      </c>
      <c r="C729" s="183" t="e">
        <f t="shared" si="46"/>
        <v>#N/A</v>
      </c>
      <c r="E729" s="179" t="e">
        <f>IF(#REF!=0,NA(),#REF!)</f>
        <v>#REF!</v>
      </c>
      <c r="F729" s="183" t="e">
        <f>IF(ISERROR($E729),NA(),#REF!)</f>
        <v>#N/A</v>
      </c>
      <c r="G729" s="183" t="e">
        <f>IF(ISERROR($E729),NA(),#REF!)</f>
        <v>#N/A</v>
      </c>
      <c r="H729" s="183" t="e">
        <f>IF(ISERROR($E729),NA(),#REF!)</f>
        <v>#N/A</v>
      </c>
      <c r="J729" s="180" t="e">
        <f>IF(ISERROR(A729),NA(),#REF!)</f>
        <v>#N/A</v>
      </c>
      <c r="K729" s="180" t="e">
        <f>IF(ISERROR(A729),NA(),#REF!)</f>
        <v>#N/A</v>
      </c>
      <c r="L729" s="180" t="e">
        <f>IF(ISERROR(A729),NA(),#REF!)</f>
        <v>#N/A</v>
      </c>
      <c r="M729" s="183" t="e">
        <f t="shared" si="47"/>
        <v>#N/A</v>
      </c>
      <c r="N729" s="183" t="e">
        <f t="shared" ref="N729:N792" si="49">AVERAGE(K723:K729)</f>
        <v>#N/A</v>
      </c>
      <c r="O729" s="183" t="e">
        <f t="shared" si="48"/>
        <v>#N/A</v>
      </c>
    </row>
    <row r="730" spans="1:15" x14ac:dyDescent="0.2">
      <c r="A730" s="179" t="e">
        <f>IF(#REF!=0,NA(),#REF!)</f>
        <v>#REF!</v>
      </c>
      <c r="B730" s="180" t="e">
        <f>IF(ISERROR(A730),NA(),#REF!)</f>
        <v>#N/A</v>
      </c>
      <c r="C730" s="183" t="e">
        <f t="shared" si="46"/>
        <v>#N/A</v>
      </c>
      <c r="E730" s="179" t="e">
        <f>IF(#REF!=0,NA(),#REF!)</f>
        <v>#REF!</v>
      </c>
      <c r="F730" s="183" t="e">
        <f>IF(ISERROR($E730),NA(),#REF!)</f>
        <v>#N/A</v>
      </c>
      <c r="G730" s="183" t="e">
        <f>IF(ISERROR($E730),NA(),#REF!)</f>
        <v>#N/A</v>
      </c>
      <c r="H730" s="183" t="e">
        <f>IF(ISERROR($E730),NA(),#REF!)</f>
        <v>#N/A</v>
      </c>
      <c r="J730" s="180" t="e">
        <f>IF(ISERROR(A730),NA(),#REF!)</f>
        <v>#N/A</v>
      </c>
      <c r="K730" s="180" t="e">
        <f>IF(ISERROR(A730),NA(),#REF!)</f>
        <v>#N/A</v>
      </c>
      <c r="L730" s="180" t="e">
        <f>IF(ISERROR(A730),NA(),#REF!)</f>
        <v>#N/A</v>
      </c>
      <c r="M730" s="183" t="e">
        <f t="shared" si="47"/>
        <v>#N/A</v>
      </c>
      <c r="N730" s="183" t="e">
        <f t="shared" si="49"/>
        <v>#N/A</v>
      </c>
      <c r="O730" s="183" t="e">
        <f t="shared" si="48"/>
        <v>#N/A</v>
      </c>
    </row>
    <row r="731" spans="1:15" x14ac:dyDescent="0.2">
      <c r="A731" s="179" t="e">
        <f>IF(#REF!=0,NA(),#REF!)</f>
        <v>#REF!</v>
      </c>
      <c r="B731" s="180" t="e">
        <f>IF(ISERROR(A731),NA(),#REF!)</f>
        <v>#N/A</v>
      </c>
      <c r="C731" s="183" t="e">
        <f t="shared" si="46"/>
        <v>#N/A</v>
      </c>
      <c r="E731" s="179" t="e">
        <f>IF(#REF!=0,NA(),#REF!)</f>
        <v>#REF!</v>
      </c>
      <c r="F731" s="183" t="e">
        <f>IF(ISERROR($E731),NA(),#REF!)</f>
        <v>#N/A</v>
      </c>
      <c r="G731" s="183" t="e">
        <f>IF(ISERROR($E731),NA(),#REF!)</f>
        <v>#N/A</v>
      </c>
      <c r="H731" s="183" t="e">
        <f>IF(ISERROR($E731),NA(),#REF!)</f>
        <v>#N/A</v>
      </c>
      <c r="J731" s="180" t="e">
        <f>IF(ISERROR(A731),NA(),#REF!)</f>
        <v>#N/A</v>
      </c>
      <c r="K731" s="180" t="e">
        <f>IF(ISERROR(A731),NA(),#REF!)</f>
        <v>#N/A</v>
      </c>
      <c r="L731" s="180" t="e">
        <f>IF(ISERROR(A731),NA(),#REF!)</f>
        <v>#N/A</v>
      </c>
      <c r="M731" s="183" t="e">
        <f t="shared" si="47"/>
        <v>#N/A</v>
      </c>
      <c r="N731" s="183" t="e">
        <f t="shared" si="49"/>
        <v>#N/A</v>
      </c>
      <c r="O731" s="183" t="e">
        <f t="shared" si="48"/>
        <v>#N/A</v>
      </c>
    </row>
    <row r="732" spans="1:15" x14ac:dyDescent="0.2">
      <c r="A732" s="179" t="e">
        <f>IF(#REF!=0,NA(),#REF!)</f>
        <v>#REF!</v>
      </c>
      <c r="B732" s="180" t="e">
        <f>IF(ISERROR(A732),NA(),#REF!)</f>
        <v>#N/A</v>
      </c>
      <c r="C732" s="183" t="e">
        <f t="shared" si="46"/>
        <v>#N/A</v>
      </c>
      <c r="E732" s="179" t="e">
        <f>IF(#REF!=0,NA(),#REF!)</f>
        <v>#REF!</v>
      </c>
      <c r="F732" s="183" t="e">
        <f>IF(ISERROR($E732),NA(),#REF!)</f>
        <v>#N/A</v>
      </c>
      <c r="G732" s="183" t="e">
        <f>IF(ISERROR($E732),NA(),#REF!)</f>
        <v>#N/A</v>
      </c>
      <c r="H732" s="183" t="e">
        <f>IF(ISERROR($E732),NA(),#REF!)</f>
        <v>#N/A</v>
      </c>
      <c r="J732" s="180" t="e">
        <f>IF(ISERROR(A732),NA(),#REF!)</f>
        <v>#N/A</v>
      </c>
      <c r="K732" s="180" t="e">
        <f>IF(ISERROR(A732),NA(),#REF!)</f>
        <v>#N/A</v>
      </c>
      <c r="L732" s="180" t="e">
        <f>IF(ISERROR(A732),NA(),#REF!)</f>
        <v>#N/A</v>
      </c>
      <c r="M732" s="183" t="e">
        <f t="shared" si="47"/>
        <v>#N/A</v>
      </c>
      <c r="N732" s="183" t="e">
        <f t="shared" si="49"/>
        <v>#N/A</v>
      </c>
      <c r="O732" s="183" t="e">
        <f t="shared" si="48"/>
        <v>#N/A</v>
      </c>
    </row>
    <row r="733" spans="1:15" x14ac:dyDescent="0.2">
      <c r="A733" s="179" t="e">
        <f>IF(#REF!=0,NA(),#REF!)</f>
        <v>#REF!</v>
      </c>
      <c r="B733" s="180" t="e">
        <f>IF(ISERROR(A733),NA(),#REF!)</f>
        <v>#N/A</v>
      </c>
      <c r="C733" s="183" t="e">
        <f t="shared" si="46"/>
        <v>#N/A</v>
      </c>
      <c r="E733" s="179" t="e">
        <f>IF(#REF!=0,NA(),#REF!)</f>
        <v>#REF!</v>
      </c>
      <c r="F733" s="183" t="e">
        <f>IF(ISERROR($E733),NA(),#REF!)</f>
        <v>#N/A</v>
      </c>
      <c r="G733" s="183" t="e">
        <f>IF(ISERROR($E733),NA(),#REF!)</f>
        <v>#N/A</v>
      </c>
      <c r="H733" s="183" t="e">
        <f>IF(ISERROR($E733),NA(),#REF!)</f>
        <v>#N/A</v>
      </c>
      <c r="J733" s="180" t="e">
        <f>IF(ISERROR(A733),NA(),#REF!)</f>
        <v>#N/A</v>
      </c>
      <c r="K733" s="180" t="e">
        <f>IF(ISERROR(A733),NA(),#REF!)</f>
        <v>#N/A</v>
      </c>
      <c r="L733" s="180" t="e">
        <f>IF(ISERROR(A733),NA(),#REF!)</f>
        <v>#N/A</v>
      </c>
      <c r="M733" s="183" t="e">
        <f t="shared" si="47"/>
        <v>#N/A</v>
      </c>
      <c r="N733" s="183" t="e">
        <f t="shared" si="49"/>
        <v>#N/A</v>
      </c>
      <c r="O733" s="183" t="e">
        <f t="shared" si="48"/>
        <v>#N/A</v>
      </c>
    </row>
    <row r="734" spans="1:15" x14ac:dyDescent="0.2">
      <c r="A734" s="179" t="e">
        <f>IF(#REF!=0,NA(),#REF!)</f>
        <v>#REF!</v>
      </c>
      <c r="B734" s="180" t="e">
        <f>IF(ISERROR(A734),NA(),#REF!)</f>
        <v>#N/A</v>
      </c>
      <c r="C734" s="183" t="e">
        <f t="shared" si="46"/>
        <v>#N/A</v>
      </c>
      <c r="E734" s="179" t="e">
        <f>IF(#REF!=0,NA(),#REF!)</f>
        <v>#REF!</v>
      </c>
      <c r="F734" s="183" t="e">
        <f>IF(ISERROR($E734),NA(),#REF!)</f>
        <v>#N/A</v>
      </c>
      <c r="G734" s="183" t="e">
        <f>IF(ISERROR($E734),NA(),#REF!)</f>
        <v>#N/A</v>
      </c>
      <c r="H734" s="183" t="e">
        <f>IF(ISERROR($E734),NA(),#REF!)</f>
        <v>#N/A</v>
      </c>
      <c r="J734" s="180" t="e">
        <f>IF(ISERROR(A734),NA(),#REF!)</f>
        <v>#N/A</v>
      </c>
      <c r="K734" s="180" t="e">
        <f>IF(ISERROR(A734),NA(),#REF!)</f>
        <v>#N/A</v>
      </c>
      <c r="L734" s="180" t="e">
        <f>IF(ISERROR(A734),NA(),#REF!)</f>
        <v>#N/A</v>
      </c>
      <c r="M734" s="183" t="e">
        <f t="shared" si="47"/>
        <v>#N/A</v>
      </c>
      <c r="N734" s="183" t="e">
        <f t="shared" si="49"/>
        <v>#N/A</v>
      </c>
      <c r="O734" s="183" t="e">
        <f t="shared" si="48"/>
        <v>#N/A</v>
      </c>
    </row>
    <row r="735" spans="1:15" x14ac:dyDescent="0.2">
      <c r="A735" s="179" t="e">
        <f>IF(#REF!=0,NA(),#REF!)</f>
        <v>#REF!</v>
      </c>
      <c r="B735" s="180" t="e">
        <f>IF(ISERROR(A735),NA(),#REF!)</f>
        <v>#N/A</v>
      </c>
      <c r="C735" s="183" t="e">
        <f t="shared" si="46"/>
        <v>#N/A</v>
      </c>
      <c r="E735" s="179" t="e">
        <f>IF(#REF!=0,NA(),#REF!)</f>
        <v>#REF!</v>
      </c>
      <c r="F735" s="183" t="e">
        <f>IF(ISERROR($E735),NA(),#REF!)</f>
        <v>#N/A</v>
      </c>
      <c r="G735" s="183" t="e">
        <f>IF(ISERROR($E735),NA(),#REF!)</f>
        <v>#N/A</v>
      </c>
      <c r="H735" s="183" t="e">
        <f>IF(ISERROR($E735),NA(),#REF!)</f>
        <v>#N/A</v>
      </c>
      <c r="J735" s="180" t="e">
        <f>IF(ISERROR(A735),NA(),#REF!)</f>
        <v>#N/A</v>
      </c>
      <c r="K735" s="180" t="e">
        <f>IF(ISERROR(A735),NA(),#REF!)</f>
        <v>#N/A</v>
      </c>
      <c r="L735" s="180" t="e">
        <f>IF(ISERROR(A735),NA(),#REF!)</f>
        <v>#N/A</v>
      </c>
      <c r="M735" s="183" t="e">
        <f t="shared" si="47"/>
        <v>#N/A</v>
      </c>
      <c r="N735" s="183" t="e">
        <f t="shared" si="49"/>
        <v>#N/A</v>
      </c>
      <c r="O735" s="183" t="e">
        <f t="shared" si="48"/>
        <v>#N/A</v>
      </c>
    </row>
    <row r="736" spans="1:15" x14ac:dyDescent="0.2">
      <c r="A736" s="179" t="e">
        <f>IF(#REF!=0,NA(),#REF!)</f>
        <v>#REF!</v>
      </c>
      <c r="B736" s="180" t="e">
        <f>IF(ISERROR(A736),NA(),#REF!)</f>
        <v>#N/A</v>
      </c>
      <c r="C736" s="183" t="e">
        <f t="shared" si="46"/>
        <v>#N/A</v>
      </c>
      <c r="E736" s="179" t="e">
        <f>IF(#REF!=0,NA(),#REF!)</f>
        <v>#REF!</v>
      </c>
      <c r="F736" s="183" t="e">
        <f>IF(ISERROR($E736),NA(),#REF!)</f>
        <v>#N/A</v>
      </c>
      <c r="G736" s="183" t="e">
        <f>IF(ISERROR($E736),NA(),#REF!)</f>
        <v>#N/A</v>
      </c>
      <c r="H736" s="183" t="e">
        <f>IF(ISERROR($E736),NA(),#REF!)</f>
        <v>#N/A</v>
      </c>
      <c r="J736" s="180" t="e">
        <f>IF(ISERROR(A736),NA(),#REF!)</f>
        <v>#N/A</v>
      </c>
      <c r="K736" s="180" t="e">
        <f>IF(ISERROR(A736),NA(),#REF!)</f>
        <v>#N/A</v>
      </c>
      <c r="L736" s="180" t="e">
        <f>IF(ISERROR(A736),NA(),#REF!)</f>
        <v>#N/A</v>
      </c>
      <c r="M736" s="183" t="e">
        <f t="shared" si="47"/>
        <v>#N/A</v>
      </c>
      <c r="N736" s="183" t="e">
        <f t="shared" si="49"/>
        <v>#N/A</v>
      </c>
      <c r="O736" s="183" t="e">
        <f t="shared" si="48"/>
        <v>#N/A</v>
      </c>
    </row>
    <row r="737" spans="1:15" x14ac:dyDescent="0.2">
      <c r="A737" s="179" t="e">
        <f>IF(#REF!=0,NA(),#REF!)</f>
        <v>#REF!</v>
      </c>
      <c r="B737" s="180" t="e">
        <f>IF(ISERROR(A737),NA(),#REF!)</f>
        <v>#N/A</v>
      </c>
      <c r="C737" s="183" t="e">
        <f t="shared" si="46"/>
        <v>#N/A</v>
      </c>
      <c r="E737" s="179" t="e">
        <f>IF(#REF!=0,NA(),#REF!)</f>
        <v>#REF!</v>
      </c>
      <c r="F737" s="183" t="e">
        <f>IF(ISERROR($E737),NA(),#REF!)</f>
        <v>#N/A</v>
      </c>
      <c r="G737" s="183" t="e">
        <f>IF(ISERROR($E737),NA(),#REF!)</f>
        <v>#N/A</v>
      </c>
      <c r="H737" s="183" t="e">
        <f>IF(ISERROR($E737),NA(),#REF!)</f>
        <v>#N/A</v>
      </c>
      <c r="J737" s="180" t="e">
        <f>IF(ISERROR(A737),NA(),#REF!)</f>
        <v>#N/A</v>
      </c>
      <c r="K737" s="180" t="e">
        <f>IF(ISERROR(A737),NA(),#REF!)</f>
        <v>#N/A</v>
      </c>
      <c r="L737" s="180" t="e">
        <f>IF(ISERROR(A737),NA(),#REF!)</f>
        <v>#N/A</v>
      </c>
      <c r="M737" s="183" t="e">
        <f t="shared" si="47"/>
        <v>#N/A</v>
      </c>
      <c r="N737" s="183" t="e">
        <f t="shared" si="49"/>
        <v>#N/A</v>
      </c>
      <c r="O737" s="183" t="e">
        <f t="shared" si="48"/>
        <v>#N/A</v>
      </c>
    </row>
    <row r="738" spans="1:15" x14ac:dyDescent="0.2">
      <c r="A738" s="179" t="e">
        <f>IF(#REF!=0,NA(),#REF!)</f>
        <v>#REF!</v>
      </c>
      <c r="B738" s="180" t="e">
        <f>IF(ISERROR(A738),NA(),#REF!)</f>
        <v>#N/A</v>
      </c>
      <c r="C738" s="183" t="e">
        <f t="shared" si="46"/>
        <v>#N/A</v>
      </c>
      <c r="E738" s="179" t="e">
        <f>IF(#REF!=0,NA(),#REF!)</f>
        <v>#REF!</v>
      </c>
      <c r="F738" s="183" t="e">
        <f>IF(ISERROR($E738),NA(),#REF!)</f>
        <v>#N/A</v>
      </c>
      <c r="G738" s="183" t="e">
        <f>IF(ISERROR($E738),NA(),#REF!)</f>
        <v>#N/A</v>
      </c>
      <c r="H738" s="183" t="e">
        <f>IF(ISERROR($E738),NA(),#REF!)</f>
        <v>#N/A</v>
      </c>
      <c r="J738" s="180" t="e">
        <f>IF(ISERROR(A738),NA(),#REF!)</f>
        <v>#N/A</v>
      </c>
      <c r="K738" s="180" t="e">
        <f>IF(ISERROR(A738),NA(),#REF!)</f>
        <v>#N/A</v>
      </c>
      <c r="L738" s="180" t="e">
        <f>IF(ISERROR(A738),NA(),#REF!)</f>
        <v>#N/A</v>
      </c>
      <c r="M738" s="183" t="e">
        <f t="shared" si="47"/>
        <v>#N/A</v>
      </c>
      <c r="N738" s="183" t="e">
        <f t="shared" si="49"/>
        <v>#N/A</v>
      </c>
      <c r="O738" s="183" t="e">
        <f t="shared" si="48"/>
        <v>#N/A</v>
      </c>
    </row>
    <row r="739" spans="1:15" x14ac:dyDescent="0.2">
      <c r="A739" s="179" t="e">
        <f>IF(#REF!=0,NA(),#REF!)</f>
        <v>#REF!</v>
      </c>
      <c r="B739" s="180" t="e">
        <f>IF(ISERROR(A739),NA(),#REF!)</f>
        <v>#N/A</v>
      </c>
      <c r="C739" s="183" t="e">
        <f t="shared" si="46"/>
        <v>#N/A</v>
      </c>
      <c r="E739" s="179" t="e">
        <f>IF(#REF!=0,NA(),#REF!)</f>
        <v>#REF!</v>
      </c>
      <c r="F739" s="183" t="e">
        <f>IF(ISERROR($E739),NA(),#REF!)</f>
        <v>#N/A</v>
      </c>
      <c r="G739" s="183" t="e">
        <f>IF(ISERROR($E739),NA(),#REF!)</f>
        <v>#N/A</v>
      </c>
      <c r="H739" s="183" t="e">
        <f>IF(ISERROR($E739),NA(),#REF!)</f>
        <v>#N/A</v>
      </c>
      <c r="J739" s="180" t="e">
        <f>IF(ISERROR(A739),NA(),#REF!)</f>
        <v>#N/A</v>
      </c>
      <c r="K739" s="180" t="e">
        <f>IF(ISERROR(A739),NA(),#REF!)</f>
        <v>#N/A</v>
      </c>
      <c r="L739" s="180" t="e">
        <f>IF(ISERROR(A739),NA(),#REF!)</f>
        <v>#N/A</v>
      </c>
      <c r="M739" s="183" t="e">
        <f t="shared" si="47"/>
        <v>#N/A</v>
      </c>
      <c r="N739" s="183" t="e">
        <f t="shared" si="49"/>
        <v>#N/A</v>
      </c>
      <c r="O739" s="183" t="e">
        <f t="shared" si="48"/>
        <v>#N/A</v>
      </c>
    </row>
    <row r="740" spans="1:15" x14ac:dyDescent="0.2">
      <c r="A740" s="179" t="e">
        <f>IF(#REF!=0,NA(),#REF!)</f>
        <v>#REF!</v>
      </c>
      <c r="B740" s="180" t="e">
        <f>IF(ISERROR(A740),NA(),#REF!)</f>
        <v>#N/A</v>
      </c>
      <c r="C740" s="183" t="e">
        <f t="shared" si="46"/>
        <v>#N/A</v>
      </c>
      <c r="E740" s="179" t="e">
        <f>IF(#REF!=0,NA(),#REF!)</f>
        <v>#REF!</v>
      </c>
      <c r="F740" s="183" t="e">
        <f>IF(ISERROR($E740),NA(),#REF!)</f>
        <v>#N/A</v>
      </c>
      <c r="G740" s="183" t="e">
        <f>IF(ISERROR($E740),NA(),#REF!)</f>
        <v>#N/A</v>
      </c>
      <c r="H740" s="183" t="e">
        <f>IF(ISERROR($E740),NA(),#REF!)</f>
        <v>#N/A</v>
      </c>
      <c r="J740" s="180" t="e">
        <f>IF(ISERROR(A740),NA(),#REF!)</f>
        <v>#N/A</v>
      </c>
      <c r="K740" s="180" t="e">
        <f>IF(ISERROR(A740),NA(),#REF!)</f>
        <v>#N/A</v>
      </c>
      <c r="L740" s="180" t="e">
        <f>IF(ISERROR(A740),NA(),#REF!)</f>
        <v>#N/A</v>
      </c>
      <c r="M740" s="183" t="e">
        <f t="shared" si="47"/>
        <v>#N/A</v>
      </c>
      <c r="N740" s="183" t="e">
        <f t="shared" si="49"/>
        <v>#N/A</v>
      </c>
      <c r="O740" s="183" t="e">
        <f t="shared" si="48"/>
        <v>#N/A</v>
      </c>
    </row>
    <row r="741" spans="1:15" x14ac:dyDescent="0.2">
      <c r="A741" s="179" t="e">
        <f>IF(#REF!=0,NA(),#REF!)</f>
        <v>#REF!</v>
      </c>
      <c r="B741" s="180" t="e">
        <f>IF(ISERROR(A741),NA(),#REF!)</f>
        <v>#N/A</v>
      </c>
      <c r="C741" s="183" t="e">
        <f t="shared" si="46"/>
        <v>#N/A</v>
      </c>
      <c r="E741" s="179" t="e">
        <f>IF(#REF!=0,NA(),#REF!)</f>
        <v>#REF!</v>
      </c>
      <c r="F741" s="183" t="e">
        <f>IF(ISERROR($E741),NA(),#REF!)</f>
        <v>#N/A</v>
      </c>
      <c r="G741" s="183" t="e">
        <f>IF(ISERROR($E741),NA(),#REF!)</f>
        <v>#N/A</v>
      </c>
      <c r="H741" s="183" t="e">
        <f>IF(ISERROR($E741),NA(),#REF!)</f>
        <v>#N/A</v>
      </c>
      <c r="J741" s="180" t="e">
        <f>IF(ISERROR(A741),NA(),#REF!)</f>
        <v>#N/A</v>
      </c>
      <c r="K741" s="180" t="e">
        <f>IF(ISERROR(A741),NA(),#REF!)</f>
        <v>#N/A</v>
      </c>
      <c r="L741" s="180" t="e">
        <f>IF(ISERROR(A741),NA(),#REF!)</f>
        <v>#N/A</v>
      </c>
      <c r="M741" s="183" t="e">
        <f t="shared" si="47"/>
        <v>#N/A</v>
      </c>
      <c r="N741" s="183" t="e">
        <f t="shared" si="49"/>
        <v>#N/A</v>
      </c>
      <c r="O741" s="183" t="e">
        <f t="shared" si="48"/>
        <v>#N/A</v>
      </c>
    </row>
    <row r="742" spans="1:15" x14ac:dyDescent="0.2">
      <c r="A742" s="179" t="e">
        <f>IF(#REF!=0,NA(),#REF!)</f>
        <v>#REF!</v>
      </c>
      <c r="B742" s="180" t="e">
        <f>IF(ISERROR(A742),NA(),#REF!)</f>
        <v>#N/A</v>
      </c>
      <c r="C742" s="183" t="e">
        <f t="shared" si="46"/>
        <v>#N/A</v>
      </c>
      <c r="E742" s="179" t="e">
        <f>IF(#REF!=0,NA(),#REF!)</f>
        <v>#REF!</v>
      </c>
      <c r="F742" s="183" t="e">
        <f>IF(ISERROR($E742),NA(),#REF!)</f>
        <v>#N/A</v>
      </c>
      <c r="G742" s="183" t="e">
        <f>IF(ISERROR($E742),NA(),#REF!)</f>
        <v>#N/A</v>
      </c>
      <c r="H742" s="183" t="e">
        <f>IF(ISERROR($E742),NA(),#REF!)</f>
        <v>#N/A</v>
      </c>
      <c r="J742" s="180" t="e">
        <f>IF(ISERROR(A742),NA(),#REF!)</f>
        <v>#N/A</v>
      </c>
      <c r="K742" s="180" t="e">
        <f>IF(ISERROR(A742),NA(),#REF!)</f>
        <v>#N/A</v>
      </c>
      <c r="L742" s="180" t="e">
        <f>IF(ISERROR(A742),NA(),#REF!)</f>
        <v>#N/A</v>
      </c>
      <c r="M742" s="183" t="e">
        <f t="shared" si="47"/>
        <v>#N/A</v>
      </c>
      <c r="N742" s="183" t="e">
        <f t="shared" si="49"/>
        <v>#N/A</v>
      </c>
      <c r="O742" s="183" t="e">
        <f t="shared" si="48"/>
        <v>#N/A</v>
      </c>
    </row>
    <row r="743" spans="1:15" x14ac:dyDescent="0.2">
      <c r="A743" s="179" t="e">
        <f>IF(#REF!=0,NA(),#REF!)</f>
        <v>#REF!</v>
      </c>
      <c r="B743" s="180" t="e">
        <f>IF(ISERROR(A743),NA(),#REF!)</f>
        <v>#N/A</v>
      </c>
      <c r="C743" s="183" t="e">
        <f t="shared" si="46"/>
        <v>#N/A</v>
      </c>
      <c r="E743" s="179" t="e">
        <f>IF(#REF!=0,NA(),#REF!)</f>
        <v>#REF!</v>
      </c>
      <c r="F743" s="183" t="e">
        <f>IF(ISERROR($E743),NA(),#REF!)</f>
        <v>#N/A</v>
      </c>
      <c r="G743" s="183" t="e">
        <f>IF(ISERROR($E743),NA(),#REF!)</f>
        <v>#N/A</v>
      </c>
      <c r="H743" s="183" t="e">
        <f>IF(ISERROR($E743),NA(),#REF!)</f>
        <v>#N/A</v>
      </c>
      <c r="J743" s="180" t="e">
        <f>IF(ISERROR(A743),NA(),#REF!)</f>
        <v>#N/A</v>
      </c>
      <c r="K743" s="180" t="e">
        <f>IF(ISERROR(A743),NA(),#REF!)</f>
        <v>#N/A</v>
      </c>
      <c r="L743" s="180" t="e">
        <f>IF(ISERROR(A743),NA(),#REF!)</f>
        <v>#N/A</v>
      </c>
      <c r="M743" s="183" t="e">
        <f t="shared" si="47"/>
        <v>#N/A</v>
      </c>
      <c r="N743" s="183" t="e">
        <f t="shared" si="49"/>
        <v>#N/A</v>
      </c>
      <c r="O743" s="183" t="e">
        <f t="shared" si="48"/>
        <v>#N/A</v>
      </c>
    </row>
    <row r="744" spans="1:15" x14ac:dyDescent="0.2">
      <c r="A744" s="179" t="e">
        <f>IF(#REF!=0,NA(),#REF!)</f>
        <v>#REF!</v>
      </c>
      <c r="B744" s="180" t="e">
        <f>IF(ISERROR(A744),NA(),#REF!)</f>
        <v>#N/A</v>
      </c>
      <c r="C744" s="183" t="e">
        <f t="shared" si="46"/>
        <v>#N/A</v>
      </c>
      <c r="E744" s="179" t="e">
        <f>IF(#REF!=0,NA(),#REF!)</f>
        <v>#REF!</v>
      </c>
      <c r="F744" s="183" t="e">
        <f>IF(ISERROR($E744),NA(),#REF!)</f>
        <v>#N/A</v>
      </c>
      <c r="G744" s="183" t="e">
        <f>IF(ISERROR($E744),NA(),#REF!)</f>
        <v>#N/A</v>
      </c>
      <c r="H744" s="183" t="e">
        <f>IF(ISERROR($E744),NA(),#REF!)</f>
        <v>#N/A</v>
      </c>
      <c r="J744" s="180" t="e">
        <f>IF(ISERROR(A744),NA(),#REF!)</f>
        <v>#N/A</v>
      </c>
      <c r="K744" s="180" t="e">
        <f>IF(ISERROR(A744),NA(),#REF!)</f>
        <v>#N/A</v>
      </c>
      <c r="L744" s="180" t="e">
        <f>IF(ISERROR(A744),NA(),#REF!)</f>
        <v>#N/A</v>
      </c>
      <c r="M744" s="183" t="e">
        <f t="shared" si="47"/>
        <v>#N/A</v>
      </c>
      <c r="N744" s="183" t="e">
        <f t="shared" si="49"/>
        <v>#N/A</v>
      </c>
      <c r="O744" s="183" t="e">
        <f t="shared" si="48"/>
        <v>#N/A</v>
      </c>
    </row>
    <row r="745" spans="1:15" x14ac:dyDescent="0.2">
      <c r="A745" s="179" t="e">
        <f>IF(#REF!=0,NA(),#REF!)</f>
        <v>#REF!</v>
      </c>
      <c r="B745" s="180" t="e">
        <f>IF(ISERROR(A745),NA(),#REF!)</f>
        <v>#N/A</v>
      </c>
      <c r="C745" s="183" t="e">
        <f t="shared" si="46"/>
        <v>#N/A</v>
      </c>
      <c r="E745" s="179" t="e">
        <f>IF(#REF!=0,NA(),#REF!)</f>
        <v>#REF!</v>
      </c>
      <c r="F745" s="183" t="e">
        <f>IF(ISERROR($E745),NA(),#REF!)</f>
        <v>#N/A</v>
      </c>
      <c r="G745" s="183" t="e">
        <f>IF(ISERROR($E745),NA(),#REF!)</f>
        <v>#N/A</v>
      </c>
      <c r="H745" s="183" t="e">
        <f>IF(ISERROR($E745),NA(),#REF!)</f>
        <v>#N/A</v>
      </c>
      <c r="J745" s="180" t="e">
        <f>IF(ISERROR(A745),NA(),#REF!)</f>
        <v>#N/A</v>
      </c>
      <c r="K745" s="180" t="e">
        <f>IF(ISERROR(A745),NA(),#REF!)</f>
        <v>#N/A</v>
      </c>
      <c r="L745" s="180" t="e">
        <f>IF(ISERROR(A745),NA(),#REF!)</f>
        <v>#N/A</v>
      </c>
      <c r="M745" s="183" t="e">
        <f t="shared" si="47"/>
        <v>#N/A</v>
      </c>
      <c r="N745" s="183" t="e">
        <f t="shared" si="49"/>
        <v>#N/A</v>
      </c>
      <c r="O745" s="183" t="e">
        <f t="shared" si="48"/>
        <v>#N/A</v>
      </c>
    </row>
    <row r="746" spans="1:15" x14ac:dyDescent="0.2">
      <c r="A746" s="179" t="e">
        <f>IF(#REF!=0,NA(),#REF!)</f>
        <v>#REF!</v>
      </c>
      <c r="B746" s="180" t="e">
        <f>IF(ISERROR(A746),NA(),#REF!)</f>
        <v>#N/A</v>
      </c>
      <c r="C746" s="183" t="e">
        <f t="shared" si="46"/>
        <v>#N/A</v>
      </c>
      <c r="E746" s="179" t="e">
        <f>IF(#REF!=0,NA(),#REF!)</f>
        <v>#REF!</v>
      </c>
      <c r="F746" s="183" t="e">
        <f>IF(ISERROR($E746),NA(),#REF!)</f>
        <v>#N/A</v>
      </c>
      <c r="G746" s="183" t="e">
        <f>IF(ISERROR($E746),NA(),#REF!)</f>
        <v>#N/A</v>
      </c>
      <c r="H746" s="183" t="e">
        <f>IF(ISERROR($E746),NA(),#REF!)</f>
        <v>#N/A</v>
      </c>
      <c r="J746" s="180" t="e">
        <f>IF(ISERROR(A746),NA(),#REF!)</f>
        <v>#N/A</v>
      </c>
      <c r="K746" s="180" t="e">
        <f>IF(ISERROR(A746),NA(),#REF!)</f>
        <v>#N/A</v>
      </c>
      <c r="L746" s="180" t="e">
        <f>IF(ISERROR(A746),NA(),#REF!)</f>
        <v>#N/A</v>
      </c>
      <c r="M746" s="183" t="e">
        <f t="shared" si="47"/>
        <v>#N/A</v>
      </c>
      <c r="N746" s="183" t="e">
        <f t="shared" si="49"/>
        <v>#N/A</v>
      </c>
      <c r="O746" s="183" t="e">
        <f t="shared" si="48"/>
        <v>#N/A</v>
      </c>
    </row>
    <row r="747" spans="1:15" x14ac:dyDescent="0.2">
      <c r="A747" s="179" t="e">
        <f>IF(#REF!=0,NA(),#REF!)</f>
        <v>#REF!</v>
      </c>
      <c r="B747" s="180" t="e">
        <f>IF(ISERROR(A747),NA(),#REF!)</f>
        <v>#N/A</v>
      </c>
      <c r="C747" s="183" t="e">
        <f t="shared" si="46"/>
        <v>#N/A</v>
      </c>
      <c r="E747" s="179" t="e">
        <f>IF(#REF!=0,NA(),#REF!)</f>
        <v>#REF!</v>
      </c>
      <c r="F747" s="183" t="e">
        <f>IF(ISERROR($E747),NA(),#REF!)</f>
        <v>#N/A</v>
      </c>
      <c r="G747" s="183" t="e">
        <f>IF(ISERROR($E747),NA(),#REF!)</f>
        <v>#N/A</v>
      </c>
      <c r="H747" s="183" t="e">
        <f>IF(ISERROR($E747),NA(),#REF!)</f>
        <v>#N/A</v>
      </c>
      <c r="J747" s="180" t="e">
        <f>IF(ISERROR(A747),NA(),#REF!)</f>
        <v>#N/A</v>
      </c>
      <c r="K747" s="180" t="e">
        <f>IF(ISERROR(A747),NA(),#REF!)</f>
        <v>#N/A</v>
      </c>
      <c r="L747" s="180" t="e">
        <f>IF(ISERROR(A747),NA(),#REF!)</f>
        <v>#N/A</v>
      </c>
      <c r="M747" s="183" t="e">
        <f t="shared" si="47"/>
        <v>#N/A</v>
      </c>
      <c r="N747" s="183" t="e">
        <f t="shared" si="49"/>
        <v>#N/A</v>
      </c>
      <c r="O747" s="183" t="e">
        <f t="shared" si="48"/>
        <v>#N/A</v>
      </c>
    </row>
    <row r="748" spans="1:15" x14ac:dyDescent="0.2">
      <c r="A748" s="179" t="e">
        <f>IF(#REF!=0,NA(),#REF!)</f>
        <v>#REF!</v>
      </c>
      <c r="B748" s="180" t="e">
        <f>IF(ISERROR(A748),NA(),#REF!)</f>
        <v>#N/A</v>
      </c>
      <c r="C748" s="183" t="e">
        <f t="shared" si="46"/>
        <v>#N/A</v>
      </c>
      <c r="E748" s="179" t="e">
        <f>IF(#REF!=0,NA(),#REF!)</f>
        <v>#REF!</v>
      </c>
      <c r="F748" s="183" t="e">
        <f>IF(ISERROR($E748),NA(),#REF!)</f>
        <v>#N/A</v>
      </c>
      <c r="G748" s="183" t="e">
        <f>IF(ISERROR($E748),NA(),#REF!)</f>
        <v>#N/A</v>
      </c>
      <c r="H748" s="183" t="e">
        <f>IF(ISERROR($E748),NA(),#REF!)</f>
        <v>#N/A</v>
      </c>
      <c r="J748" s="180" t="e">
        <f>IF(ISERROR(A748),NA(),#REF!)</f>
        <v>#N/A</v>
      </c>
      <c r="K748" s="180" t="e">
        <f>IF(ISERROR(A748),NA(),#REF!)</f>
        <v>#N/A</v>
      </c>
      <c r="L748" s="180" t="e">
        <f>IF(ISERROR(A748),NA(),#REF!)</f>
        <v>#N/A</v>
      </c>
      <c r="M748" s="183" t="e">
        <f t="shared" si="47"/>
        <v>#N/A</v>
      </c>
      <c r="N748" s="183" t="e">
        <f t="shared" si="49"/>
        <v>#N/A</v>
      </c>
      <c r="O748" s="183" t="e">
        <f t="shared" si="48"/>
        <v>#N/A</v>
      </c>
    </row>
    <row r="749" spans="1:15" x14ac:dyDescent="0.2">
      <c r="A749" s="179" t="e">
        <f>IF(#REF!=0,NA(),#REF!)</f>
        <v>#REF!</v>
      </c>
      <c r="B749" s="180" t="e">
        <f>IF(ISERROR(A749),NA(),#REF!)</f>
        <v>#N/A</v>
      </c>
      <c r="C749" s="183" t="e">
        <f t="shared" si="46"/>
        <v>#N/A</v>
      </c>
      <c r="E749" s="179" t="e">
        <f>IF(#REF!=0,NA(),#REF!)</f>
        <v>#REF!</v>
      </c>
      <c r="F749" s="183" t="e">
        <f>IF(ISERROR($E749),NA(),#REF!)</f>
        <v>#N/A</v>
      </c>
      <c r="G749" s="183" t="e">
        <f>IF(ISERROR($E749),NA(),#REF!)</f>
        <v>#N/A</v>
      </c>
      <c r="H749" s="183" t="e">
        <f>IF(ISERROR($E749),NA(),#REF!)</f>
        <v>#N/A</v>
      </c>
      <c r="J749" s="180" t="e">
        <f>IF(ISERROR(A749),NA(),#REF!)</f>
        <v>#N/A</v>
      </c>
      <c r="K749" s="180" t="e">
        <f>IF(ISERROR(A749),NA(),#REF!)</f>
        <v>#N/A</v>
      </c>
      <c r="L749" s="180" t="e">
        <f>IF(ISERROR(A749),NA(),#REF!)</f>
        <v>#N/A</v>
      </c>
      <c r="M749" s="183" t="e">
        <f t="shared" si="47"/>
        <v>#N/A</v>
      </c>
      <c r="N749" s="183" t="e">
        <f t="shared" si="49"/>
        <v>#N/A</v>
      </c>
      <c r="O749" s="183" t="e">
        <f t="shared" si="48"/>
        <v>#N/A</v>
      </c>
    </row>
    <row r="750" spans="1:15" x14ac:dyDescent="0.2">
      <c r="A750" s="179" t="e">
        <f>IF(#REF!=0,NA(),#REF!)</f>
        <v>#REF!</v>
      </c>
      <c r="B750" s="180" t="e">
        <f>IF(ISERROR(A750),NA(),#REF!)</f>
        <v>#N/A</v>
      </c>
      <c r="C750" s="183" t="e">
        <f t="shared" si="46"/>
        <v>#N/A</v>
      </c>
      <c r="E750" s="179" t="e">
        <f>IF(#REF!=0,NA(),#REF!)</f>
        <v>#REF!</v>
      </c>
      <c r="F750" s="183" t="e">
        <f>IF(ISERROR($E750),NA(),#REF!)</f>
        <v>#N/A</v>
      </c>
      <c r="G750" s="183" t="e">
        <f>IF(ISERROR($E750),NA(),#REF!)</f>
        <v>#N/A</v>
      </c>
      <c r="H750" s="183" t="e">
        <f>IF(ISERROR($E750),NA(),#REF!)</f>
        <v>#N/A</v>
      </c>
      <c r="J750" s="180" t="e">
        <f>IF(ISERROR(A750),NA(),#REF!)</f>
        <v>#N/A</v>
      </c>
      <c r="K750" s="180" t="e">
        <f>IF(ISERROR(A750),NA(),#REF!)</f>
        <v>#N/A</v>
      </c>
      <c r="L750" s="180" t="e">
        <f>IF(ISERROR(A750),NA(),#REF!)</f>
        <v>#N/A</v>
      </c>
      <c r="M750" s="183" t="e">
        <f t="shared" si="47"/>
        <v>#N/A</v>
      </c>
      <c r="N750" s="183" t="e">
        <f t="shared" si="49"/>
        <v>#N/A</v>
      </c>
      <c r="O750" s="183" t="e">
        <f t="shared" si="48"/>
        <v>#N/A</v>
      </c>
    </row>
    <row r="751" spans="1:15" x14ac:dyDescent="0.2">
      <c r="A751" s="179" t="e">
        <f>IF(#REF!=0,NA(),#REF!)</f>
        <v>#REF!</v>
      </c>
      <c r="B751" s="180" t="e">
        <f>IF(ISERROR(A751),NA(),#REF!)</f>
        <v>#N/A</v>
      </c>
      <c r="C751" s="183" t="e">
        <f t="shared" si="46"/>
        <v>#N/A</v>
      </c>
      <c r="E751" s="179" t="e">
        <f>IF(#REF!=0,NA(),#REF!)</f>
        <v>#REF!</v>
      </c>
      <c r="F751" s="183" t="e">
        <f>IF(ISERROR($E751),NA(),#REF!)</f>
        <v>#N/A</v>
      </c>
      <c r="G751" s="183" t="e">
        <f>IF(ISERROR($E751),NA(),#REF!)</f>
        <v>#N/A</v>
      </c>
      <c r="H751" s="183" t="e">
        <f>IF(ISERROR($E751),NA(),#REF!)</f>
        <v>#N/A</v>
      </c>
      <c r="J751" s="180" t="e">
        <f>IF(ISERROR(A751),NA(),#REF!)</f>
        <v>#N/A</v>
      </c>
      <c r="K751" s="180" t="e">
        <f>IF(ISERROR(A751),NA(),#REF!)</f>
        <v>#N/A</v>
      </c>
      <c r="L751" s="180" t="e">
        <f>IF(ISERROR(A751),NA(),#REF!)</f>
        <v>#N/A</v>
      </c>
      <c r="M751" s="183" t="e">
        <f t="shared" si="47"/>
        <v>#N/A</v>
      </c>
      <c r="N751" s="183" t="e">
        <f t="shared" si="49"/>
        <v>#N/A</v>
      </c>
      <c r="O751" s="183" t="e">
        <f t="shared" si="48"/>
        <v>#N/A</v>
      </c>
    </row>
    <row r="752" spans="1:15" x14ac:dyDescent="0.2">
      <c r="A752" s="179" t="e">
        <f>IF(#REF!=0,NA(),#REF!)</f>
        <v>#REF!</v>
      </c>
      <c r="B752" s="180" t="e">
        <f>IF(ISERROR(A752),NA(),#REF!)</f>
        <v>#N/A</v>
      </c>
      <c r="C752" s="183" t="e">
        <f t="shared" si="46"/>
        <v>#N/A</v>
      </c>
      <c r="E752" s="179" t="e">
        <f>IF(#REF!=0,NA(),#REF!)</f>
        <v>#REF!</v>
      </c>
      <c r="F752" s="183" t="e">
        <f>IF(ISERROR($E752),NA(),#REF!)</f>
        <v>#N/A</v>
      </c>
      <c r="G752" s="183" t="e">
        <f>IF(ISERROR($E752),NA(),#REF!)</f>
        <v>#N/A</v>
      </c>
      <c r="H752" s="183" t="e">
        <f>IF(ISERROR($E752),NA(),#REF!)</f>
        <v>#N/A</v>
      </c>
      <c r="J752" s="180" t="e">
        <f>IF(ISERROR(A752),NA(),#REF!)</f>
        <v>#N/A</v>
      </c>
      <c r="K752" s="180" t="e">
        <f>IF(ISERROR(A752),NA(),#REF!)</f>
        <v>#N/A</v>
      </c>
      <c r="L752" s="180" t="e">
        <f>IF(ISERROR(A752),NA(),#REF!)</f>
        <v>#N/A</v>
      </c>
      <c r="M752" s="183" t="e">
        <f t="shared" si="47"/>
        <v>#N/A</v>
      </c>
      <c r="N752" s="183" t="e">
        <f t="shared" si="49"/>
        <v>#N/A</v>
      </c>
      <c r="O752" s="183" t="e">
        <f t="shared" si="48"/>
        <v>#N/A</v>
      </c>
    </row>
    <row r="753" spans="1:15" x14ac:dyDescent="0.2">
      <c r="A753" s="179" t="e">
        <f>IF(#REF!=0,NA(),#REF!)</f>
        <v>#REF!</v>
      </c>
      <c r="B753" s="180" t="e">
        <f>IF(ISERROR(A753),NA(),#REF!)</f>
        <v>#N/A</v>
      </c>
      <c r="C753" s="183" t="e">
        <f t="shared" si="46"/>
        <v>#N/A</v>
      </c>
      <c r="E753" s="179" t="e">
        <f>IF(#REF!=0,NA(),#REF!)</f>
        <v>#REF!</v>
      </c>
      <c r="F753" s="183" t="e">
        <f>IF(ISERROR($E753),NA(),#REF!)</f>
        <v>#N/A</v>
      </c>
      <c r="G753" s="183" t="e">
        <f>IF(ISERROR($E753),NA(),#REF!)</f>
        <v>#N/A</v>
      </c>
      <c r="H753" s="183" t="e">
        <f>IF(ISERROR($E753),NA(),#REF!)</f>
        <v>#N/A</v>
      </c>
      <c r="J753" s="180" t="e">
        <f>IF(ISERROR(A753),NA(),#REF!)</f>
        <v>#N/A</v>
      </c>
      <c r="K753" s="180" t="e">
        <f>IF(ISERROR(A753),NA(),#REF!)</f>
        <v>#N/A</v>
      </c>
      <c r="L753" s="180" t="e">
        <f>IF(ISERROR(A753),NA(),#REF!)</f>
        <v>#N/A</v>
      </c>
      <c r="M753" s="183" t="e">
        <f t="shared" si="47"/>
        <v>#N/A</v>
      </c>
      <c r="N753" s="183" t="e">
        <f t="shared" si="49"/>
        <v>#N/A</v>
      </c>
      <c r="O753" s="183" t="e">
        <f t="shared" si="48"/>
        <v>#N/A</v>
      </c>
    </row>
    <row r="754" spans="1:15" x14ac:dyDescent="0.2">
      <c r="A754" s="179" t="e">
        <f>IF(#REF!=0,NA(),#REF!)</f>
        <v>#REF!</v>
      </c>
      <c r="B754" s="180" t="e">
        <f>IF(ISERROR(A754),NA(),#REF!)</f>
        <v>#N/A</v>
      </c>
      <c r="C754" s="183" t="e">
        <f t="shared" si="46"/>
        <v>#N/A</v>
      </c>
      <c r="E754" s="179" t="e">
        <f>IF(#REF!=0,NA(),#REF!)</f>
        <v>#REF!</v>
      </c>
      <c r="F754" s="183" t="e">
        <f>IF(ISERROR($E754),NA(),#REF!)</f>
        <v>#N/A</v>
      </c>
      <c r="G754" s="183" t="e">
        <f>IF(ISERROR($E754),NA(),#REF!)</f>
        <v>#N/A</v>
      </c>
      <c r="H754" s="183" t="e">
        <f>IF(ISERROR($E754),NA(),#REF!)</f>
        <v>#N/A</v>
      </c>
      <c r="J754" s="180" t="e">
        <f>IF(ISERROR(A754),NA(),#REF!)</f>
        <v>#N/A</v>
      </c>
      <c r="K754" s="180" t="e">
        <f>IF(ISERROR(A754),NA(),#REF!)</f>
        <v>#N/A</v>
      </c>
      <c r="L754" s="180" t="e">
        <f>IF(ISERROR(A754),NA(),#REF!)</f>
        <v>#N/A</v>
      </c>
      <c r="M754" s="183" t="e">
        <f t="shared" si="47"/>
        <v>#N/A</v>
      </c>
      <c r="N754" s="183" t="e">
        <f t="shared" si="49"/>
        <v>#N/A</v>
      </c>
      <c r="O754" s="183" t="e">
        <f t="shared" si="48"/>
        <v>#N/A</v>
      </c>
    </row>
    <row r="755" spans="1:15" x14ac:dyDescent="0.2">
      <c r="A755" s="179" t="e">
        <f>IF(#REF!=0,NA(),#REF!)</f>
        <v>#REF!</v>
      </c>
      <c r="B755" s="180" t="e">
        <f>IF(ISERROR(A755),NA(),#REF!)</f>
        <v>#N/A</v>
      </c>
      <c r="C755" s="183" t="e">
        <f t="shared" si="46"/>
        <v>#N/A</v>
      </c>
      <c r="E755" s="179" t="e">
        <f>IF(#REF!=0,NA(),#REF!)</f>
        <v>#REF!</v>
      </c>
      <c r="F755" s="183" t="e">
        <f>IF(ISERROR($E755),NA(),#REF!)</f>
        <v>#N/A</v>
      </c>
      <c r="G755" s="183" t="e">
        <f>IF(ISERROR($E755),NA(),#REF!)</f>
        <v>#N/A</v>
      </c>
      <c r="H755" s="183" t="e">
        <f>IF(ISERROR($E755),NA(),#REF!)</f>
        <v>#N/A</v>
      </c>
      <c r="J755" s="180" t="e">
        <f>IF(ISERROR(A755),NA(),#REF!)</f>
        <v>#N/A</v>
      </c>
      <c r="K755" s="180" t="e">
        <f>IF(ISERROR(A755),NA(),#REF!)</f>
        <v>#N/A</v>
      </c>
      <c r="L755" s="180" t="e">
        <f>IF(ISERROR(A755),NA(),#REF!)</f>
        <v>#N/A</v>
      </c>
      <c r="M755" s="183" t="e">
        <f t="shared" si="47"/>
        <v>#N/A</v>
      </c>
      <c r="N755" s="183" t="e">
        <f t="shared" si="49"/>
        <v>#N/A</v>
      </c>
      <c r="O755" s="183" t="e">
        <f t="shared" si="48"/>
        <v>#N/A</v>
      </c>
    </row>
    <row r="756" spans="1:15" x14ac:dyDescent="0.2">
      <c r="A756" s="179" t="e">
        <f>IF(#REF!=0,NA(),#REF!)</f>
        <v>#REF!</v>
      </c>
      <c r="B756" s="180" t="e">
        <f>IF(ISERROR(A756),NA(),#REF!)</f>
        <v>#N/A</v>
      </c>
      <c r="C756" s="183" t="e">
        <f t="shared" si="46"/>
        <v>#N/A</v>
      </c>
      <c r="E756" s="179" t="e">
        <f>IF(#REF!=0,NA(),#REF!)</f>
        <v>#REF!</v>
      </c>
      <c r="F756" s="183" t="e">
        <f>IF(ISERROR($E756),NA(),#REF!)</f>
        <v>#N/A</v>
      </c>
      <c r="G756" s="183" t="e">
        <f>IF(ISERROR($E756),NA(),#REF!)</f>
        <v>#N/A</v>
      </c>
      <c r="H756" s="183" t="e">
        <f>IF(ISERROR($E756),NA(),#REF!)</f>
        <v>#N/A</v>
      </c>
      <c r="J756" s="180" t="e">
        <f>IF(ISERROR(A756),NA(),#REF!)</f>
        <v>#N/A</v>
      </c>
      <c r="K756" s="180" t="e">
        <f>IF(ISERROR(A756),NA(),#REF!)</f>
        <v>#N/A</v>
      </c>
      <c r="L756" s="180" t="e">
        <f>IF(ISERROR(A756),NA(),#REF!)</f>
        <v>#N/A</v>
      </c>
      <c r="M756" s="183" t="e">
        <f t="shared" si="47"/>
        <v>#N/A</v>
      </c>
      <c r="N756" s="183" t="e">
        <f t="shared" si="49"/>
        <v>#N/A</v>
      </c>
      <c r="O756" s="183" t="e">
        <f t="shared" si="48"/>
        <v>#N/A</v>
      </c>
    </row>
    <row r="757" spans="1:15" x14ac:dyDescent="0.2">
      <c r="A757" s="179" t="e">
        <f>IF(#REF!=0,NA(),#REF!)</f>
        <v>#REF!</v>
      </c>
      <c r="B757" s="180" t="e">
        <f>IF(ISERROR(A757),NA(),#REF!)</f>
        <v>#N/A</v>
      </c>
      <c r="C757" s="183" t="e">
        <f t="shared" si="46"/>
        <v>#N/A</v>
      </c>
      <c r="E757" s="179" t="e">
        <f>IF(#REF!=0,NA(),#REF!)</f>
        <v>#REF!</v>
      </c>
      <c r="F757" s="183" t="e">
        <f>IF(ISERROR($E757),NA(),#REF!)</f>
        <v>#N/A</v>
      </c>
      <c r="G757" s="183" t="e">
        <f>IF(ISERROR($E757),NA(),#REF!)</f>
        <v>#N/A</v>
      </c>
      <c r="H757" s="183" t="e">
        <f>IF(ISERROR($E757),NA(),#REF!)</f>
        <v>#N/A</v>
      </c>
      <c r="J757" s="180" t="e">
        <f>IF(ISERROR(A757),NA(),#REF!)</f>
        <v>#N/A</v>
      </c>
      <c r="K757" s="180" t="e">
        <f>IF(ISERROR(A757),NA(),#REF!)</f>
        <v>#N/A</v>
      </c>
      <c r="L757" s="180" t="e">
        <f>IF(ISERROR(A757),NA(),#REF!)</f>
        <v>#N/A</v>
      </c>
      <c r="M757" s="183" t="e">
        <f t="shared" si="47"/>
        <v>#N/A</v>
      </c>
      <c r="N757" s="183" t="e">
        <f t="shared" si="49"/>
        <v>#N/A</v>
      </c>
      <c r="O757" s="183" t="e">
        <f t="shared" si="48"/>
        <v>#N/A</v>
      </c>
    </row>
    <row r="758" spans="1:15" x14ac:dyDescent="0.2">
      <c r="A758" s="179" t="e">
        <f>IF(#REF!=0,NA(),#REF!)</f>
        <v>#REF!</v>
      </c>
      <c r="B758" s="180" t="e">
        <f>IF(ISERROR(A758),NA(),#REF!)</f>
        <v>#N/A</v>
      </c>
      <c r="C758" s="183" t="e">
        <f t="shared" si="46"/>
        <v>#N/A</v>
      </c>
      <c r="E758" s="179" t="e">
        <f>IF(#REF!=0,NA(),#REF!)</f>
        <v>#REF!</v>
      </c>
      <c r="F758" s="183" t="e">
        <f>IF(ISERROR($E758),NA(),#REF!)</f>
        <v>#N/A</v>
      </c>
      <c r="G758" s="183" t="e">
        <f>IF(ISERROR($E758),NA(),#REF!)</f>
        <v>#N/A</v>
      </c>
      <c r="H758" s="183" t="e">
        <f>IF(ISERROR($E758),NA(),#REF!)</f>
        <v>#N/A</v>
      </c>
      <c r="J758" s="180" t="e">
        <f>IF(ISERROR(A758),NA(),#REF!)</f>
        <v>#N/A</v>
      </c>
      <c r="K758" s="180" t="e">
        <f>IF(ISERROR(A758),NA(),#REF!)</f>
        <v>#N/A</v>
      </c>
      <c r="L758" s="180" t="e">
        <f>IF(ISERROR(A758),NA(),#REF!)</f>
        <v>#N/A</v>
      </c>
      <c r="M758" s="183" t="e">
        <f t="shared" si="47"/>
        <v>#N/A</v>
      </c>
      <c r="N758" s="183" t="e">
        <f t="shared" si="49"/>
        <v>#N/A</v>
      </c>
      <c r="O758" s="183" t="e">
        <f t="shared" si="48"/>
        <v>#N/A</v>
      </c>
    </row>
    <row r="759" spans="1:15" x14ac:dyDescent="0.2">
      <c r="A759" s="179" t="e">
        <f>IF(#REF!=0,NA(),#REF!)</f>
        <v>#REF!</v>
      </c>
      <c r="B759" s="180" t="e">
        <f>IF(ISERROR(A759),NA(),#REF!)</f>
        <v>#N/A</v>
      </c>
      <c r="C759" s="183" t="e">
        <f t="shared" si="46"/>
        <v>#N/A</v>
      </c>
      <c r="E759" s="179" t="e">
        <f>IF(#REF!=0,NA(),#REF!)</f>
        <v>#REF!</v>
      </c>
      <c r="F759" s="183" t="e">
        <f>IF(ISERROR($E759),NA(),#REF!)</f>
        <v>#N/A</v>
      </c>
      <c r="G759" s="183" t="e">
        <f>IF(ISERROR($E759),NA(),#REF!)</f>
        <v>#N/A</v>
      </c>
      <c r="H759" s="183" t="e">
        <f>IF(ISERROR($E759),NA(),#REF!)</f>
        <v>#N/A</v>
      </c>
      <c r="J759" s="180" t="e">
        <f>IF(ISERROR(A759),NA(),#REF!)</f>
        <v>#N/A</v>
      </c>
      <c r="K759" s="180" t="e">
        <f>IF(ISERROR(A759),NA(),#REF!)</f>
        <v>#N/A</v>
      </c>
      <c r="L759" s="180" t="e">
        <f>IF(ISERROR(A759),NA(),#REF!)</f>
        <v>#N/A</v>
      </c>
      <c r="M759" s="183" t="e">
        <f t="shared" si="47"/>
        <v>#N/A</v>
      </c>
      <c r="N759" s="183" t="e">
        <f t="shared" si="49"/>
        <v>#N/A</v>
      </c>
      <c r="O759" s="183" t="e">
        <f t="shared" si="48"/>
        <v>#N/A</v>
      </c>
    </row>
    <row r="760" spans="1:15" x14ac:dyDescent="0.2">
      <c r="A760" s="179" t="e">
        <f>IF(#REF!=0,NA(),#REF!)</f>
        <v>#REF!</v>
      </c>
      <c r="B760" s="180" t="e">
        <f>IF(ISERROR(A760),NA(),#REF!)</f>
        <v>#N/A</v>
      </c>
      <c r="C760" s="183" t="e">
        <f t="shared" si="46"/>
        <v>#N/A</v>
      </c>
      <c r="E760" s="179" t="e">
        <f>IF(#REF!=0,NA(),#REF!)</f>
        <v>#REF!</v>
      </c>
      <c r="F760" s="183" t="e">
        <f>IF(ISERROR($E760),NA(),#REF!)</f>
        <v>#N/A</v>
      </c>
      <c r="G760" s="183" t="e">
        <f>IF(ISERROR($E760),NA(),#REF!)</f>
        <v>#N/A</v>
      </c>
      <c r="H760" s="183" t="e">
        <f>IF(ISERROR($E760),NA(),#REF!)</f>
        <v>#N/A</v>
      </c>
      <c r="J760" s="180" t="e">
        <f>IF(ISERROR(A760),NA(),#REF!)</f>
        <v>#N/A</v>
      </c>
      <c r="K760" s="180" t="e">
        <f>IF(ISERROR(A760),NA(),#REF!)</f>
        <v>#N/A</v>
      </c>
      <c r="L760" s="180" t="e">
        <f>IF(ISERROR(A760),NA(),#REF!)</f>
        <v>#N/A</v>
      </c>
      <c r="M760" s="183" t="e">
        <f t="shared" si="47"/>
        <v>#N/A</v>
      </c>
      <c r="N760" s="183" t="e">
        <f t="shared" si="49"/>
        <v>#N/A</v>
      </c>
      <c r="O760" s="183" t="e">
        <f t="shared" si="48"/>
        <v>#N/A</v>
      </c>
    </row>
    <row r="761" spans="1:15" x14ac:dyDescent="0.2">
      <c r="A761" s="179" t="e">
        <f>IF(#REF!=0,NA(),#REF!)</f>
        <v>#REF!</v>
      </c>
      <c r="B761" s="180" t="e">
        <f>IF(ISERROR(A761),NA(),#REF!)</f>
        <v>#N/A</v>
      </c>
      <c r="C761" s="183" t="e">
        <f t="shared" si="46"/>
        <v>#N/A</v>
      </c>
      <c r="E761" s="179" t="e">
        <f>IF(#REF!=0,NA(),#REF!)</f>
        <v>#REF!</v>
      </c>
      <c r="F761" s="183" t="e">
        <f>IF(ISERROR($E761),NA(),#REF!)</f>
        <v>#N/A</v>
      </c>
      <c r="G761" s="183" t="e">
        <f>IF(ISERROR($E761),NA(),#REF!)</f>
        <v>#N/A</v>
      </c>
      <c r="H761" s="183" t="e">
        <f>IF(ISERROR($E761),NA(),#REF!)</f>
        <v>#N/A</v>
      </c>
      <c r="J761" s="180" t="e">
        <f>IF(ISERROR(A761),NA(),#REF!)</f>
        <v>#N/A</v>
      </c>
      <c r="K761" s="180" t="e">
        <f>IF(ISERROR(A761),NA(),#REF!)</f>
        <v>#N/A</v>
      </c>
      <c r="L761" s="180" t="e">
        <f>IF(ISERROR(A761),NA(),#REF!)</f>
        <v>#N/A</v>
      </c>
      <c r="M761" s="183" t="e">
        <f t="shared" si="47"/>
        <v>#N/A</v>
      </c>
      <c r="N761" s="183" t="e">
        <f t="shared" si="49"/>
        <v>#N/A</v>
      </c>
      <c r="O761" s="183" t="e">
        <f t="shared" si="48"/>
        <v>#N/A</v>
      </c>
    </row>
    <row r="762" spans="1:15" x14ac:dyDescent="0.2">
      <c r="A762" s="179" t="e">
        <f>IF(#REF!=0,NA(),#REF!)</f>
        <v>#REF!</v>
      </c>
      <c r="B762" s="180" t="e">
        <f>IF(ISERROR(A762),NA(),#REF!)</f>
        <v>#N/A</v>
      </c>
      <c r="C762" s="183" t="e">
        <f t="shared" si="46"/>
        <v>#N/A</v>
      </c>
      <c r="E762" s="179" t="e">
        <f>IF(#REF!=0,NA(),#REF!)</f>
        <v>#REF!</v>
      </c>
      <c r="F762" s="183" t="e">
        <f>IF(ISERROR($E762),NA(),#REF!)</f>
        <v>#N/A</v>
      </c>
      <c r="G762" s="183" t="e">
        <f>IF(ISERROR($E762),NA(),#REF!)</f>
        <v>#N/A</v>
      </c>
      <c r="H762" s="183" t="e">
        <f>IF(ISERROR($E762),NA(),#REF!)</f>
        <v>#N/A</v>
      </c>
      <c r="J762" s="180" t="e">
        <f>IF(ISERROR(A762),NA(),#REF!)</f>
        <v>#N/A</v>
      </c>
      <c r="K762" s="180" t="e">
        <f>IF(ISERROR(A762),NA(),#REF!)</f>
        <v>#N/A</v>
      </c>
      <c r="L762" s="180" t="e">
        <f>IF(ISERROR(A762),NA(),#REF!)</f>
        <v>#N/A</v>
      </c>
      <c r="M762" s="183" t="e">
        <f t="shared" si="47"/>
        <v>#N/A</v>
      </c>
      <c r="N762" s="183" t="e">
        <f t="shared" si="49"/>
        <v>#N/A</v>
      </c>
      <c r="O762" s="183" t="e">
        <f t="shared" si="48"/>
        <v>#N/A</v>
      </c>
    </row>
    <row r="763" spans="1:15" x14ac:dyDescent="0.2">
      <c r="A763" s="179" t="e">
        <f>IF(#REF!=0,NA(),#REF!)</f>
        <v>#REF!</v>
      </c>
      <c r="B763" s="180" t="e">
        <f>IF(ISERROR(A763),NA(),#REF!)</f>
        <v>#N/A</v>
      </c>
      <c r="C763" s="183" t="e">
        <f t="shared" si="46"/>
        <v>#N/A</v>
      </c>
      <c r="E763" s="179" t="e">
        <f>IF(#REF!=0,NA(),#REF!)</f>
        <v>#REF!</v>
      </c>
      <c r="F763" s="183" t="e">
        <f>IF(ISERROR($E763),NA(),#REF!)</f>
        <v>#N/A</v>
      </c>
      <c r="G763" s="183" t="e">
        <f>IF(ISERROR($E763),NA(),#REF!)</f>
        <v>#N/A</v>
      </c>
      <c r="H763" s="183" t="e">
        <f>IF(ISERROR($E763),NA(),#REF!)</f>
        <v>#N/A</v>
      </c>
      <c r="J763" s="180" t="e">
        <f>IF(ISERROR(A763),NA(),#REF!)</f>
        <v>#N/A</v>
      </c>
      <c r="K763" s="180" t="e">
        <f>IF(ISERROR(A763),NA(),#REF!)</f>
        <v>#N/A</v>
      </c>
      <c r="L763" s="180" t="e">
        <f>IF(ISERROR(A763),NA(),#REF!)</f>
        <v>#N/A</v>
      </c>
      <c r="M763" s="183" t="e">
        <f t="shared" si="47"/>
        <v>#N/A</v>
      </c>
      <c r="N763" s="183" t="e">
        <f t="shared" si="49"/>
        <v>#N/A</v>
      </c>
      <c r="O763" s="183" t="e">
        <f t="shared" si="48"/>
        <v>#N/A</v>
      </c>
    </row>
    <row r="764" spans="1:15" x14ac:dyDescent="0.2">
      <c r="A764" s="179" t="e">
        <f>IF(#REF!=0,NA(),#REF!)</f>
        <v>#REF!</v>
      </c>
      <c r="B764" s="180" t="e">
        <f>IF(ISERROR(A764),NA(),#REF!)</f>
        <v>#N/A</v>
      </c>
      <c r="C764" s="183" t="e">
        <f t="shared" si="46"/>
        <v>#N/A</v>
      </c>
      <c r="E764" s="179" t="e">
        <f>IF(#REF!=0,NA(),#REF!)</f>
        <v>#REF!</v>
      </c>
      <c r="F764" s="183" t="e">
        <f>IF(ISERROR($E764),NA(),#REF!)</f>
        <v>#N/A</v>
      </c>
      <c r="G764" s="183" t="e">
        <f>IF(ISERROR($E764),NA(),#REF!)</f>
        <v>#N/A</v>
      </c>
      <c r="H764" s="183" t="e">
        <f>IF(ISERROR($E764),NA(),#REF!)</f>
        <v>#N/A</v>
      </c>
      <c r="J764" s="180" t="e">
        <f>IF(ISERROR(A764),NA(),#REF!)</f>
        <v>#N/A</v>
      </c>
      <c r="K764" s="180" t="e">
        <f>IF(ISERROR(A764),NA(),#REF!)</f>
        <v>#N/A</v>
      </c>
      <c r="L764" s="180" t="e">
        <f>IF(ISERROR(A764),NA(),#REF!)</f>
        <v>#N/A</v>
      </c>
      <c r="M764" s="183" t="e">
        <f t="shared" si="47"/>
        <v>#N/A</v>
      </c>
      <c r="N764" s="183" t="e">
        <f t="shared" si="49"/>
        <v>#N/A</v>
      </c>
      <c r="O764" s="183" t="e">
        <f t="shared" si="48"/>
        <v>#N/A</v>
      </c>
    </row>
    <row r="765" spans="1:15" x14ac:dyDescent="0.2">
      <c r="A765" s="179" t="e">
        <f>IF(#REF!=0,NA(),#REF!)</f>
        <v>#REF!</v>
      </c>
      <c r="B765" s="180" t="e">
        <f>IF(ISERROR(A765),NA(),#REF!)</f>
        <v>#N/A</v>
      </c>
      <c r="C765" s="183" t="e">
        <f t="shared" si="46"/>
        <v>#N/A</v>
      </c>
      <c r="E765" s="179" t="e">
        <f>IF(#REF!=0,NA(),#REF!)</f>
        <v>#REF!</v>
      </c>
      <c r="F765" s="183" t="e">
        <f>IF(ISERROR($E765),NA(),#REF!)</f>
        <v>#N/A</v>
      </c>
      <c r="G765" s="183" t="e">
        <f>IF(ISERROR($E765),NA(),#REF!)</f>
        <v>#N/A</v>
      </c>
      <c r="H765" s="183" t="e">
        <f>IF(ISERROR($E765),NA(),#REF!)</f>
        <v>#N/A</v>
      </c>
      <c r="J765" s="180" t="e">
        <f>IF(ISERROR(A765),NA(),#REF!)</f>
        <v>#N/A</v>
      </c>
      <c r="K765" s="180" t="e">
        <f>IF(ISERROR(A765),NA(),#REF!)</f>
        <v>#N/A</v>
      </c>
      <c r="L765" s="180" t="e">
        <f>IF(ISERROR(A765),NA(),#REF!)</f>
        <v>#N/A</v>
      </c>
      <c r="M765" s="183" t="e">
        <f t="shared" si="47"/>
        <v>#N/A</v>
      </c>
      <c r="N765" s="183" t="e">
        <f t="shared" si="49"/>
        <v>#N/A</v>
      </c>
      <c r="O765" s="183" t="e">
        <f t="shared" si="48"/>
        <v>#N/A</v>
      </c>
    </row>
    <row r="766" spans="1:15" x14ac:dyDescent="0.2">
      <c r="A766" s="179" t="e">
        <f>IF(#REF!=0,NA(),#REF!)</f>
        <v>#REF!</v>
      </c>
      <c r="B766" s="180" t="e">
        <f>IF(ISERROR(A766),NA(),#REF!)</f>
        <v>#N/A</v>
      </c>
      <c r="C766" s="183" t="e">
        <f t="shared" si="46"/>
        <v>#N/A</v>
      </c>
      <c r="E766" s="179" t="e">
        <f>IF(#REF!=0,NA(),#REF!)</f>
        <v>#REF!</v>
      </c>
      <c r="F766" s="183" t="e">
        <f>IF(ISERROR($E766),NA(),#REF!)</f>
        <v>#N/A</v>
      </c>
      <c r="G766" s="183" t="e">
        <f>IF(ISERROR($E766),NA(),#REF!)</f>
        <v>#N/A</v>
      </c>
      <c r="H766" s="183" t="e">
        <f>IF(ISERROR($E766),NA(),#REF!)</f>
        <v>#N/A</v>
      </c>
      <c r="J766" s="180" t="e">
        <f>IF(ISERROR(A766),NA(),#REF!)</f>
        <v>#N/A</v>
      </c>
      <c r="K766" s="180" t="e">
        <f>IF(ISERROR(A766),NA(),#REF!)</f>
        <v>#N/A</v>
      </c>
      <c r="L766" s="180" t="e">
        <f>IF(ISERROR(A766),NA(),#REF!)</f>
        <v>#N/A</v>
      </c>
      <c r="M766" s="183" t="e">
        <f t="shared" si="47"/>
        <v>#N/A</v>
      </c>
      <c r="N766" s="183" t="e">
        <f t="shared" si="49"/>
        <v>#N/A</v>
      </c>
      <c r="O766" s="183" t="e">
        <f t="shared" si="48"/>
        <v>#N/A</v>
      </c>
    </row>
    <row r="767" spans="1:15" x14ac:dyDescent="0.2">
      <c r="A767" s="179" t="e">
        <f>IF(#REF!=0,NA(),#REF!)</f>
        <v>#REF!</v>
      </c>
      <c r="B767" s="180" t="e">
        <f>IF(ISERROR(A767),NA(),#REF!)</f>
        <v>#N/A</v>
      </c>
      <c r="C767" s="183" t="e">
        <f t="shared" si="46"/>
        <v>#N/A</v>
      </c>
      <c r="E767" s="179" t="e">
        <f>IF(#REF!=0,NA(),#REF!)</f>
        <v>#REF!</v>
      </c>
      <c r="F767" s="183" t="e">
        <f>IF(ISERROR($E767),NA(),#REF!)</f>
        <v>#N/A</v>
      </c>
      <c r="G767" s="183" t="e">
        <f>IF(ISERROR($E767),NA(),#REF!)</f>
        <v>#N/A</v>
      </c>
      <c r="H767" s="183" t="e">
        <f>IF(ISERROR($E767),NA(),#REF!)</f>
        <v>#N/A</v>
      </c>
      <c r="J767" s="180" t="e">
        <f>IF(ISERROR(A767),NA(),#REF!)</f>
        <v>#N/A</v>
      </c>
      <c r="K767" s="180" t="e">
        <f>IF(ISERROR(A767),NA(),#REF!)</f>
        <v>#N/A</v>
      </c>
      <c r="L767" s="180" t="e">
        <f>IF(ISERROR(A767),NA(),#REF!)</f>
        <v>#N/A</v>
      </c>
      <c r="M767" s="183" t="e">
        <f t="shared" si="47"/>
        <v>#N/A</v>
      </c>
      <c r="N767" s="183" t="e">
        <f t="shared" si="49"/>
        <v>#N/A</v>
      </c>
      <c r="O767" s="183" t="e">
        <f t="shared" si="48"/>
        <v>#N/A</v>
      </c>
    </row>
    <row r="768" spans="1:15" x14ac:dyDescent="0.2">
      <c r="A768" s="179" t="e">
        <f>IF(#REF!=0,NA(),#REF!)</f>
        <v>#REF!</v>
      </c>
      <c r="B768" s="180" t="e">
        <f>IF(ISERROR(A768),NA(),#REF!)</f>
        <v>#N/A</v>
      </c>
      <c r="C768" s="183" t="e">
        <f t="shared" si="46"/>
        <v>#N/A</v>
      </c>
      <c r="E768" s="179" t="e">
        <f>IF(#REF!=0,NA(),#REF!)</f>
        <v>#REF!</v>
      </c>
      <c r="F768" s="183" t="e">
        <f>IF(ISERROR($E768),NA(),#REF!)</f>
        <v>#N/A</v>
      </c>
      <c r="G768" s="183" t="e">
        <f>IF(ISERROR($E768),NA(),#REF!)</f>
        <v>#N/A</v>
      </c>
      <c r="H768" s="183" t="e">
        <f>IF(ISERROR($E768),NA(),#REF!)</f>
        <v>#N/A</v>
      </c>
      <c r="J768" s="180" t="e">
        <f>IF(ISERROR(A768),NA(),#REF!)</f>
        <v>#N/A</v>
      </c>
      <c r="K768" s="180" t="e">
        <f>IF(ISERROR(A768),NA(),#REF!)</f>
        <v>#N/A</v>
      </c>
      <c r="L768" s="180" t="e">
        <f>IF(ISERROR(A768),NA(),#REF!)</f>
        <v>#N/A</v>
      </c>
      <c r="M768" s="183" t="e">
        <f t="shared" si="47"/>
        <v>#N/A</v>
      </c>
      <c r="N768" s="183" t="e">
        <f t="shared" si="49"/>
        <v>#N/A</v>
      </c>
      <c r="O768" s="183" t="e">
        <f t="shared" si="48"/>
        <v>#N/A</v>
      </c>
    </row>
    <row r="769" spans="1:15" x14ac:dyDescent="0.2">
      <c r="A769" s="179" t="e">
        <f>IF(#REF!=0,NA(),#REF!)</f>
        <v>#REF!</v>
      </c>
      <c r="B769" s="180" t="e">
        <f>IF(ISERROR(A769),NA(),#REF!)</f>
        <v>#N/A</v>
      </c>
      <c r="C769" s="183" t="e">
        <f t="shared" si="46"/>
        <v>#N/A</v>
      </c>
      <c r="E769" s="179" t="e">
        <f>IF(#REF!=0,NA(),#REF!)</f>
        <v>#REF!</v>
      </c>
      <c r="F769" s="183" t="e">
        <f>IF(ISERROR($E769),NA(),#REF!)</f>
        <v>#N/A</v>
      </c>
      <c r="G769" s="183" t="e">
        <f>IF(ISERROR($E769),NA(),#REF!)</f>
        <v>#N/A</v>
      </c>
      <c r="H769" s="183" t="e">
        <f>IF(ISERROR($E769),NA(),#REF!)</f>
        <v>#N/A</v>
      </c>
      <c r="J769" s="180" t="e">
        <f>IF(ISERROR(A769),NA(),#REF!)</f>
        <v>#N/A</v>
      </c>
      <c r="K769" s="180" t="e">
        <f>IF(ISERROR(A769),NA(),#REF!)</f>
        <v>#N/A</v>
      </c>
      <c r="L769" s="180" t="e">
        <f>IF(ISERROR(A769),NA(),#REF!)</f>
        <v>#N/A</v>
      </c>
      <c r="M769" s="183" t="e">
        <f t="shared" si="47"/>
        <v>#N/A</v>
      </c>
      <c r="N769" s="183" t="e">
        <f t="shared" si="49"/>
        <v>#N/A</v>
      </c>
      <c r="O769" s="183" t="e">
        <f t="shared" si="48"/>
        <v>#N/A</v>
      </c>
    </row>
    <row r="770" spans="1:15" x14ac:dyDescent="0.2">
      <c r="A770" s="179" t="e">
        <f>IF(#REF!=0,NA(),#REF!)</f>
        <v>#REF!</v>
      </c>
      <c r="B770" s="180" t="e">
        <f>IF(ISERROR(A770),NA(),#REF!)</f>
        <v>#N/A</v>
      </c>
      <c r="C770" s="183" t="e">
        <f t="shared" si="46"/>
        <v>#N/A</v>
      </c>
      <c r="E770" s="179" t="e">
        <f>IF(#REF!=0,NA(),#REF!)</f>
        <v>#REF!</v>
      </c>
      <c r="F770" s="183" t="e">
        <f>IF(ISERROR($E770),NA(),#REF!)</f>
        <v>#N/A</v>
      </c>
      <c r="G770" s="183" t="e">
        <f>IF(ISERROR($E770),NA(),#REF!)</f>
        <v>#N/A</v>
      </c>
      <c r="H770" s="183" t="e">
        <f>IF(ISERROR($E770),NA(),#REF!)</f>
        <v>#N/A</v>
      </c>
      <c r="J770" s="180" t="e">
        <f>IF(ISERROR(A770),NA(),#REF!)</f>
        <v>#N/A</v>
      </c>
      <c r="K770" s="180" t="e">
        <f>IF(ISERROR(A770),NA(),#REF!)</f>
        <v>#N/A</v>
      </c>
      <c r="L770" s="180" t="e">
        <f>IF(ISERROR(A770),NA(),#REF!)</f>
        <v>#N/A</v>
      </c>
      <c r="M770" s="183" t="e">
        <f t="shared" si="47"/>
        <v>#N/A</v>
      </c>
      <c r="N770" s="183" t="e">
        <f t="shared" si="49"/>
        <v>#N/A</v>
      </c>
      <c r="O770" s="183" t="e">
        <f t="shared" si="48"/>
        <v>#N/A</v>
      </c>
    </row>
    <row r="771" spans="1:15" x14ac:dyDescent="0.2">
      <c r="A771" s="179" t="e">
        <f>IF(#REF!=0,NA(),#REF!)</f>
        <v>#REF!</v>
      </c>
      <c r="B771" s="180" t="e">
        <f>IF(ISERROR(A771),NA(),#REF!)</f>
        <v>#N/A</v>
      </c>
      <c r="C771" s="183" t="e">
        <f t="shared" si="46"/>
        <v>#N/A</v>
      </c>
      <c r="E771" s="179" t="e">
        <f>IF(#REF!=0,NA(),#REF!)</f>
        <v>#REF!</v>
      </c>
      <c r="F771" s="183" t="e">
        <f>IF(ISERROR($E771),NA(),#REF!)</f>
        <v>#N/A</v>
      </c>
      <c r="G771" s="183" t="e">
        <f>IF(ISERROR($E771),NA(),#REF!)</f>
        <v>#N/A</v>
      </c>
      <c r="H771" s="183" t="e">
        <f>IF(ISERROR($E771),NA(),#REF!)</f>
        <v>#N/A</v>
      </c>
      <c r="J771" s="180" t="e">
        <f>IF(ISERROR(A771),NA(),#REF!)</f>
        <v>#N/A</v>
      </c>
      <c r="K771" s="180" t="e">
        <f>IF(ISERROR(A771),NA(),#REF!)</f>
        <v>#N/A</v>
      </c>
      <c r="L771" s="180" t="e">
        <f>IF(ISERROR(A771),NA(),#REF!)</f>
        <v>#N/A</v>
      </c>
      <c r="M771" s="183" t="e">
        <f t="shared" si="47"/>
        <v>#N/A</v>
      </c>
      <c r="N771" s="183" t="e">
        <f t="shared" si="49"/>
        <v>#N/A</v>
      </c>
      <c r="O771" s="183" t="e">
        <f t="shared" si="48"/>
        <v>#N/A</v>
      </c>
    </row>
    <row r="772" spans="1:15" x14ac:dyDescent="0.2">
      <c r="A772" s="179" t="e">
        <f>IF(#REF!=0,NA(),#REF!)</f>
        <v>#REF!</v>
      </c>
      <c r="B772" s="180" t="e">
        <f>IF(ISERROR(A772),NA(),#REF!)</f>
        <v>#N/A</v>
      </c>
      <c r="C772" s="183" t="e">
        <f t="shared" si="46"/>
        <v>#N/A</v>
      </c>
      <c r="E772" s="179" t="e">
        <f>IF(#REF!=0,NA(),#REF!)</f>
        <v>#REF!</v>
      </c>
      <c r="F772" s="183" t="e">
        <f>IF(ISERROR($E772),NA(),#REF!)</f>
        <v>#N/A</v>
      </c>
      <c r="G772" s="183" t="e">
        <f>IF(ISERROR($E772),NA(),#REF!)</f>
        <v>#N/A</v>
      </c>
      <c r="H772" s="183" t="e">
        <f>IF(ISERROR($E772),NA(),#REF!)</f>
        <v>#N/A</v>
      </c>
      <c r="J772" s="180" t="e">
        <f>IF(ISERROR(A772),NA(),#REF!)</f>
        <v>#N/A</v>
      </c>
      <c r="K772" s="180" t="e">
        <f>IF(ISERROR(A772),NA(),#REF!)</f>
        <v>#N/A</v>
      </c>
      <c r="L772" s="180" t="e">
        <f>IF(ISERROR(A772),NA(),#REF!)</f>
        <v>#N/A</v>
      </c>
      <c r="M772" s="183" t="e">
        <f t="shared" si="47"/>
        <v>#N/A</v>
      </c>
      <c r="N772" s="183" t="e">
        <f t="shared" si="49"/>
        <v>#N/A</v>
      </c>
      <c r="O772" s="183" t="e">
        <f t="shared" si="48"/>
        <v>#N/A</v>
      </c>
    </row>
    <row r="773" spans="1:15" x14ac:dyDescent="0.2">
      <c r="A773" s="179" t="e">
        <f>IF(#REF!=0,NA(),#REF!)</f>
        <v>#REF!</v>
      </c>
      <c r="B773" s="180" t="e">
        <f>IF(ISERROR(A773),NA(),#REF!)</f>
        <v>#N/A</v>
      </c>
      <c r="C773" s="183" t="e">
        <f t="shared" si="46"/>
        <v>#N/A</v>
      </c>
      <c r="E773" s="179" t="e">
        <f>IF(#REF!=0,NA(),#REF!)</f>
        <v>#REF!</v>
      </c>
      <c r="F773" s="183" t="e">
        <f>IF(ISERROR($E773),NA(),#REF!)</f>
        <v>#N/A</v>
      </c>
      <c r="G773" s="183" t="e">
        <f>IF(ISERROR($E773),NA(),#REF!)</f>
        <v>#N/A</v>
      </c>
      <c r="H773" s="183" t="e">
        <f>IF(ISERROR($E773),NA(),#REF!)</f>
        <v>#N/A</v>
      </c>
      <c r="J773" s="180" t="e">
        <f>IF(ISERROR(A773),NA(),#REF!)</f>
        <v>#N/A</v>
      </c>
      <c r="K773" s="180" t="e">
        <f>IF(ISERROR(A773),NA(),#REF!)</f>
        <v>#N/A</v>
      </c>
      <c r="L773" s="180" t="e">
        <f>IF(ISERROR(A773),NA(),#REF!)</f>
        <v>#N/A</v>
      </c>
      <c r="M773" s="183" t="e">
        <f t="shared" si="47"/>
        <v>#N/A</v>
      </c>
      <c r="N773" s="183" t="e">
        <f t="shared" si="49"/>
        <v>#N/A</v>
      </c>
      <c r="O773" s="183" t="e">
        <f t="shared" si="48"/>
        <v>#N/A</v>
      </c>
    </row>
    <row r="774" spans="1:15" x14ac:dyDescent="0.2">
      <c r="A774" s="179" t="e">
        <f>IF(#REF!=0,NA(),#REF!)</f>
        <v>#REF!</v>
      </c>
      <c r="B774" s="180" t="e">
        <f>IF(ISERROR(A774),NA(),#REF!)</f>
        <v>#N/A</v>
      </c>
      <c r="C774" s="183" t="e">
        <f t="shared" ref="C774:C837" si="50">AVERAGE(B768:B774)</f>
        <v>#N/A</v>
      </c>
      <c r="E774" s="179" t="e">
        <f>IF(#REF!=0,NA(),#REF!)</f>
        <v>#REF!</v>
      </c>
      <c r="F774" s="183" t="e">
        <f>IF(ISERROR($E774),NA(),#REF!)</f>
        <v>#N/A</v>
      </c>
      <c r="G774" s="183" t="e">
        <f>IF(ISERROR($E774),NA(),#REF!)</f>
        <v>#N/A</v>
      </c>
      <c r="H774" s="183" t="e">
        <f>IF(ISERROR($E774),NA(),#REF!)</f>
        <v>#N/A</v>
      </c>
      <c r="J774" s="180" t="e">
        <f>IF(ISERROR(A774),NA(),#REF!)</f>
        <v>#N/A</v>
      </c>
      <c r="K774" s="180" t="e">
        <f>IF(ISERROR(A774),NA(),#REF!)</f>
        <v>#N/A</v>
      </c>
      <c r="L774" s="180" t="e">
        <f>IF(ISERROR(A774),NA(),#REF!)</f>
        <v>#N/A</v>
      </c>
      <c r="M774" s="183" t="e">
        <f t="shared" si="47"/>
        <v>#N/A</v>
      </c>
      <c r="N774" s="183" t="e">
        <f t="shared" si="49"/>
        <v>#N/A</v>
      </c>
      <c r="O774" s="183" t="e">
        <f t="shared" si="48"/>
        <v>#N/A</v>
      </c>
    </row>
    <row r="775" spans="1:15" x14ac:dyDescent="0.2">
      <c r="A775" s="179" t="e">
        <f>IF(#REF!=0,NA(),#REF!)</f>
        <v>#REF!</v>
      </c>
      <c r="B775" s="180" t="e">
        <f>IF(ISERROR(A775),NA(),#REF!)</f>
        <v>#N/A</v>
      </c>
      <c r="C775" s="183" t="e">
        <f t="shared" si="50"/>
        <v>#N/A</v>
      </c>
      <c r="E775" s="179" t="e">
        <f>IF(#REF!=0,NA(),#REF!)</f>
        <v>#REF!</v>
      </c>
      <c r="F775" s="183" t="e">
        <f>IF(ISERROR($E775),NA(),#REF!)</f>
        <v>#N/A</v>
      </c>
      <c r="G775" s="183" t="e">
        <f>IF(ISERROR($E775),NA(),#REF!)</f>
        <v>#N/A</v>
      </c>
      <c r="H775" s="183" t="e">
        <f>IF(ISERROR($E775),NA(),#REF!)</f>
        <v>#N/A</v>
      </c>
      <c r="J775" s="180" t="e">
        <f>IF(ISERROR(A775),NA(),#REF!)</f>
        <v>#N/A</v>
      </c>
      <c r="K775" s="180" t="e">
        <f>IF(ISERROR(A775),NA(),#REF!)</f>
        <v>#N/A</v>
      </c>
      <c r="L775" s="180" t="e">
        <f>IF(ISERROR(A775),NA(),#REF!)</f>
        <v>#N/A</v>
      </c>
      <c r="M775" s="183" t="e">
        <f t="shared" si="47"/>
        <v>#N/A</v>
      </c>
      <c r="N775" s="183" t="e">
        <f t="shared" si="49"/>
        <v>#N/A</v>
      </c>
      <c r="O775" s="183" t="e">
        <f t="shared" si="48"/>
        <v>#N/A</v>
      </c>
    </row>
    <row r="776" spans="1:15" x14ac:dyDescent="0.2">
      <c r="A776" s="179" t="e">
        <f>IF(#REF!=0,NA(),#REF!)</f>
        <v>#REF!</v>
      </c>
      <c r="B776" s="180" t="e">
        <f>IF(ISERROR(A776),NA(),#REF!)</f>
        <v>#N/A</v>
      </c>
      <c r="C776" s="183" t="e">
        <f t="shared" si="50"/>
        <v>#N/A</v>
      </c>
      <c r="E776" s="179" t="e">
        <f>IF(#REF!=0,NA(),#REF!)</f>
        <v>#REF!</v>
      </c>
      <c r="F776" s="183" t="e">
        <f>IF(ISERROR($E776),NA(),#REF!)</f>
        <v>#N/A</v>
      </c>
      <c r="G776" s="183" t="e">
        <f>IF(ISERROR($E776),NA(),#REF!)</f>
        <v>#N/A</v>
      </c>
      <c r="H776" s="183" t="e">
        <f>IF(ISERROR($E776),NA(),#REF!)</f>
        <v>#N/A</v>
      </c>
      <c r="J776" s="180" t="e">
        <f>IF(ISERROR(A776),NA(),#REF!)</f>
        <v>#N/A</v>
      </c>
      <c r="K776" s="180" t="e">
        <f>IF(ISERROR(A776),NA(),#REF!)</f>
        <v>#N/A</v>
      </c>
      <c r="L776" s="180" t="e">
        <f>IF(ISERROR(A776),NA(),#REF!)</f>
        <v>#N/A</v>
      </c>
      <c r="M776" s="183" t="e">
        <f t="shared" si="47"/>
        <v>#N/A</v>
      </c>
      <c r="N776" s="183" t="e">
        <f t="shared" si="49"/>
        <v>#N/A</v>
      </c>
      <c r="O776" s="183" t="e">
        <f t="shared" si="48"/>
        <v>#N/A</v>
      </c>
    </row>
    <row r="777" spans="1:15" x14ac:dyDescent="0.2">
      <c r="A777" s="179" t="e">
        <f>IF(#REF!=0,NA(),#REF!)</f>
        <v>#REF!</v>
      </c>
      <c r="B777" s="180" t="e">
        <f>IF(ISERROR(A777),NA(),#REF!)</f>
        <v>#N/A</v>
      </c>
      <c r="C777" s="183" t="e">
        <f t="shared" si="50"/>
        <v>#N/A</v>
      </c>
      <c r="E777" s="179" t="e">
        <f>IF(#REF!=0,NA(),#REF!)</f>
        <v>#REF!</v>
      </c>
      <c r="F777" s="183" t="e">
        <f>IF(ISERROR($E777),NA(),#REF!)</f>
        <v>#N/A</v>
      </c>
      <c r="G777" s="183" t="e">
        <f>IF(ISERROR($E777),NA(),#REF!)</f>
        <v>#N/A</v>
      </c>
      <c r="H777" s="183" t="e">
        <f>IF(ISERROR($E777),NA(),#REF!)</f>
        <v>#N/A</v>
      </c>
      <c r="J777" s="180" t="e">
        <f>IF(ISERROR(A777),NA(),#REF!)</f>
        <v>#N/A</v>
      </c>
      <c r="K777" s="180" t="e">
        <f>IF(ISERROR(A777),NA(),#REF!)</f>
        <v>#N/A</v>
      </c>
      <c r="L777" s="180" t="e">
        <f>IF(ISERROR(A777),NA(),#REF!)</f>
        <v>#N/A</v>
      </c>
      <c r="M777" s="183" t="e">
        <f t="shared" ref="M777:M840" si="51">AVERAGE(J771:J777)</f>
        <v>#N/A</v>
      </c>
      <c r="N777" s="183" t="e">
        <f t="shared" si="49"/>
        <v>#N/A</v>
      </c>
      <c r="O777" s="183" t="e">
        <f t="shared" si="48"/>
        <v>#N/A</v>
      </c>
    </row>
    <row r="778" spans="1:15" x14ac:dyDescent="0.2">
      <c r="A778" s="179" t="e">
        <f>IF(#REF!=0,NA(),#REF!)</f>
        <v>#REF!</v>
      </c>
      <c r="B778" s="180" t="e">
        <f>IF(ISERROR(A778),NA(),#REF!)</f>
        <v>#N/A</v>
      </c>
      <c r="C778" s="183" t="e">
        <f t="shared" si="50"/>
        <v>#N/A</v>
      </c>
      <c r="E778" s="179" t="e">
        <f>IF(#REF!=0,NA(),#REF!)</f>
        <v>#REF!</v>
      </c>
      <c r="F778" s="183" t="e">
        <f>IF(ISERROR($E778),NA(),#REF!)</f>
        <v>#N/A</v>
      </c>
      <c r="G778" s="183" t="e">
        <f>IF(ISERROR($E778),NA(),#REF!)</f>
        <v>#N/A</v>
      </c>
      <c r="H778" s="183" t="e">
        <f>IF(ISERROR($E778),NA(),#REF!)</f>
        <v>#N/A</v>
      </c>
      <c r="J778" s="180" t="e">
        <f>IF(ISERROR(A778),NA(),#REF!)</f>
        <v>#N/A</v>
      </c>
      <c r="K778" s="180" t="e">
        <f>IF(ISERROR(A778),NA(),#REF!)</f>
        <v>#N/A</v>
      </c>
      <c r="L778" s="180" t="e">
        <f>IF(ISERROR(A778),NA(),#REF!)</f>
        <v>#N/A</v>
      </c>
      <c r="M778" s="183" t="e">
        <f t="shared" si="51"/>
        <v>#N/A</v>
      </c>
      <c r="N778" s="183" t="e">
        <f t="shared" si="49"/>
        <v>#N/A</v>
      </c>
      <c r="O778" s="183" t="e">
        <f t="shared" ref="O778:O841" si="52">AVERAGE(L772:L778)</f>
        <v>#N/A</v>
      </c>
    </row>
    <row r="779" spans="1:15" x14ac:dyDescent="0.2">
      <c r="A779" s="179" t="e">
        <f>IF(#REF!=0,NA(),#REF!)</f>
        <v>#REF!</v>
      </c>
      <c r="B779" s="180" t="e">
        <f>IF(ISERROR(A779),NA(),#REF!)</f>
        <v>#N/A</v>
      </c>
      <c r="C779" s="183" t="e">
        <f t="shared" si="50"/>
        <v>#N/A</v>
      </c>
      <c r="E779" s="179" t="e">
        <f>IF(#REF!=0,NA(),#REF!)</f>
        <v>#REF!</v>
      </c>
      <c r="F779" s="183" t="e">
        <f>IF(ISERROR($E779),NA(),#REF!)</f>
        <v>#N/A</v>
      </c>
      <c r="G779" s="183" t="e">
        <f>IF(ISERROR($E779),NA(),#REF!)</f>
        <v>#N/A</v>
      </c>
      <c r="H779" s="183" t="e">
        <f>IF(ISERROR($E779),NA(),#REF!)</f>
        <v>#N/A</v>
      </c>
      <c r="J779" s="180" t="e">
        <f>IF(ISERROR(A779),NA(),#REF!)</f>
        <v>#N/A</v>
      </c>
      <c r="K779" s="180" t="e">
        <f>IF(ISERROR(A779),NA(),#REF!)</f>
        <v>#N/A</v>
      </c>
      <c r="L779" s="180" t="e">
        <f>IF(ISERROR(A779),NA(),#REF!)</f>
        <v>#N/A</v>
      </c>
      <c r="M779" s="183" t="e">
        <f t="shared" si="51"/>
        <v>#N/A</v>
      </c>
      <c r="N779" s="183" t="e">
        <f t="shared" si="49"/>
        <v>#N/A</v>
      </c>
      <c r="O779" s="183" t="e">
        <f t="shared" si="52"/>
        <v>#N/A</v>
      </c>
    </row>
    <row r="780" spans="1:15" x14ac:dyDescent="0.2">
      <c r="A780" s="179" t="e">
        <f>IF(#REF!=0,NA(),#REF!)</f>
        <v>#REF!</v>
      </c>
      <c r="B780" s="180" t="e">
        <f>IF(ISERROR(A780),NA(),#REF!)</f>
        <v>#N/A</v>
      </c>
      <c r="C780" s="183" t="e">
        <f t="shared" si="50"/>
        <v>#N/A</v>
      </c>
      <c r="E780" s="179" t="e">
        <f>IF(#REF!=0,NA(),#REF!)</f>
        <v>#REF!</v>
      </c>
      <c r="F780" s="183" t="e">
        <f>IF(ISERROR($E780),NA(),#REF!)</f>
        <v>#N/A</v>
      </c>
      <c r="G780" s="183" t="e">
        <f>IF(ISERROR($E780),NA(),#REF!)</f>
        <v>#N/A</v>
      </c>
      <c r="H780" s="183" t="e">
        <f>IF(ISERROR($E780),NA(),#REF!)</f>
        <v>#N/A</v>
      </c>
      <c r="J780" s="180" t="e">
        <f>IF(ISERROR(A780),NA(),#REF!)</f>
        <v>#N/A</v>
      </c>
      <c r="K780" s="180" t="e">
        <f>IF(ISERROR(A780),NA(),#REF!)</f>
        <v>#N/A</v>
      </c>
      <c r="L780" s="180" t="e">
        <f>IF(ISERROR(A780),NA(),#REF!)</f>
        <v>#N/A</v>
      </c>
      <c r="M780" s="183" t="e">
        <f t="shared" si="51"/>
        <v>#N/A</v>
      </c>
      <c r="N780" s="183" t="e">
        <f t="shared" si="49"/>
        <v>#N/A</v>
      </c>
      <c r="O780" s="183" t="e">
        <f t="shared" si="52"/>
        <v>#N/A</v>
      </c>
    </row>
    <row r="781" spans="1:15" x14ac:dyDescent="0.2">
      <c r="A781" s="179" t="e">
        <f>IF(#REF!=0,NA(),#REF!)</f>
        <v>#REF!</v>
      </c>
      <c r="B781" s="180" t="e">
        <f>IF(ISERROR(A781),NA(),#REF!)</f>
        <v>#N/A</v>
      </c>
      <c r="C781" s="183" t="e">
        <f t="shared" si="50"/>
        <v>#N/A</v>
      </c>
      <c r="E781" s="179" t="e">
        <f>IF(#REF!=0,NA(),#REF!)</f>
        <v>#REF!</v>
      </c>
      <c r="F781" s="183" t="e">
        <f>IF(ISERROR($E781),NA(),#REF!)</f>
        <v>#N/A</v>
      </c>
      <c r="G781" s="183" t="e">
        <f>IF(ISERROR($E781),NA(),#REF!)</f>
        <v>#N/A</v>
      </c>
      <c r="H781" s="183" t="e">
        <f>IF(ISERROR($E781),NA(),#REF!)</f>
        <v>#N/A</v>
      </c>
      <c r="J781" s="180" t="e">
        <f>IF(ISERROR(A781),NA(),#REF!)</f>
        <v>#N/A</v>
      </c>
      <c r="K781" s="180" t="e">
        <f>IF(ISERROR(A781),NA(),#REF!)</f>
        <v>#N/A</v>
      </c>
      <c r="L781" s="180" t="e">
        <f>IF(ISERROR(A781),NA(),#REF!)</f>
        <v>#N/A</v>
      </c>
      <c r="M781" s="183" t="e">
        <f t="shared" si="51"/>
        <v>#N/A</v>
      </c>
      <c r="N781" s="183" t="e">
        <f t="shared" si="49"/>
        <v>#N/A</v>
      </c>
      <c r="O781" s="183" t="e">
        <f t="shared" si="52"/>
        <v>#N/A</v>
      </c>
    </row>
    <row r="782" spans="1:15" x14ac:dyDescent="0.2">
      <c r="A782" s="179" t="e">
        <f>IF(#REF!=0,NA(),#REF!)</f>
        <v>#REF!</v>
      </c>
      <c r="B782" s="180" t="e">
        <f>IF(ISERROR(A782),NA(),#REF!)</f>
        <v>#N/A</v>
      </c>
      <c r="C782" s="183" t="e">
        <f t="shared" si="50"/>
        <v>#N/A</v>
      </c>
      <c r="E782" s="179" t="e">
        <f>IF(#REF!=0,NA(),#REF!)</f>
        <v>#REF!</v>
      </c>
      <c r="F782" s="183" t="e">
        <f>IF(ISERROR($E782),NA(),#REF!)</f>
        <v>#N/A</v>
      </c>
      <c r="G782" s="183" t="e">
        <f>IF(ISERROR($E782),NA(),#REF!)</f>
        <v>#N/A</v>
      </c>
      <c r="H782" s="183" t="e">
        <f>IF(ISERROR($E782),NA(),#REF!)</f>
        <v>#N/A</v>
      </c>
      <c r="J782" s="180" t="e">
        <f>IF(ISERROR(A782),NA(),#REF!)</f>
        <v>#N/A</v>
      </c>
      <c r="K782" s="180" t="e">
        <f>IF(ISERROR(A782),NA(),#REF!)</f>
        <v>#N/A</v>
      </c>
      <c r="L782" s="180" t="e">
        <f>IF(ISERROR(A782),NA(),#REF!)</f>
        <v>#N/A</v>
      </c>
      <c r="M782" s="183" t="e">
        <f t="shared" si="51"/>
        <v>#N/A</v>
      </c>
      <c r="N782" s="183" t="e">
        <f t="shared" si="49"/>
        <v>#N/A</v>
      </c>
      <c r="O782" s="183" t="e">
        <f t="shared" si="52"/>
        <v>#N/A</v>
      </c>
    </row>
    <row r="783" spans="1:15" x14ac:dyDescent="0.2">
      <c r="A783" s="179" t="e">
        <f>IF(#REF!=0,NA(),#REF!)</f>
        <v>#REF!</v>
      </c>
      <c r="B783" s="180" t="e">
        <f>IF(ISERROR(A783),NA(),#REF!)</f>
        <v>#N/A</v>
      </c>
      <c r="C783" s="183" t="e">
        <f t="shared" si="50"/>
        <v>#N/A</v>
      </c>
      <c r="E783" s="179" t="e">
        <f>IF(#REF!=0,NA(),#REF!)</f>
        <v>#REF!</v>
      </c>
      <c r="F783" s="183" t="e">
        <f>IF(ISERROR($E783),NA(),#REF!)</f>
        <v>#N/A</v>
      </c>
      <c r="G783" s="183" t="e">
        <f>IF(ISERROR($E783),NA(),#REF!)</f>
        <v>#N/A</v>
      </c>
      <c r="H783" s="183" t="e">
        <f>IF(ISERROR($E783),NA(),#REF!)</f>
        <v>#N/A</v>
      </c>
      <c r="J783" s="180" t="e">
        <f>IF(ISERROR(A783),NA(),#REF!)</f>
        <v>#N/A</v>
      </c>
      <c r="K783" s="180" t="e">
        <f>IF(ISERROR(A783),NA(),#REF!)</f>
        <v>#N/A</v>
      </c>
      <c r="L783" s="180" t="e">
        <f>IF(ISERROR(A783),NA(),#REF!)</f>
        <v>#N/A</v>
      </c>
      <c r="M783" s="183" t="e">
        <f t="shared" si="51"/>
        <v>#N/A</v>
      </c>
      <c r="N783" s="183" t="e">
        <f t="shared" si="49"/>
        <v>#N/A</v>
      </c>
      <c r="O783" s="183" t="e">
        <f t="shared" si="52"/>
        <v>#N/A</v>
      </c>
    </row>
    <row r="784" spans="1:15" x14ac:dyDescent="0.2">
      <c r="A784" s="179" t="e">
        <f>IF(#REF!=0,NA(),#REF!)</f>
        <v>#REF!</v>
      </c>
      <c r="B784" s="180" t="e">
        <f>IF(ISERROR(A784),NA(),#REF!)</f>
        <v>#N/A</v>
      </c>
      <c r="C784" s="183" t="e">
        <f t="shared" si="50"/>
        <v>#N/A</v>
      </c>
      <c r="E784" s="179" t="e">
        <f>IF(#REF!=0,NA(),#REF!)</f>
        <v>#REF!</v>
      </c>
      <c r="F784" s="183" t="e">
        <f>IF(ISERROR($E784),NA(),#REF!)</f>
        <v>#N/A</v>
      </c>
      <c r="G784" s="183" t="e">
        <f>IF(ISERROR($E784),NA(),#REF!)</f>
        <v>#N/A</v>
      </c>
      <c r="H784" s="183" t="e">
        <f>IF(ISERROR($E784),NA(),#REF!)</f>
        <v>#N/A</v>
      </c>
      <c r="J784" s="180" t="e">
        <f>IF(ISERROR(A784),NA(),#REF!)</f>
        <v>#N/A</v>
      </c>
      <c r="K784" s="180" t="e">
        <f>IF(ISERROR(A784),NA(),#REF!)</f>
        <v>#N/A</v>
      </c>
      <c r="L784" s="180" t="e">
        <f>IF(ISERROR(A784),NA(),#REF!)</f>
        <v>#N/A</v>
      </c>
      <c r="M784" s="183" t="e">
        <f t="shared" si="51"/>
        <v>#N/A</v>
      </c>
      <c r="N784" s="183" t="e">
        <f t="shared" si="49"/>
        <v>#N/A</v>
      </c>
      <c r="O784" s="183" t="e">
        <f t="shared" si="52"/>
        <v>#N/A</v>
      </c>
    </row>
    <row r="785" spans="1:15" x14ac:dyDescent="0.2">
      <c r="A785" s="179" t="e">
        <f>IF(#REF!=0,NA(),#REF!)</f>
        <v>#REF!</v>
      </c>
      <c r="B785" s="180" t="e">
        <f>IF(ISERROR(A785),NA(),#REF!)</f>
        <v>#N/A</v>
      </c>
      <c r="C785" s="183" t="e">
        <f t="shared" si="50"/>
        <v>#N/A</v>
      </c>
      <c r="E785" s="179" t="e">
        <f>IF(#REF!=0,NA(),#REF!)</f>
        <v>#REF!</v>
      </c>
      <c r="F785" s="183" t="e">
        <f>IF(ISERROR($E785),NA(),#REF!)</f>
        <v>#N/A</v>
      </c>
      <c r="G785" s="183" t="e">
        <f>IF(ISERROR($E785),NA(),#REF!)</f>
        <v>#N/A</v>
      </c>
      <c r="H785" s="183" t="e">
        <f>IF(ISERROR($E785),NA(),#REF!)</f>
        <v>#N/A</v>
      </c>
      <c r="J785" s="180" t="e">
        <f>IF(ISERROR(A785),NA(),#REF!)</f>
        <v>#N/A</v>
      </c>
      <c r="K785" s="180" t="e">
        <f>IF(ISERROR(A785),NA(),#REF!)</f>
        <v>#N/A</v>
      </c>
      <c r="L785" s="180" t="e">
        <f>IF(ISERROR(A785),NA(),#REF!)</f>
        <v>#N/A</v>
      </c>
      <c r="M785" s="183" t="e">
        <f t="shared" si="51"/>
        <v>#N/A</v>
      </c>
      <c r="N785" s="183" t="e">
        <f t="shared" si="49"/>
        <v>#N/A</v>
      </c>
      <c r="O785" s="183" t="e">
        <f t="shared" si="52"/>
        <v>#N/A</v>
      </c>
    </row>
    <row r="786" spans="1:15" x14ac:dyDescent="0.2">
      <c r="A786" s="179" t="e">
        <f>IF(#REF!=0,NA(),#REF!)</f>
        <v>#REF!</v>
      </c>
      <c r="B786" s="180" t="e">
        <f>IF(ISERROR(A786),NA(),#REF!)</f>
        <v>#N/A</v>
      </c>
      <c r="C786" s="183" t="e">
        <f t="shared" si="50"/>
        <v>#N/A</v>
      </c>
      <c r="E786" s="179" t="e">
        <f>IF(#REF!=0,NA(),#REF!)</f>
        <v>#REF!</v>
      </c>
      <c r="F786" s="183" t="e">
        <f>IF(ISERROR($E786),NA(),#REF!)</f>
        <v>#N/A</v>
      </c>
      <c r="G786" s="183" t="e">
        <f>IF(ISERROR($E786),NA(),#REF!)</f>
        <v>#N/A</v>
      </c>
      <c r="H786" s="183" t="e">
        <f>IF(ISERROR($E786),NA(),#REF!)</f>
        <v>#N/A</v>
      </c>
      <c r="J786" s="180" t="e">
        <f>IF(ISERROR(A786),NA(),#REF!)</f>
        <v>#N/A</v>
      </c>
      <c r="K786" s="180" t="e">
        <f>IF(ISERROR(A786),NA(),#REF!)</f>
        <v>#N/A</v>
      </c>
      <c r="L786" s="180" t="e">
        <f>IF(ISERROR(A786),NA(),#REF!)</f>
        <v>#N/A</v>
      </c>
      <c r="M786" s="183" t="e">
        <f t="shared" si="51"/>
        <v>#N/A</v>
      </c>
      <c r="N786" s="183" t="e">
        <f t="shared" si="49"/>
        <v>#N/A</v>
      </c>
      <c r="O786" s="183" t="e">
        <f t="shared" si="52"/>
        <v>#N/A</v>
      </c>
    </row>
    <row r="787" spans="1:15" x14ac:dyDescent="0.2">
      <c r="A787" s="179" t="e">
        <f>IF(#REF!=0,NA(),#REF!)</f>
        <v>#REF!</v>
      </c>
      <c r="B787" s="180" t="e">
        <f>IF(ISERROR(A787),NA(),#REF!)</f>
        <v>#N/A</v>
      </c>
      <c r="C787" s="183" t="e">
        <f t="shared" si="50"/>
        <v>#N/A</v>
      </c>
      <c r="E787" s="179" t="e">
        <f>IF(#REF!=0,NA(),#REF!)</f>
        <v>#REF!</v>
      </c>
      <c r="F787" s="183" t="e">
        <f>IF(ISERROR($E787),NA(),#REF!)</f>
        <v>#N/A</v>
      </c>
      <c r="G787" s="183" t="e">
        <f>IF(ISERROR($E787),NA(),#REF!)</f>
        <v>#N/A</v>
      </c>
      <c r="H787" s="183" t="e">
        <f>IF(ISERROR($E787),NA(),#REF!)</f>
        <v>#N/A</v>
      </c>
      <c r="J787" s="180" t="e">
        <f>IF(ISERROR(A787),NA(),#REF!)</f>
        <v>#N/A</v>
      </c>
      <c r="K787" s="180" t="e">
        <f>IF(ISERROR(A787),NA(),#REF!)</f>
        <v>#N/A</v>
      </c>
      <c r="L787" s="180" t="e">
        <f>IF(ISERROR(A787),NA(),#REF!)</f>
        <v>#N/A</v>
      </c>
      <c r="M787" s="183" t="e">
        <f t="shared" si="51"/>
        <v>#N/A</v>
      </c>
      <c r="N787" s="183" t="e">
        <f t="shared" si="49"/>
        <v>#N/A</v>
      </c>
      <c r="O787" s="183" t="e">
        <f t="shared" si="52"/>
        <v>#N/A</v>
      </c>
    </row>
    <row r="788" spans="1:15" x14ac:dyDescent="0.2">
      <c r="A788" s="179" t="e">
        <f>IF(#REF!=0,NA(),#REF!)</f>
        <v>#REF!</v>
      </c>
      <c r="B788" s="180" t="e">
        <f>IF(ISERROR(A788),NA(),#REF!)</f>
        <v>#N/A</v>
      </c>
      <c r="C788" s="183" t="e">
        <f t="shared" si="50"/>
        <v>#N/A</v>
      </c>
      <c r="E788" s="179" t="e">
        <f>IF(#REF!=0,NA(),#REF!)</f>
        <v>#REF!</v>
      </c>
      <c r="F788" s="183" t="e">
        <f>IF(ISERROR($E788),NA(),#REF!)</f>
        <v>#N/A</v>
      </c>
      <c r="G788" s="183" t="e">
        <f>IF(ISERROR($E788),NA(),#REF!)</f>
        <v>#N/A</v>
      </c>
      <c r="H788" s="183" t="e">
        <f>IF(ISERROR($E788),NA(),#REF!)</f>
        <v>#N/A</v>
      </c>
      <c r="J788" s="180" t="e">
        <f>IF(ISERROR(A788),NA(),#REF!)</f>
        <v>#N/A</v>
      </c>
      <c r="K788" s="180" t="e">
        <f>IF(ISERROR(A788),NA(),#REF!)</f>
        <v>#N/A</v>
      </c>
      <c r="L788" s="180" t="e">
        <f>IF(ISERROR(A788),NA(),#REF!)</f>
        <v>#N/A</v>
      </c>
      <c r="M788" s="183" t="e">
        <f t="shared" si="51"/>
        <v>#N/A</v>
      </c>
      <c r="N788" s="183" t="e">
        <f t="shared" si="49"/>
        <v>#N/A</v>
      </c>
      <c r="O788" s="183" t="e">
        <f t="shared" si="52"/>
        <v>#N/A</v>
      </c>
    </row>
    <row r="789" spans="1:15" x14ac:dyDescent="0.2">
      <c r="A789" s="179" t="e">
        <f>IF(#REF!=0,NA(),#REF!)</f>
        <v>#REF!</v>
      </c>
      <c r="B789" s="180" t="e">
        <f>IF(ISERROR(A789),NA(),#REF!)</f>
        <v>#N/A</v>
      </c>
      <c r="C789" s="183" t="e">
        <f t="shared" si="50"/>
        <v>#N/A</v>
      </c>
      <c r="E789" s="179" t="e">
        <f>IF(#REF!=0,NA(),#REF!)</f>
        <v>#REF!</v>
      </c>
      <c r="F789" s="183" t="e">
        <f>IF(ISERROR($E789),NA(),#REF!)</f>
        <v>#N/A</v>
      </c>
      <c r="G789" s="183" t="e">
        <f>IF(ISERROR($E789),NA(),#REF!)</f>
        <v>#N/A</v>
      </c>
      <c r="H789" s="183" t="e">
        <f>IF(ISERROR($E789),NA(),#REF!)</f>
        <v>#N/A</v>
      </c>
      <c r="J789" s="180" t="e">
        <f>IF(ISERROR(A789),NA(),#REF!)</f>
        <v>#N/A</v>
      </c>
      <c r="K789" s="180" t="e">
        <f>IF(ISERROR(A789),NA(),#REF!)</f>
        <v>#N/A</v>
      </c>
      <c r="L789" s="180" t="e">
        <f>IF(ISERROR(A789),NA(),#REF!)</f>
        <v>#N/A</v>
      </c>
      <c r="M789" s="183" t="e">
        <f t="shared" si="51"/>
        <v>#N/A</v>
      </c>
      <c r="N789" s="183" t="e">
        <f t="shared" si="49"/>
        <v>#N/A</v>
      </c>
      <c r="O789" s="183" t="e">
        <f t="shared" si="52"/>
        <v>#N/A</v>
      </c>
    </row>
    <row r="790" spans="1:15" x14ac:dyDescent="0.2">
      <c r="A790" s="179" t="e">
        <f>IF(#REF!=0,NA(),#REF!)</f>
        <v>#REF!</v>
      </c>
      <c r="B790" s="180" t="e">
        <f>IF(ISERROR(A790),NA(),#REF!)</f>
        <v>#N/A</v>
      </c>
      <c r="C790" s="183" t="e">
        <f t="shared" si="50"/>
        <v>#N/A</v>
      </c>
      <c r="E790" s="179" t="e">
        <f>IF(#REF!=0,NA(),#REF!)</f>
        <v>#REF!</v>
      </c>
      <c r="F790" s="183" t="e">
        <f>IF(ISERROR($E790),NA(),#REF!)</f>
        <v>#N/A</v>
      </c>
      <c r="G790" s="183" t="e">
        <f>IF(ISERROR($E790),NA(),#REF!)</f>
        <v>#N/A</v>
      </c>
      <c r="H790" s="183" t="e">
        <f>IF(ISERROR($E790),NA(),#REF!)</f>
        <v>#N/A</v>
      </c>
      <c r="J790" s="180" t="e">
        <f>IF(ISERROR(A790),NA(),#REF!)</f>
        <v>#N/A</v>
      </c>
      <c r="K790" s="180" t="e">
        <f>IF(ISERROR(A790),NA(),#REF!)</f>
        <v>#N/A</v>
      </c>
      <c r="L790" s="180" t="e">
        <f>IF(ISERROR(A790),NA(),#REF!)</f>
        <v>#N/A</v>
      </c>
      <c r="M790" s="183" t="e">
        <f t="shared" si="51"/>
        <v>#N/A</v>
      </c>
      <c r="N790" s="183" t="e">
        <f t="shared" si="49"/>
        <v>#N/A</v>
      </c>
      <c r="O790" s="183" t="e">
        <f t="shared" si="52"/>
        <v>#N/A</v>
      </c>
    </row>
    <row r="791" spans="1:15" x14ac:dyDescent="0.2">
      <c r="A791" s="179" t="e">
        <f>IF(#REF!=0,NA(),#REF!)</f>
        <v>#REF!</v>
      </c>
      <c r="B791" s="180" t="e">
        <f>IF(ISERROR(A791),NA(),#REF!)</f>
        <v>#N/A</v>
      </c>
      <c r="C791" s="183" t="e">
        <f t="shared" si="50"/>
        <v>#N/A</v>
      </c>
      <c r="E791" s="179" t="e">
        <f>IF(#REF!=0,NA(),#REF!)</f>
        <v>#REF!</v>
      </c>
      <c r="F791" s="183" t="e">
        <f>IF(ISERROR($E791),NA(),#REF!)</f>
        <v>#N/A</v>
      </c>
      <c r="G791" s="183" t="e">
        <f>IF(ISERROR($E791),NA(),#REF!)</f>
        <v>#N/A</v>
      </c>
      <c r="H791" s="183" t="e">
        <f>IF(ISERROR($E791),NA(),#REF!)</f>
        <v>#N/A</v>
      </c>
      <c r="J791" s="180" t="e">
        <f>IF(ISERROR(A791),NA(),#REF!)</f>
        <v>#N/A</v>
      </c>
      <c r="K791" s="180" t="e">
        <f>IF(ISERROR(A791),NA(),#REF!)</f>
        <v>#N/A</v>
      </c>
      <c r="L791" s="180" t="e">
        <f>IF(ISERROR(A791),NA(),#REF!)</f>
        <v>#N/A</v>
      </c>
      <c r="M791" s="183" t="e">
        <f t="shared" si="51"/>
        <v>#N/A</v>
      </c>
      <c r="N791" s="183" t="e">
        <f t="shared" si="49"/>
        <v>#N/A</v>
      </c>
      <c r="O791" s="183" t="e">
        <f t="shared" si="52"/>
        <v>#N/A</v>
      </c>
    </row>
    <row r="792" spans="1:15" x14ac:dyDescent="0.2">
      <c r="A792" s="179" t="e">
        <f>IF(#REF!=0,NA(),#REF!)</f>
        <v>#REF!</v>
      </c>
      <c r="B792" s="180" t="e">
        <f>IF(ISERROR(A792),NA(),#REF!)</f>
        <v>#N/A</v>
      </c>
      <c r="C792" s="183" t="e">
        <f t="shared" si="50"/>
        <v>#N/A</v>
      </c>
      <c r="E792" s="179" t="e">
        <f>IF(#REF!=0,NA(),#REF!)</f>
        <v>#REF!</v>
      </c>
      <c r="F792" s="183" t="e">
        <f>IF(ISERROR($E792),NA(),#REF!)</f>
        <v>#N/A</v>
      </c>
      <c r="G792" s="183" t="e">
        <f>IF(ISERROR($E792),NA(),#REF!)</f>
        <v>#N/A</v>
      </c>
      <c r="H792" s="183" t="e">
        <f>IF(ISERROR($E792),NA(),#REF!)</f>
        <v>#N/A</v>
      </c>
      <c r="J792" s="180" t="e">
        <f>IF(ISERROR(A792),NA(),#REF!)</f>
        <v>#N/A</v>
      </c>
      <c r="K792" s="180" t="e">
        <f>IF(ISERROR(A792),NA(),#REF!)</f>
        <v>#N/A</v>
      </c>
      <c r="L792" s="180" t="e">
        <f>IF(ISERROR(A792),NA(),#REF!)</f>
        <v>#N/A</v>
      </c>
      <c r="M792" s="183" t="e">
        <f t="shared" si="51"/>
        <v>#N/A</v>
      </c>
      <c r="N792" s="183" t="e">
        <f t="shared" si="49"/>
        <v>#N/A</v>
      </c>
      <c r="O792" s="183" t="e">
        <f t="shared" si="52"/>
        <v>#N/A</v>
      </c>
    </row>
    <row r="793" spans="1:15" x14ac:dyDescent="0.2">
      <c r="A793" s="179" t="e">
        <f>IF(#REF!=0,NA(),#REF!)</f>
        <v>#REF!</v>
      </c>
      <c r="B793" s="180" t="e">
        <f>IF(ISERROR(A793),NA(),#REF!)</f>
        <v>#N/A</v>
      </c>
      <c r="C793" s="183" t="e">
        <f t="shared" si="50"/>
        <v>#N/A</v>
      </c>
      <c r="E793" s="179" t="e">
        <f>IF(#REF!=0,NA(),#REF!)</f>
        <v>#REF!</v>
      </c>
      <c r="F793" s="183" t="e">
        <f>IF(ISERROR($E793),NA(),#REF!)</f>
        <v>#N/A</v>
      </c>
      <c r="G793" s="183" t="e">
        <f>IF(ISERROR($E793),NA(),#REF!)</f>
        <v>#N/A</v>
      </c>
      <c r="H793" s="183" t="e">
        <f>IF(ISERROR($E793),NA(),#REF!)</f>
        <v>#N/A</v>
      </c>
      <c r="J793" s="180" t="e">
        <f>IF(ISERROR(A793),NA(),#REF!)</f>
        <v>#N/A</v>
      </c>
      <c r="K793" s="180" t="e">
        <f>IF(ISERROR(A793),NA(),#REF!)</f>
        <v>#N/A</v>
      </c>
      <c r="L793" s="180" t="e">
        <f>IF(ISERROR(A793),NA(),#REF!)</f>
        <v>#N/A</v>
      </c>
      <c r="M793" s="183" t="e">
        <f t="shared" si="51"/>
        <v>#N/A</v>
      </c>
      <c r="N793" s="183" t="e">
        <f t="shared" ref="N793:N856" si="53">AVERAGE(K787:K793)</f>
        <v>#N/A</v>
      </c>
      <c r="O793" s="183" t="e">
        <f t="shared" si="52"/>
        <v>#N/A</v>
      </c>
    </row>
    <row r="794" spans="1:15" x14ac:dyDescent="0.2">
      <c r="A794" s="179" t="e">
        <f>IF(#REF!=0,NA(),#REF!)</f>
        <v>#REF!</v>
      </c>
      <c r="B794" s="180" t="e">
        <f>IF(ISERROR(A794),NA(),#REF!)</f>
        <v>#N/A</v>
      </c>
      <c r="C794" s="183" t="e">
        <f t="shared" si="50"/>
        <v>#N/A</v>
      </c>
      <c r="E794" s="179" t="e">
        <f>IF(#REF!=0,NA(),#REF!)</f>
        <v>#REF!</v>
      </c>
      <c r="F794" s="183" t="e">
        <f>IF(ISERROR($E794),NA(),#REF!)</f>
        <v>#N/A</v>
      </c>
      <c r="G794" s="183" t="e">
        <f>IF(ISERROR($E794),NA(),#REF!)</f>
        <v>#N/A</v>
      </c>
      <c r="H794" s="183" t="e">
        <f>IF(ISERROR($E794),NA(),#REF!)</f>
        <v>#N/A</v>
      </c>
      <c r="J794" s="180" t="e">
        <f>IF(ISERROR(A794),NA(),#REF!)</f>
        <v>#N/A</v>
      </c>
      <c r="K794" s="180" t="e">
        <f>IF(ISERROR(A794),NA(),#REF!)</f>
        <v>#N/A</v>
      </c>
      <c r="L794" s="180" t="e">
        <f>IF(ISERROR(A794),NA(),#REF!)</f>
        <v>#N/A</v>
      </c>
      <c r="M794" s="183" t="e">
        <f t="shared" si="51"/>
        <v>#N/A</v>
      </c>
      <c r="N794" s="183" t="e">
        <f t="shared" si="53"/>
        <v>#N/A</v>
      </c>
      <c r="O794" s="183" t="e">
        <f t="shared" si="52"/>
        <v>#N/A</v>
      </c>
    </row>
    <row r="795" spans="1:15" x14ac:dyDescent="0.2">
      <c r="A795" s="179" t="e">
        <f>IF(#REF!=0,NA(),#REF!)</f>
        <v>#REF!</v>
      </c>
      <c r="B795" s="180" t="e">
        <f>IF(ISERROR(A795),NA(),#REF!)</f>
        <v>#N/A</v>
      </c>
      <c r="C795" s="183" t="e">
        <f t="shared" si="50"/>
        <v>#N/A</v>
      </c>
      <c r="E795" s="179" t="e">
        <f>IF(#REF!=0,NA(),#REF!)</f>
        <v>#REF!</v>
      </c>
      <c r="F795" s="183" t="e">
        <f>IF(ISERROR($E795),NA(),#REF!)</f>
        <v>#N/A</v>
      </c>
      <c r="G795" s="183" t="e">
        <f>IF(ISERROR($E795),NA(),#REF!)</f>
        <v>#N/A</v>
      </c>
      <c r="H795" s="183" t="e">
        <f>IF(ISERROR($E795),NA(),#REF!)</f>
        <v>#N/A</v>
      </c>
      <c r="J795" s="180" t="e">
        <f>IF(ISERROR(A795),NA(),#REF!)</f>
        <v>#N/A</v>
      </c>
      <c r="K795" s="180" t="e">
        <f>IF(ISERROR(A795),NA(),#REF!)</f>
        <v>#N/A</v>
      </c>
      <c r="L795" s="180" t="e">
        <f>IF(ISERROR(A795),NA(),#REF!)</f>
        <v>#N/A</v>
      </c>
      <c r="M795" s="183" t="e">
        <f t="shared" si="51"/>
        <v>#N/A</v>
      </c>
      <c r="N795" s="183" t="e">
        <f t="shared" si="53"/>
        <v>#N/A</v>
      </c>
      <c r="O795" s="183" t="e">
        <f t="shared" si="52"/>
        <v>#N/A</v>
      </c>
    </row>
    <row r="796" spans="1:15" x14ac:dyDescent="0.2">
      <c r="A796" s="179" t="e">
        <f>IF(#REF!=0,NA(),#REF!)</f>
        <v>#REF!</v>
      </c>
      <c r="B796" s="180" t="e">
        <f>IF(ISERROR(A796),NA(),#REF!)</f>
        <v>#N/A</v>
      </c>
      <c r="C796" s="183" t="e">
        <f t="shared" si="50"/>
        <v>#N/A</v>
      </c>
      <c r="E796" s="179" t="e">
        <f>IF(#REF!=0,NA(),#REF!)</f>
        <v>#REF!</v>
      </c>
      <c r="F796" s="183" t="e">
        <f>IF(ISERROR($E796),NA(),#REF!)</f>
        <v>#N/A</v>
      </c>
      <c r="G796" s="183" t="e">
        <f>IF(ISERROR($E796),NA(),#REF!)</f>
        <v>#N/A</v>
      </c>
      <c r="H796" s="183" t="e">
        <f>IF(ISERROR($E796),NA(),#REF!)</f>
        <v>#N/A</v>
      </c>
      <c r="J796" s="180" t="e">
        <f>IF(ISERROR(A796),NA(),#REF!)</f>
        <v>#N/A</v>
      </c>
      <c r="K796" s="180" t="e">
        <f>IF(ISERROR(A796),NA(),#REF!)</f>
        <v>#N/A</v>
      </c>
      <c r="L796" s="180" t="e">
        <f>IF(ISERROR(A796),NA(),#REF!)</f>
        <v>#N/A</v>
      </c>
      <c r="M796" s="183" t="e">
        <f t="shared" si="51"/>
        <v>#N/A</v>
      </c>
      <c r="N796" s="183" t="e">
        <f t="shared" si="53"/>
        <v>#N/A</v>
      </c>
      <c r="O796" s="183" t="e">
        <f t="shared" si="52"/>
        <v>#N/A</v>
      </c>
    </row>
    <row r="797" spans="1:15" x14ac:dyDescent="0.2">
      <c r="A797" s="179" t="e">
        <f>IF(#REF!=0,NA(),#REF!)</f>
        <v>#REF!</v>
      </c>
      <c r="B797" s="180" t="e">
        <f>IF(ISERROR(A797),NA(),#REF!)</f>
        <v>#N/A</v>
      </c>
      <c r="C797" s="183" t="e">
        <f t="shared" si="50"/>
        <v>#N/A</v>
      </c>
      <c r="E797" s="179" t="e">
        <f>IF(#REF!=0,NA(),#REF!)</f>
        <v>#REF!</v>
      </c>
      <c r="F797" s="183" t="e">
        <f>IF(ISERROR($E797),NA(),#REF!)</f>
        <v>#N/A</v>
      </c>
      <c r="G797" s="183" t="e">
        <f>IF(ISERROR($E797),NA(),#REF!)</f>
        <v>#N/A</v>
      </c>
      <c r="H797" s="183" t="e">
        <f>IF(ISERROR($E797),NA(),#REF!)</f>
        <v>#N/A</v>
      </c>
      <c r="J797" s="180" t="e">
        <f>IF(ISERROR(A797),NA(),#REF!)</f>
        <v>#N/A</v>
      </c>
      <c r="K797" s="180" t="e">
        <f>IF(ISERROR(A797),NA(),#REF!)</f>
        <v>#N/A</v>
      </c>
      <c r="L797" s="180" t="e">
        <f>IF(ISERROR(A797),NA(),#REF!)</f>
        <v>#N/A</v>
      </c>
      <c r="M797" s="183" t="e">
        <f t="shared" si="51"/>
        <v>#N/A</v>
      </c>
      <c r="N797" s="183" t="e">
        <f t="shared" si="53"/>
        <v>#N/A</v>
      </c>
      <c r="O797" s="183" t="e">
        <f t="shared" si="52"/>
        <v>#N/A</v>
      </c>
    </row>
    <row r="798" spans="1:15" x14ac:dyDescent="0.2">
      <c r="A798" s="179" t="e">
        <f>IF(#REF!=0,NA(),#REF!)</f>
        <v>#REF!</v>
      </c>
      <c r="B798" s="180" t="e">
        <f>IF(ISERROR(A798),NA(),#REF!)</f>
        <v>#N/A</v>
      </c>
      <c r="C798" s="183" t="e">
        <f t="shared" si="50"/>
        <v>#N/A</v>
      </c>
      <c r="E798" s="179" t="e">
        <f>IF(#REF!=0,NA(),#REF!)</f>
        <v>#REF!</v>
      </c>
      <c r="F798" s="183" t="e">
        <f>IF(ISERROR($E798),NA(),#REF!)</f>
        <v>#N/A</v>
      </c>
      <c r="G798" s="183" t="e">
        <f>IF(ISERROR($E798),NA(),#REF!)</f>
        <v>#N/A</v>
      </c>
      <c r="H798" s="183" t="e">
        <f>IF(ISERROR($E798),NA(),#REF!)</f>
        <v>#N/A</v>
      </c>
      <c r="J798" s="180" t="e">
        <f>IF(ISERROR(A798),NA(),#REF!)</f>
        <v>#N/A</v>
      </c>
      <c r="K798" s="180" t="e">
        <f>IF(ISERROR(A798),NA(),#REF!)</f>
        <v>#N/A</v>
      </c>
      <c r="L798" s="180" t="e">
        <f>IF(ISERROR(A798),NA(),#REF!)</f>
        <v>#N/A</v>
      </c>
      <c r="M798" s="183" t="e">
        <f t="shared" si="51"/>
        <v>#N/A</v>
      </c>
      <c r="N798" s="183" t="e">
        <f t="shared" si="53"/>
        <v>#N/A</v>
      </c>
      <c r="O798" s="183" t="e">
        <f t="shared" si="52"/>
        <v>#N/A</v>
      </c>
    </row>
    <row r="799" spans="1:15" x14ac:dyDescent="0.2">
      <c r="A799" s="179" t="e">
        <f>IF(#REF!=0,NA(),#REF!)</f>
        <v>#REF!</v>
      </c>
      <c r="B799" s="180" t="e">
        <f>IF(ISERROR(A799),NA(),#REF!)</f>
        <v>#N/A</v>
      </c>
      <c r="C799" s="183" t="e">
        <f t="shared" si="50"/>
        <v>#N/A</v>
      </c>
      <c r="E799" s="179" t="e">
        <f>IF(#REF!=0,NA(),#REF!)</f>
        <v>#REF!</v>
      </c>
      <c r="F799" s="183" t="e">
        <f>IF(ISERROR($E799),NA(),#REF!)</f>
        <v>#N/A</v>
      </c>
      <c r="G799" s="183" t="e">
        <f>IF(ISERROR($E799),NA(),#REF!)</f>
        <v>#N/A</v>
      </c>
      <c r="H799" s="183" t="e">
        <f>IF(ISERROR($E799),NA(),#REF!)</f>
        <v>#N/A</v>
      </c>
      <c r="J799" s="180" t="e">
        <f>IF(ISERROR(A799),NA(),#REF!)</f>
        <v>#N/A</v>
      </c>
      <c r="K799" s="180" t="e">
        <f>IF(ISERROR(A799),NA(),#REF!)</f>
        <v>#N/A</v>
      </c>
      <c r="L799" s="180" t="e">
        <f>IF(ISERROR(A799),NA(),#REF!)</f>
        <v>#N/A</v>
      </c>
      <c r="M799" s="183" t="e">
        <f t="shared" si="51"/>
        <v>#N/A</v>
      </c>
      <c r="N799" s="183" t="e">
        <f t="shared" si="53"/>
        <v>#N/A</v>
      </c>
      <c r="O799" s="183" t="e">
        <f t="shared" si="52"/>
        <v>#N/A</v>
      </c>
    </row>
    <row r="800" spans="1:15" x14ac:dyDescent="0.2">
      <c r="A800" s="179" t="e">
        <f>IF(#REF!=0,NA(),#REF!)</f>
        <v>#REF!</v>
      </c>
      <c r="B800" s="180" t="e">
        <f>IF(ISERROR(A800),NA(),#REF!)</f>
        <v>#N/A</v>
      </c>
      <c r="C800" s="183" t="e">
        <f t="shared" si="50"/>
        <v>#N/A</v>
      </c>
      <c r="E800" s="179" t="e">
        <f>IF(#REF!=0,NA(),#REF!)</f>
        <v>#REF!</v>
      </c>
      <c r="F800" s="183" t="e">
        <f>IF(ISERROR($E800),NA(),#REF!)</f>
        <v>#N/A</v>
      </c>
      <c r="G800" s="183" t="e">
        <f>IF(ISERROR($E800),NA(),#REF!)</f>
        <v>#N/A</v>
      </c>
      <c r="H800" s="183" t="e">
        <f>IF(ISERROR($E800),NA(),#REF!)</f>
        <v>#N/A</v>
      </c>
      <c r="J800" s="180" t="e">
        <f>IF(ISERROR(A800),NA(),#REF!)</f>
        <v>#N/A</v>
      </c>
      <c r="K800" s="180" t="e">
        <f>IF(ISERROR(A800),NA(),#REF!)</f>
        <v>#N/A</v>
      </c>
      <c r="L800" s="180" t="e">
        <f>IF(ISERROR(A800),NA(),#REF!)</f>
        <v>#N/A</v>
      </c>
      <c r="M800" s="183" t="e">
        <f t="shared" si="51"/>
        <v>#N/A</v>
      </c>
      <c r="N800" s="183" t="e">
        <f t="shared" si="53"/>
        <v>#N/A</v>
      </c>
      <c r="O800" s="183" t="e">
        <f t="shared" si="52"/>
        <v>#N/A</v>
      </c>
    </row>
    <row r="801" spans="1:15" x14ac:dyDescent="0.2">
      <c r="A801" s="179" t="e">
        <f>IF(#REF!=0,NA(),#REF!)</f>
        <v>#REF!</v>
      </c>
      <c r="B801" s="180" t="e">
        <f>IF(ISERROR(A801),NA(),#REF!)</f>
        <v>#N/A</v>
      </c>
      <c r="C801" s="183" t="e">
        <f t="shared" si="50"/>
        <v>#N/A</v>
      </c>
      <c r="E801" s="179" t="e">
        <f>IF(#REF!=0,NA(),#REF!)</f>
        <v>#REF!</v>
      </c>
      <c r="F801" s="183" t="e">
        <f>IF(ISERROR($E801),NA(),#REF!)</f>
        <v>#N/A</v>
      </c>
      <c r="G801" s="183" t="e">
        <f>IF(ISERROR($E801),NA(),#REF!)</f>
        <v>#N/A</v>
      </c>
      <c r="H801" s="183" t="e">
        <f>IF(ISERROR($E801),NA(),#REF!)</f>
        <v>#N/A</v>
      </c>
      <c r="J801" s="180" t="e">
        <f>IF(ISERROR(A801),NA(),#REF!)</f>
        <v>#N/A</v>
      </c>
      <c r="K801" s="180" t="e">
        <f>IF(ISERROR(A801),NA(),#REF!)</f>
        <v>#N/A</v>
      </c>
      <c r="L801" s="180" t="e">
        <f>IF(ISERROR(A801),NA(),#REF!)</f>
        <v>#N/A</v>
      </c>
      <c r="M801" s="183" t="e">
        <f t="shared" si="51"/>
        <v>#N/A</v>
      </c>
      <c r="N801" s="183" t="e">
        <f t="shared" si="53"/>
        <v>#N/A</v>
      </c>
      <c r="O801" s="183" t="e">
        <f t="shared" si="52"/>
        <v>#N/A</v>
      </c>
    </row>
    <row r="802" spans="1:15" x14ac:dyDescent="0.2">
      <c r="A802" s="179" t="e">
        <f>IF(#REF!=0,NA(),#REF!)</f>
        <v>#REF!</v>
      </c>
      <c r="B802" s="180" t="e">
        <f>IF(ISERROR(A802),NA(),#REF!)</f>
        <v>#N/A</v>
      </c>
      <c r="C802" s="183" t="e">
        <f t="shared" si="50"/>
        <v>#N/A</v>
      </c>
      <c r="E802" s="179" t="e">
        <f>IF(#REF!=0,NA(),#REF!)</f>
        <v>#REF!</v>
      </c>
      <c r="F802" s="183" t="e">
        <f>IF(ISERROR($E802),NA(),#REF!)</f>
        <v>#N/A</v>
      </c>
      <c r="G802" s="183" t="e">
        <f>IF(ISERROR($E802),NA(),#REF!)</f>
        <v>#N/A</v>
      </c>
      <c r="H802" s="183" t="e">
        <f>IF(ISERROR($E802),NA(),#REF!)</f>
        <v>#N/A</v>
      </c>
      <c r="J802" s="180" t="e">
        <f>IF(ISERROR(A802),NA(),#REF!)</f>
        <v>#N/A</v>
      </c>
      <c r="K802" s="180" t="e">
        <f>IF(ISERROR(A802),NA(),#REF!)</f>
        <v>#N/A</v>
      </c>
      <c r="L802" s="180" t="e">
        <f>IF(ISERROR(A802),NA(),#REF!)</f>
        <v>#N/A</v>
      </c>
      <c r="M802" s="183" t="e">
        <f t="shared" si="51"/>
        <v>#N/A</v>
      </c>
      <c r="N802" s="183" t="e">
        <f t="shared" si="53"/>
        <v>#N/A</v>
      </c>
      <c r="O802" s="183" t="e">
        <f t="shared" si="52"/>
        <v>#N/A</v>
      </c>
    </row>
    <row r="803" spans="1:15" x14ac:dyDescent="0.2">
      <c r="A803" s="179" t="e">
        <f>IF(#REF!=0,NA(),#REF!)</f>
        <v>#REF!</v>
      </c>
      <c r="B803" s="180" t="e">
        <f>IF(ISERROR(A803),NA(),#REF!)</f>
        <v>#N/A</v>
      </c>
      <c r="C803" s="183" t="e">
        <f t="shared" si="50"/>
        <v>#N/A</v>
      </c>
      <c r="E803" s="179" t="e">
        <f>IF(#REF!=0,NA(),#REF!)</f>
        <v>#REF!</v>
      </c>
      <c r="F803" s="183" t="e">
        <f>IF(ISERROR($E803),NA(),#REF!)</f>
        <v>#N/A</v>
      </c>
      <c r="G803" s="183" t="e">
        <f>IF(ISERROR($E803),NA(),#REF!)</f>
        <v>#N/A</v>
      </c>
      <c r="H803" s="183" t="e">
        <f>IF(ISERROR($E803),NA(),#REF!)</f>
        <v>#N/A</v>
      </c>
      <c r="J803" s="180" t="e">
        <f>IF(ISERROR(A803),NA(),#REF!)</f>
        <v>#N/A</v>
      </c>
      <c r="K803" s="180" t="e">
        <f>IF(ISERROR(A803),NA(),#REF!)</f>
        <v>#N/A</v>
      </c>
      <c r="L803" s="180" t="e">
        <f>IF(ISERROR(A803),NA(),#REF!)</f>
        <v>#N/A</v>
      </c>
      <c r="M803" s="183" t="e">
        <f t="shared" si="51"/>
        <v>#N/A</v>
      </c>
      <c r="N803" s="183" t="e">
        <f t="shared" si="53"/>
        <v>#N/A</v>
      </c>
      <c r="O803" s="183" t="e">
        <f t="shared" si="52"/>
        <v>#N/A</v>
      </c>
    </row>
    <row r="804" spans="1:15" x14ac:dyDescent="0.2">
      <c r="A804" s="179" t="e">
        <f>IF(#REF!=0,NA(),#REF!)</f>
        <v>#REF!</v>
      </c>
      <c r="B804" s="180" t="e">
        <f>IF(ISERROR(A804),NA(),#REF!)</f>
        <v>#N/A</v>
      </c>
      <c r="C804" s="183" t="e">
        <f t="shared" si="50"/>
        <v>#N/A</v>
      </c>
      <c r="E804" s="179" t="e">
        <f>IF(#REF!=0,NA(),#REF!)</f>
        <v>#REF!</v>
      </c>
      <c r="F804" s="183" t="e">
        <f>IF(ISERROR($E804),NA(),#REF!)</f>
        <v>#N/A</v>
      </c>
      <c r="G804" s="183" t="e">
        <f>IF(ISERROR($E804),NA(),#REF!)</f>
        <v>#N/A</v>
      </c>
      <c r="H804" s="183" t="e">
        <f>IF(ISERROR($E804),NA(),#REF!)</f>
        <v>#N/A</v>
      </c>
      <c r="J804" s="180" t="e">
        <f>IF(ISERROR(A804),NA(),#REF!)</f>
        <v>#N/A</v>
      </c>
      <c r="K804" s="180" t="e">
        <f>IF(ISERROR(A804),NA(),#REF!)</f>
        <v>#N/A</v>
      </c>
      <c r="L804" s="180" t="e">
        <f>IF(ISERROR(A804),NA(),#REF!)</f>
        <v>#N/A</v>
      </c>
      <c r="M804" s="183" t="e">
        <f t="shared" si="51"/>
        <v>#N/A</v>
      </c>
      <c r="N804" s="183" t="e">
        <f t="shared" si="53"/>
        <v>#N/A</v>
      </c>
      <c r="O804" s="183" t="e">
        <f t="shared" si="52"/>
        <v>#N/A</v>
      </c>
    </row>
    <row r="805" spans="1:15" x14ac:dyDescent="0.2">
      <c r="A805" s="179" t="e">
        <f>IF(#REF!=0,NA(),#REF!)</f>
        <v>#REF!</v>
      </c>
      <c r="B805" s="180" t="e">
        <f>IF(ISERROR(A805),NA(),#REF!)</f>
        <v>#N/A</v>
      </c>
      <c r="C805" s="183" t="e">
        <f t="shared" si="50"/>
        <v>#N/A</v>
      </c>
      <c r="E805" s="179" t="e">
        <f>IF(#REF!=0,NA(),#REF!)</f>
        <v>#REF!</v>
      </c>
      <c r="F805" s="183" t="e">
        <f>IF(ISERROR($E805),NA(),#REF!)</f>
        <v>#N/A</v>
      </c>
      <c r="G805" s="183" t="e">
        <f>IF(ISERROR($E805),NA(),#REF!)</f>
        <v>#N/A</v>
      </c>
      <c r="H805" s="183" t="e">
        <f>IF(ISERROR($E805),NA(),#REF!)</f>
        <v>#N/A</v>
      </c>
      <c r="J805" s="180" t="e">
        <f>IF(ISERROR(A805),NA(),#REF!)</f>
        <v>#N/A</v>
      </c>
      <c r="K805" s="180" t="e">
        <f>IF(ISERROR(A805),NA(),#REF!)</f>
        <v>#N/A</v>
      </c>
      <c r="L805" s="180" t="e">
        <f>IF(ISERROR(A805),NA(),#REF!)</f>
        <v>#N/A</v>
      </c>
      <c r="M805" s="183" t="e">
        <f t="shared" si="51"/>
        <v>#N/A</v>
      </c>
      <c r="N805" s="183" t="e">
        <f t="shared" si="53"/>
        <v>#N/A</v>
      </c>
      <c r="O805" s="183" t="e">
        <f t="shared" si="52"/>
        <v>#N/A</v>
      </c>
    </row>
    <row r="806" spans="1:15" x14ac:dyDescent="0.2">
      <c r="A806" s="179" t="e">
        <f>IF(#REF!=0,NA(),#REF!)</f>
        <v>#REF!</v>
      </c>
      <c r="B806" s="180" t="e">
        <f>IF(ISERROR(A806),NA(),#REF!)</f>
        <v>#N/A</v>
      </c>
      <c r="C806" s="183" t="e">
        <f t="shared" si="50"/>
        <v>#N/A</v>
      </c>
      <c r="E806" s="179" t="e">
        <f>IF(#REF!=0,NA(),#REF!)</f>
        <v>#REF!</v>
      </c>
      <c r="F806" s="183" t="e">
        <f>IF(ISERROR($E806),NA(),#REF!)</f>
        <v>#N/A</v>
      </c>
      <c r="G806" s="183" t="e">
        <f>IF(ISERROR($E806),NA(),#REF!)</f>
        <v>#N/A</v>
      </c>
      <c r="H806" s="183" t="e">
        <f>IF(ISERROR($E806),NA(),#REF!)</f>
        <v>#N/A</v>
      </c>
      <c r="J806" s="180" t="e">
        <f>IF(ISERROR(A806),NA(),#REF!)</f>
        <v>#N/A</v>
      </c>
      <c r="K806" s="180" t="e">
        <f>IF(ISERROR(A806),NA(),#REF!)</f>
        <v>#N/A</v>
      </c>
      <c r="L806" s="180" t="e">
        <f>IF(ISERROR(A806),NA(),#REF!)</f>
        <v>#N/A</v>
      </c>
      <c r="M806" s="183" t="e">
        <f t="shared" si="51"/>
        <v>#N/A</v>
      </c>
      <c r="N806" s="183" t="e">
        <f t="shared" si="53"/>
        <v>#N/A</v>
      </c>
      <c r="O806" s="183" t="e">
        <f t="shared" si="52"/>
        <v>#N/A</v>
      </c>
    </row>
    <row r="807" spans="1:15" x14ac:dyDescent="0.2">
      <c r="A807" s="179" t="e">
        <f>IF(#REF!=0,NA(),#REF!)</f>
        <v>#REF!</v>
      </c>
      <c r="B807" s="180" t="e">
        <f>IF(ISERROR(A807),NA(),#REF!)</f>
        <v>#N/A</v>
      </c>
      <c r="C807" s="183" t="e">
        <f t="shared" si="50"/>
        <v>#N/A</v>
      </c>
      <c r="E807" s="179" t="e">
        <f>IF(#REF!=0,NA(),#REF!)</f>
        <v>#REF!</v>
      </c>
      <c r="F807" s="183" t="e">
        <f>IF(ISERROR($E807),NA(),#REF!)</f>
        <v>#N/A</v>
      </c>
      <c r="G807" s="183" t="e">
        <f>IF(ISERROR($E807),NA(),#REF!)</f>
        <v>#N/A</v>
      </c>
      <c r="H807" s="183" t="e">
        <f>IF(ISERROR($E807),NA(),#REF!)</f>
        <v>#N/A</v>
      </c>
      <c r="J807" s="180" t="e">
        <f>IF(ISERROR(A807),NA(),#REF!)</f>
        <v>#N/A</v>
      </c>
      <c r="K807" s="180" t="e">
        <f>IF(ISERROR(A807),NA(),#REF!)</f>
        <v>#N/A</v>
      </c>
      <c r="L807" s="180" t="e">
        <f>IF(ISERROR(A807),NA(),#REF!)</f>
        <v>#N/A</v>
      </c>
      <c r="M807" s="183" t="e">
        <f t="shared" si="51"/>
        <v>#N/A</v>
      </c>
      <c r="N807" s="183" t="e">
        <f t="shared" si="53"/>
        <v>#N/A</v>
      </c>
      <c r="O807" s="183" t="e">
        <f t="shared" si="52"/>
        <v>#N/A</v>
      </c>
    </row>
    <row r="808" spans="1:15" x14ac:dyDescent="0.2">
      <c r="A808" s="179" t="e">
        <f>IF(#REF!=0,NA(),#REF!)</f>
        <v>#REF!</v>
      </c>
      <c r="B808" s="180" t="e">
        <f>IF(ISERROR(A808),NA(),#REF!)</f>
        <v>#N/A</v>
      </c>
      <c r="C808" s="183" t="e">
        <f t="shared" si="50"/>
        <v>#N/A</v>
      </c>
      <c r="E808" s="179" t="e">
        <f>IF(#REF!=0,NA(),#REF!)</f>
        <v>#REF!</v>
      </c>
      <c r="F808" s="183" t="e">
        <f>IF(ISERROR($E808),NA(),#REF!)</f>
        <v>#N/A</v>
      </c>
      <c r="G808" s="183" t="e">
        <f>IF(ISERROR($E808),NA(),#REF!)</f>
        <v>#N/A</v>
      </c>
      <c r="H808" s="183" t="e">
        <f>IF(ISERROR($E808),NA(),#REF!)</f>
        <v>#N/A</v>
      </c>
      <c r="J808" s="180" t="e">
        <f>IF(ISERROR(A808),NA(),#REF!)</f>
        <v>#N/A</v>
      </c>
      <c r="K808" s="180" t="e">
        <f>IF(ISERROR(A808),NA(),#REF!)</f>
        <v>#N/A</v>
      </c>
      <c r="L808" s="180" t="e">
        <f>IF(ISERROR(A808),NA(),#REF!)</f>
        <v>#N/A</v>
      </c>
      <c r="M808" s="183" t="e">
        <f t="shared" si="51"/>
        <v>#N/A</v>
      </c>
      <c r="N808" s="183" t="e">
        <f t="shared" si="53"/>
        <v>#N/A</v>
      </c>
      <c r="O808" s="183" t="e">
        <f t="shared" si="52"/>
        <v>#N/A</v>
      </c>
    </row>
    <row r="809" spans="1:15" x14ac:dyDescent="0.2">
      <c r="A809" s="179" t="e">
        <f>IF(#REF!=0,NA(),#REF!)</f>
        <v>#REF!</v>
      </c>
      <c r="B809" s="180" t="e">
        <f>IF(ISERROR(A809),NA(),#REF!)</f>
        <v>#N/A</v>
      </c>
      <c r="C809" s="183" t="e">
        <f t="shared" si="50"/>
        <v>#N/A</v>
      </c>
      <c r="E809" s="179" t="e">
        <f>IF(#REF!=0,NA(),#REF!)</f>
        <v>#REF!</v>
      </c>
      <c r="F809" s="183" t="e">
        <f>IF(ISERROR($E809),NA(),#REF!)</f>
        <v>#N/A</v>
      </c>
      <c r="G809" s="183" t="e">
        <f>IF(ISERROR($E809),NA(),#REF!)</f>
        <v>#N/A</v>
      </c>
      <c r="H809" s="183" t="e">
        <f>IF(ISERROR($E809),NA(),#REF!)</f>
        <v>#N/A</v>
      </c>
      <c r="J809" s="180" t="e">
        <f>IF(ISERROR(A809),NA(),#REF!)</f>
        <v>#N/A</v>
      </c>
      <c r="K809" s="180" t="e">
        <f>IF(ISERROR(A809),NA(),#REF!)</f>
        <v>#N/A</v>
      </c>
      <c r="L809" s="180" t="e">
        <f>IF(ISERROR(A809),NA(),#REF!)</f>
        <v>#N/A</v>
      </c>
      <c r="M809" s="183" t="e">
        <f t="shared" si="51"/>
        <v>#N/A</v>
      </c>
      <c r="N809" s="183" t="e">
        <f t="shared" si="53"/>
        <v>#N/A</v>
      </c>
      <c r="O809" s="183" t="e">
        <f t="shared" si="52"/>
        <v>#N/A</v>
      </c>
    </row>
    <row r="810" spans="1:15" x14ac:dyDescent="0.2">
      <c r="A810" s="179" t="e">
        <f>IF(#REF!=0,NA(),#REF!)</f>
        <v>#REF!</v>
      </c>
      <c r="B810" s="180" t="e">
        <f>IF(ISERROR(A810),NA(),#REF!)</f>
        <v>#N/A</v>
      </c>
      <c r="C810" s="183" t="e">
        <f t="shared" si="50"/>
        <v>#N/A</v>
      </c>
      <c r="E810" s="179" t="e">
        <f>IF(#REF!=0,NA(),#REF!)</f>
        <v>#REF!</v>
      </c>
      <c r="F810" s="183" t="e">
        <f>IF(ISERROR($E810),NA(),#REF!)</f>
        <v>#N/A</v>
      </c>
      <c r="G810" s="183" t="e">
        <f>IF(ISERROR($E810),NA(),#REF!)</f>
        <v>#N/A</v>
      </c>
      <c r="H810" s="183" t="e">
        <f>IF(ISERROR($E810),NA(),#REF!)</f>
        <v>#N/A</v>
      </c>
      <c r="J810" s="180" t="e">
        <f>IF(ISERROR(A810),NA(),#REF!)</f>
        <v>#N/A</v>
      </c>
      <c r="K810" s="180" t="e">
        <f>IF(ISERROR(A810),NA(),#REF!)</f>
        <v>#N/A</v>
      </c>
      <c r="L810" s="180" t="e">
        <f>IF(ISERROR(A810),NA(),#REF!)</f>
        <v>#N/A</v>
      </c>
      <c r="M810" s="183" t="e">
        <f t="shared" si="51"/>
        <v>#N/A</v>
      </c>
      <c r="N810" s="183" t="e">
        <f t="shared" si="53"/>
        <v>#N/A</v>
      </c>
      <c r="O810" s="183" t="e">
        <f t="shared" si="52"/>
        <v>#N/A</v>
      </c>
    </row>
    <row r="811" spans="1:15" x14ac:dyDescent="0.2">
      <c r="A811" s="179" t="e">
        <f>IF(#REF!=0,NA(),#REF!)</f>
        <v>#REF!</v>
      </c>
      <c r="B811" s="180" t="e">
        <f>IF(ISERROR(A811),NA(),#REF!)</f>
        <v>#N/A</v>
      </c>
      <c r="C811" s="183" t="e">
        <f t="shared" si="50"/>
        <v>#N/A</v>
      </c>
      <c r="E811" s="179" t="e">
        <f>IF(#REF!=0,NA(),#REF!)</f>
        <v>#REF!</v>
      </c>
      <c r="F811" s="183" t="e">
        <f>IF(ISERROR($E811),NA(),#REF!)</f>
        <v>#N/A</v>
      </c>
      <c r="G811" s="183" t="e">
        <f>IF(ISERROR($E811),NA(),#REF!)</f>
        <v>#N/A</v>
      </c>
      <c r="H811" s="183" t="e">
        <f>IF(ISERROR($E811),NA(),#REF!)</f>
        <v>#N/A</v>
      </c>
      <c r="J811" s="180" t="e">
        <f>IF(ISERROR(A811),NA(),#REF!)</f>
        <v>#N/A</v>
      </c>
      <c r="K811" s="180" t="e">
        <f>IF(ISERROR(A811),NA(),#REF!)</f>
        <v>#N/A</v>
      </c>
      <c r="L811" s="180" t="e">
        <f>IF(ISERROR(A811),NA(),#REF!)</f>
        <v>#N/A</v>
      </c>
      <c r="M811" s="183" t="e">
        <f t="shared" si="51"/>
        <v>#N/A</v>
      </c>
      <c r="N811" s="183" t="e">
        <f t="shared" si="53"/>
        <v>#N/A</v>
      </c>
      <c r="O811" s="183" t="e">
        <f t="shared" si="52"/>
        <v>#N/A</v>
      </c>
    </row>
    <row r="812" spans="1:15" x14ac:dyDescent="0.2">
      <c r="A812" s="179" t="e">
        <f>IF(#REF!=0,NA(),#REF!)</f>
        <v>#REF!</v>
      </c>
      <c r="B812" s="180" t="e">
        <f>IF(ISERROR(A812),NA(),#REF!)</f>
        <v>#N/A</v>
      </c>
      <c r="C812" s="183" t="e">
        <f t="shared" si="50"/>
        <v>#N/A</v>
      </c>
      <c r="E812" s="179" t="e">
        <f>IF(#REF!=0,NA(),#REF!)</f>
        <v>#REF!</v>
      </c>
      <c r="F812" s="183" t="e">
        <f>IF(ISERROR($E812),NA(),#REF!)</f>
        <v>#N/A</v>
      </c>
      <c r="G812" s="183" t="e">
        <f>IF(ISERROR($E812),NA(),#REF!)</f>
        <v>#N/A</v>
      </c>
      <c r="H812" s="183" t="e">
        <f>IF(ISERROR($E812),NA(),#REF!)</f>
        <v>#N/A</v>
      </c>
      <c r="J812" s="180" t="e">
        <f>IF(ISERROR(A812),NA(),#REF!)</f>
        <v>#N/A</v>
      </c>
      <c r="K812" s="180" t="e">
        <f>IF(ISERROR(A812),NA(),#REF!)</f>
        <v>#N/A</v>
      </c>
      <c r="L812" s="180" t="e">
        <f>IF(ISERROR(A812),NA(),#REF!)</f>
        <v>#N/A</v>
      </c>
      <c r="M812" s="183" t="e">
        <f t="shared" si="51"/>
        <v>#N/A</v>
      </c>
      <c r="N812" s="183" t="e">
        <f t="shared" si="53"/>
        <v>#N/A</v>
      </c>
      <c r="O812" s="183" t="e">
        <f t="shared" si="52"/>
        <v>#N/A</v>
      </c>
    </row>
    <row r="813" spans="1:15" x14ac:dyDescent="0.2">
      <c r="A813" s="179" t="e">
        <f>IF(#REF!=0,NA(),#REF!)</f>
        <v>#REF!</v>
      </c>
      <c r="B813" s="180" t="e">
        <f>IF(ISERROR(A813),NA(),#REF!)</f>
        <v>#N/A</v>
      </c>
      <c r="C813" s="183" t="e">
        <f t="shared" si="50"/>
        <v>#N/A</v>
      </c>
      <c r="E813" s="179" t="e">
        <f>IF(#REF!=0,NA(),#REF!)</f>
        <v>#REF!</v>
      </c>
      <c r="F813" s="183" t="e">
        <f>IF(ISERROR($E813),NA(),#REF!)</f>
        <v>#N/A</v>
      </c>
      <c r="G813" s="183" t="e">
        <f>IF(ISERROR($E813),NA(),#REF!)</f>
        <v>#N/A</v>
      </c>
      <c r="H813" s="183" t="e">
        <f>IF(ISERROR($E813),NA(),#REF!)</f>
        <v>#N/A</v>
      </c>
      <c r="J813" s="180" t="e">
        <f>IF(ISERROR(A813),NA(),#REF!)</f>
        <v>#N/A</v>
      </c>
      <c r="K813" s="180" t="e">
        <f>IF(ISERROR(A813),NA(),#REF!)</f>
        <v>#N/A</v>
      </c>
      <c r="L813" s="180" t="e">
        <f>IF(ISERROR(A813),NA(),#REF!)</f>
        <v>#N/A</v>
      </c>
      <c r="M813" s="183" t="e">
        <f t="shared" si="51"/>
        <v>#N/A</v>
      </c>
      <c r="N813" s="183" t="e">
        <f t="shared" si="53"/>
        <v>#N/A</v>
      </c>
      <c r="O813" s="183" t="e">
        <f t="shared" si="52"/>
        <v>#N/A</v>
      </c>
    </row>
    <row r="814" spans="1:15" x14ac:dyDescent="0.2">
      <c r="A814" s="179" t="e">
        <f>IF(#REF!=0,NA(),#REF!)</f>
        <v>#REF!</v>
      </c>
      <c r="B814" s="180" t="e">
        <f>IF(ISERROR(A814),NA(),#REF!)</f>
        <v>#N/A</v>
      </c>
      <c r="C814" s="183" t="e">
        <f t="shared" si="50"/>
        <v>#N/A</v>
      </c>
      <c r="E814" s="179" t="e">
        <f>IF(#REF!=0,NA(),#REF!)</f>
        <v>#REF!</v>
      </c>
      <c r="F814" s="183" t="e">
        <f>IF(ISERROR($E814),NA(),#REF!)</f>
        <v>#N/A</v>
      </c>
      <c r="G814" s="183" t="e">
        <f>IF(ISERROR($E814),NA(),#REF!)</f>
        <v>#N/A</v>
      </c>
      <c r="H814" s="183" t="e">
        <f>IF(ISERROR($E814),NA(),#REF!)</f>
        <v>#N/A</v>
      </c>
      <c r="J814" s="180" t="e">
        <f>IF(ISERROR(A814),NA(),#REF!)</f>
        <v>#N/A</v>
      </c>
      <c r="K814" s="180" t="e">
        <f>IF(ISERROR(A814),NA(),#REF!)</f>
        <v>#N/A</v>
      </c>
      <c r="L814" s="180" t="e">
        <f>IF(ISERROR(A814),NA(),#REF!)</f>
        <v>#N/A</v>
      </c>
      <c r="M814" s="183" t="e">
        <f t="shared" si="51"/>
        <v>#N/A</v>
      </c>
      <c r="N814" s="183" t="e">
        <f t="shared" si="53"/>
        <v>#N/A</v>
      </c>
      <c r="O814" s="183" t="e">
        <f t="shared" si="52"/>
        <v>#N/A</v>
      </c>
    </row>
    <row r="815" spans="1:15" x14ac:dyDescent="0.2">
      <c r="A815" s="179" t="e">
        <f>IF(#REF!=0,NA(),#REF!)</f>
        <v>#REF!</v>
      </c>
      <c r="B815" s="180" t="e">
        <f>IF(ISERROR(A815),NA(),#REF!)</f>
        <v>#N/A</v>
      </c>
      <c r="C815" s="183" t="e">
        <f t="shared" si="50"/>
        <v>#N/A</v>
      </c>
      <c r="E815" s="179" t="e">
        <f>IF(#REF!=0,NA(),#REF!)</f>
        <v>#REF!</v>
      </c>
      <c r="F815" s="183" t="e">
        <f>IF(ISERROR($E815),NA(),#REF!)</f>
        <v>#N/A</v>
      </c>
      <c r="G815" s="183" t="e">
        <f>IF(ISERROR($E815),NA(),#REF!)</f>
        <v>#N/A</v>
      </c>
      <c r="H815" s="183" t="e">
        <f>IF(ISERROR($E815),NA(),#REF!)</f>
        <v>#N/A</v>
      </c>
      <c r="J815" s="180" t="e">
        <f>IF(ISERROR(A815),NA(),#REF!)</f>
        <v>#N/A</v>
      </c>
      <c r="K815" s="180" t="e">
        <f>IF(ISERROR(A815),NA(),#REF!)</f>
        <v>#N/A</v>
      </c>
      <c r="L815" s="180" t="e">
        <f>IF(ISERROR(A815),NA(),#REF!)</f>
        <v>#N/A</v>
      </c>
      <c r="M815" s="183" t="e">
        <f t="shared" si="51"/>
        <v>#N/A</v>
      </c>
      <c r="N815" s="183" t="e">
        <f t="shared" si="53"/>
        <v>#N/A</v>
      </c>
      <c r="O815" s="183" t="e">
        <f t="shared" si="52"/>
        <v>#N/A</v>
      </c>
    </row>
    <row r="816" spans="1:15" x14ac:dyDescent="0.2">
      <c r="A816" s="179" t="e">
        <f>IF(#REF!=0,NA(),#REF!)</f>
        <v>#REF!</v>
      </c>
      <c r="B816" s="180" t="e">
        <f>IF(ISERROR(A816),NA(),#REF!)</f>
        <v>#N/A</v>
      </c>
      <c r="C816" s="183" t="e">
        <f t="shared" si="50"/>
        <v>#N/A</v>
      </c>
      <c r="E816" s="179" t="e">
        <f>IF(#REF!=0,NA(),#REF!)</f>
        <v>#REF!</v>
      </c>
      <c r="F816" s="183" t="e">
        <f>IF(ISERROR($E816),NA(),#REF!)</f>
        <v>#N/A</v>
      </c>
      <c r="G816" s="183" t="e">
        <f>IF(ISERROR($E816),NA(),#REF!)</f>
        <v>#N/A</v>
      </c>
      <c r="H816" s="183" t="e">
        <f>IF(ISERROR($E816),NA(),#REF!)</f>
        <v>#N/A</v>
      </c>
      <c r="J816" s="180" t="e">
        <f>IF(ISERROR(A816),NA(),#REF!)</f>
        <v>#N/A</v>
      </c>
      <c r="K816" s="180" t="e">
        <f>IF(ISERROR(A816),NA(),#REF!)</f>
        <v>#N/A</v>
      </c>
      <c r="L816" s="180" t="e">
        <f>IF(ISERROR(A816),NA(),#REF!)</f>
        <v>#N/A</v>
      </c>
      <c r="M816" s="183" t="e">
        <f t="shared" si="51"/>
        <v>#N/A</v>
      </c>
      <c r="N816" s="183" t="e">
        <f t="shared" si="53"/>
        <v>#N/A</v>
      </c>
      <c r="O816" s="183" t="e">
        <f t="shared" si="52"/>
        <v>#N/A</v>
      </c>
    </row>
    <row r="817" spans="1:15" x14ac:dyDescent="0.2">
      <c r="A817" s="179" t="e">
        <f>IF(#REF!=0,NA(),#REF!)</f>
        <v>#REF!</v>
      </c>
      <c r="B817" s="180" t="e">
        <f>IF(ISERROR(A817),NA(),#REF!)</f>
        <v>#N/A</v>
      </c>
      <c r="C817" s="183" t="e">
        <f t="shared" si="50"/>
        <v>#N/A</v>
      </c>
      <c r="E817" s="179" t="e">
        <f>IF(#REF!=0,NA(),#REF!)</f>
        <v>#REF!</v>
      </c>
      <c r="F817" s="183" t="e">
        <f>IF(ISERROR($E817),NA(),#REF!)</f>
        <v>#N/A</v>
      </c>
      <c r="G817" s="183" t="e">
        <f>IF(ISERROR($E817),NA(),#REF!)</f>
        <v>#N/A</v>
      </c>
      <c r="H817" s="183" t="e">
        <f>IF(ISERROR($E817),NA(),#REF!)</f>
        <v>#N/A</v>
      </c>
      <c r="J817" s="180" t="e">
        <f>IF(ISERROR(A817),NA(),#REF!)</f>
        <v>#N/A</v>
      </c>
      <c r="K817" s="180" t="e">
        <f>IF(ISERROR(A817),NA(),#REF!)</f>
        <v>#N/A</v>
      </c>
      <c r="L817" s="180" t="e">
        <f>IF(ISERROR(A817),NA(),#REF!)</f>
        <v>#N/A</v>
      </c>
      <c r="M817" s="183" t="e">
        <f t="shared" si="51"/>
        <v>#N/A</v>
      </c>
      <c r="N817" s="183" t="e">
        <f t="shared" si="53"/>
        <v>#N/A</v>
      </c>
      <c r="O817" s="183" t="e">
        <f t="shared" si="52"/>
        <v>#N/A</v>
      </c>
    </row>
    <row r="818" spans="1:15" x14ac:dyDescent="0.2">
      <c r="A818" s="179" t="e">
        <f>IF(#REF!=0,NA(),#REF!)</f>
        <v>#REF!</v>
      </c>
      <c r="B818" s="180" t="e">
        <f>IF(ISERROR(A818),NA(),#REF!)</f>
        <v>#N/A</v>
      </c>
      <c r="C818" s="183" t="e">
        <f t="shared" si="50"/>
        <v>#N/A</v>
      </c>
      <c r="E818" s="179" t="e">
        <f>IF(#REF!=0,NA(),#REF!)</f>
        <v>#REF!</v>
      </c>
      <c r="F818" s="183" t="e">
        <f>IF(ISERROR($E818),NA(),#REF!)</f>
        <v>#N/A</v>
      </c>
      <c r="G818" s="183" t="e">
        <f>IF(ISERROR($E818),NA(),#REF!)</f>
        <v>#N/A</v>
      </c>
      <c r="H818" s="183" t="e">
        <f>IF(ISERROR($E818),NA(),#REF!)</f>
        <v>#N/A</v>
      </c>
      <c r="J818" s="180" t="e">
        <f>IF(ISERROR(A818),NA(),#REF!)</f>
        <v>#N/A</v>
      </c>
      <c r="K818" s="180" t="e">
        <f>IF(ISERROR(A818),NA(),#REF!)</f>
        <v>#N/A</v>
      </c>
      <c r="L818" s="180" t="e">
        <f>IF(ISERROR(A818),NA(),#REF!)</f>
        <v>#N/A</v>
      </c>
      <c r="M818" s="183" t="e">
        <f t="shared" si="51"/>
        <v>#N/A</v>
      </c>
      <c r="N818" s="183" t="e">
        <f t="shared" si="53"/>
        <v>#N/A</v>
      </c>
      <c r="O818" s="183" t="e">
        <f t="shared" si="52"/>
        <v>#N/A</v>
      </c>
    </row>
    <row r="819" spans="1:15" x14ac:dyDescent="0.2">
      <c r="A819" s="179" t="e">
        <f>IF(#REF!=0,NA(),#REF!)</f>
        <v>#REF!</v>
      </c>
      <c r="B819" s="180" t="e">
        <f>IF(ISERROR(A819),NA(),#REF!)</f>
        <v>#N/A</v>
      </c>
      <c r="C819" s="183" t="e">
        <f t="shared" si="50"/>
        <v>#N/A</v>
      </c>
      <c r="E819" s="179" t="e">
        <f>IF(#REF!=0,NA(),#REF!)</f>
        <v>#REF!</v>
      </c>
      <c r="F819" s="183" t="e">
        <f>IF(ISERROR($E819),NA(),#REF!)</f>
        <v>#N/A</v>
      </c>
      <c r="G819" s="183" t="e">
        <f>IF(ISERROR($E819),NA(),#REF!)</f>
        <v>#N/A</v>
      </c>
      <c r="H819" s="183" t="e">
        <f>IF(ISERROR($E819),NA(),#REF!)</f>
        <v>#N/A</v>
      </c>
      <c r="J819" s="180" t="e">
        <f>IF(ISERROR(A819),NA(),#REF!)</f>
        <v>#N/A</v>
      </c>
      <c r="K819" s="180" t="e">
        <f>IF(ISERROR(A819),NA(),#REF!)</f>
        <v>#N/A</v>
      </c>
      <c r="L819" s="180" t="e">
        <f>IF(ISERROR(A819),NA(),#REF!)</f>
        <v>#N/A</v>
      </c>
      <c r="M819" s="183" t="e">
        <f t="shared" si="51"/>
        <v>#N/A</v>
      </c>
      <c r="N819" s="183" t="e">
        <f t="shared" si="53"/>
        <v>#N/A</v>
      </c>
      <c r="O819" s="183" t="e">
        <f t="shared" si="52"/>
        <v>#N/A</v>
      </c>
    </row>
    <row r="820" spans="1:15" x14ac:dyDescent="0.2">
      <c r="A820" s="179" t="e">
        <f>IF(#REF!=0,NA(),#REF!)</f>
        <v>#REF!</v>
      </c>
      <c r="B820" s="180" t="e">
        <f>IF(ISERROR(A820),NA(),#REF!)</f>
        <v>#N/A</v>
      </c>
      <c r="C820" s="183" t="e">
        <f t="shared" si="50"/>
        <v>#N/A</v>
      </c>
      <c r="E820" s="179" t="e">
        <f>IF(#REF!=0,NA(),#REF!)</f>
        <v>#REF!</v>
      </c>
      <c r="F820" s="183" t="e">
        <f>IF(ISERROR($E820),NA(),#REF!)</f>
        <v>#N/A</v>
      </c>
      <c r="G820" s="183" t="e">
        <f>IF(ISERROR($E820),NA(),#REF!)</f>
        <v>#N/A</v>
      </c>
      <c r="H820" s="183" t="e">
        <f>IF(ISERROR($E820),NA(),#REF!)</f>
        <v>#N/A</v>
      </c>
      <c r="J820" s="180" t="e">
        <f>IF(ISERROR(A820),NA(),#REF!)</f>
        <v>#N/A</v>
      </c>
      <c r="K820" s="180" t="e">
        <f>IF(ISERROR(A820),NA(),#REF!)</f>
        <v>#N/A</v>
      </c>
      <c r="L820" s="180" t="e">
        <f>IF(ISERROR(A820),NA(),#REF!)</f>
        <v>#N/A</v>
      </c>
      <c r="M820" s="183" t="e">
        <f t="shared" si="51"/>
        <v>#N/A</v>
      </c>
      <c r="N820" s="183" t="e">
        <f t="shared" si="53"/>
        <v>#N/A</v>
      </c>
      <c r="O820" s="183" t="e">
        <f t="shared" si="52"/>
        <v>#N/A</v>
      </c>
    </row>
    <row r="821" spans="1:15" x14ac:dyDescent="0.2">
      <c r="A821" s="179" t="e">
        <f>IF(#REF!=0,NA(),#REF!)</f>
        <v>#REF!</v>
      </c>
      <c r="B821" s="180" t="e">
        <f>IF(ISERROR(A821),NA(),#REF!)</f>
        <v>#N/A</v>
      </c>
      <c r="C821" s="183" t="e">
        <f t="shared" si="50"/>
        <v>#N/A</v>
      </c>
      <c r="E821" s="179" t="e">
        <f>IF(#REF!=0,NA(),#REF!)</f>
        <v>#REF!</v>
      </c>
      <c r="F821" s="183" t="e">
        <f>IF(ISERROR($E821),NA(),#REF!)</f>
        <v>#N/A</v>
      </c>
      <c r="G821" s="183" t="e">
        <f>IF(ISERROR($E821),NA(),#REF!)</f>
        <v>#N/A</v>
      </c>
      <c r="H821" s="183" t="e">
        <f>IF(ISERROR($E821),NA(),#REF!)</f>
        <v>#N/A</v>
      </c>
      <c r="J821" s="180" t="e">
        <f>IF(ISERROR(A821),NA(),#REF!)</f>
        <v>#N/A</v>
      </c>
      <c r="K821" s="180" t="e">
        <f>IF(ISERROR(A821),NA(),#REF!)</f>
        <v>#N/A</v>
      </c>
      <c r="L821" s="180" t="e">
        <f>IF(ISERROR(A821),NA(),#REF!)</f>
        <v>#N/A</v>
      </c>
      <c r="M821" s="183" t="e">
        <f t="shared" si="51"/>
        <v>#N/A</v>
      </c>
      <c r="N821" s="183" t="e">
        <f t="shared" si="53"/>
        <v>#N/A</v>
      </c>
      <c r="O821" s="183" t="e">
        <f t="shared" si="52"/>
        <v>#N/A</v>
      </c>
    </row>
    <row r="822" spans="1:15" x14ac:dyDescent="0.2">
      <c r="A822" s="179" t="e">
        <f>IF(#REF!=0,NA(),#REF!)</f>
        <v>#REF!</v>
      </c>
      <c r="B822" s="180" t="e">
        <f>IF(ISERROR(A822),NA(),#REF!)</f>
        <v>#N/A</v>
      </c>
      <c r="C822" s="183" t="e">
        <f t="shared" si="50"/>
        <v>#N/A</v>
      </c>
      <c r="E822" s="179" t="e">
        <f>IF(#REF!=0,NA(),#REF!)</f>
        <v>#REF!</v>
      </c>
      <c r="F822" s="183" t="e">
        <f>IF(ISERROR($E822),NA(),#REF!)</f>
        <v>#N/A</v>
      </c>
      <c r="G822" s="183" t="e">
        <f>IF(ISERROR($E822),NA(),#REF!)</f>
        <v>#N/A</v>
      </c>
      <c r="H822" s="183" t="e">
        <f>IF(ISERROR($E822),NA(),#REF!)</f>
        <v>#N/A</v>
      </c>
      <c r="J822" s="180" t="e">
        <f>IF(ISERROR(A822),NA(),#REF!)</f>
        <v>#N/A</v>
      </c>
      <c r="K822" s="180" t="e">
        <f>IF(ISERROR(A822),NA(),#REF!)</f>
        <v>#N/A</v>
      </c>
      <c r="L822" s="180" t="e">
        <f>IF(ISERROR(A822),NA(),#REF!)</f>
        <v>#N/A</v>
      </c>
      <c r="M822" s="183" t="e">
        <f t="shared" si="51"/>
        <v>#N/A</v>
      </c>
      <c r="N822" s="183" t="e">
        <f t="shared" si="53"/>
        <v>#N/A</v>
      </c>
      <c r="O822" s="183" t="e">
        <f t="shared" si="52"/>
        <v>#N/A</v>
      </c>
    </row>
    <row r="823" spans="1:15" x14ac:dyDescent="0.2">
      <c r="A823" s="179" t="e">
        <f>IF(#REF!=0,NA(),#REF!)</f>
        <v>#REF!</v>
      </c>
      <c r="B823" s="180" t="e">
        <f>IF(ISERROR(A823),NA(),#REF!)</f>
        <v>#N/A</v>
      </c>
      <c r="C823" s="183" t="e">
        <f t="shared" si="50"/>
        <v>#N/A</v>
      </c>
      <c r="E823" s="179" t="e">
        <f>IF(#REF!=0,NA(),#REF!)</f>
        <v>#REF!</v>
      </c>
      <c r="F823" s="183" t="e">
        <f>IF(ISERROR($E823),NA(),#REF!)</f>
        <v>#N/A</v>
      </c>
      <c r="G823" s="183" t="e">
        <f>IF(ISERROR($E823),NA(),#REF!)</f>
        <v>#N/A</v>
      </c>
      <c r="H823" s="183" t="e">
        <f>IF(ISERROR($E823),NA(),#REF!)</f>
        <v>#N/A</v>
      </c>
      <c r="J823" s="180" t="e">
        <f>IF(ISERROR(A823),NA(),#REF!)</f>
        <v>#N/A</v>
      </c>
      <c r="K823" s="180" t="e">
        <f>IF(ISERROR(A823),NA(),#REF!)</f>
        <v>#N/A</v>
      </c>
      <c r="L823" s="180" t="e">
        <f>IF(ISERROR(A823),NA(),#REF!)</f>
        <v>#N/A</v>
      </c>
      <c r="M823" s="183" t="e">
        <f t="shared" si="51"/>
        <v>#N/A</v>
      </c>
      <c r="N823" s="183" t="e">
        <f t="shared" si="53"/>
        <v>#N/A</v>
      </c>
      <c r="O823" s="183" t="e">
        <f t="shared" si="52"/>
        <v>#N/A</v>
      </c>
    </row>
    <row r="824" spans="1:15" x14ac:dyDescent="0.2">
      <c r="A824" s="179" t="e">
        <f>IF(#REF!=0,NA(),#REF!)</f>
        <v>#REF!</v>
      </c>
      <c r="B824" s="180" t="e">
        <f>IF(ISERROR(A824),NA(),#REF!)</f>
        <v>#N/A</v>
      </c>
      <c r="C824" s="183" t="e">
        <f t="shared" si="50"/>
        <v>#N/A</v>
      </c>
      <c r="E824" s="179" t="e">
        <f>IF(#REF!=0,NA(),#REF!)</f>
        <v>#REF!</v>
      </c>
      <c r="F824" s="183" t="e">
        <f>IF(ISERROR($E824),NA(),#REF!)</f>
        <v>#N/A</v>
      </c>
      <c r="G824" s="183" t="e">
        <f>IF(ISERROR($E824),NA(),#REF!)</f>
        <v>#N/A</v>
      </c>
      <c r="H824" s="183" t="e">
        <f>IF(ISERROR($E824),NA(),#REF!)</f>
        <v>#N/A</v>
      </c>
      <c r="J824" s="180" t="e">
        <f>IF(ISERROR(A824),NA(),#REF!)</f>
        <v>#N/A</v>
      </c>
      <c r="K824" s="180" t="e">
        <f>IF(ISERROR(A824),NA(),#REF!)</f>
        <v>#N/A</v>
      </c>
      <c r="L824" s="180" t="e">
        <f>IF(ISERROR(A824),NA(),#REF!)</f>
        <v>#N/A</v>
      </c>
      <c r="M824" s="183" t="e">
        <f t="shared" si="51"/>
        <v>#N/A</v>
      </c>
      <c r="N824" s="183" t="e">
        <f t="shared" si="53"/>
        <v>#N/A</v>
      </c>
      <c r="O824" s="183" t="e">
        <f t="shared" si="52"/>
        <v>#N/A</v>
      </c>
    </row>
    <row r="825" spans="1:15" x14ac:dyDescent="0.2">
      <c r="A825" s="179" t="e">
        <f>IF(#REF!=0,NA(),#REF!)</f>
        <v>#REF!</v>
      </c>
      <c r="B825" s="180" t="e">
        <f>IF(ISERROR(A825),NA(),#REF!)</f>
        <v>#N/A</v>
      </c>
      <c r="C825" s="183" t="e">
        <f t="shared" si="50"/>
        <v>#N/A</v>
      </c>
      <c r="E825" s="179" t="e">
        <f>IF(#REF!=0,NA(),#REF!)</f>
        <v>#REF!</v>
      </c>
      <c r="F825" s="183" t="e">
        <f>IF(ISERROR($E825),NA(),#REF!)</f>
        <v>#N/A</v>
      </c>
      <c r="G825" s="183" t="e">
        <f>IF(ISERROR($E825),NA(),#REF!)</f>
        <v>#N/A</v>
      </c>
      <c r="H825" s="183" t="e">
        <f>IF(ISERROR($E825),NA(),#REF!)</f>
        <v>#N/A</v>
      </c>
      <c r="J825" s="180" t="e">
        <f>IF(ISERROR(A825),NA(),#REF!)</f>
        <v>#N/A</v>
      </c>
      <c r="K825" s="180" t="e">
        <f>IF(ISERROR(A825),NA(),#REF!)</f>
        <v>#N/A</v>
      </c>
      <c r="L825" s="180" t="e">
        <f>IF(ISERROR(A825),NA(),#REF!)</f>
        <v>#N/A</v>
      </c>
      <c r="M825" s="183" t="e">
        <f t="shared" si="51"/>
        <v>#N/A</v>
      </c>
      <c r="N825" s="183" t="e">
        <f t="shared" si="53"/>
        <v>#N/A</v>
      </c>
      <c r="O825" s="183" t="e">
        <f t="shared" si="52"/>
        <v>#N/A</v>
      </c>
    </row>
    <row r="826" spans="1:15" x14ac:dyDescent="0.2">
      <c r="A826" s="179" t="e">
        <f>IF(#REF!=0,NA(),#REF!)</f>
        <v>#REF!</v>
      </c>
      <c r="B826" s="180" t="e">
        <f>IF(ISERROR(A826),NA(),#REF!)</f>
        <v>#N/A</v>
      </c>
      <c r="C826" s="183" t="e">
        <f t="shared" si="50"/>
        <v>#N/A</v>
      </c>
      <c r="E826" s="179" t="e">
        <f>IF(#REF!=0,NA(),#REF!)</f>
        <v>#REF!</v>
      </c>
      <c r="F826" s="183" t="e">
        <f>IF(ISERROR($E826),NA(),#REF!)</f>
        <v>#N/A</v>
      </c>
      <c r="G826" s="183" t="e">
        <f>IF(ISERROR($E826),NA(),#REF!)</f>
        <v>#N/A</v>
      </c>
      <c r="H826" s="183" t="e">
        <f>IF(ISERROR($E826),NA(),#REF!)</f>
        <v>#N/A</v>
      </c>
      <c r="J826" s="180" t="e">
        <f>IF(ISERROR(A826),NA(),#REF!)</f>
        <v>#N/A</v>
      </c>
      <c r="K826" s="180" t="e">
        <f>IF(ISERROR(A826),NA(),#REF!)</f>
        <v>#N/A</v>
      </c>
      <c r="L826" s="180" t="e">
        <f>IF(ISERROR(A826),NA(),#REF!)</f>
        <v>#N/A</v>
      </c>
      <c r="M826" s="183" t="e">
        <f t="shared" si="51"/>
        <v>#N/A</v>
      </c>
      <c r="N826" s="183" t="e">
        <f t="shared" si="53"/>
        <v>#N/A</v>
      </c>
      <c r="O826" s="183" t="e">
        <f t="shared" si="52"/>
        <v>#N/A</v>
      </c>
    </row>
    <row r="827" spans="1:15" x14ac:dyDescent="0.2">
      <c r="A827" s="179" t="e">
        <f>IF(#REF!=0,NA(),#REF!)</f>
        <v>#REF!</v>
      </c>
      <c r="B827" s="180" t="e">
        <f>IF(ISERROR(A827),NA(),#REF!)</f>
        <v>#N/A</v>
      </c>
      <c r="C827" s="183" t="e">
        <f t="shared" si="50"/>
        <v>#N/A</v>
      </c>
      <c r="E827" s="179" t="e">
        <f>IF(#REF!=0,NA(),#REF!)</f>
        <v>#REF!</v>
      </c>
      <c r="F827" s="183" t="e">
        <f>IF(ISERROR($E827),NA(),#REF!)</f>
        <v>#N/A</v>
      </c>
      <c r="G827" s="183" t="e">
        <f>IF(ISERROR($E827),NA(),#REF!)</f>
        <v>#N/A</v>
      </c>
      <c r="H827" s="183" t="e">
        <f>IF(ISERROR($E827),NA(),#REF!)</f>
        <v>#N/A</v>
      </c>
      <c r="J827" s="180" t="e">
        <f>IF(ISERROR(A827),NA(),#REF!)</f>
        <v>#N/A</v>
      </c>
      <c r="K827" s="180" t="e">
        <f>IF(ISERROR(A827),NA(),#REF!)</f>
        <v>#N/A</v>
      </c>
      <c r="L827" s="180" t="e">
        <f>IF(ISERROR(A827),NA(),#REF!)</f>
        <v>#N/A</v>
      </c>
      <c r="M827" s="183" t="e">
        <f t="shared" si="51"/>
        <v>#N/A</v>
      </c>
      <c r="N827" s="183" t="e">
        <f t="shared" si="53"/>
        <v>#N/A</v>
      </c>
      <c r="O827" s="183" t="e">
        <f t="shared" si="52"/>
        <v>#N/A</v>
      </c>
    </row>
    <row r="828" spans="1:15" x14ac:dyDescent="0.2">
      <c r="A828" s="179" t="e">
        <f>IF(#REF!=0,NA(),#REF!)</f>
        <v>#REF!</v>
      </c>
      <c r="B828" s="180" t="e">
        <f>IF(ISERROR(A828),NA(),#REF!)</f>
        <v>#N/A</v>
      </c>
      <c r="C828" s="183" t="e">
        <f t="shared" si="50"/>
        <v>#N/A</v>
      </c>
      <c r="E828" s="179" t="e">
        <f>IF(#REF!=0,NA(),#REF!)</f>
        <v>#REF!</v>
      </c>
      <c r="F828" s="183" t="e">
        <f>IF(ISERROR($E828),NA(),#REF!)</f>
        <v>#N/A</v>
      </c>
      <c r="G828" s="183" t="e">
        <f>IF(ISERROR($E828),NA(),#REF!)</f>
        <v>#N/A</v>
      </c>
      <c r="H828" s="183" t="e">
        <f>IF(ISERROR($E828),NA(),#REF!)</f>
        <v>#N/A</v>
      </c>
      <c r="J828" s="180" t="e">
        <f>IF(ISERROR(A828),NA(),#REF!)</f>
        <v>#N/A</v>
      </c>
      <c r="K828" s="180" t="e">
        <f>IF(ISERROR(A828),NA(),#REF!)</f>
        <v>#N/A</v>
      </c>
      <c r="L828" s="180" t="e">
        <f>IF(ISERROR(A828),NA(),#REF!)</f>
        <v>#N/A</v>
      </c>
      <c r="M828" s="183" t="e">
        <f t="shared" si="51"/>
        <v>#N/A</v>
      </c>
      <c r="N828" s="183" t="e">
        <f t="shared" si="53"/>
        <v>#N/A</v>
      </c>
      <c r="O828" s="183" t="e">
        <f t="shared" si="52"/>
        <v>#N/A</v>
      </c>
    </row>
    <row r="829" spans="1:15" x14ac:dyDescent="0.2">
      <c r="A829" s="179" t="e">
        <f>IF(#REF!=0,NA(),#REF!)</f>
        <v>#REF!</v>
      </c>
      <c r="B829" s="180" t="e">
        <f>IF(ISERROR(A829),NA(),#REF!)</f>
        <v>#N/A</v>
      </c>
      <c r="C829" s="183" t="e">
        <f t="shared" si="50"/>
        <v>#N/A</v>
      </c>
      <c r="E829" s="179" t="e">
        <f>IF(#REF!=0,NA(),#REF!)</f>
        <v>#REF!</v>
      </c>
      <c r="F829" s="183" t="e">
        <f>IF(ISERROR($E829),NA(),#REF!)</f>
        <v>#N/A</v>
      </c>
      <c r="G829" s="183" t="e">
        <f>IF(ISERROR($E829),NA(),#REF!)</f>
        <v>#N/A</v>
      </c>
      <c r="H829" s="183" t="e">
        <f>IF(ISERROR($E829),NA(),#REF!)</f>
        <v>#N/A</v>
      </c>
      <c r="J829" s="180" t="e">
        <f>IF(ISERROR(A829),NA(),#REF!)</f>
        <v>#N/A</v>
      </c>
      <c r="K829" s="180" t="e">
        <f>IF(ISERROR(A829),NA(),#REF!)</f>
        <v>#N/A</v>
      </c>
      <c r="L829" s="180" t="e">
        <f>IF(ISERROR(A829),NA(),#REF!)</f>
        <v>#N/A</v>
      </c>
      <c r="M829" s="183" t="e">
        <f t="shared" si="51"/>
        <v>#N/A</v>
      </c>
      <c r="N829" s="183" t="e">
        <f t="shared" si="53"/>
        <v>#N/A</v>
      </c>
      <c r="O829" s="183" t="e">
        <f t="shared" si="52"/>
        <v>#N/A</v>
      </c>
    </row>
    <row r="830" spans="1:15" x14ac:dyDescent="0.2">
      <c r="A830" s="179" t="e">
        <f>IF(#REF!=0,NA(),#REF!)</f>
        <v>#REF!</v>
      </c>
      <c r="B830" s="180" t="e">
        <f>IF(ISERROR(A830),NA(),#REF!)</f>
        <v>#N/A</v>
      </c>
      <c r="C830" s="183" t="e">
        <f t="shared" si="50"/>
        <v>#N/A</v>
      </c>
      <c r="E830" s="179" t="e">
        <f>IF(#REF!=0,NA(),#REF!)</f>
        <v>#REF!</v>
      </c>
      <c r="F830" s="183" t="e">
        <f>IF(ISERROR($E830),NA(),#REF!)</f>
        <v>#N/A</v>
      </c>
      <c r="G830" s="183" t="e">
        <f>IF(ISERROR($E830),NA(),#REF!)</f>
        <v>#N/A</v>
      </c>
      <c r="H830" s="183" t="e">
        <f>IF(ISERROR($E830),NA(),#REF!)</f>
        <v>#N/A</v>
      </c>
      <c r="J830" s="180" t="e">
        <f>IF(ISERROR(A830),NA(),#REF!)</f>
        <v>#N/A</v>
      </c>
      <c r="K830" s="180" t="e">
        <f>IF(ISERROR(A830),NA(),#REF!)</f>
        <v>#N/A</v>
      </c>
      <c r="L830" s="180" t="e">
        <f>IF(ISERROR(A830),NA(),#REF!)</f>
        <v>#N/A</v>
      </c>
      <c r="M830" s="183" t="e">
        <f t="shared" si="51"/>
        <v>#N/A</v>
      </c>
      <c r="N830" s="183" t="e">
        <f t="shared" si="53"/>
        <v>#N/A</v>
      </c>
      <c r="O830" s="183" t="e">
        <f t="shared" si="52"/>
        <v>#N/A</v>
      </c>
    </row>
    <row r="831" spans="1:15" x14ac:dyDescent="0.2">
      <c r="A831" s="179" t="e">
        <f>IF(#REF!=0,NA(),#REF!)</f>
        <v>#REF!</v>
      </c>
      <c r="B831" s="180" t="e">
        <f>IF(ISERROR(A831),NA(),#REF!)</f>
        <v>#N/A</v>
      </c>
      <c r="C831" s="183" t="e">
        <f t="shared" si="50"/>
        <v>#N/A</v>
      </c>
      <c r="E831" s="179" t="e">
        <f>IF(#REF!=0,NA(),#REF!)</f>
        <v>#REF!</v>
      </c>
      <c r="F831" s="183" t="e">
        <f>IF(ISERROR($E831),NA(),#REF!)</f>
        <v>#N/A</v>
      </c>
      <c r="G831" s="183" t="e">
        <f>IF(ISERROR($E831),NA(),#REF!)</f>
        <v>#N/A</v>
      </c>
      <c r="H831" s="183" t="e">
        <f>IF(ISERROR($E831),NA(),#REF!)</f>
        <v>#N/A</v>
      </c>
      <c r="J831" s="180" t="e">
        <f>IF(ISERROR(A831),NA(),#REF!)</f>
        <v>#N/A</v>
      </c>
      <c r="K831" s="180" t="e">
        <f>IF(ISERROR(A831),NA(),#REF!)</f>
        <v>#N/A</v>
      </c>
      <c r="L831" s="180" t="e">
        <f>IF(ISERROR(A831),NA(),#REF!)</f>
        <v>#N/A</v>
      </c>
      <c r="M831" s="183" t="e">
        <f t="shared" si="51"/>
        <v>#N/A</v>
      </c>
      <c r="N831" s="183" t="e">
        <f t="shared" si="53"/>
        <v>#N/A</v>
      </c>
      <c r="O831" s="183" t="e">
        <f t="shared" si="52"/>
        <v>#N/A</v>
      </c>
    </row>
    <row r="832" spans="1:15" x14ac:dyDescent="0.2">
      <c r="A832" s="179" t="e">
        <f>IF(#REF!=0,NA(),#REF!)</f>
        <v>#REF!</v>
      </c>
      <c r="B832" s="180" t="e">
        <f>IF(ISERROR(A832),NA(),#REF!)</f>
        <v>#N/A</v>
      </c>
      <c r="C832" s="183" t="e">
        <f t="shared" si="50"/>
        <v>#N/A</v>
      </c>
      <c r="E832" s="179" t="e">
        <f>IF(#REF!=0,NA(),#REF!)</f>
        <v>#REF!</v>
      </c>
      <c r="F832" s="183" t="e">
        <f>IF(ISERROR($E832),NA(),#REF!)</f>
        <v>#N/A</v>
      </c>
      <c r="G832" s="183" t="e">
        <f>IF(ISERROR($E832),NA(),#REF!)</f>
        <v>#N/A</v>
      </c>
      <c r="H832" s="183" t="e">
        <f>IF(ISERROR($E832),NA(),#REF!)</f>
        <v>#N/A</v>
      </c>
      <c r="J832" s="180" t="e">
        <f>IF(ISERROR(A832),NA(),#REF!)</f>
        <v>#N/A</v>
      </c>
      <c r="K832" s="180" t="e">
        <f>IF(ISERROR(A832),NA(),#REF!)</f>
        <v>#N/A</v>
      </c>
      <c r="L832" s="180" t="e">
        <f>IF(ISERROR(A832),NA(),#REF!)</f>
        <v>#N/A</v>
      </c>
      <c r="M832" s="183" t="e">
        <f t="shared" si="51"/>
        <v>#N/A</v>
      </c>
      <c r="N832" s="183" t="e">
        <f t="shared" si="53"/>
        <v>#N/A</v>
      </c>
      <c r="O832" s="183" t="e">
        <f t="shared" si="52"/>
        <v>#N/A</v>
      </c>
    </row>
    <row r="833" spans="1:15" x14ac:dyDescent="0.2">
      <c r="A833" s="179" t="e">
        <f>IF(#REF!=0,NA(),#REF!)</f>
        <v>#REF!</v>
      </c>
      <c r="B833" s="180" t="e">
        <f>IF(ISERROR(A833),NA(),#REF!)</f>
        <v>#N/A</v>
      </c>
      <c r="C833" s="183" t="e">
        <f t="shared" si="50"/>
        <v>#N/A</v>
      </c>
      <c r="E833" s="179" t="e">
        <f>IF(#REF!=0,NA(),#REF!)</f>
        <v>#REF!</v>
      </c>
      <c r="F833" s="183" t="e">
        <f>IF(ISERROR($E833),NA(),#REF!)</f>
        <v>#N/A</v>
      </c>
      <c r="G833" s="183" t="e">
        <f>IF(ISERROR($E833),NA(),#REF!)</f>
        <v>#N/A</v>
      </c>
      <c r="H833" s="183" t="e">
        <f>IF(ISERROR($E833),NA(),#REF!)</f>
        <v>#N/A</v>
      </c>
      <c r="J833" s="180" t="e">
        <f>IF(ISERROR(A833),NA(),#REF!)</f>
        <v>#N/A</v>
      </c>
      <c r="K833" s="180" t="e">
        <f>IF(ISERROR(A833),NA(),#REF!)</f>
        <v>#N/A</v>
      </c>
      <c r="L833" s="180" t="e">
        <f>IF(ISERROR(A833),NA(),#REF!)</f>
        <v>#N/A</v>
      </c>
      <c r="M833" s="183" t="e">
        <f t="shared" si="51"/>
        <v>#N/A</v>
      </c>
      <c r="N833" s="183" t="e">
        <f t="shared" si="53"/>
        <v>#N/A</v>
      </c>
      <c r="O833" s="183" t="e">
        <f t="shared" si="52"/>
        <v>#N/A</v>
      </c>
    </row>
    <row r="834" spans="1:15" x14ac:dyDescent="0.2">
      <c r="A834" s="179" t="e">
        <f>IF(#REF!=0,NA(),#REF!)</f>
        <v>#REF!</v>
      </c>
      <c r="B834" s="180" t="e">
        <f>IF(ISERROR(A834),NA(),#REF!)</f>
        <v>#N/A</v>
      </c>
      <c r="C834" s="183" t="e">
        <f t="shared" si="50"/>
        <v>#N/A</v>
      </c>
      <c r="E834" s="179" t="e">
        <f>IF(#REF!=0,NA(),#REF!)</f>
        <v>#REF!</v>
      </c>
      <c r="F834" s="183" t="e">
        <f>IF(ISERROR($E834),NA(),#REF!)</f>
        <v>#N/A</v>
      </c>
      <c r="G834" s="183" t="e">
        <f>IF(ISERROR($E834),NA(),#REF!)</f>
        <v>#N/A</v>
      </c>
      <c r="H834" s="183" t="e">
        <f>IF(ISERROR($E834),NA(),#REF!)</f>
        <v>#N/A</v>
      </c>
      <c r="J834" s="180" t="e">
        <f>IF(ISERROR(A834),NA(),#REF!)</f>
        <v>#N/A</v>
      </c>
      <c r="K834" s="180" t="e">
        <f>IF(ISERROR(A834),NA(),#REF!)</f>
        <v>#N/A</v>
      </c>
      <c r="L834" s="180" t="e">
        <f>IF(ISERROR(A834),NA(),#REF!)</f>
        <v>#N/A</v>
      </c>
      <c r="M834" s="183" t="e">
        <f t="shared" si="51"/>
        <v>#N/A</v>
      </c>
      <c r="N834" s="183" t="e">
        <f t="shared" si="53"/>
        <v>#N/A</v>
      </c>
      <c r="O834" s="183" t="e">
        <f t="shared" si="52"/>
        <v>#N/A</v>
      </c>
    </row>
    <row r="835" spans="1:15" x14ac:dyDescent="0.2">
      <c r="A835" s="179" t="e">
        <f>IF(#REF!=0,NA(),#REF!)</f>
        <v>#REF!</v>
      </c>
      <c r="B835" s="180" t="e">
        <f>IF(ISERROR(A835),NA(),#REF!)</f>
        <v>#N/A</v>
      </c>
      <c r="C835" s="183" t="e">
        <f t="shared" si="50"/>
        <v>#N/A</v>
      </c>
      <c r="E835" s="179" t="e">
        <f>IF(#REF!=0,NA(),#REF!)</f>
        <v>#REF!</v>
      </c>
      <c r="F835" s="183" t="e">
        <f>IF(ISERROR($E835),NA(),#REF!)</f>
        <v>#N/A</v>
      </c>
      <c r="G835" s="183" t="e">
        <f>IF(ISERROR($E835),NA(),#REF!)</f>
        <v>#N/A</v>
      </c>
      <c r="H835" s="183" t="e">
        <f>IF(ISERROR($E835),NA(),#REF!)</f>
        <v>#N/A</v>
      </c>
      <c r="J835" s="180" t="e">
        <f>IF(ISERROR(A835),NA(),#REF!)</f>
        <v>#N/A</v>
      </c>
      <c r="K835" s="180" t="e">
        <f>IF(ISERROR(A835),NA(),#REF!)</f>
        <v>#N/A</v>
      </c>
      <c r="L835" s="180" t="e">
        <f>IF(ISERROR(A835),NA(),#REF!)</f>
        <v>#N/A</v>
      </c>
      <c r="M835" s="183" t="e">
        <f t="shared" si="51"/>
        <v>#N/A</v>
      </c>
      <c r="N835" s="183" t="e">
        <f t="shared" si="53"/>
        <v>#N/A</v>
      </c>
      <c r="O835" s="183" t="e">
        <f t="shared" si="52"/>
        <v>#N/A</v>
      </c>
    </row>
    <row r="836" spans="1:15" x14ac:dyDescent="0.2">
      <c r="A836" s="179" t="e">
        <f>IF(#REF!=0,NA(),#REF!)</f>
        <v>#REF!</v>
      </c>
      <c r="B836" s="180" t="e">
        <f>IF(ISERROR(A836),NA(),#REF!)</f>
        <v>#N/A</v>
      </c>
      <c r="C836" s="183" t="e">
        <f t="shared" si="50"/>
        <v>#N/A</v>
      </c>
      <c r="E836" s="179" t="e">
        <f>IF(#REF!=0,NA(),#REF!)</f>
        <v>#REF!</v>
      </c>
      <c r="F836" s="183" t="e">
        <f>IF(ISERROR($E836),NA(),#REF!)</f>
        <v>#N/A</v>
      </c>
      <c r="G836" s="183" t="e">
        <f>IF(ISERROR($E836),NA(),#REF!)</f>
        <v>#N/A</v>
      </c>
      <c r="H836" s="183" t="e">
        <f>IF(ISERROR($E836),NA(),#REF!)</f>
        <v>#N/A</v>
      </c>
      <c r="J836" s="180" t="e">
        <f>IF(ISERROR(A836),NA(),#REF!)</f>
        <v>#N/A</v>
      </c>
      <c r="K836" s="180" t="e">
        <f>IF(ISERROR(A836),NA(),#REF!)</f>
        <v>#N/A</v>
      </c>
      <c r="L836" s="180" t="e">
        <f>IF(ISERROR(A836),NA(),#REF!)</f>
        <v>#N/A</v>
      </c>
      <c r="M836" s="183" t="e">
        <f t="shared" si="51"/>
        <v>#N/A</v>
      </c>
      <c r="N836" s="183" t="e">
        <f t="shared" si="53"/>
        <v>#N/A</v>
      </c>
      <c r="O836" s="183" t="e">
        <f t="shared" si="52"/>
        <v>#N/A</v>
      </c>
    </row>
    <row r="837" spans="1:15" x14ac:dyDescent="0.2">
      <c r="A837" s="179" t="e">
        <f>IF(#REF!=0,NA(),#REF!)</f>
        <v>#REF!</v>
      </c>
      <c r="B837" s="180" t="e">
        <f>IF(ISERROR(A837),NA(),#REF!)</f>
        <v>#N/A</v>
      </c>
      <c r="C837" s="183" t="e">
        <f t="shared" si="50"/>
        <v>#N/A</v>
      </c>
      <c r="E837" s="179" t="e">
        <f>IF(#REF!=0,NA(),#REF!)</f>
        <v>#REF!</v>
      </c>
      <c r="F837" s="183" t="e">
        <f>IF(ISERROR($E837),NA(),#REF!)</f>
        <v>#N/A</v>
      </c>
      <c r="G837" s="183" t="e">
        <f>IF(ISERROR($E837),NA(),#REF!)</f>
        <v>#N/A</v>
      </c>
      <c r="H837" s="183" t="e">
        <f>IF(ISERROR($E837),NA(),#REF!)</f>
        <v>#N/A</v>
      </c>
      <c r="J837" s="180" t="e">
        <f>IF(ISERROR(A837),NA(),#REF!)</f>
        <v>#N/A</v>
      </c>
      <c r="K837" s="180" t="e">
        <f>IF(ISERROR(A837),NA(),#REF!)</f>
        <v>#N/A</v>
      </c>
      <c r="L837" s="180" t="e">
        <f>IF(ISERROR(A837),NA(),#REF!)</f>
        <v>#N/A</v>
      </c>
      <c r="M837" s="183" t="e">
        <f t="shared" si="51"/>
        <v>#N/A</v>
      </c>
      <c r="N837" s="183" t="e">
        <f t="shared" si="53"/>
        <v>#N/A</v>
      </c>
      <c r="O837" s="183" t="e">
        <f t="shared" si="52"/>
        <v>#N/A</v>
      </c>
    </row>
    <row r="838" spans="1:15" x14ac:dyDescent="0.2">
      <c r="A838" s="179" t="e">
        <f>IF(#REF!=0,NA(),#REF!)</f>
        <v>#REF!</v>
      </c>
      <c r="B838" s="180" t="e">
        <f>IF(ISERROR(A838),NA(),#REF!)</f>
        <v>#N/A</v>
      </c>
      <c r="C838" s="183" t="e">
        <f t="shared" ref="C838:C901" si="54">AVERAGE(B832:B838)</f>
        <v>#N/A</v>
      </c>
      <c r="E838" s="179" t="e">
        <f>IF(#REF!=0,NA(),#REF!)</f>
        <v>#REF!</v>
      </c>
      <c r="F838" s="183" t="e">
        <f>IF(ISERROR($E838),NA(),#REF!)</f>
        <v>#N/A</v>
      </c>
      <c r="G838" s="183" t="e">
        <f>IF(ISERROR($E838),NA(),#REF!)</f>
        <v>#N/A</v>
      </c>
      <c r="H838" s="183" t="e">
        <f>IF(ISERROR($E838),NA(),#REF!)</f>
        <v>#N/A</v>
      </c>
      <c r="J838" s="180" t="e">
        <f>IF(ISERROR(A838),NA(),#REF!)</f>
        <v>#N/A</v>
      </c>
      <c r="K838" s="180" t="e">
        <f>IF(ISERROR(A838),NA(),#REF!)</f>
        <v>#N/A</v>
      </c>
      <c r="L838" s="180" t="e">
        <f>IF(ISERROR(A838),NA(),#REF!)</f>
        <v>#N/A</v>
      </c>
      <c r="M838" s="183" t="e">
        <f t="shared" si="51"/>
        <v>#N/A</v>
      </c>
      <c r="N838" s="183" t="e">
        <f t="shared" si="53"/>
        <v>#N/A</v>
      </c>
      <c r="O838" s="183" t="e">
        <f t="shared" si="52"/>
        <v>#N/A</v>
      </c>
    </row>
    <row r="839" spans="1:15" x14ac:dyDescent="0.2">
      <c r="A839" s="179" t="e">
        <f>IF(#REF!=0,NA(),#REF!)</f>
        <v>#REF!</v>
      </c>
      <c r="B839" s="180" t="e">
        <f>IF(ISERROR(A839),NA(),#REF!)</f>
        <v>#N/A</v>
      </c>
      <c r="C839" s="183" t="e">
        <f t="shared" si="54"/>
        <v>#N/A</v>
      </c>
      <c r="E839" s="179" t="e">
        <f>IF(#REF!=0,NA(),#REF!)</f>
        <v>#REF!</v>
      </c>
      <c r="F839" s="183" t="e">
        <f>IF(ISERROR($E839),NA(),#REF!)</f>
        <v>#N/A</v>
      </c>
      <c r="G839" s="183" t="e">
        <f>IF(ISERROR($E839),NA(),#REF!)</f>
        <v>#N/A</v>
      </c>
      <c r="H839" s="183" t="e">
        <f>IF(ISERROR($E839),NA(),#REF!)</f>
        <v>#N/A</v>
      </c>
      <c r="J839" s="180" t="e">
        <f>IF(ISERROR(A839),NA(),#REF!)</f>
        <v>#N/A</v>
      </c>
      <c r="K839" s="180" t="e">
        <f>IF(ISERROR(A839),NA(),#REF!)</f>
        <v>#N/A</v>
      </c>
      <c r="L839" s="180" t="e">
        <f>IF(ISERROR(A839),NA(),#REF!)</f>
        <v>#N/A</v>
      </c>
      <c r="M839" s="183" t="e">
        <f t="shared" si="51"/>
        <v>#N/A</v>
      </c>
      <c r="N839" s="183" t="e">
        <f t="shared" si="53"/>
        <v>#N/A</v>
      </c>
      <c r="O839" s="183" t="e">
        <f t="shared" si="52"/>
        <v>#N/A</v>
      </c>
    </row>
    <row r="840" spans="1:15" x14ac:dyDescent="0.2">
      <c r="A840" s="179" t="e">
        <f>IF(#REF!=0,NA(),#REF!)</f>
        <v>#REF!</v>
      </c>
      <c r="B840" s="180" t="e">
        <f>IF(ISERROR(A840),NA(),#REF!)</f>
        <v>#N/A</v>
      </c>
      <c r="C840" s="183" t="e">
        <f t="shared" si="54"/>
        <v>#N/A</v>
      </c>
      <c r="E840" s="179" t="e">
        <f>IF(#REF!=0,NA(),#REF!)</f>
        <v>#REF!</v>
      </c>
      <c r="F840" s="183" t="e">
        <f>IF(ISERROR($E840),NA(),#REF!)</f>
        <v>#N/A</v>
      </c>
      <c r="G840" s="183" t="e">
        <f>IF(ISERROR($E840),NA(),#REF!)</f>
        <v>#N/A</v>
      </c>
      <c r="H840" s="183" t="e">
        <f>IF(ISERROR($E840),NA(),#REF!)</f>
        <v>#N/A</v>
      </c>
      <c r="J840" s="180" t="e">
        <f>IF(ISERROR(A840),NA(),#REF!)</f>
        <v>#N/A</v>
      </c>
      <c r="K840" s="180" t="e">
        <f>IF(ISERROR(A840),NA(),#REF!)</f>
        <v>#N/A</v>
      </c>
      <c r="L840" s="180" t="e">
        <f>IF(ISERROR(A840),NA(),#REF!)</f>
        <v>#N/A</v>
      </c>
      <c r="M840" s="183" t="e">
        <f t="shared" si="51"/>
        <v>#N/A</v>
      </c>
      <c r="N840" s="183" t="e">
        <f t="shared" si="53"/>
        <v>#N/A</v>
      </c>
      <c r="O840" s="183" t="e">
        <f t="shared" si="52"/>
        <v>#N/A</v>
      </c>
    </row>
    <row r="841" spans="1:15" x14ac:dyDescent="0.2">
      <c r="A841" s="179" t="e">
        <f>IF(#REF!=0,NA(),#REF!)</f>
        <v>#REF!</v>
      </c>
      <c r="B841" s="180" t="e">
        <f>IF(ISERROR(A841),NA(),#REF!)</f>
        <v>#N/A</v>
      </c>
      <c r="C841" s="183" t="e">
        <f t="shared" si="54"/>
        <v>#N/A</v>
      </c>
      <c r="E841" s="179" t="e">
        <f>IF(#REF!=0,NA(),#REF!)</f>
        <v>#REF!</v>
      </c>
      <c r="F841" s="183" t="e">
        <f>IF(ISERROR($E841),NA(),#REF!)</f>
        <v>#N/A</v>
      </c>
      <c r="G841" s="183" t="e">
        <f>IF(ISERROR($E841),NA(),#REF!)</f>
        <v>#N/A</v>
      </c>
      <c r="H841" s="183" t="e">
        <f>IF(ISERROR($E841),NA(),#REF!)</f>
        <v>#N/A</v>
      </c>
      <c r="J841" s="180" t="e">
        <f>IF(ISERROR(A841),NA(),#REF!)</f>
        <v>#N/A</v>
      </c>
      <c r="K841" s="180" t="e">
        <f>IF(ISERROR(A841),NA(),#REF!)</f>
        <v>#N/A</v>
      </c>
      <c r="L841" s="180" t="e">
        <f>IF(ISERROR(A841),NA(),#REF!)</f>
        <v>#N/A</v>
      </c>
      <c r="M841" s="183" t="e">
        <f t="shared" ref="M841:M904" si="55">AVERAGE(J835:J841)</f>
        <v>#N/A</v>
      </c>
      <c r="N841" s="183" t="e">
        <f t="shared" si="53"/>
        <v>#N/A</v>
      </c>
      <c r="O841" s="183" t="e">
        <f t="shared" si="52"/>
        <v>#N/A</v>
      </c>
    </row>
    <row r="842" spans="1:15" x14ac:dyDescent="0.2">
      <c r="A842" s="179" t="e">
        <f>IF(#REF!=0,NA(),#REF!)</f>
        <v>#REF!</v>
      </c>
      <c r="B842" s="180" t="e">
        <f>IF(ISERROR(A842),NA(),#REF!)</f>
        <v>#N/A</v>
      </c>
      <c r="C842" s="183" t="e">
        <f t="shared" si="54"/>
        <v>#N/A</v>
      </c>
      <c r="E842" s="179" t="e">
        <f>IF(#REF!=0,NA(),#REF!)</f>
        <v>#REF!</v>
      </c>
      <c r="F842" s="183" t="e">
        <f>IF(ISERROR($E842),NA(),#REF!)</f>
        <v>#N/A</v>
      </c>
      <c r="G842" s="183" t="e">
        <f>IF(ISERROR($E842),NA(),#REF!)</f>
        <v>#N/A</v>
      </c>
      <c r="H842" s="183" t="e">
        <f>IF(ISERROR($E842),NA(),#REF!)</f>
        <v>#N/A</v>
      </c>
      <c r="J842" s="180" t="e">
        <f>IF(ISERROR(A842),NA(),#REF!)</f>
        <v>#N/A</v>
      </c>
      <c r="K842" s="180" t="e">
        <f>IF(ISERROR(A842),NA(),#REF!)</f>
        <v>#N/A</v>
      </c>
      <c r="L842" s="180" t="e">
        <f>IF(ISERROR(A842),NA(),#REF!)</f>
        <v>#N/A</v>
      </c>
      <c r="M842" s="183" t="e">
        <f t="shared" si="55"/>
        <v>#N/A</v>
      </c>
      <c r="N842" s="183" t="e">
        <f t="shared" si="53"/>
        <v>#N/A</v>
      </c>
      <c r="O842" s="183" t="e">
        <f t="shared" ref="O842:O905" si="56">AVERAGE(L836:L842)</f>
        <v>#N/A</v>
      </c>
    </row>
    <row r="843" spans="1:15" x14ac:dyDescent="0.2">
      <c r="A843" s="179" t="e">
        <f>IF(#REF!=0,NA(),#REF!)</f>
        <v>#REF!</v>
      </c>
      <c r="B843" s="180" t="e">
        <f>IF(ISERROR(A843),NA(),#REF!)</f>
        <v>#N/A</v>
      </c>
      <c r="C843" s="183" t="e">
        <f t="shared" si="54"/>
        <v>#N/A</v>
      </c>
      <c r="E843" s="179" t="e">
        <f>IF(#REF!=0,NA(),#REF!)</f>
        <v>#REF!</v>
      </c>
      <c r="F843" s="183" t="e">
        <f>IF(ISERROR($E843),NA(),#REF!)</f>
        <v>#N/A</v>
      </c>
      <c r="G843" s="183" t="e">
        <f>IF(ISERROR($E843),NA(),#REF!)</f>
        <v>#N/A</v>
      </c>
      <c r="H843" s="183" t="e">
        <f>IF(ISERROR($E843),NA(),#REF!)</f>
        <v>#N/A</v>
      </c>
      <c r="J843" s="180" t="e">
        <f>IF(ISERROR(A843),NA(),#REF!)</f>
        <v>#N/A</v>
      </c>
      <c r="K843" s="180" t="e">
        <f>IF(ISERROR(A843),NA(),#REF!)</f>
        <v>#N/A</v>
      </c>
      <c r="L843" s="180" t="e">
        <f>IF(ISERROR(A843),NA(),#REF!)</f>
        <v>#N/A</v>
      </c>
      <c r="M843" s="183" t="e">
        <f t="shared" si="55"/>
        <v>#N/A</v>
      </c>
      <c r="N843" s="183" t="e">
        <f t="shared" si="53"/>
        <v>#N/A</v>
      </c>
      <c r="O843" s="183" t="e">
        <f t="shared" si="56"/>
        <v>#N/A</v>
      </c>
    </row>
    <row r="844" spans="1:15" x14ac:dyDescent="0.2">
      <c r="A844" s="179" t="e">
        <f>IF(#REF!=0,NA(),#REF!)</f>
        <v>#REF!</v>
      </c>
      <c r="B844" s="180" t="e">
        <f>IF(ISERROR(A844),NA(),#REF!)</f>
        <v>#N/A</v>
      </c>
      <c r="C844" s="183" t="e">
        <f t="shared" si="54"/>
        <v>#N/A</v>
      </c>
      <c r="E844" s="179" t="e">
        <f>IF(#REF!=0,NA(),#REF!)</f>
        <v>#REF!</v>
      </c>
      <c r="F844" s="183" t="e">
        <f>IF(ISERROR($E844),NA(),#REF!)</f>
        <v>#N/A</v>
      </c>
      <c r="G844" s="183" t="e">
        <f>IF(ISERROR($E844),NA(),#REF!)</f>
        <v>#N/A</v>
      </c>
      <c r="H844" s="183" t="e">
        <f>IF(ISERROR($E844),NA(),#REF!)</f>
        <v>#N/A</v>
      </c>
      <c r="J844" s="180" t="e">
        <f>IF(ISERROR(A844),NA(),#REF!)</f>
        <v>#N/A</v>
      </c>
      <c r="K844" s="180" t="e">
        <f>IF(ISERROR(A844),NA(),#REF!)</f>
        <v>#N/A</v>
      </c>
      <c r="L844" s="180" t="e">
        <f>IF(ISERROR(A844),NA(),#REF!)</f>
        <v>#N/A</v>
      </c>
      <c r="M844" s="183" t="e">
        <f t="shared" si="55"/>
        <v>#N/A</v>
      </c>
      <c r="N844" s="183" t="e">
        <f t="shared" si="53"/>
        <v>#N/A</v>
      </c>
      <c r="O844" s="183" t="e">
        <f t="shared" si="56"/>
        <v>#N/A</v>
      </c>
    </row>
    <row r="845" spans="1:15" x14ac:dyDescent="0.2">
      <c r="A845" s="179" t="e">
        <f>IF(#REF!=0,NA(),#REF!)</f>
        <v>#REF!</v>
      </c>
      <c r="B845" s="180" t="e">
        <f>IF(ISERROR(A845),NA(),#REF!)</f>
        <v>#N/A</v>
      </c>
      <c r="C845" s="183" t="e">
        <f t="shared" si="54"/>
        <v>#N/A</v>
      </c>
      <c r="E845" s="179" t="e">
        <f>IF(#REF!=0,NA(),#REF!)</f>
        <v>#REF!</v>
      </c>
      <c r="F845" s="183" t="e">
        <f>IF(ISERROR($E845),NA(),#REF!)</f>
        <v>#N/A</v>
      </c>
      <c r="G845" s="183" t="e">
        <f>IF(ISERROR($E845),NA(),#REF!)</f>
        <v>#N/A</v>
      </c>
      <c r="H845" s="183" t="e">
        <f>IF(ISERROR($E845),NA(),#REF!)</f>
        <v>#N/A</v>
      </c>
      <c r="J845" s="180" t="e">
        <f>IF(ISERROR(A845),NA(),#REF!)</f>
        <v>#N/A</v>
      </c>
      <c r="K845" s="180" t="e">
        <f>IF(ISERROR(A845),NA(),#REF!)</f>
        <v>#N/A</v>
      </c>
      <c r="L845" s="180" t="e">
        <f>IF(ISERROR(A845),NA(),#REF!)</f>
        <v>#N/A</v>
      </c>
      <c r="M845" s="183" t="e">
        <f t="shared" si="55"/>
        <v>#N/A</v>
      </c>
      <c r="N845" s="183" t="e">
        <f t="shared" si="53"/>
        <v>#N/A</v>
      </c>
      <c r="O845" s="183" t="e">
        <f t="shared" si="56"/>
        <v>#N/A</v>
      </c>
    </row>
    <row r="846" spans="1:15" x14ac:dyDescent="0.2">
      <c r="A846" s="179" t="e">
        <f>IF(#REF!=0,NA(),#REF!)</f>
        <v>#REF!</v>
      </c>
      <c r="B846" s="180" t="e">
        <f>IF(ISERROR(A846),NA(),#REF!)</f>
        <v>#N/A</v>
      </c>
      <c r="C846" s="183" t="e">
        <f t="shared" si="54"/>
        <v>#N/A</v>
      </c>
      <c r="E846" s="179" t="e">
        <f>IF(#REF!=0,NA(),#REF!)</f>
        <v>#REF!</v>
      </c>
      <c r="F846" s="183" t="e">
        <f>IF(ISERROR($E846),NA(),#REF!)</f>
        <v>#N/A</v>
      </c>
      <c r="G846" s="183" t="e">
        <f>IF(ISERROR($E846),NA(),#REF!)</f>
        <v>#N/A</v>
      </c>
      <c r="H846" s="183" t="e">
        <f>IF(ISERROR($E846),NA(),#REF!)</f>
        <v>#N/A</v>
      </c>
      <c r="J846" s="180" t="e">
        <f>IF(ISERROR(A846),NA(),#REF!)</f>
        <v>#N/A</v>
      </c>
      <c r="K846" s="180" t="e">
        <f>IF(ISERROR(A846),NA(),#REF!)</f>
        <v>#N/A</v>
      </c>
      <c r="L846" s="180" t="e">
        <f>IF(ISERROR(A846),NA(),#REF!)</f>
        <v>#N/A</v>
      </c>
      <c r="M846" s="183" t="e">
        <f t="shared" si="55"/>
        <v>#N/A</v>
      </c>
      <c r="N846" s="183" t="e">
        <f t="shared" si="53"/>
        <v>#N/A</v>
      </c>
      <c r="O846" s="183" t="e">
        <f t="shared" si="56"/>
        <v>#N/A</v>
      </c>
    </row>
    <row r="847" spans="1:15" x14ac:dyDescent="0.2">
      <c r="A847" s="179" t="e">
        <f>IF(#REF!=0,NA(),#REF!)</f>
        <v>#REF!</v>
      </c>
      <c r="B847" s="180" t="e">
        <f>IF(ISERROR(A847),NA(),#REF!)</f>
        <v>#N/A</v>
      </c>
      <c r="C847" s="183" t="e">
        <f t="shared" si="54"/>
        <v>#N/A</v>
      </c>
      <c r="E847" s="179" t="e">
        <f>IF(#REF!=0,NA(),#REF!)</f>
        <v>#REF!</v>
      </c>
      <c r="F847" s="183" t="e">
        <f>IF(ISERROR($E847),NA(),#REF!)</f>
        <v>#N/A</v>
      </c>
      <c r="G847" s="183" t="e">
        <f>IF(ISERROR($E847),NA(),#REF!)</f>
        <v>#N/A</v>
      </c>
      <c r="H847" s="183" t="e">
        <f>IF(ISERROR($E847),NA(),#REF!)</f>
        <v>#N/A</v>
      </c>
      <c r="J847" s="180" t="e">
        <f>IF(ISERROR(A847),NA(),#REF!)</f>
        <v>#N/A</v>
      </c>
      <c r="K847" s="180" t="e">
        <f>IF(ISERROR(A847),NA(),#REF!)</f>
        <v>#N/A</v>
      </c>
      <c r="L847" s="180" t="e">
        <f>IF(ISERROR(A847),NA(),#REF!)</f>
        <v>#N/A</v>
      </c>
      <c r="M847" s="183" t="e">
        <f t="shared" si="55"/>
        <v>#N/A</v>
      </c>
      <c r="N847" s="183" t="e">
        <f t="shared" si="53"/>
        <v>#N/A</v>
      </c>
      <c r="O847" s="183" t="e">
        <f t="shared" si="56"/>
        <v>#N/A</v>
      </c>
    </row>
    <row r="848" spans="1:15" x14ac:dyDescent="0.2">
      <c r="A848" s="179" t="e">
        <f>IF(#REF!=0,NA(),#REF!)</f>
        <v>#REF!</v>
      </c>
      <c r="B848" s="180" t="e">
        <f>IF(ISERROR(A848),NA(),#REF!)</f>
        <v>#N/A</v>
      </c>
      <c r="C848" s="183" t="e">
        <f t="shared" si="54"/>
        <v>#N/A</v>
      </c>
      <c r="E848" s="179" t="e">
        <f>IF(#REF!=0,NA(),#REF!)</f>
        <v>#REF!</v>
      </c>
      <c r="F848" s="183" t="e">
        <f>IF(ISERROR($E848),NA(),#REF!)</f>
        <v>#N/A</v>
      </c>
      <c r="G848" s="183" t="e">
        <f>IF(ISERROR($E848),NA(),#REF!)</f>
        <v>#N/A</v>
      </c>
      <c r="H848" s="183" t="e">
        <f>IF(ISERROR($E848),NA(),#REF!)</f>
        <v>#N/A</v>
      </c>
      <c r="J848" s="180" t="e">
        <f>IF(ISERROR(A848),NA(),#REF!)</f>
        <v>#N/A</v>
      </c>
      <c r="K848" s="180" t="e">
        <f>IF(ISERROR(A848),NA(),#REF!)</f>
        <v>#N/A</v>
      </c>
      <c r="L848" s="180" t="e">
        <f>IF(ISERROR(A848),NA(),#REF!)</f>
        <v>#N/A</v>
      </c>
      <c r="M848" s="183" t="e">
        <f t="shared" si="55"/>
        <v>#N/A</v>
      </c>
      <c r="N848" s="183" t="e">
        <f t="shared" si="53"/>
        <v>#N/A</v>
      </c>
      <c r="O848" s="183" t="e">
        <f t="shared" si="56"/>
        <v>#N/A</v>
      </c>
    </row>
    <row r="849" spans="1:15" x14ac:dyDescent="0.2">
      <c r="A849" s="179" t="e">
        <f>IF(#REF!=0,NA(),#REF!)</f>
        <v>#REF!</v>
      </c>
      <c r="B849" s="180" t="e">
        <f>IF(ISERROR(A849),NA(),#REF!)</f>
        <v>#N/A</v>
      </c>
      <c r="C849" s="183" t="e">
        <f t="shared" si="54"/>
        <v>#N/A</v>
      </c>
      <c r="E849" s="179" t="e">
        <f>IF(#REF!=0,NA(),#REF!)</f>
        <v>#REF!</v>
      </c>
      <c r="F849" s="183" t="e">
        <f>IF(ISERROR($E849),NA(),#REF!)</f>
        <v>#N/A</v>
      </c>
      <c r="G849" s="183" t="e">
        <f>IF(ISERROR($E849),NA(),#REF!)</f>
        <v>#N/A</v>
      </c>
      <c r="H849" s="183" t="e">
        <f>IF(ISERROR($E849),NA(),#REF!)</f>
        <v>#N/A</v>
      </c>
      <c r="J849" s="180" t="e">
        <f>IF(ISERROR(A849),NA(),#REF!)</f>
        <v>#N/A</v>
      </c>
      <c r="K849" s="180" t="e">
        <f>IF(ISERROR(A849),NA(),#REF!)</f>
        <v>#N/A</v>
      </c>
      <c r="L849" s="180" t="e">
        <f>IF(ISERROR(A849),NA(),#REF!)</f>
        <v>#N/A</v>
      </c>
      <c r="M849" s="183" t="e">
        <f t="shared" si="55"/>
        <v>#N/A</v>
      </c>
      <c r="N849" s="183" t="e">
        <f t="shared" si="53"/>
        <v>#N/A</v>
      </c>
      <c r="O849" s="183" t="e">
        <f t="shared" si="56"/>
        <v>#N/A</v>
      </c>
    </row>
    <row r="850" spans="1:15" x14ac:dyDescent="0.2">
      <c r="A850" s="179" t="e">
        <f>IF(#REF!=0,NA(),#REF!)</f>
        <v>#REF!</v>
      </c>
      <c r="B850" s="180" t="e">
        <f>IF(ISERROR(A850),NA(),#REF!)</f>
        <v>#N/A</v>
      </c>
      <c r="C850" s="183" t="e">
        <f t="shared" si="54"/>
        <v>#N/A</v>
      </c>
      <c r="E850" s="179" t="e">
        <f>IF(#REF!=0,NA(),#REF!)</f>
        <v>#REF!</v>
      </c>
      <c r="F850" s="183" t="e">
        <f>IF(ISERROR($E850),NA(),#REF!)</f>
        <v>#N/A</v>
      </c>
      <c r="G850" s="183" t="e">
        <f>IF(ISERROR($E850),NA(),#REF!)</f>
        <v>#N/A</v>
      </c>
      <c r="H850" s="183" t="e">
        <f>IF(ISERROR($E850),NA(),#REF!)</f>
        <v>#N/A</v>
      </c>
      <c r="J850" s="180" t="e">
        <f>IF(ISERROR(A850),NA(),#REF!)</f>
        <v>#N/A</v>
      </c>
      <c r="K850" s="180" t="e">
        <f>IF(ISERROR(A850),NA(),#REF!)</f>
        <v>#N/A</v>
      </c>
      <c r="L850" s="180" t="e">
        <f>IF(ISERROR(A850),NA(),#REF!)</f>
        <v>#N/A</v>
      </c>
      <c r="M850" s="183" t="e">
        <f t="shared" si="55"/>
        <v>#N/A</v>
      </c>
      <c r="N850" s="183" t="e">
        <f t="shared" si="53"/>
        <v>#N/A</v>
      </c>
      <c r="O850" s="183" t="e">
        <f t="shared" si="56"/>
        <v>#N/A</v>
      </c>
    </row>
    <row r="851" spans="1:15" x14ac:dyDescent="0.2">
      <c r="A851" s="179" t="e">
        <f>IF(#REF!=0,NA(),#REF!)</f>
        <v>#REF!</v>
      </c>
      <c r="B851" s="180" t="e">
        <f>IF(ISERROR(A851),NA(),#REF!)</f>
        <v>#N/A</v>
      </c>
      <c r="C851" s="183" t="e">
        <f t="shared" si="54"/>
        <v>#N/A</v>
      </c>
      <c r="E851" s="179" t="e">
        <f>IF(#REF!=0,NA(),#REF!)</f>
        <v>#REF!</v>
      </c>
      <c r="F851" s="183" t="e">
        <f>IF(ISERROR($E851),NA(),#REF!)</f>
        <v>#N/A</v>
      </c>
      <c r="G851" s="183" t="e">
        <f>IF(ISERROR($E851),NA(),#REF!)</f>
        <v>#N/A</v>
      </c>
      <c r="H851" s="183" t="e">
        <f>IF(ISERROR($E851),NA(),#REF!)</f>
        <v>#N/A</v>
      </c>
      <c r="J851" s="180" t="e">
        <f>IF(ISERROR(A851),NA(),#REF!)</f>
        <v>#N/A</v>
      </c>
      <c r="K851" s="180" t="e">
        <f>IF(ISERROR(A851),NA(),#REF!)</f>
        <v>#N/A</v>
      </c>
      <c r="L851" s="180" t="e">
        <f>IF(ISERROR(A851),NA(),#REF!)</f>
        <v>#N/A</v>
      </c>
      <c r="M851" s="183" t="e">
        <f t="shared" si="55"/>
        <v>#N/A</v>
      </c>
      <c r="N851" s="183" t="e">
        <f t="shared" si="53"/>
        <v>#N/A</v>
      </c>
      <c r="O851" s="183" t="e">
        <f t="shared" si="56"/>
        <v>#N/A</v>
      </c>
    </row>
    <row r="852" spans="1:15" x14ac:dyDescent="0.2">
      <c r="A852" s="179" t="e">
        <f>IF(#REF!=0,NA(),#REF!)</f>
        <v>#REF!</v>
      </c>
      <c r="B852" s="180" t="e">
        <f>IF(ISERROR(A852),NA(),#REF!)</f>
        <v>#N/A</v>
      </c>
      <c r="C852" s="183" t="e">
        <f t="shared" si="54"/>
        <v>#N/A</v>
      </c>
      <c r="E852" s="179" t="e">
        <f>IF(#REF!=0,NA(),#REF!)</f>
        <v>#REF!</v>
      </c>
      <c r="F852" s="183" t="e">
        <f>IF(ISERROR($E852),NA(),#REF!)</f>
        <v>#N/A</v>
      </c>
      <c r="G852" s="183" t="e">
        <f>IF(ISERROR($E852),NA(),#REF!)</f>
        <v>#N/A</v>
      </c>
      <c r="H852" s="183" t="e">
        <f>IF(ISERROR($E852),NA(),#REF!)</f>
        <v>#N/A</v>
      </c>
      <c r="J852" s="180" t="e">
        <f>IF(ISERROR(A852),NA(),#REF!)</f>
        <v>#N/A</v>
      </c>
      <c r="K852" s="180" t="e">
        <f>IF(ISERROR(A852),NA(),#REF!)</f>
        <v>#N/A</v>
      </c>
      <c r="L852" s="180" t="e">
        <f>IF(ISERROR(A852),NA(),#REF!)</f>
        <v>#N/A</v>
      </c>
      <c r="M852" s="183" t="e">
        <f t="shared" si="55"/>
        <v>#N/A</v>
      </c>
      <c r="N852" s="183" t="e">
        <f t="shared" si="53"/>
        <v>#N/A</v>
      </c>
      <c r="O852" s="183" t="e">
        <f t="shared" si="56"/>
        <v>#N/A</v>
      </c>
    </row>
    <row r="853" spans="1:15" x14ac:dyDescent="0.2">
      <c r="A853" s="179" t="e">
        <f>IF(#REF!=0,NA(),#REF!)</f>
        <v>#REF!</v>
      </c>
      <c r="B853" s="180" t="e">
        <f>IF(ISERROR(A853),NA(),#REF!)</f>
        <v>#N/A</v>
      </c>
      <c r="C853" s="183" t="e">
        <f t="shared" si="54"/>
        <v>#N/A</v>
      </c>
      <c r="E853" s="179" t="e">
        <f>IF(#REF!=0,NA(),#REF!)</f>
        <v>#REF!</v>
      </c>
      <c r="F853" s="183" t="e">
        <f>IF(ISERROR($E853),NA(),#REF!)</f>
        <v>#N/A</v>
      </c>
      <c r="G853" s="183" t="e">
        <f>IF(ISERROR($E853),NA(),#REF!)</f>
        <v>#N/A</v>
      </c>
      <c r="H853" s="183" t="e">
        <f>IF(ISERROR($E853),NA(),#REF!)</f>
        <v>#N/A</v>
      </c>
      <c r="J853" s="180" t="e">
        <f>IF(ISERROR(A853),NA(),#REF!)</f>
        <v>#N/A</v>
      </c>
      <c r="K853" s="180" t="e">
        <f>IF(ISERROR(A853),NA(),#REF!)</f>
        <v>#N/A</v>
      </c>
      <c r="L853" s="180" t="e">
        <f>IF(ISERROR(A853),NA(),#REF!)</f>
        <v>#N/A</v>
      </c>
      <c r="M853" s="183" t="e">
        <f t="shared" si="55"/>
        <v>#N/A</v>
      </c>
      <c r="N853" s="183" t="e">
        <f t="shared" si="53"/>
        <v>#N/A</v>
      </c>
      <c r="O853" s="183" t="e">
        <f t="shared" si="56"/>
        <v>#N/A</v>
      </c>
    </row>
    <row r="854" spans="1:15" x14ac:dyDescent="0.2">
      <c r="A854" s="179" t="e">
        <f>IF(#REF!=0,NA(),#REF!)</f>
        <v>#REF!</v>
      </c>
      <c r="B854" s="180" t="e">
        <f>IF(ISERROR(A854),NA(),#REF!)</f>
        <v>#N/A</v>
      </c>
      <c r="C854" s="183" t="e">
        <f t="shared" si="54"/>
        <v>#N/A</v>
      </c>
      <c r="E854" s="179" t="e">
        <f>IF(#REF!=0,NA(),#REF!)</f>
        <v>#REF!</v>
      </c>
      <c r="F854" s="183" t="e">
        <f>IF(ISERROR($E854),NA(),#REF!)</f>
        <v>#N/A</v>
      </c>
      <c r="G854" s="183" t="e">
        <f>IF(ISERROR($E854),NA(),#REF!)</f>
        <v>#N/A</v>
      </c>
      <c r="H854" s="183" t="e">
        <f>IF(ISERROR($E854),NA(),#REF!)</f>
        <v>#N/A</v>
      </c>
      <c r="J854" s="180" t="e">
        <f>IF(ISERROR(A854),NA(),#REF!)</f>
        <v>#N/A</v>
      </c>
      <c r="K854" s="180" t="e">
        <f>IF(ISERROR(A854),NA(),#REF!)</f>
        <v>#N/A</v>
      </c>
      <c r="L854" s="180" t="e">
        <f>IF(ISERROR(A854),NA(),#REF!)</f>
        <v>#N/A</v>
      </c>
      <c r="M854" s="183" t="e">
        <f t="shared" si="55"/>
        <v>#N/A</v>
      </c>
      <c r="N854" s="183" t="e">
        <f t="shared" si="53"/>
        <v>#N/A</v>
      </c>
      <c r="O854" s="183" t="e">
        <f t="shared" si="56"/>
        <v>#N/A</v>
      </c>
    </row>
    <row r="855" spans="1:15" x14ac:dyDescent="0.2">
      <c r="A855" s="179" t="e">
        <f>IF(#REF!=0,NA(),#REF!)</f>
        <v>#REF!</v>
      </c>
      <c r="B855" s="180" t="e">
        <f>IF(ISERROR(A855),NA(),#REF!)</f>
        <v>#N/A</v>
      </c>
      <c r="C855" s="183" t="e">
        <f t="shared" si="54"/>
        <v>#N/A</v>
      </c>
      <c r="E855" s="179" t="e">
        <f>IF(#REF!=0,NA(),#REF!)</f>
        <v>#REF!</v>
      </c>
      <c r="F855" s="183" t="e">
        <f>IF(ISERROR($E855),NA(),#REF!)</f>
        <v>#N/A</v>
      </c>
      <c r="G855" s="183" t="e">
        <f>IF(ISERROR($E855),NA(),#REF!)</f>
        <v>#N/A</v>
      </c>
      <c r="H855" s="183" t="e">
        <f>IF(ISERROR($E855),NA(),#REF!)</f>
        <v>#N/A</v>
      </c>
      <c r="J855" s="180" t="e">
        <f>IF(ISERROR(A855),NA(),#REF!)</f>
        <v>#N/A</v>
      </c>
      <c r="K855" s="180" t="e">
        <f>IF(ISERROR(A855),NA(),#REF!)</f>
        <v>#N/A</v>
      </c>
      <c r="L855" s="180" t="e">
        <f>IF(ISERROR(A855),NA(),#REF!)</f>
        <v>#N/A</v>
      </c>
      <c r="M855" s="183" t="e">
        <f t="shared" si="55"/>
        <v>#N/A</v>
      </c>
      <c r="N855" s="183" t="e">
        <f t="shared" si="53"/>
        <v>#N/A</v>
      </c>
      <c r="O855" s="183" t="e">
        <f t="shared" si="56"/>
        <v>#N/A</v>
      </c>
    </row>
    <row r="856" spans="1:15" x14ac:dyDescent="0.2">
      <c r="A856" s="179" t="e">
        <f>IF(#REF!=0,NA(),#REF!)</f>
        <v>#REF!</v>
      </c>
      <c r="B856" s="180" t="e">
        <f>IF(ISERROR(A856),NA(),#REF!)</f>
        <v>#N/A</v>
      </c>
      <c r="C856" s="183" t="e">
        <f t="shared" si="54"/>
        <v>#N/A</v>
      </c>
      <c r="E856" s="179" t="e">
        <f>IF(#REF!=0,NA(),#REF!)</f>
        <v>#REF!</v>
      </c>
      <c r="F856" s="183" t="e">
        <f>IF(ISERROR($E856),NA(),#REF!)</f>
        <v>#N/A</v>
      </c>
      <c r="G856" s="183" t="e">
        <f>IF(ISERROR($E856),NA(),#REF!)</f>
        <v>#N/A</v>
      </c>
      <c r="H856" s="183" t="e">
        <f>IF(ISERROR($E856),NA(),#REF!)</f>
        <v>#N/A</v>
      </c>
      <c r="J856" s="180" t="e">
        <f>IF(ISERROR(A856),NA(),#REF!)</f>
        <v>#N/A</v>
      </c>
      <c r="K856" s="180" t="e">
        <f>IF(ISERROR(A856),NA(),#REF!)</f>
        <v>#N/A</v>
      </c>
      <c r="L856" s="180" t="e">
        <f>IF(ISERROR(A856),NA(),#REF!)</f>
        <v>#N/A</v>
      </c>
      <c r="M856" s="183" t="e">
        <f t="shared" si="55"/>
        <v>#N/A</v>
      </c>
      <c r="N856" s="183" t="e">
        <f t="shared" si="53"/>
        <v>#N/A</v>
      </c>
      <c r="O856" s="183" t="e">
        <f t="shared" si="56"/>
        <v>#N/A</v>
      </c>
    </row>
    <row r="857" spans="1:15" x14ac:dyDescent="0.2">
      <c r="A857" s="179" t="e">
        <f>IF(#REF!=0,NA(),#REF!)</f>
        <v>#REF!</v>
      </c>
      <c r="B857" s="180" t="e">
        <f>IF(ISERROR(A857),NA(),#REF!)</f>
        <v>#N/A</v>
      </c>
      <c r="C857" s="183" t="e">
        <f t="shared" si="54"/>
        <v>#N/A</v>
      </c>
      <c r="E857" s="179" t="e">
        <f>IF(#REF!=0,NA(),#REF!)</f>
        <v>#REF!</v>
      </c>
      <c r="F857" s="183" t="e">
        <f>IF(ISERROR($E857),NA(),#REF!)</f>
        <v>#N/A</v>
      </c>
      <c r="G857" s="183" t="e">
        <f>IF(ISERROR($E857),NA(),#REF!)</f>
        <v>#N/A</v>
      </c>
      <c r="H857" s="183" t="e">
        <f>IF(ISERROR($E857),NA(),#REF!)</f>
        <v>#N/A</v>
      </c>
      <c r="J857" s="180" t="e">
        <f>IF(ISERROR(A857),NA(),#REF!)</f>
        <v>#N/A</v>
      </c>
      <c r="K857" s="180" t="e">
        <f>IF(ISERROR(A857),NA(),#REF!)</f>
        <v>#N/A</v>
      </c>
      <c r="L857" s="180" t="e">
        <f>IF(ISERROR(A857),NA(),#REF!)</f>
        <v>#N/A</v>
      </c>
      <c r="M857" s="183" t="e">
        <f t="shared" si="55"/>
        <v>#N/A</v>
      </c>
      <c r="N857" s="183" t="e">
        <f t="shared" ref="N857:N920" si="57">AVERAGE(K851:K857)</f>
        <v>#N/A</v>
      </c>
      <c r="O857" s="183" t="e">
        <f t="shared" si="56"/>
        <v>#N/A</v>
      </c>
    </row>
    <row r="858" spans="1:15" x14ac:dyDescent="0.2">
      <c r="A858" s="179" t="e">
        <f>IF(#REF!=0,NA(),#REF!)</f>
        <v>#REF!</v>
      </c>
      <c r="B858" s="180" t="e">
        <f>IF(ISERROR(A858),NA(),#REF!)</f>
        <v>#N/A</v>
      </c>
      <c r="C858" s="183" t="e">
        <f t="shared" si="54"/>
        <v>#N/A</v>
      </c>
      <c r="E858" s="179" t="e">
        <f>IF(#REF!=0,NA(),#REF!)</f>
        <v>#REF!</v>
      </c>
      <c r="F858" s="183" t="e">
        <f>IF(ISERROR($E858),NA(),#REF!)</f>
        <v>#N/A</v>
      </c>
      <c r="G858" s="183" t="e">
        <f>IF(ISERROR($E858),NA(),#REF!)</f>
        <v>#N/A</v>
      </c>
      <c r="H858" s="183" t="e">
        <f>IF(ISERROR($E858),NA(),#REF!)</f>
        <v>#N/A</v>
      </c>
      <c r="J858" s="180" t="e">
        <f>IF(ISERROR(A858),NA(),#REF!)</f>
        <v>#N/A</v>
      </c>
      <c r="K858" s="180" t="e">
        <f>IF(ISERROR(A858),NA(),#REF!)</f>
        <v>#N/A</v>
      </c>
      <c r="L858" s="180" t="e">
        <f>IF(ISERROR(A858),NA(),#REF!)</f>
        <v>#N/A</v>
      </c>
      <c r="M858" s="183" t="e">
        <f t="shared" si="55"/>
        <v>#N/A</v>
      </c>
      <c r="N858" s="183" t="e">
        <f t="shared" si="57"/>
        <v>#N/A</v>
      </c>
      <c r="O858" s="183" t="e">
        <f t="shared" si="56"/>
        <v>#N/A</v>
      </c>
    </row>
    <row r="859" spans="1:15" x14ac:dyDescent="0.2">
      <c r="A859" s="179" t="e">
        <f>IF(#REF!=0,NA(),#REF!)</f>
        <v>#REF!</v>
      </c>
      <c r="B859" s="180" t="e">
        <f>IF(ISERROR(A859),NA(),#REF!)</f>
        <v>#N/A</v>
      </c>
      <c r="C859" s="183" t="e">
        <f t="shared" si="54"/>
        <v>#N/A</v>
      </c>
      <c r="E859" s="179" t="e">
        <f>IF(#REF!=0,NA(),#REF!)</f>
        <v>#REF!</v>
      </c>
      <c r="F859" s="183" t="e">
        <f>IF(ISERROR($E859),NA(),#REF!)</f>
        <v>#N/A</v>
      </c>
      <c r="G859" s="183" t="e">
        <f>IF(ISERROR($E859),NA(),#REF!)</f>
        <v>#N/A</v>
      </c>
      <c r="H859" s="183" t="e">
        <f>IF(ISERROR($E859),NA(),#REF!)</f>
        <v>#N/A</v>
      </c>
      <c r="J859" s="180" t="e">
        <f>IF(ISERROR(A859),NA(),#REF!)</f>
        <v>#N/A</v>
      </c>
      <c r="K859" s="180" t="e">
        <f>IF(ISERROR(A859),NA(),#REF!)</f>
        <v>#N/A</v>
      </c>
      <c r="L859" s="180" t="e">
        <f>IF(ISERROR(A859),NA(),#REF!)</f>
        <v>#N/A</v>
      </c>
      <c r="M859" s="183" t="e">
        <f t="shared" si="55"/>
        <v>#N/A</v>
      </c>
      <c r="N859" s="183" t="e">
        <f t="shared" si="57"/>
        <v>#N/A</v>
      </c>
      <c r="O859" s="183" t="e">
        <f t="shared" si="56"/>
        <v>#N/A</v>
      </c>
    </row>
    <row r="860" spans="1:15" x14ac:dyDescent="0.2">
      <c r="A860" s="179" t="e">
        <f>IF(#REF!=0,NA(),#REF!)</f>
        <v>#REF!</v>
      </c>
      <c r="B860" s="180" t="e">
        <f>IF(ISERROR(A860),NA(),#REF!)</f>
        <v>#N/A</v>
      </c>
      <c r="C860" s="183" t="e">
        <f t="shared" si="54"/>
        <v>#N/A</v>
      </c>
      <c r="E860" s="179" t="e">
        <f>IF(#REF!=0,NA(),#REF!)</f>
        <v>#REF!</v>
      </c>
      <c r="F860" s="183" t="e">
        <f>IF(ISERROR($E860),NA(),#REF!)</f>
        <v>#N/A</v>
      </c>
      <c r="G860" s="183" t="e">
        <f>IF(ISERROR($E860),NA(),#REF!)</f>
        <v>#N/A</v>
      </c>
      <c r="H860" s="183" t="e">
        <f>IF(ISERROR($E860),NA(),#REF!)</f>
        <v>#N/A</v>
      </c>
      <c r="J860" s="180" t="e">
        <f>IF(ISERROR(A860),NA(),#REF!)</f>
        <v>#N/A</v>
      </c>
      <c r="K860" s="180" t="e">
        <f>IF(ISERROR(A860),NA(),#REF!)</f>
        <v>#N/A</v>
      </c>
      <c r="L860" s="180" t="e">
        <f>IF(ISERROR(A860),NA(),#REF!)</f>
        <v>#N/A</v>
      </c>
      <c r="M860" s="183" t="e">
        <f t="shared" si="55"/>
        <v>#N/A</v>
      </c>
      <c r="N860" s="183" t="e">
        <f t="shared" si="57"/>
        <v>#N/A</v>
      </c>
      <c r="O860" s="183" t="e">
        <f t="shared" si="56"/>
        <v>#N/A</v>
      </c>
    </row>
    <row r="861" spans="1:15" x14ac:dyDescent="0.2">
      <c r="A861" s="179" t="e">
        <f>IF(#REF!=0,NA(),#REF!)</f>
        <v>#REF!</v>
      </c>
      <c r="B861" s="180" t="e">
        <f>IF(ISERROR(A861),NA(),#REF!)</f>
        <v>#N/A</v>
      </c>
      <c r="C861" s="183" t="e">
        <f t="shared" si="54"/>
        <v>#N/A</v>
      </c>
      <c r="E861" s="179" t="e">
        <f>IF(#REF!=0,NA(),#REF!)</f>
        <v>#REF!</v>
      </c>
      <c r="F861" s="183" t="e">
        <f>IF(ISERROR($E861),NA(),#REF!)</f>
        <v>#N/A</v>
      </c>
      <c r="G861" s="183" t="e">
        <f>IF(ISERROR($E861),NA(),#REF!)</f>
        <v>#N/A</v>
      </c>
      <c r="H861" s="183" t="e">
        <f>IF(ISERROR($E861),NA(),#REF!)</f>
        <v>#N/A</v>
      </c>
      <c r="J861" s="180" t="e">
        <f>IF(ISERROR(A861),NA(),#REF!)</f>
        <v>#N/A</v>
      </c>
      <c r="K861" s="180" t="e">
        <f>IF(ISERROR(A861),NA(),#REF!)</f>
        <v>#N/A</v>
      </c>
      <c r="L861" s="180" t="e">
        <f>IF(ISERROR(A861),NA(),#REF!)</f>
        <v>#N/A</v>
      </c>
      <c r="M861" s="183" t="e">
        <f t="shared" si="55"/>
        <v>#N/A</v>
      </c>
      <c r="N861" s="183" t="e">
        <f t="shared" si="57"/>
        <v>#N/A</v>
      </c>
      <c r="O861" s="183" t="e">
        <f t="shared" si="56"/>
        <v>#N/A</v>
      </c>
    </row>
    <row r="862" spans="1:15" x14ac:dyDescent="0.2">
      <c r="A862" s="179" t="e">
        <f>IF(#REF!=0,NA(),#REF!)</f>
        <v>#REF!</v>
      </c>
      <c r="B862" s="180" t="e">
        <f>IF(ISERROR(A862),NA(),#REF!)</f>
        <v>#N/A</v>
      </c>
      <c r="C862" s="183" t="e">
        <f t="shared" si="54"/>
        <v>#N/A</v>
      </c>
      <c r="E862" s="179" t="e">
        <f>IF(#REF!=0,NA(),#REF!)</f>
        <v>#REF!</v>
      </c>
      <c r="F862" s="183" t="e">
        <f>IF(ISERROR($E862),NA(),#REF!)</f>
        <v>#N/A</v>
      </c>
      <c r="G862" s="183" t="e">
        <f>IF(ISERROR($E862),NA(),#REF!)</f>
        <v>#N/A</v>
      </c>
      <c r="H862" s="183" t="e">
        <f>IF(ISERROR($E862),NA(),#REF!)</f>
        <v>#N/A</v>
      </c>
      <c r="J862" s="180" t="e">
        <f>IF(ISERROR(A862),NA(),#REF!)</f>
        <v>#N/A</v>
      </c>
      <c r="K862" s="180" t="e">
        <f>IF(ISERROR(A862),NA(),#REF!)</f>
        <v>#N/A</v>
      </c>
      <c r="L862" s="180" t="e">
        <f>IF(ISERROR(A862),NA(),#REF!)</f>
        <v>#N/A</v>
      </c>
      <c r="M862" s="183" t="e">
        <f t="shared" si="55"/>
        <v>#N/A</v>
      </c>
      <c r="N862" s="183" t="e">
        <f t="shared" si="57"/>
        <v>#N/A</v>
      </c>
      <c r="O862" s="183" t="e">
        <f t="shared" si="56"/>
        <v>#N/A</v>
      </c>
    </row>
    <row r="863" spans="1:15" x14ac:dyDescent="0.2">
      <c r="A863" s="179" t="e">
        <f>IF(#REF!=0,NA(),#REF!)</f>
        <v>#REF!</v>
      </c>
      <c r="B863" s="180" t="e">
        <f>IF(ISERROR(A863),NA(),#REF!)</f>
        <v>#N/A</v>
      </c>
      <c r="C863" s="183" t="e">
        <f t="shared" si="54"/>
        <v>#N/A</v>
      </c>
      <c r="E863" s="179" t="e">
        <f>IF(#REF!=0,NA(),#REF!)</f>
        <v>#REF!</v>
      </c>
      <c r="F863" s="183" t="e">
        <f>IF(ISERROR($E863),NA(),#REF!)</f>
        <v>#N/A</v>
      </c>
      <c r="G863" s="183" t="e">
        <f>IF(ISERROR($E863),NA(),#REF!)</f>
        <v>#N/A</v>
      </c>
      <c r="H863" s="183" t="e">
        <f>IF(ISERROR($E863),NA(),#REF!)</f>
        <v>#N/A</v>
      </c>
      <c r="J863" s="180" t="e">
        <f>IF(ISERROR(A863),NA(),#REF!)</f>
        <v>#N/A</v>
      </c>
      <c r="K863" s="180" t="e">
        <f>IF(ISERROR(A863),NA(),#REF!)</f>
        <v>#N/A</v>
      </c>
      <c r="L863" s="180" t="e">
        <f>IF(ISERROR(A863),NA(),#REF!)</f>
        <v>#N/A</v>
      </c>
      <c r="M863" s="183" t="e">
        <f t="shared" si="55"/>
        <v>#N/A</v>
      </c>
      <c r="N863" s="183" t="e">
        <f t="shared" si="57"/>
        <v>#N/A</v>
      </c>
      <c r="O863" s="183" t="e">
        <f t="shared" si="56"/>
        <v>#N/A</v>
      </c>
    </row>
    <row r="864" spans="1:15" x14ac:dyDescent="0.2">
      <c r="A864" s="179" t="e">
        <f>IF(#REF!=0,NA(),#REF!)</f>
        <v>#REF!</v>
      </c>
      <c r="B864" s="180" t="e">
        <f>IF(ISERROR(A864),NA(),#REF!)</f>
        <v>#N/A</v>
      </c>
      <c r="C864" s="183" t="e">
        <f t="shared" si="54"/>
        <v>#N/A</v>
      </c>
      <c r="E864" s="179" t="e">
        <f>IF(#REF!=0,NA(),#REF!)</f>
        <v>#REF!</v>
      </c>
      <c r="F864" s="183" t="e">
        <f>IF(ISERROR($E864),NA(),#REF!)</f>
        <v>#N/A</v>
      </c>
      <c r="G864" s="183" t="e">
        <f>IF(ISERROR($E864),NA(),#REF!)</f>
        <v>#N/A</v>
      </c>
      <c r="H864" s="183" t="e">
        <f>IF(ISERROR($E864),NA(),#REF!)</f>
        <v>#N/A</v>
      </c>
      <c r="J864" s="180" t="e">
        <f>IF(ISERROR(A864),NA(),#REF!)</f>
        <v>#N/A</v>
      </c>
      <c r="K864" s="180" t="e">
        <f>IF(ISERROR(A864),NA(),#REF!)</f>
        <v>#N/A</v>
      </c>
      <c r="L864" s="180" t="e">
        <f>IF(ISERROR(A864),NA(),#REF!)</f>
        <v>#N/A</v>
      </c>
      <c r="M864" s="183" t="e">
        <f t="shared" si="55"/>
        <v>#N/A</v>
      </c>
      <c r="N864" s="183" t="e">
        <f t="shared" si="57"/>
        <v>#N/A</v>
      </c>
      <c r="O864" s="183" t="e">
        <f t="shared" si="56"/>
        <v>#N/A</v>
      </c>
    </row>
    <row r="865" spans="1:15" x14ac:dyDescent="0.2">
      <c r="A865" s="179" t="e">
        <f>IF(#REF!=0,NA(),#REF!)</f>
        <v>#REF!</v>
      </c>
      <c r="B865" s="180" t="e">
        <f>IF(ISERROR(A865),NA(),#REF!)</f>
        <v>#N/A</v>
      </c>
      <c r="C865" s="183" t="e">
        <f t="shared" si="54"/>
        <v>#N/A</v>
      </c>
      <c r="E865" s="179" t="e">
        <f>IF(#REF!=0,NA(),#REF!)</f>
        <v>#REF!</v>
      </c>
      <c r="F865" s="183" t="e">
        <f>IF(ISERROR($E865),NA(),#REF!)</f>
        <v>#N/A</v>
      </c>
      <c r="G865" s="183" t="e">
        <f>IF(ISERROR($E865),NA(),#REF!)</f>
        <v>#N/A</v>
      </c>
      <c r="H865" s="183" t="e">
        <f>IF(ISERROR($E865),NA(),#REF!)</f>
        <v>#N/A</v>
      </c>
      <c r="J865" s="180" t="e">
        <f>IF(ISERROR(A865),NA(),#REF!)</f>
        <v>#N/A</v>
      </c>
      <c r="K865" s="180" t="e">
        <f>IF(ISERROR(A865),NA(),#REF!)</f>
        <v>#N/A</v>
      </c>
      <c r="L865" s="180" t="e">
        <f>IF(ISERROR(A865),NA(),#REF!)</f>
        <v>#N/A</v>
      </c>
      <c r="M865" s="183" t="e">
        <f t="shared" si="55"/>
        <v>#N/A</v>
      </c>
      <c r="N865" s="183" t="e">
        <f t="shared" si="57"/>
        <v>#N/A</v>
      </c>
      <c r="O865" s="183" t="e">
        <f t="shared" si="56"/>
        <v>#N/A</v>
      </c>
    </row>
    <row r="866" spans="1:15" x14ac:dyDescent="0.2">
      <c r="A866" s="179" t="e">
        <f>IF(#REF!=0,NA(),#REF!)</f>
        <v>#REF!</v>
      </c>
      <c r="B866" s="180" t="e">
        <f>IF(ISERROR(A866),NA(),#REF!)</f>
        <v>#N/A</v>
      </c>
      <c r="C866" s="183" t="e">
        <f t="shared" si="54"/>
        <v>#N/A</v>
      </c>
      <c r="E866" s="179" t="e">
        <f>IF(#REF!=0,NA(),#REF!)</f>
        <v>#REF!</v>
      </c>
      <c r="F866" s="183" t="e">
        <f>IF(ISERROR($E866),NA(),#REF!)</f>
        <v>#N/A</v>
      </c>
      <c r="G866" s="183" t="e">
        <f>IF(ISERROR($E866),NA(),#REF!)</f>
        <v>#N/A</v>
      </c>
      <c r="H866" s="183" t="e">
        <f>IF(ISERROR($E866),NA(),#REF!)</f>
        <v>#N/A</v>
      </c>
      <c r="J866" s="180" t="e">
        <f>IF(ISERROR(A866),NA(),#REF!)</f>
        <v>#N/A</v>
      </c>
      <c r="K866" s="180" t="e">
        <f>IF(ISERROR(A866),NA(),#REF!)</f>
        <v>#N/A</v>
      </c>
      <c r="L866" s="180" t="e">
        <f>IF(ISERROR(A866),NA(),#REF!)</f>
        <v>#N/A</v>
      </c>
      <c r="M866" s="183" t="e">
        <f t="shared" si="55"/>
        <v>#N/A</v>
      </c>
      <c r="N866" s="183" t="e">
        <f t="shared" si="57"/>
        <v>#N/A</v>
      </c>
      <c r="O866" s="183" t="e">
        <f t="shared" si="56"/>
        <v>#N/A</v>
      </c>
    </row>
    <row r="867" spans="1:15" x14ac:dyDescent="0.2">
      <c r="A867" s="179" t="e">
        <f>IF(#REF!=0,NA(),#REF!)</f>
        <v>#REF!</v>
      </c>
      <c r="B867" s="180" t="e">
        <f>IF(ISERROR(A867),NA(),#REF!)</f>
        <v>#N/A</v>
      </c>
      <c r="C867" s="183" t="e">
        <f t="shared" si="54"/>
        <v>#N/A</v>
      </c>
      <c r="E867" s="179" t="e">
        <f>IF(#REF!=0,NA(),#REF!)</f>
        <v>#REF!</v>
      </c>
      <c r="F867" s="183" t="e">
        <f>IF(ISERROR($E867),NA(),#REF!)</f>
        <v>#N/A</v>
      </c>
      <c r="G867" s="183" t="e">
        <f>IF(ISERROR($E867),NA(),#REF!)</f>
        <v>#N/A</v>
      </c>
      <c r="H867" s="183" t="e">
        <f>IF(ISERROR($E867),NA(),#REF!)</f>
        <v>#N/A</v>
      </c>
      <c r="J867" s="180" t="e">
        <f>IF(ISERROR(A867),NA(),#REF!)</f>
        <v>#N/A</v>
      </c>
      <c r="K867" s="180" t="e">
        <f>IF(ISERROR(A867),NA(),#REF!)</f>
        <v>#N/A</v>
      </c>
      <c r="L867" s="180" t="e">
        <f>IF(ISERROR(A867),NA(),#REF!)</f>
        <v>#N/A</v>
      </c>
      <c r="M867" s="183" t="e">
        <f t="shared" si="55"/>
        <v>#N/A</v>
      </c>
      <c r="N867" s="183" t="e">
        <f t="shared" si="57"/>
        <v>#N/A</v>
      </c>
      <c r="O867" s="183" t="e">
        <f t="shared" si="56"/>
        <v>#N/A</v>
      </c>
    </row>
    <row r="868" spans="1:15" x14ac:dyDescent="0.2">
      <c r="A868" s="179" t="e">
        <f>IF(#REF!=0,NA(),#REF!)</f>
        <v>#REF!</v>
      </c>
      <c r="B868" s="180" t="e">
        <f>IF(ISERROR(A868),NA(),#REF!)</f>
        <v>#N/A</v>
      </c>
      <c r="C868" s="183" t="e">
        <f t="shared" si="54"/>
        <v>#N/A</v>
      </c>
      <c r="E868" s="179" t="e">
        <f>IF(#REF!=0,NA(),#REF!)</f>
        <v>#REF!</v>
      </c>
      <c r="F868" s="183" t="e">
        <f>IF(ISERROR($E868),NA(),#REF!)</f>
        <v>#N/A</v>
      </c>
      <c r="G868" s="183" t="e">
        <f>IF(ISERROR($E868),NA(),#REF!)</f>
        <v>#N/A</v>
      </c>
      <c r="H868" s="183" t="e">
        <f>IF(ISERROR($E868),NA(),#REF!)</f>
        <v>#N/A</v>
      </c>
      <c r="J868" s="180" t="e">
        <f>IF(ISERROR(A868),NA(),#REF!)</f>
        <v>#N/A</v>
      </c>
      <c r="K868" s="180" t="e">
        <f>IF(ISERROR(A868),NA(),#REF!)</f>
        <v>#N/A</v>
      </c>
      <c r="L868" s="180" t="e">
        <f>IF(ISERROR(A868),NA(),#REF!)</f>
        <v>#N/A</v>
      </c>
      <c r="M868" s="183" t="e">
        <f t="shared" si="55"/>
        <v>#N/A</v>
      </c>
      <c r="N868" s="183" t="e">
        <f t="shared" si="57"/>
        <v>#N/A</v>
      </c>
      <c r="O868" s="183" t="e">
        <f t="shared" si="56"/>
        <v>#N/A</v>
      </c>
    </row>
    <row r="869" spans="1:15" x14ac:dyDescent="0.2">
      <c r="A869" s="179" t="e">
        <f>IF(#REF!=0,NA(),#REF!)</f>
        <v>#REF!</v>
      </c>
      <c r="B869" s="180" t="e">
        <f>IF(ISERROR(A869),NA(),#REF!)</f>
        <v>#N/A</v>
      </c>
      <c r="C869" s="183" t="e">
        <f t="shared" si="54"/>
        <v>#N/A</v>
      </c>
      <c r="E869" s="179" t="e">
        <f>IF(#REF!=0,NA(),#REF!)</f>
        <v>#REF!</v>
      </c>
      <c r="F869" s="183" t="e">
        <f>IF(ISERROR($E869),NA(),#REF!)</f>
        <v>#N/A</v>
      </c>
      <c r="G869" s="183" t="e">
        <f>IF(ISERROR($E869),NA(),#REF!)</f>
        <v>#N/A</v>
      </c>
      <c r="H869" s="183" t="e">
        <f>IF(ISERROR($E869),NA(),#REF!)</f>
        <v>#N/A</v>
      </c>
      <c r="J869" s="180" t="e">
        <f>IF(ISERROR(A869),NA(),#REF!)</f>
        <v>#N/A</v>
      </c>
      <c r="K869" s="180" t="e">
        <f>IF(ISERROR(A869),NA(),#REF!)</f>
        <v>#N/A</v>
      </c>
      <c r="L869" s="180" t="e">
        <f>IF(ISERROR(A869),NA(),#REF!)</f>
        <v>#N/A</v>
      </c>
      <c r="M869" s="183" t="e">
        <f t="shared" si="55"/>
        <v>#N/A</v>
      </c>
      <c r="N869" s="183" t="e">
        <f t="shared" si="57"/>
        <v>#N/A</v>
      </c>
      <c r="O869" s="183" t="e">
        <f t="shared" si="56"/>
        <v>#N/A</v>
      </c>
    </row>
    <row r="870" spans="1:15" x14ac:dyDescent="0.2">
      <c r="A870" s="179" t="e">
        <f>IF(#REF!=0,NA(),#REF!)</f>
        <v>#REF!</v>
      </c>
      <c r="B870" s="180" t="e">
        <f>IF(ISERROR(A870),NA(),#REF!)</f>
        <v>#N/A</v>
      </c>
      <c r="C870" s="183" t="e">
        <f t="shared" si="54"/>
        <v>#N/A</v>
      </c>
      <c r="E870" s="179" t="e">
        <f>IF(#REF!=0,NA(),#REF!)</f>
        <v>#REF!</v>
      </c>
      <c r="F870" s="183" t="e">
        <f>IF(ISERROR($E870),NA(),#REF!)</f>
        <v>#N/A</v>
      </c>
      <c r="G870" s="183" t="e">
        <f>IF(ISERROR($E870),NA(),#REF!)</f>
        <v>#N/A</v>
      </c>
      <c r="H870" s="183" t="e">
        <f>IF(ISERROR($E870),NA(),#REF!)</f>
        <v>#N/A</v>
      </c>
      <c r="J870" s="180" t="e">
        <f>IF(ISERROR(A870),NA(),#REF!)</f>
        <v>#N/A</v>
      </c>
      <c r="K870" s="180" t="e">
        <f>IF(ISERROR(A870),NA(),#REF!)</f>
        <v>#N/A</v>
      </c>
      <c r="L870" s="180" t="e">
        <f>IF(ISERROR(A870),NA(),#REF!)</f>
        <v>#N/A</v>
      </c>
      <c r="M870" s="183" t="e">
        <f t="shared" si="55"/>
        <v>#N/A</v>
      </c>
      <c r="N870" s="183" t="e">
        <f t="shared" si="57"/>
        <v>#N/A</v>
      </c>
      <c r="O870" s="183" t="e">
        <f t="shared" si="56"/>
        <v>#N/A</v>
      </c>
    </row>
    <row r="871" spans="1:15" x14ac:dyDescent="0.2">
      <c r="A871" s="179" t="e">
        <f>IF(#REF!=0,NA(),#REF!)</f>
        <v>#REF!</v>
      </c>
      <c r="B871" s="180" t="e">
        <f>IF(ISERROR(A871),NA(),#REF!)</f>
        <v>#N/A</v>
      </c>
      <c r="C871" s="183" t="e">
        <f t="shared" si="54"/>
        <v>#N/A</v>
      </c>
      <c r="E871" s="179" t="e">
        <f>IF(#REF!=0,NA(),#REF!)</f>
        <v>#REF!</v>
      </c>
      <c r="F871" s="183" t="e">
        <f>IF(ISERROR($E871),NA(),#REF!)</f>
        <v>#N/A</v>
      </c>
      <c r="G871" s="183" t="e">
        <f>IF(ISERROR($E871),NA(),#REF!)</f>
        <v>#N/A</v>
      </c>
      <c r="H871" s="183" t="e">
        <f>IF(ISERROR($E871),NA(),#REF!)</f>
        <v>#N/A</v>
      </c>
      <c r="J871" s="180" t="e">
        <f>IF(ISERROR(A871),NA(),#REF!)</f>
        <v>#N/A</v>
      </c>
      <c r="K871" s="180" t="e">
        <f>IF(ISERROR(A871),NA(),#REF!)</f>
        <v>#N/A</v>
      </c>
      <c r="L871" s="180" t="e">
        <f>IF(ISERROR(A871),NA(),#REF!)</f>
        <v>#N/A</v>
      </c>
      <c r="M871" s="183" t="e">
        <f t="shared" si="55"/>
        <v>#N/A</v>
      </c>
      <c r="N871" s="183" t="e">
        <f t="shared" si="57"/>
        <v>#N/A</v>
      </c>
      <c r="O871" s="183" t="e">
        <f t="shared" si="56"/>
        <v>#N/A</v>
      </c>
    </row>
    <row r="872" spans="1:15" x14ac:dyDescent="0.2">
      <c r="A872" s="179" t="e">
        <f>IF(#REF!=0,NA(),#REF!)</f>
        <v>#REF!</v>
      </c>
      <c r="B872" s="180" t="e">
        <f>IF(ISERROR(A872),NA(),#REF!)</f>
        <v>#N/A</v>
      </c>
      <c r="C872" s="183" t="e">
        <f t="shared" si="54"/>
        <v>#N/A</v>
      </c>
      <c r="E872" s="179" t="e">
        <f>IF(#REF!=0,NA(),#REF!)</f>
        <v>#REF!</v>
      </c>
      <c r="F872" s="183" t="e">
        <f>IF(ISERROR($E872),NA(),#REF!)</f>
        <v>#N/A</v>
      </c>
      <c r="G872" s="183" t="e">
        <f>IF(ISERROR($E872),NA(),#REF!)</f>
        <v>#N/A</v>
      </c>
      <c r="H872" s="183" t="e">
        <f>IF(ISERROR($E872),NA(),#REF!)</f>
        <v>#N/A</v>
      </c>
      <c r="J872" s="180" t="e">
        <f>IF(ISERROR(A872),NA(),#REF!)</f>
        <v>#N/A</v>
      </c>
      <c r="K872" s="180" t="e">
        <f>IF(ISERROR(A872),NA(),#REF!)</f>
        <v>#N/A</v>
      </c>
      <c r="L872" s="180" t="e">
        <f>IF(ISERROR(A872),NA(),#REF!)</f>
        <v>#N/A</v>
      </c>
      <c r="M872" s="183" t="e">
        <f t="shared" si="55"/>
        <v>#N/A</v>
      </c>
      <c r="N872" s="183" t="e">
        <f t="shared" si="57"/>
        <v>#N/A</v>
      </c>
      <c r="O872" s="183" t="e">
        <f t="shared" si="56"/>
        <v>#N/A</v>
      </c>
    </row>
    <row r="873" spans="1:15" x14ac:dyDescent="0.2">
      <c r="A873" s="179" t="e">
        <f>IF(#REF!=0,NA(),#REF!)</f>
        <v>#REF!</v>
      </c>
      <c r="B873" s="180" t="e">
        <f>IF(ISERROR(A873),NA(),#REF!)</f>
        <v>#N/A</v>
      </c>
      <c r="C873" s="183" t="e">
        <f t="shared" si="54"/>
        <v>#N/A</v>
      </c>
      <c r="E873" s="179" t="e">
        <f>IF(#REF!=0,NA(),#REF!)</f>
        <v>#REF!</v>
      </c>
      <c r="F873" s="183" t="e">
        <f>IF(ISERROR($E873),NA(),#REF!)</f>
        <v>#N/A</v>
      </c>
      <c r="G873" s="183" t="e">
        <f>IF(ISERROR($E873),NA(),#REF!)</f>
        <v>#N/A</v>
      </c>
      <c r="H873" s="183" t="e">
        <f>IF(ISERROR($E873),NA(),#REF!)</f>
        <v>#N/A</v>
      </c>
      <c r="J873" s="180" t="e">
        <f>IF(ISERROR(A873),NA(),#REF!)</f>
        <v>#N/A</v>
      </c>
      <c r="K873" s="180" t="e">
        <f>IF(ISERROR(A873),NA(),#REF!)</f>
        <v>#N/A</v>
      </c>
      <c r="L873" s="180" t="e">
        <f>IF(ISERROR(A873),NA(),#REF!)</f>
        <v>#N/A</v>
      </c>
      <c r="M873" s="183" t="e">
        <f t="shared" si="55"/>
        <v>#N/A</v>
      </c>
      <c r="N873" s="183" t="e">
        <f t="shared" si="57"/>
        <v>#N/A</v>
      </c>
      <c r="O873" s="183" t="e">
        <f t="shared" si="56"/>
        <v>#N/A</v>
      </c>
    </row>
    <row r="874" spans="1:15" x14ac:dyDescent="0.2">
      <c r="A874" s="179" t="e">
        <f>IF(#REF!=0,NA(),#REF!)</f>
        <v>#REF!</v>
      </c>
      <c r="B874" s="180" t="e">
        <f>IF(ISERROR(A874),NA(),#REF!)</f>
        <v>#N/A</v>
      </c>
      <c r="C874" s="183" t="e">
        <f t="shared" si="54"/>
        <v>#N/A</v>
      </c>
      <c r="E874" s="179" t="e">
        <f>IF(#REF!=0,NA(),#REF!)</f>
        <v>#REF!</v>
      </c>
      <c r="F874" s="183" t="e">
        <f>IF(ISERROR($E874),NA(),#REF!)</f>
        <v>#N/A</v>
      </c>
      <c r="G874" s="183" t="e">
        <f>IF(ISERROR($E874),NA(),#REF!)</f>
        <v>#N/A</v>
      </c>
      <c r="H874" s="183" t="e">
        <f>IF(ISERROR($E874),NA(),#REF!)</f>
        <v>#N/A</v>
      </c>
      <c r="J874" s="180" t="e">
        <f>IF(ISERROR(A874),NA(),#REF!)</f>
        <v>#N/A</v>
      </c>
      <c r="K874" s="180" t="e">
        <f>IF(ISERROR(A874),NA(),#REF!)</f>
        <v>#N/A</v>
      </c>
      <c r="L874" s="180" t="e">
        <f>IF(ISERROR(A874),NA(),#REF!)</f>
        <v>#N/A</v>
      </c>
      <c r="M874" s="183" t="e">
        <f t="shared" si="55"/>
        <v>#N/A</v>
      </c>
      <c r="N874" s="183" t="e">
        <f t="shared" si="57"/>
        <v>#N/A</v>
      </c>
      <c r="O874" s="183" t="e">
        <f t="shared" si="56"/>
        <v>#N/A</v>
      </c>
    </row>
    <row r="875" spans="1:15" x14ac:dyDescent="0.2">
      <c r="A875" s="179" t="e">
        <f>IF(#REF!=0,NA(),#REF!)</f>
        <v>#REF!</v>
      </c>
      <c r="B875" s="180" t="e">
        <f>IF(ISERROR(A875),NA(),#REF!)</f>
        <v>#N/A</v>
      </c>
      <c r="C875" s="183" t="e">
        <f t="shared" si="54"/>
        <v>#N/A</v>
      </c>
      <c r="E875" s="179" t="e">
        <f>IF(#REF!=0,NA(),#REF!)</f>
        <v>#REF!</v>
      </c>
      <c r="F875" s="183" t="e">
        <f>IF(ISERROR($E875),NA(),#REF!)</f>
        <v>#N/A</v>
      </c>
      <c r="G875" s="183" t="e">
        <f>IF(ISERROR($E875),NA(),#REF!)</f>
        <v>#N/A</v>
      </c>
      <c r="H875" s="183" t="e">
        <f>IF(ISERROR($E875),NA(),#REF!)</f>
        <v>#N/A</v>
      </c>
      <c r="J875" s="180" t="e">
        <f>IF(ISERROR(A875),NA(),#REF!)</f>
        <v>#N/A</v>
      </c>
      <c r="K875" s="180" t="e">
        <f>IF(ISERROR(A875),NA(),#REF!)</f>
        <v>#N/A</v>
      </c>
      <c r="L875" s="180" t="e">
        <f>IF(ISERROR(A875),NA(),#REF!)</f>
        <v>#N/A</v>
      </c>
      <c r="M875" s="183" t="e">
        <f t="shared" si="55"/>
        <v>#N/A</v>
      </c>
      <c r="N875" s="183" t="e">
        <f t="shared" si="57"/>
        <v>#N/A</v>
      </c>
      <c r="O875" s="183" t="e">
        <f t="shared" si="56"/>
        <v>#N/A</v>
      </c>
    </row>
    <row r="876" spans="1:15" x14ac:dyDescent="0.2">
      <c r="A876" s="179" t="e">
        <f>IF(#REF!=0,NA(),#REF!)</f>
        <v>#REF!</v>
      </c>
      <c r="B876" s="180" t="e">
        <f>IF(ISERROR(A876),NA(),#REF!)</f>
        <v>#N/A</v>
      </c>
      <c r="C876" s="183" t="e">
        <f t="shared" si="54"/>
        <v>#N/A</v>
      </c>
      <c r="E876" s="179" t="e">
        <f>IF(#REF!=0,NA(),#REF!)</f>
        <v>#REF!</v>
      </c>
      <c r="F876" s="183" t="e">
        <f>IF(ISERROR($E876),NA(),#REF!)</f>
        <v>#N/A</v>
      </c>
      <c r="G876" s="183" t="e">
        <f>IF(ISERROR($E876),NA(),#REF!)</f>
        <v>#N/A</v>
      </c>
      <c r="H876" s="183" t="e">
        <f>IF(ISERROR($E876),NA(),#REF!)</f>
        <v>#N/A</v>
      </c>
      <c r="J876" s="180" t="e">
        <f>IF(ISERROR(A876),NA(),#REF!)</f>
        <v>#N/A</v>
      </c>
      <c r="K876" s="180" t="e">
        <f>IF(ISERROR(A876),NA(),#REF!)</f>
        <v>#N/A</v>
      </c>
      <c r="L876" s="180" t="e">
        <f>IF(ISERROR(A876),NA(),#REF!)</f>
        <v>#N/A</v>
      </c>
      <c r="M876" s="183" t="e">
        <f t="shared" si="55"/>
        <v>#N/A</v>
      </c>
      <c r="N876" s="183" t="e">
        <f t="shared" si="57"/>
        <v>#N/A</v>
      </c>
      <c r="O876" s="183" t="e">
        <f t="shared" si="56"/>
        <v>#N/A</v>
      </c>
    </row>
    <row r="877" spans="1:15" x14ac:dyDescent="0.2">
      <c r="A877" s="179" t="e">
        <f>IF(#REF!=0,NA(),#REF!)</f>
        <v>#REF!</v>
      </c>
      <c r="B877" s="180" t="e">
        <f>IF(ISERROR(A877),NA(),#REF!)</f>
        <v>#N/A</v>
      </c>
      <c r="C877" s="183" t="e">
        <f t="shared" si="54"/>
        <v>#N/A</v>
      </c>
      <c r="E877" s="179" t="e">
        <f>IF(#REF!=0,NA(),#REF!)</f>
        <v>#REF!</v>
      </c>
      <c r="F877" s="183" t="e">
        <f>IF(ISERROR($E877),NA(),#REF!)</f>
        <v>#N/A</v>
      </c>
      <c r="G877" s="183" t="e">
        <f>IF(ISERROR($E877),NA(),#REF!)</f>
        <v>#N/A</v>
      </c>
      <c r="H877" s="183" t="e">
        <f>IF(ISERROR($E877),NA(),#REF!)</f>
        <v>#N/A</v>
      </c>
      <c r="J877" s="180" t="e">
        <f>IF(ISERROR(A877),NA(),#REF!)</f>
        <v>#N/A</v>
      </c>
      <c r="K877" s="180" t="e">
        <f>IF(ISERROR(A877),NA(),#REF!)</f>
        <v>#N/A</v>
      </c>
      <c r="L877" s="180" t="e">
        <f>IF(ISERROR(A877),NA(),#REF!)</f>
        <v>#N/A</v>
      </c>
      <c r="M877" s="183" t="e">
        <f t="shared" si="55"/>
        <v>#N/A</v>
      </c>
      <c r="N877" s="183" t="e">
        <f t="shared" si="57"/>
        <v>#N/A</v>
      </c>
      <c r="O877" s="183" t="e">
        <f t="shared" si="56"/>
        <v>#N/A</v>
      </c>
    </row>
    <row r="878" spans="1:15" x14ac:dyDescent="0.2">
      <c r="A878" s="179" t="e">
        <f>IF(#REF!=0,NA(),#REF!)</f>
        <v>#REF!</v>
      </c>
      <c r="B878" s="180" t="e">
        <f>IF(ISERROR(A878),NA(),#REF!)</f>
        <v>#N/A</v>
      </c>
      <c r="C878" s="183" t="e">
        <f t="shared" si="54"/>
        <v>#N/A</v>
      </c>
      <c r="E878" s="179" t="e">
        <f>IF(#REF!=0,NA(),#REF!)</f>
        <v>#REF!</v>
      </c>
      <c r="F878" s="183" t="e">
        <f>IF(ISERROR($E878),NA(),#REF!)</f>
        <v>#N/A</v>
      </c>
      <c r="G878" s="183" t="e">
        <f>IF(ISERROR($E878),NA(),#REF!)</f>
        <v>#N/A</v>
      </c>
      <c r="H878" s="183" t="e">
        <f>IF(ISERROR($E878),NA(),#REF!)</f>
        <v>#N/A</v>
      </c>
      <c r="J878" s="180" t="e">
        <f>IF(ISERROR(A878),NA(),#REF!)</f>
        <v>#N/A</v>
      </c>
      <c r="K878" s="180" t="e">
        <f>IF(ISERROR(A878),NA(),#REF!)</f>
        <v>#N/A</v>
      </c>
      <c r="L878" s="180" t="e">
        <f>IF(ISERROR(A878),NA(),#REF!)</f>
        <v>#N/A</v>
      </c>
      <c r="M878" s="183" t="e">
        <f t="shared" si="55"/>
        <v>#N/A</v>
      </c>
      <c r="N878" s="183" t="e">
        <f t="shared" si="57"/>
        <v>#N/A</v>
      </c>
      <c r="O878" s="183" t="e">
        <f t="shared" si="56"/>
        <v>#N/A</v>
      </c>
    </row>
    <row r="879" spans="1:15" x14ac:dyDescent="0.2">
      <c r="A879" s="179" t="e">
        <f>IF(#REF!=0,NA(),#REF!)</f>
        <v>#REF!</v>
      </c>
      <c r="B879" s="180" t="e">
        <f>IF(ISERROR(A879),NA(),#REF!)</f>
        <v>#N/A</v>
      </c>
      <c r="C879" s="183" t="e">
        <f t="shared" si="54"/>
        <v>#N/A</v>
      </c>
      <c r="E879" s="179" t="e">
        <f>IF(#REF!=0,NA(),#REF!)</f>
        <v>#REF!</v>
      </c>
      <c r="F879" s="183" t="e">
        <f>IF(ISERROR($E879),NA(),#REF!)</f>
        <v>#N/A</v>
      </c>
      <c r="G879" s="183" t="e">
        <f>IF(ISERROR($E879),NA(),#REF!)</f>
        <v>#N/A</v>
      </c>
      <c r="H879" s="183" t="e">
        <f>IF(ISERROR($E879),NA(),#REF!)</f>
        <v>#N/A</v>
      </c>
      <c r="J879" s="180" t="e">
        <f>IF(ISERROR(A879),NA(),#REF!)</f>
        <v>#N/A</v>
      </c>
      <c r="K879" s="180" t="e">
        <f>IF(ISERROR(A879),NA(),#REF!)</f>
        <v>#N/A</v>
      </c>
      <c r="L879" s="180" t="e">
        <f>IF(ISERROR(A879),NA(),#REF!)</f>
        <v>#N/A</v>
      </c>
      <c r="M879" s="183" t="e">
        <f t="shared" si="55"/>
        <v>#N/A</v>
      </c>
      <c r="N879" s="183" t="e">
        <f t="shared" si="57"/>
        <v>#N/A</v>
      </c>
      <c r="O879" s="183" t="e">
        <f t="shared" si="56"/>
        <v>#N/A</v>
      </c>
    </row>
    <row r="880" spans="1:15" x14ac:dyDescent="0.2">
      <c r="A880" s="179" t="e">
        <f>IF(#REF!=0,NA(),#REF!)</f>
        <v>#REF!</v>
      </c>
      <c r="B880" s="180" t="e">
        <f>IF(ISERROR(A880),NA(),#REF!)</f>
        <v>#N/A</v>
      </c>
      <c r="C880" s="183" t="e">
        <f t="shared" si="54"/>
        <v>#N/A</v>
      </c>
      <c r="E880" s="179" t="e">
        <f>IF(#REF!=0,NA(),#REF!)</f>
        <v>#REF!</v>
      </c>
      <c r="F880" s="183" t="e">
        <f>IF(ISERROR($E880),NA(),#REF!)</f>
        <v>#N/A</v>
      </c>
      <c r="G880" s="183" t="e">
        <f>IF(ISERROR($E880),NA(),#REF!)</f>
        <v>#N/A</v>
      </c>
      <c r="H880" s="183" t="e">
        <f>IF(ISERROR($E880),NA(),#REF!)</f>
        <v>#N/A</v>
      </c>
      <c r="J880" s="180" t="e">
        <f>IF(ISERROR(A880),NA(),#REF!)</f>
        <v>#N/A</v>
      </c>
      <c r="K880" s="180" t="e">
        <f>IF(ISERROR(A880),NA(),#REF!)</f>
        <v>#N/A</v>
      </c>
      <c r="L880" s="180" t="e">
        <f>IF(ISERROR(A880),NA(),#REF!)</f>
        <v>#N/A</v>
      </c>
      <c r="M880" s="183" t="e">
        <f t="shared" si="55"/>
        <v>#N/A</v>
      </c>
      <c r="N880" s="183" t="e">
        <f t="shared" si="57"/>
        <v>#N/A</v>
      </c>
      <c r="O880" s="183" t="e">
        <f t="shared" si="56"/>
        <v>#N/A</v>
      </c>
    </row>
    <row r="881" spans="1:15" x14ac:dyDescent="0.2">
      <c r="A881" s="179" t="e">
        <f>IF(#REF!=0,NA(),#REF!)</f>
        <v>#REF!</v>
      </c>
      <c r="B881" s="180" t="e">
        <f>IF(ISERROR(A881),NA(),#REF!)</f>
        <v>#N/A</v>
      </c>
      <c r="C881" s="183" t="e">
        <f t="shared" si="54"/>
        <v>#N/A</v>
      </c>
      <c r="E881" s="179" t="e">
        <f>IF(#REF!=0,NA(),#REF!)</f>
        <v>#REF!</v>
      </c>
      <c r="F881" s="183" t="e">
        <f>IF(ISERROR($E881),NA(),#REF!)</f>
        <v>#N/A</v>
      </c>
      <c r="G881" s="183" t="e">
        <f>IF(ISERROR($E881),NA(),#REF!)</f>
        <v>#N/A</v>
      </c>
      <c r="H881" s="183" t="e">
        <f>IF(ISERROR($E881),NA(),#REF!)</f>
        <v>#N/A</v>
      </c>
      <c r="J881" s="180" t="e">
        <f>IF(ISERROR(A881),NA(),#REF!)</f>
        <v>#N/A</v>
      </c>
      <c r="K881" s="180" t="e">
        <f>IF(ISERROR(A881),NA(),#REF!)</f>
        <v>#N/A</v>
      </c>
      <c r="L881" s="180" t="e">
        <f>IF(ISERROR(A881),NA(),#REF!)</f>
        <v>#N/A</v>
      </c>
      <c r="M881" s="183" t="e">
        <f t="shared" si="55"/>
        <v>#N/A</v>
      </c>
      <c r="N881" s="183" t="e">
        <f t="shared" si="57"/>
        <v>#N/A</v>
      </c>
      <c r="O881" s="183" t="e">
        <f t="shared" si="56"/>
        <v>#N/A</v>
      </c>
    </row>
    <row r="882" spans="1:15" x14ac:dyDescent="0.2">
      <c r="A882" s="179" t="e">
        <f>IF(#REF!=0,NA(),#REF!)</f>
        <v>#REF!</v>
      </c>
      <c r="B882" s="180" t="e">
        <f>IF(ISERROR(A882),NA(),#REF!)</f>
        <v>#N/A</v>
      </c>
      <c r="C882" s="183" t="e">
        <f t="shared" si="54"/>
        <v>#N/A</v>
      </c>
      <c r="E882" s="179" t="e">
        <f>IF(#REF!=0,NA(),#REF!)</f>
        <v>#REF!</v>
      </c>
      <c r="F882" s="183" t="e">
        <f>IF(ISERROR($E882),NA(),#REF!)</f>
        <v>#N/A</v>
      </c>
      <c r="G882" s="183" t="e">
        <f>IF(ISERROR($E882),NA(),#REF!)</f>
        <v>#N/A</v>
      </c>
      <c r="H882" s="183" t="e">
        <f>IF(ISERROR($E882),NA(),#REF!)</f>
        <v>#N/A</v>
      </c>
      <c r="J882" s="180" t="e">
        <f>IF(ISERROR(A882),NA(),#REF!)</f>
        <v>#N/A</v>
      </c>
      <c r="K882" s="180" t="e">
        <f>IF(ISERROR(A882),NA(),#REF!)</f>
        <v>#N/A</v>
      </c>
      <c r="L882" s="180" t="e">
        <f>IF(ISERROR(A882),NA(),#REF!)</f>
        <v>#N/A</v>
      </c>
      <c r="M882" s="183" t="e">
        <f t="shared" si="55"/>
        <v>#N/A</v>
      </c>
      <c r="N882" s="183" t="e">
        <f t="shared" si="57"/>
        <v>#N/A</v>
      </c>
      <c r="O882" s="183" t="e">
        <f t="shared" si="56"/>
        <v>#N/A</v>
      </c>
    </row>
    <row r="883" spans="1:15" x14ac:dyDescent="0.2">
      <c r="A883" s="179" t="e">
        <f>IF(#REF!=0,NA(),#REF!)</f>
        <v>#REF!</v>
      </c>
      <c r="B883" s="180" t="e">
        <f>IF(ISERROR(A883),NA(),#REF!)</f>
        <v>#N/A</v>
      </c>
      <c r="C883" s="183" t="e">
        <f t="shared" si="54"/>
        <v>#N/A</v>
      </c>
      <c r="E883" s="179" t="e">
        <f>IF(#REF!=0,NA(),#REF!)</f>
        <v>#REF!</v>
      </c>
      <c r="F883" s="183" t="e">
        <f>IF(ISERROR($E883),NA(),#REF!)</f>
        <v>#N/A</v>
      </c>
      <c r="G883" s="183" t="e">
        <f>IF(ISERROR($E883),NA(),#REF!)</f>
        <v>#N/A</v>
      </c>
      <c r="H883" s="183" t="e">
        <f>IF(ISERROR($E883),NA(),#REF!)</f>
        <v>#N/A</v>
      </c>
      <c r="J883" s="180" t="e">
        <f>IF(ISERROR(A883),NA(),#REF!)</f>
        <v>#N/A</v>
      </c>
      <c r="K883" s="180" t="e">
        <f>IF(ISERROR(A883),NA(),#REF!)</f>
        <v>#N/A</v>
      </c>
      <c r="L883" s="180" t="e">
        <f>IF(ISERROR(A883),NA(),#REF!)</f>
        <v>#N/A</v>
      </c>
      <c r="M883" s="183" t="e">
        <f t="shared" si="55"/>
        <v>#N/A</v>
      </c>
      <c r="N883" s="183" t="e">
        <f t="shared" si="57"/>
        <v>#N/A</v>
      </c>
      <c r="O883" s="183" t="e">
        <f t="shared" si="56"/>
        <v>#N/A</v>
      </c>
    </row>
    <row r="884" spans="1:15" x14ac:dyDescent="0.2">
      <c r="A884" s="179" t="e">
        <f>IF(#REF!=0,NA(),#REF!)</f>
        <v>#REF!</v>
      </c>
      <c r="B884" s="180" t="e">
        <f>IF(ISERROR(A884),NA(),#REF!)</f>
        <v>#N/A</v>
      </c>
      <c r="C884" s="183" t="e">
        <f t="shared" si="54"/>
        <v>#N/A</v>
      </c>
      <c r="E884" s="179" t="e">
        <f>IF(#REF!=0,NA(),#REF!)</f>
        <v>#REF!</v>
      </c>
      <c r="F884" s="183" t="e">
        <f>IF(ISERROR($E884),NA(),#REF!)</f>
        <v>#N/A</v>
      </c>
      <c r="G884" s="183" t="e">
        <f>IF(ISERROR($E884),NA(),#REF!)</f>
        <v>#N/A</v>
      </c>
      <c r="H884" s="183" t="e">
        <f>IF(ISERROR($E884),NA(),#REF!)</f>
        <v>#N/A</v>
      </c>
      <c r="J884" s="180" t="e">
        <f>IF(ISERROR(A884),NA(),#REF!)</f>
        <v>#N/A</v>
      </c>
      <c r="K884" s="180" t="e">
        <f>IF(ISERROR(A884),NA(),#REF!)</f>
        <v>#N/A</v>
      </c>
      <c r="L884" s="180" t="e">
        <f>IF(ISERROR(A884),NA(),#REF!)</f>
        <v>#N/A</v>
      </c>
      <c r="M884" s="183" t="e">
        <f t="shared" si="55"/>
        <v>#N/A</v>
      </c>
      <c r="N884" s="183" t="e">
        <f t="shared" si="57"/>
        <v>#N/A</v>
      </c>
      <c r="O884" s="183" t="e">
        <f t="shared" si="56"/>
        <v>#N/A</v>
      </c>
    </row>
    <row r="885" spans="1:15" x14ac:dyDescent="0.2">
      <c r="A885" s="179" t="e">
        <f>IF(#REF!=0,NA(),#REF!)</f>
        <v>#REF!</v>
      </c>
      <c r="B885" s="180" t="e">
        <f>IF(ISERROR(A885),NA(),#REF!)</f>
        <v>#N/A</v>
      </c>
      <c r="C885" s="183" t="e">
        <f t="shared" si="54"/>
        <v>#N/A</v>
      </c>
      <c r="E885" s="179" t="e">
        <f>IF(#REF!=0,NA(),#REF!)</f>
        <v>#REF!</v>
      </c>
      <c r="F885" s="183" t="e">
        <f>IF(ISERROR($E885),NA(),#REF!)</f>
        <v>#N/A</v>
      </c>
      <c r="G885" s="183" t="e">
        <f>IF(ISERROR($E885),NA(),#REF!)</f>
        <v>#N/A</v>
      </c>
      <c r="H885" s="183" t="e">
        <f>IF(ISERROR($E885),NA(),#REF!)</f>
        <v>#N/A</v>
      </c>
      <c r="J885" s="180" t="e">
        <f>IF(ISERROR(A885),NA(),#REF!)</f>
        <v>#N/A</v>
      </c>
      <c r="K885" s="180" t="e">
        <f>IF(ISERROR(A885),NA(),#REF!)</f>
        <v>#N/A</v>
      </c>
      <c r="L885" s="180" t="e">
        <f>IF(ISERROR(A885),NA(),#REF!)</f>
        <v>#N/A</v>
      </c>
      <c r="M885" s="183" t="e">
        <f t="shared" si="55"/>
        <v>#N/A</v>
      </c>
      <c r="N885" s="183" t="e">
        <f t="shared" si="57"/>
        <v>#N/A</v>
      </c>
      <c r="O885" s="183" t="e">
        <f t="shared" si="56"/>
        <v>#N/A</v>
      </c>
    </row>
    <row r="886" spans="1:15" x14ac:dyDescent="0.2">
      <c r="A886" s="179" t="e">
        <f>IF(#REF!=0,NA(),#REF!)</f>
        <v>#REF!</v>
      </c>
      <c r="B886" s="180" t="e">
        <f>IF(ISERROR(A886),NA(),#REF!)</f>
        <v>#N/A</v>
      </c>
      <c r="C886" s="183" t="e">
        <f t="shared" si="54"/>
        <v>#N/A</v>
      </c>
      <c r="E886" s="179" t="e">
        <f>IF(#REF!=0,NA(),#REF!)</f>
        <v>#REF!</v>
      </c>
      <c r="F886" s="183" t="e">
        <f>IF(ISERROR($E886),NA(),#REF!)</f>
        <v>#N/A</v>
      </c>
      <c r="G886" s="183" t="e">
        <f>IF(ISERROR($E886),NA(),#REF!)</f>
        <v>#N/A</v>
      </c>
      <c r="H886" s="183" t="e">
        <f>IF(ISERROR($E886),NA(),#REF!)</f>
        <v>#N/A</v>
      </c>
      <c r="J886" s="180" t="e">
        <f>IF(ISERROR(A886),NA(),#REF!)</f>
        <v>#N/A</v>
      </c>
      <c r="K886" s="180" t="e">
        <f>IF(ISERROR(A886),NA(),#REF!)</f>
        <v>#N/A</v>
      </c>
      <c r="L886" s="180" t="e">
        <f>IF(ISERROR(A886),NA(),#REF!)</f>
        <v>#N/A</v>
      </c>
      <c r="M886" s="183" t="e">
        <f t="shared" si="55"/>
        <v>#N/A</v>
      </c>
      <c r="N886" s="183" t="e">
        <f t="shared" si="57"/>
        <v>#N/A</v>
      </c>
      <c r="O886" s="183" t="e">
        <f t="shared" si="56"/>
        <v>#N/A</v>
      </c>
    </row>
    <row r="887" spans="1:15" x14ac:dyDescent="0.2">
      <c r="A887" s="179" t="e">
        <f>IF(#REF!=0,NA(),#REF!)</f>
        <v>#REF!</v>
      </c>
      <c r="B887" s="180" t="e">
        <f>IF(ISERROR(A887),NA(),#REF!)</f>
        <v>#N/A</v>
      </c>
      <c r="C887" s="183" t="e">
        <f t="shared" si="54"/>
        <v>#N/A</v>
      </c>
      <c r="E887" s="179" t="e">
        <f>IF(#REF!=0,NA(),#REF!)</f>
        <v>#REF!</v>
      </c>
      <c r="F887" s="183" t="e">
        <f>IF(ISERROR($E887),NA(),#REF!)</f>
        <v>#N/A</v>
      </c>
      <c r="G887" s="183" t="e">
        <f>IF(ISERROR($E887),NA(),#REF!)</f>
        <v>#N/A</v>
      </c>
      <c r="H887" s="183" t="e">
        <f>IF(ISERROR($E887),NA(),#REF!)</f>
        <v>#N/A</v>
      </c>
      <c r="J887" s="180" t="e">
        <f>IF(ISERROR(A887),NA(),#REF!)</f>
        <v>#N/A</v>
      </c>
      <c r="K887" s="180" t="e">
        <f>IF(ISERROR(A887),NA(),#REF!)</f>
        <v>#N/A</v>
      </c>
      <c r="L887" s="180" t="e">
        <f>IF(ISERROR(A887),NA(),#REF!)</f>
        <v>#N/A</v>
      </c>
      <c r="M887" s="183" t="e">
        <f t="shared" si="55"/>
        <v>#N/A</v>
      </c>
      <c r="N887" s="183" t="e">
        <f t="shared" si="57"/>
        <v>#N/A</v>
      </c>
      <c r="O887" s="183" t="e">
        <f t="shared" si="56"/>
        <v>#N/A</v>
      </c>
    </row>
    <row r="888" spans="1:15" x14ac:dyDescent="0.2">
      <c r="A888" s="179" t="e">
        <f>IF(#REF!=0,NA(),#REF!)</f>
        <v>#REF!</v>
      </c>
      <c r="B888" s="180" t="e">
        <f>IF(ISERROR(A888),NA(),#REF!)</f>
        <v>#N/A</v>
      </c>
      <c r="C888" s="183" t="e">
        <f t="shared" si="54"/>
        <v>#N/A</v>
      </c>
      <c r="E888" s="179" t="e">
        <f>IF(#REF!=0,NA(),#REF!)</f>
        <v>#REF!</v>
      </c>
      <c r="F888" s="183" t="e">
        <f>IF(ISERROR($E888),NA(),#REF!)</f>
        <v>#N/A</v>
      </c>
      <c r="G888" s="183" t="e">
        <f>IF(ISERROR($E888),NA(),#REF!)</f>
        <v>#N/A</v>
      </c>
      <c r="H888" s="183" t="e">
        <f>IF(ISERROR($E888),NA(),#REF!)</f>
        <v>#N/A</v>
      </c>
      <c r="J888" s="180" t="e">
        <f>IF(ISERROR(A888),NA(),#REF!)</f>
        <v>#N/A</v>
      </c>
      <c r="K888" s="180" t="e">
        <f>IF(ISERROR(A888),NA(),#REF!)</f>
        <v>#N/A</v>
      </c>
      <c r="L888" s="180" t="e">
        <f>IF(ISERROR(A888),NA(),#REF!)</f>
        <v>#N/A</v>
      </c>
      <c r="M888" s="183" t="e">
        <f t="shared" si="55"/>
        <v>#N/A</v>
      </c>
      <c r="N888" s="183" t="e">
        <f t="shared" si="57"/>
        <v>#N/A</v>
      </c>
      <c r="O888" s="183" t="e">
        <f t="shared" si="56"/>
        <v>#N/A</v>
      </c>
    </row>
    <row r="889" spans="1:15" x14ac:dyDescent="0.2">
      <c r="A889" s="179" t="e">
        <f>IF(#REF!=0,NA(),#REF!)</f>
        <v>#REF!</v>
      </c>
      <c r="B889" s="180" t="e">
        <f>IF(ISERROR(A889),NA(),#REF!)</f>
        <v>#N/A</v>
      </c>
      <c r="C889" s="183" t="e">
        <f t="shared" si="54"/>
        <v>#N/A</v>
      </c>
      <c r="E889" s="179" t="e">
        <f>IF(#REF!=0,NA(),#REF!)</f>
        <v>#REF!</v>
      </c>
      <c r="F889" s="183" t="e">
        <f>IF(ISERROR($E889),NA(),#REF!)</f>
        <v>#N/A</v>
      </c>
      <c r="G889" s="183" t="e">
        <f>IF(ISERROR($E889),NA(),#REF!)</f>
        <v>#N/A</v>
      </c>
      <c r="H889" s="183" t="e">
        <f>IF(ISERROR($E889),NA(),#REF!)</f>
        <v>#N/A</v>
      </c>
      <c r="J889" s="180" t="e">
        <f>IF(ISERROR(A889),NA(),#REF!)</f>
        <v>#N/A</v>
      </c>
      <c r="K889" s="180" t="e">
        <f>IF(ISERROR(A889),NA(),#REF!)</f>
        <v>#N/A</v>
      </c>
      <c r="L889" s="180" t="e">
        <f>IF(ISERROR(A889),NA(),#REF!)</f>
        <v>#N/A</v>
      </c>
      <c r="M889" s="183" t="e">
        <f t="shared" si="55"/>
        <v>#N/A</v>
      </c>
      <c r="N889" s="183" t="e">
        <f t="shared" si="57"/>
        <v>#N/A</v>
      </c>
      <c r="O889" s="183" t="e">
        <f t="shared" si="56"/>
        <v>#N/A</v>
      </c>
    </row>
    <row r="890" spans="1:15" x14ac:dyDescent="0.2">
      <c r="A890" s="179" t="e">
        <f>IF(#REF!=0,NA(),#REF!)</f>
        <v>#REF!</v>
      </c>
      <c r="B890" s="180" t="e">
        <f>IF(ISERROR(A890),NA(),#REF!)</f>
        <v>#N/A</v>
      </c>
      <c r="C890" s="183" t="e">
        <f t="shared" si="54"/>
        <v>#N/A</v>
      </c>
      <c r="E890" s="179" t="e">
        <f>IF(#REF!=0,NA(),#REF!)</f>
        <v>#REF!</v>
      </c>
      <c r="F890" s="183" t="e">
        <f>IF(ISERROR($E890),NA(),#REF!)</f>
        <v>#N/A</v>
      </c>
      <c r="G890" s="183" t="e">
        <f>IF(ISERROR($E890),NA(),#REF!)</f>
        <v>#N/A</v>
      </c>
      <c r="H890" s="183" t="e">
        <f>IF(ISERROR($E890),NA(),#REF!)</f>
        <v>#N/A</v>
      </c>
      <c r="J890" s="180" t="e">
        <f>IF(ISERROR(A890),NA(),#REF!)</f>
        <v>#N/A</v>
      </c>
      <c r="K890" s="180" t="e">
        <f>IF(ISERROR(A890),NA(),#REF!)</f>
        <v>#N/A</v>
      </c>
      <c r="L890" s="180" t="e">
        <f>IF(ISERROR(A890),NA(),#REF!)</f>
        <v>#N/A</v>
      </c>
      <c r="M890" s="183" t="e">
        <f t="shared" si="55"/>
        <v>#N/A</v>
      </c>
      <c r="N890" s="183" t="e">
        <f t="shared" si="57"/>
        <v>#N/A</v>
      </c>
      <c r="O890" s="183" t="e">
        <f t="shared" si="56"/>
        <v>#N/A</v>
      </c>
    </row>
    <row r="891" spans="1:15" x14ac:dyDescent="0.2">
      <c r="A891" s="179" t="e">
        <f>IF(#REF!=0,NA(),#REF!)</f>
        <v>#REF!</v>
      </c>
      <c r="B891" s="180" t="e">
        <f>IF(ISERROR(A891),NA(),#REF!)</f>
        <v>#N/A</v>
      </c>
      <c r="C891" s="183" t="e">
        <f t="shared" si="54"/>
        <v>#N/A</v>
      </c>
      <c r="E891" s="179" t="e">
        <f>IF(#REF!=0,NA(),#REF!)</f>
        <v>#REF!</v>
      </c>
      <c r="F891" s="183" t="e">
        <f>IF(ISERROR($E891),NA(),#REF!)</f>
        <v>#N/A</v>
      </c>
      <c r="G891" s="183" t="e">
        <f>IF(ISERROR($E891),NA(),#REF!)</f>
        <v>#N/A</v>
      </c>
      <c r="H891" s="183" t="e">
        <f>IF(ISERROR($E891),NA(),#REF!)</f>
        <v>#N/A</v>
      </c>
      <c r="J891" s="180" t="e">
        <f>IF(ISERROR(A891),NA(),#REF!)</f>
        <v>#N/A</v>
      </c>
      <c r="K891" s="180" t="e">
        <f>IF(ISERROR(A891),NA(),#REF!)</f>
        <v>#N/A</v>
      </c>
      <c r="L891" s="180" t="e">
        <f>IF(ISERROR(A891),NA(),#REF!)</f>
        <v>#N/A</v>
      </c>
      <c r="M891" s="183" t="e">
        <f t="shared" si="55"/>
        <v>#N/A</v>
      </c>
      <c r="N891" s="183" t="e">
        <f t="shared" si="57"/>
        <v>#N/A</v>
      </c>
      <c r="O891" s="183" t="e">
        <f t="shared" si="56"/>
        <v>#N/A</v>
      </c>
    </row>
    <row r="892" spans="1:15" x14ac:dyDescent="0.2">
      <c r="A892" s="179" t="e">
        <f>IF(#REF!=0,NA(),#REF!)</f>
        <v>#REF!</v>
      </c>
      <c r="B892" s="180" t="e">
        <f>IF(ISERROR(A892),NA(),#REF!)</f>
        <v>#N/A</v>
      </c>
      <c r="C892" s="183" t="e">
        <f t="shared" si="54"/>
        <v>#N/A</v>
      </c>
      <c r="E892" s="179" t="e">
        <f>IF(#REF!=0,NA(),#REF!)</f>
        <v>#REF!</v>
      </c>
      <c r="F892" s="183" t="e">
        <f>IF(ISERROR($E892),NA(),#REF!)</f>
        <v>#N/A</v>
      </c>
      <c r="G892" s="183" t="e">
        <f>IF(ISERROR($E892),NA(),#REF!)</f>
        <v>#N/A</v>
      </c>
      <c r="H892" s="183" t="e">
        <f>IF(ISERROR($E892),NA(),#REF!)</f>
        <v>#N/A</v>
      </c>
      <c r="J892" s="180" t="e">
        <f>IF(ISERROR(A892),NA(),#REF!)</f>
        <v>#N/A</v>
      </c>
      <c r="K892" s="180" t="e">
        <f>IF(ISERROR(A892),NA(),#REF!)</f>
        <v>#N/A</v>
      </c>
      <c r="L892" s="180" t="e">
        <f>IF(ISERROR(A892),NA(),#REF!)</f>
        <v>#N/A</v>
      </c>
      <c r="M892" s="183" t="e">
        <f t="shared" si="55"/>
        <v>#N/A</v>
      </c>
      <c r="N892" s="183" t="e">
        <f t="shared" si="57"/>
        <v>#N/A</v>
      </c>
      <c r="O892" s="183" t="e">
        <f t="shared" si="56"/>
        <v>#N/A</v>
      </c>
    </row>
    <row r="893" spans="1:15" x14ac:dyDescent="0.2">
      <c r="A893" s="179" t="e">
        <f>IF(#REF!=0,NA(),#REF!)</f>
        <v>#REF!</v>
      </c>
      <c r="B893" s="180" t="e">
        <f>IF(ISERROR(A893),NA(),#REF!)</f>
        <v>#N/A</v>
      </c>
      <c r="C893" s="183" t="e">
        <f t="shared" si="54"/>
        <v>#N/A</v>
      </c>
      <c r="E893" s="179" t="e">
        <f>IF(#REF!=0,NA(),#REF!)</f>
        <v>#REF!</v>
      </c>
      <c r="F893" s="183" t="e">
        <f>IF(ISERROR($E893),NA(),#REF!)</f>
        <v>#N/A</v>
      </c>
      <c r="G893" s="183" t="e">
        <f>IF(ISERROR($E893),NA(),#REF!)</f>
        <v>#N/A</v>
      </c>
      <c r="H893" s="183" t="e">
        <f>IF(ISERROR($E893),NA(),#REF!)</f>
        <v>#N/A</v>
      </c>
      <c r="J893" s="180" t="e">
        <f>IF(ISERROR(A893),NA(),#REF!)</f>
        <v>#N/A</v>
      </c>
      <c r="K893" s="180" t="e">
        <f>IF(ISERROR(A893),NA(),#REF!)</f>
        <v>#N/A</v>
      </c>
      <c r="L893" s="180" t="e">
        <f>IF(ISERROR(A893),NA(),#REF!)</f>
        <v>#N/A</v>
      </c>
      <c r="M893" s="183" t="e">
        <f t="shared" si="55"/>
        <v>#N/A</v>
      </c>
      <c r="N893" s="183" t="e">
        <f t="shared" si="57"/>
        <v>#N/A</v>
      </c>
      <c r="O893" s="183" t="e">
        <f t="shared" si="56"/>
        <v>#N/A</v>
      </c>
    </row>
    <row r="894" spans="1:15" x14ac:dyDescent="0.2">
      <c r="A894" s="179" t="e">
        <f>IF(#REF!=0,NA(),#REF!)</f>
        <v>#REF!</v>
      </c>
      <c r="B894" s="180" t="e">
        <f>IF(ISERROR(A894),NA(),#REF!)</f>
        <v>#N/A</v>
      </c>
      <c r="C894" s="183" t="e">
        <f t="shared" si="54"/>
        <v>#N/A</v>
      </c>
      <c r="E894" s="179" t="e">
        <f>IF(#REF!=0,NA(),#REF!)</f>
        <v>#REF!</v>
      </c>
      <c r="F894" s="183" t="e">
        <f>IF(ISERROR($E894),NA(),#REF!)</f>
        <v>#N/A</v>
      </c>
      <c r="G894" s="183" t="e">
        <f>IF(ISERROR($E894),NA(),#REF!)</f>
        <v>#N/A</v>
      </c>
      <c r="H894" s="183" t="e">
        <f>IF(ISERROR($E894),NA(),#REF!)</f>
        <v>#N/A</v>
      </c>
      <c r="J894" s="180" t="e">
        <f>IF(ISERROR(A894),NA(),#REF!)</f>
        <v>#N/A</v>
      </c>
      <c r="K894" s="180" t="e">
        <f>IF(ISERROR(A894),NA(),#REF!)</f>
        <v>#N/A</v>
      </c>
      <c r="L894" s="180" t="e">
        <f>IF(ISERROR(A894),NA(),#REF!)</f>
        <v>#N/A</v>
      </c>
      <c r="M894" s="183" t="e">
        <f t="shared" si="55"/>
        <v>#N/A</v>
      </c>
      <c r="N894" s="183" t="e">
        <f t="shared" si="57"/>
        <v>#N/A</v>
      </c>
      <c r="O894" s="183" t="e">
        <f t="shared" si="56"/>
        <v>#N/A</v>
      </c>
    </row>
    <row r="895" spans="1:15" x14ac:dyDescent="0.2">
      <c r="A895" s="179" t="e">
        <f>IF(#REF!=0,NA(),#REF!)</f>
        <v>#REF!</v>
      </c>
      <c r="B895" s="180" t="e">
        <f>IF(ISERROR(A895),NA(),#REF!)</f>
        <v>#N/A</v>
      </c>
      <c r="C895" s="183" t="e">
        <f t="shared" si="54"/>
        <v>#N/A</v>
      </c>
      <c r="E895" s="179" t="e">
        <f>IF(#REF!=0,NA(),#REF!)</f>
        <v>#REF!</v>
      </c>
      <c r="F895" s="183" t="e">
        <f>IF(ISERROR($E895),NA(),#REF!)</f>
        <v>#N/A</v>
      </c>
      <c r="G895" s="183" t="e">
        <f>IF(ISERROR($E895),NA(),#REF!)</f>
        <v>#N/A</v>
      </c>
      <c r="H895" s="183" t="e">
        <f>IF(ISERROR($E895),NA(),#REF!)</f>
        <v>#N/A</v>
      </c>
      <c r="J895" s="180" t="e">
        <f>IF(ISERROR(A895),NA(),#REF!)</f>
        <v>#N/A</v>
      </c>
      <c r="K895" s="180" t="e">
        <f>IF(ISERROR(A895),NA(),#REF!)</f>
        <v>#N/A</v>
      </c>
      <c r="L895" s="180" t="e">
        <f>IF(ISERROR(A895),NA(),#REF!)</f>
        <v>#N/A</v>
      </c>
      <c r="M895" s="183" t="e">
        <f t="shared" si="55"/>
        <v>#N/A</v>
      </c>
      <c r="N895" s="183" t="e">
        <f t="shared" si="57"/>
        <v>#N/A</v>
      </c>
      <c r="O895" s="183" t="e">
        <f t="shared" si="56"/>
        <v>#N/A</v>
      </c>
    </row>
    <row r="896" spans="1:15" x14ac:dyDescent="0.2">
      <c r="A896" s="179" t="e">
        <f>IF(#REF!=0,NA(),#REF!)</f>
        <v>#REF!</v>
      </c>
      <c r="B896" s="180" t="e">
        <f>IF(ISERROR(A896),NA(),#REF!)</f>
        <v>#N/A</v>
      </c>
      <c r="C896" s="183" t="e">
        <f t="shared" si="54"/>
        <v>#N/A</v>
      </c>
      <c r="E896" s="179" t="e">
        <f>IF(#REF!=0,NA(),#REF!)</f>
        <v>#REF!</v>
      </c>
      <c r="F896" s="183" t="e">
        <f>IF(ISERROR($E896),NA(),#REF!)</f>
        <v>#N/A</v>
      </c>
      <c r="G896" s="183" t="e">
        <f>IF(ISERROR($E896),NA(),#REF!)</f>
        <v>#N/A</v>
      </c>
      <c r="H896" s="183" t="e">
        <f>IF(ISERROR($E896),NA(),#REF!)</f>
        <v>#N/A</v>
      </c>
      <c r="J896" s="180" t="e">
        <f>IF(ISERROR(A896),NA(),#REF!)</f>
        <v>#N/A</v>
      </c>
      <c r="K896" s="180" t="e">
        <f>IF(ISERROR(A896),NA(),#REF!)</f>
        <v>#N/A</v>
      </c>
      <c r="L896" s="180" t="e">
        <f>IF(ISERROR(A896),NA(),#REF!)</f>
        <v>#N/A</v>
      </c>
      <c r="M896" s="183" t="e">
        <f t="shared" si="55"/>
        <v>#N/A</v>
      </c>
      <c r="N896" s="183" t="e">
        <f t="shared" si="57"/>
        <v>#N/A</v>
      </c>
      <c r="O896" s="183" t="e">
        <f t="shared" si="56"/>
        <v>#N/A</v>
      </c>
    </row>
    <row r="897" spans="1:15" x14ac:dyDescent="0.2">
      <c r="A897" s="179" t="e">
        <f>IF(#REF!=0,NA(),#REF!)</f>
        <v>#REF!</v>
      </c>
      <c r="B897" s="180" t="e">
        <f>IF(ISERROR(A897),NA(),#REF!)</f>
        <v>#N/A</v>
      </c>
      <c r="C897" s="183" t="e">
        <f t="shared" si="54"/>
        <v>#N/A</v>
      </c>
      <c r="E897" s="179" t="e">
        <f>IF(#REF!=0,NA(),#REF!)</f>
        <v>#REF!</v>
      </c>
      <c r="F897" s="183" t="e">
        <f>IF(ISERROR($E897),NA(),#REF!)</f>
        <v>#N/A</v>
      </c>
      <c r="G897" s="183" t="e">
        <f>IF(ISERROR($E897),NA(),#REF!)</f>
        <v>#N/A</v>
      </c>
      <c r="H897" s="183" t="e">
        <f>IF(ISERROR($E897),NA(),#REF!)</f>
        <v>#N/A</v>
      </c>
      <c r="J897" s="180" t="e">
        <f>IF(ISERROR(A897),NA(),#REF!)</f>
        <v>#N/A</v>
      </c>
      <c r="K897" s="180" t="e">
        <f>IF(ISERROR(A897),NA(),#REF!)</f>
        <v>#N/A</v>
      </c>
      <c r="L897" s="180" t="e">
        <f>IF(ISERROR(A897),NA(),#REF!)</f>
        <v>#N/A</v>
      </c>
      <c r="M897" s="183" t="e">
        <f t="shared" si="55"/>
        <v>#N/A</v>
      </c>
      <c r="N897" s="183" t="e">
        <f t="shared" si="57"/>
        <v>#N/A</v>
      </c>
      <c r="O897" s="183" t="e">
        <f t="shared" si="56"/>
        <v>#N/A</v>
      </c>
    </row>
    <row r="898" spans="1:15" x14ac:dyDescent="0.2">
      <c r="A898" s="179" t="e">
        <f>IF(#REF!=0,NA(),#REF!)</f>
        <v>#REF!</v>
      </c>
      <c r="B898" s="180" t="e">
        <f>IF(ISERROR(A898),NA(),#REF!)</f>
        <v>#N/A</v>
      </c>
      <c r="C898" s="183" t="e">
        <f t="shared" si="54"/>
        <v>#N/A</v>
      </c>
      <c r="E898" s="179" t="e">
        <f>IF(#REF!=0,NA(),#REF!)</f>
        <v>#REF!</v>
      </c>
      <c r="F898" s="183" t="e">
        <f>IF(ISERROR($E898),NA(),#REF!)</f>
        <v>#N/A</v>
      </c>
      <c r="G898" s="183" t="e">
        <f>IF(ISERROR($E898),NA(),#REF!)</f>
        <v>#N/A</v>
      </c>
      <c r="H898" s="183" t="e">
        <f>IF(ISERROR($E898),NA(),#REF!)</f>
        <v>#N/A</v>
      </c>
      <c r="J898" s="180" t="e">
        <f>IF(ISERROR(A898),NA(),#REF!)</f>
        <v>#N/A</v>
      </c>
      <c r="K898" s="180" t="e">
        <f>IF(ISERROR(A898),NA(),#REF!)</f>
        <v>#N/A</v>
      </c>
      <c r="L898" s="180" t="e">
        <f>IF(ISERROR(A898),NA(),#REF!)</f>
        <v>#N/A</v>
      </c>
      <c r="M898" s="183" t="e">
        <f t="shared" si="55"/>
        <v>#N/A</v>
      </c>
      <c r="N898" s="183" t="e">
        <f t="shared" si="57"/>
        <v>#N/A</v>
      </c>
      <c r="O898" s="183" t="e">
        <f t="shared" si="56"/>
        <v>#N/A</v>
      </c>
    </row>
    <row r="899" spans="1:15" x14ac:dyDescent="0.2">
      <c r="A899" s="179" t="e">
        <f>IF(#REF!=0,NA(),#REF!)</f>
        <v>#REF!</v>
      </c>
      <c r="B899" s="180" t="e">
        <f>IF(ISERROR(A899),NA(),#REF!)</f>
        <v>#N/A</v>
      </c>
      <c r="C899" s="183" t="e">
        <f t="shared" si="54"/>
        <v>#N/A</v>
      </c>
      <c r="E899" s="179" t="e">
        <f>IF(#REF!=0,NA(),#REF!)</f>
        <v>#REF!</v>
      </c>
      <c r="F899" s="183" t="e">
        <f>IF(ISERROR($E899),NA(),#REF!)</f>
        <v>#N/A</v>
      </c>
      <c r="G899" s="183" t="e">
        <f>IF(ISERROR($E899),NA(),#REF!)</f>
        <v>#N/A</v>
      </c>
      <c r="H899" s="183" t="e">
        <f>IF(ISERROR($E899),NA(),#REF!)</f>
        <v>#N/A</v>
      </c>
      <c r="J899" s="180" t="e">
        <f>IF(ISERROR(A899),NA(),#REF!)</f>
        <v>#N/A</v>
      </c>
      <c r="K899" s="180" t="e">
        <f>IF(ISERROR(A899),NA(),#REF!)</f>
        <v>#N/A</v>
      </c>
      <c r="L899" s="180" t="e">
        <f>IF(ISERROR(A899),NA(),#REF!)</f>
        <v>#N/A</v>
      </c>
      <c r="M899" s="183" t="e">
        <f t="shared" si="55"/>
        <v>#N/A</v>
      </c>
      <c r="N899" s="183" t="e">
        <f t="shared" si="57"/>
        <v>#N/A</v>
      </c>
      <c r="O899" s="183" t="e">
        <f t="shared" si="56"/>
        <v>#N/A</v>
      </c>
    </row>
    <row r="900" spans="1:15" x14ac:dyDescent="0.2">
      <c r="A900" s="179" t="e">
        <f>IF(#REF!=0,NA(),#REF!)</f>
        <v>#REF!</v>
      </c>
      <c r="B900" s="180" t="e">
        <f>IF(ISERROR(A900),NA(),#REF!)</f>
        <v>#N/A</v>
      </c>
      <c r="C900" s="183" t="e">
        <f t="shared" si="54"/>
        <v>#N/A</v>
      </c>
      <c r="E900" s="179" t="e">
        <f>IF(#REF!=0,NA(),#REF!)</f>
        <v>#REF!</v>
      </c>
      <c r="F900" s="183" t="e">
        <f>IF(ISERROR($E900),NA(),#REF!)</f>
        <v>#N/A</v>
      </c>
      <c r="G900" s="183" t="e">
        <f>IF(ISERROR($E900),NA(),#REF!)</f>
        <v>#N/A</v>
      </c>
      <c r="H900" s="183" t="e">
        <f>IF(ISERROR($E900),NA(),#REF!)</f>
        <v>#N/A</v>
      </c>
      <c r="J900" s="180" t="e">
        <f>IF(ISERROR(A900),NA(),#REF!)</f>
        <v>#N/A</v>
      </c>
      <c r="K900" s="180" t="e">
        <f>IF(ISERROR(A900),NA(),#REF!)</f>
        <v>#N/A</v>
      </c>
      <c r="L900" s="180" t="e">
        <f>IF(ISERROR(A900),NA(),#REF!)</f>
        <v>#N/A</v>
      </c>
      <c r="M900" s="183" t="e">
        <f t="shared" si="55"/>
        <v>#N/A</v>
      </c>
      <c r="N900" s="183" t="e">
        <f t="shared" si="57"/>
        <v>#N/A</v>
      </c>
      <c r="O900" s="183" t="e">
        <f t="shared" si="56"/>
        <v>#N/A</v>
      </c>
    </row>
    <row r="901" spans="1:15" x14ac:dyDescent="0.2">
      <c r="A901" s="179" t="e">
        <f>IF(#REF!=0,NA(),#REF!)</f>
        <v>#REF!</v>
      </c>
      <c r="B901" s="180" t="e">
        <f>IF(ISERROR(A901),NA(),#REF!)</f>
        <v>#N/A</v>
      </c>
      <c r="C901" s="183" t="e">
        <f t="shared" si="54"/>
        <v>#N/A</v>
      </c>
      <c r="E901" s="179" t="e">
        <f>IF(#REF!=0,NA(),#REF!)</f>
        <v>#REF!</v>
      </c>
      <c r="F901" s="183" t="e">
        <f>IF(ISERROR($E901),NA(),#REF!)</f>
        <v>#N/A</v>
      </c>
      <c r="G901" s="183" t="e">
        <f>IF(ISERROR($E901),NA(),#REF!)</f>
        <v>#N/A</v>
      </c>
      <c r="H901" s="183" t="e">
        <f>IF(ISERROR($E901),NA(),#REF!)</f>
        <v>#N/A</v>
      </c>
      <c r="J901" s="180" t="e">
        <f>IF(ISERROR(A901),NA(),#REF!)</f>
        <v>#N/A</v>
      </c>
      <c r="K901" s="180" t="e">
        <f>IF(ISERROR(A901),NA(),#REF!)</f>
        <v>#N/A</v>
      </c>
      <c r="L901" s="180" t="e">
        <f>IF(ISERROR(A901),NA(),#REF!)</f>
        <v>#N/A</v>
      </c>
      <c r="M901" s="183" t="e">
        <f t="shared" si="55"/>
        <v>#N/A</v>
      </c>
      <c r="N901" s="183" t="e">
        <f t="shared" si="57"/>
        <v>#N/A</v>
      </c>
      <c r="O901" s="183" t="e">
        <f t="shared" si="56"/>
        <v>#N/A</v>
      </c>
    </row>
    <row r="902" spans="1:15" x14ac:dyDescent="0.2">
      <c r="A902" s="179" t="e">
        <f>IF(#REF!=0,NA(),#REF!)</f>
        <v>#REF!</v>
      </c>
      <c r="B902" s="180" t="e">
        <f>IF(ISERROR(A902),NA(),#REF!)</f>
        <v>#N/A</v>
      </c>
      <c r="C902" s="183" t="e">
        <f t="shared" ref="C902:C965" si="58">AVERAGE(B896:B902)</f>
        <v>#N/A</v>
      </c>
      <c r="E902" s="179" t="e">
        <f>IF(#REF!=0,NA(),#REF!)</f>
        <v>#REF!</v>
      </c>
      <c r="F902" s="183" t="e">
        <f>IF(ISERROR($E902),NA(),#REF!)</f>
        <v>#N/A</v>
      </c>
      <c r="G902" s="183" t="e">
        <f>IF(ISERROR($E902),NA(),#REF!)</f>
        <v>#N/A</v>
      </c>
      <c r="H902" s="183" t="e">
        <f>IF(ISERROR($E902),NA(),#REF!)</f>
        <v>#N/A</v>
      </c>
      <c r="J902" s="180" t="e">
        <f>IF(ISERROR(A902),NA(),#REF!)</f>
        <v>#N/A</v>
      </c>
      <c r="K902" s="180" t="e">
        <f>IF(ISERROR(A902),NA(),#REF!)</f>
        <v>#N/A</v>
      </c>
      <c r="L902" s="180" t="e">
        <f>IF(ISERROR(A902),NA(),#REF!)</f>
        <v>#N/A</v>
      </c>
      <c r="M902" s="183" t="e">
        <f t="shared" si="55"/>
        <v>#N/A</v>
      </c>
      <c r="N902" s="183" t="e">
        <f t="shared" si="57"/>
        <v>#N/A</v>
      </c>
      <c r="O902" s="183" t="e">
        <f t="shared" si="56"/>
        <v>#N/A</v>
      </c>
    </row>
    <row r="903" spans="1:15" x14ac:dyDescent="0.2">
      <c r="A903" s="179" t="e">
        <f>IF(#REF!=0,NA(),#REF!)</f>
        <v>#REF!</v>
      </c>
      <c r="B903" s="180" t="e">
        <f>IF(ISERROR(A903),NA(),#REF!)</f>
        <v>#N/A</v>
      </c>
      <c r="C903" s="183" t="e">
        <f t="shared" si="58"/>
        <v>#N/A</v>
      </c>
      <c r="E903" s="179" t="e">
        <f>IF(#REF!=0,NA(),#REF!)</f>
        <v>#REF!</v>
      </c>
      <c r="F903" s="183" t="e">
        <f>IF(ISERROR($E903),NA(),#REF!)</f>
        <v>#N/A</v>
      </c>
      <c r="G903" s="183" t="e">
        <f>IF(ISERROR($E903),NA(),#REF!)</f>
        <v>#N/A</v>
      </c>
      <c r="H903" s="183" t="e">
        <f>IF(ISERROR($E903),NA(),#REF!)</f>
        <v>#N/A</v>
      </c>
      <c r="J903" s="180" t="e">
        <f>IF(ISERROR(A903),NA(),#REF!)</f>
        <v>#N/A</v>
      </c>
      <c r="K903" s="180" t="e">
        <f>IF(ISERROR(A903),NA(),#REF!)</f>
        <v>#N/A</v>
      </c>
      <c r="L903" s="180" t="e">
        <f>IF(ISERROR(A903),NA(),#REF!)</f>
        <v>#N/A</v>
      </c>
      <c r="M903" s="183" t="e">
        <f t="shared" si="55"/>
        <v>#N/A</v>
      </c>
      <c r="N903" s="183" t="e">
        <f t="shared" si="57"/>
        <v>#N/A</v>
      </c>
      <c r="O903" s="183" t="e">
        <f t="shared" si="56"/>
        <v>#N/A</v>
      </c>
    </row>
    <row r="904" spans="1:15" x14ac:dyDescent="0.2">
      <c r="A904" s="179" t="e">
        <f>IF(#REF!=0,NA(),#REF!)</f>
        <v>#REF!</v>
      </c>
      <c r="B904" s="180" t="e">
        <f>IF(ISERROR(A904),NA(),#REF!)</f>
        <v>#N/A</v>
      </c>
      <c r="C904" s="183" t="e">
        <f t="shared" si="58"/>
        <v>#N/A</v>
      </c>
      <c r="E904" s="179" t="e">
        <f>IF(#REF!=0,NA(),#REF!)</f>
        <v>#REF!</v>
      </c>
      <c r="F904" s="183" t="e">
        <f>IF(ISERROR($E904),NA(),#REF!)</f>
        <v>#N/A</v>
      </c>
      <c r="G904" s="183" t="e">
        <f>IF(ISERROR($E904),NA(),#REF!)</f>
        <v>#N/A</v>
      </c>
      <c r="H904" s="183" t="e">
        <f>IF(ISERROR($E904),NA(),#REF!)</f>
        <v>#N/A</v>
      </c>
      <c r="J904" s="180" t="e">
        <f>IF(ISERROR(A904),NA(),#REF!)</f>
        <v>#N/A</v>
      </c>
      <c r="K904" s="180" t="e">
        <f>IF(ISERROR(A904),NA(),#REF!)</f>
        <v>#N/A</v>
      </c>
      <c r="L904" s="180" t="e">
        <f>IF(ISERROR(A904),NA(),#REF!)</f>
        <v>#N/A</v>
      </c>
      <c r="M904" s="183" t="e">
        <f t="shared" si="55"/>
        <v>#N/A</v>
      </c>
      <c r="N904" s="183" t="e">
        <f t="shared" si="57"/>
        <v>#N/A</v>
      </c>
      <c r="O904" s="183" t="e">
        <f t="shared" si="56"/>
        <v>#N/A</v>
      </c>
    </row>
    <row r="905" spans="1:15" x14ac:dyDescent="0.2">
      <c r="A905" s="179" t="e">
        <f>IF(#REF!=0,NA(),#REF!)</f>
        <v>#REF!</v>
      </c>
      <c r="B905" s="180" t="e">
        <f>IF(ISERROR(A905),NA(),#REF!)</f>
        <v>#N/A</v>
      </c>
      <c r="C905" s="183" t="e">
        <f t="shared" si="58"/>
        <v>#N/A</v>
      </c>
      <c r="E905" s="179" t="e">
        <f>IF(#REF!=0,NA(),#REF!)</f>
        <v>#REF!</v>
      </c>
      <c r="F905" s="183" t="e">
        <f>IF(ISERROR($E905),NA(),#REF!)</f>
        <v>#N/A</v>
      </c>
      <c r="G905" s="183" t="e">
        <f>IF(ISERROR($E905),NA(),#REF!)</f>
        <v>#N/A</v>
      </c>
      <c r="H905" s="183" t="e">
        <f>IF(ISERROR($E905),NA(),#REF!)</f>
        <v>#N/A</v>
      </c>
      <c r="J905" s="180" t="e">
        <f>IF(ISERROR(A905),NA(),#REF!)</f>
        <v>#N/A</v>
      </c>
      <c r="K905" s="180" t="e">
        <f>IF(ISERROR(A905),NA(),#REF!)</f>
        <v>#N/A</v>
      </c>
      <c r="L905" s="180" t="e">
        <f>IF(ISERROR(A905),NA(),#REF!)</f>
        <v>#N/A</v>
      </c>
      <c r="M905" s="183" t="e">
        <f t="shared" ref="M905:M968" si="59">AVERAGE(J899:J905)</f>
        <v>#N/A</v>
      </c>
      <c r="N905" s="183" t="e">
        <f t="shared" si="57"/>
        <v>#N/A</v>
      </c>
      <c r="O905" s="183" t="e">
        <f t="shared" si="56"/>
        <v>#N/A</v>
      </c>
    </row>
    <row r="906" spans="1:15" x14ac:dyDescent="0.2">
      <c r="A906" s="179" t="e">
        <f>IF(#REF!=0,NA(),#REF!)</f>
        <v>#REF!</v>
      </c>
      <c r="B906" s="180" t="e">
        <f>IF(ISERROR(A906),NA(),#REF!)</f>
        <v>#N/A</v>
      </c>
      <c r="C906" s="183" t="e">
        <f t="shared" si="58"/>
        <v>#N/A</v>
      </c>
      <c r="E906" s="179" t="e">
        <f>IF(#REF!=0,NA(),#REF!)</f>
        <v>#REF!</v>
      </c>
      <c r="F906" s="183" t="e">
        <f>IF(ISERROR($E906),NA(),#REF!)</f>
        <v>#N/A</v>
      </c>
      <c r="G906" s="183" t="e">
        <f>IF(ISERROR($E906),NA(),#REF!)</f>
        <v>#N/A</v>
      </c>
      <c r="H906" s="183" t="e">
        <f>IF(ISERROR($E906),NA(),#REF!)</f>
        <v>#N/A</v>
      </c>
      <c r="J906" s="180" t="e">
        <f>IF(ISERROR(A906),NA(),#REF!)</f>
        <v>#N/A</v>
      </c>
      <c r="K906" s="180" t="e">
        <f>IF(ISERROR(A906),NA(),#REF!)</f>
        <v>#N/A</v>
      </c>
      <c r="L906" s="180" t="e">
        <f>IF(ISERROR(A906),NA(),#REF!)</f>
        <v>#N/A</v>
      </c>
      <c r="M906" s="183" t="e">
        <f t="shared" si="59"/>
        <v>#N/A</v>
      </c>
      <c r="N906" s="183" t="e">
        <f t="shared" si="57"/>
        <v>#N/A</v>
      </c>
      <c r="O906" s="183" t="e">
        <f t="shared" ref="O906:O969" si="60">AVERAGE(L900:L906)</f>
        <v>#N/A</v>
      </c>
    </row>
    <row r="907" spans="1:15" x14ac:dyDescent="0.2">
      <c r="A907" s="179" t="e">
        <f>IF(#REF!=0,NA(),#REF!)</f>
        <v>#REF!</v>
      </c>
      <c r="B907" s="180" t="e">
        <f>IF(ISERROR(A907),NA(),#REF!)</f>
        <v>#N/A</v>
      </c>
      <c r="C907" s="183" t="e">
        <f t="shared" si="58"/>
        <v>#N/A</v>
      </c>
      <c r="E907" s="179" t="e">
        <f>IF(#REF!=0,NA(),#REF!)</f>
        <v>#REF!</v>
      </c>
      <c r="F907" s="183" t="e">
        <f>IF(ISERROR($E907),NA(),#REF!)</f>
        <v>#N/A</v>
      </c>
      <c r="G907" s="183" t="e">
        <f>IF(ISERROR($E907),NA(),#REF!)</f>
        <v>#N/A</v>
      </c>
      <c r="H907" s="183" t="e">
        <f>IF(ISERROR($E907),NA(),#REF!)</f>
        <v>#N/A</v>
      </c>
      <c r="J907" s="180" t="e">
        <f>IF(ISERROR(A907),NA(),#REF!)</f>
        <v>#N/A</v>
      </c>
      <c r="K907" s="180" t="e">
        <f>IF(ISERROR(A907),NA(),#REF!)</f>
        <v>#N/A</v>
      </c>
      <c r="L907" s="180" t="e">
        <f>IF(ISERROR(A907),NA(),#REF!)</f>
        <v>#N/A</v>
      </c>
      <c r="M907" s="183" t="e">
        <f t="shared" si="59"/>
        <v>#N/A</v>
      </c>
      <c r="N907" s="183" t="e">
        <f t="shared" si="57"/>
        <v>#N/A</v>
      </c>
      <c r="O907" s="183" t="e">
        <f t="shared" si="60"/>
        <v>#N/A</v>
      </c>
    </row>
    <row r="908" spans="1:15" x14ac:dyDescent="0.2">
      <c r="A908" s="179" t="e">
        <f>IF(#REF!=0,NA(),#REF!)</f>
        <v>#REF!</v>
      </c>
      <c r="B908" s="180" t="e">
        <f>IF(ISERROR(A908),NA(),#REF!)</f>
        <v>#N/A</v>
      </c>
      <c r="C908" s="183" t="e">
        <f t="shared" si="58"/>
        <v>#N/A</v>
      </c>
      <c r="E908" s="179" t="e">
        <f>IF(#REF!=0,NA(),#REF!)</f>
        <v>#REF!</v>
      </c>
      <c r="F908" s="183" t="e">
        <f>IF(ISERROR($E908),NA(),#REF!)</f>
        <v>#N/A</v>
      </c>
      <c r="G908" s="183" t="e">
        <f>IF(ISERROR($E908),NA(),#REF!)</f>
        <v>#N/A</v>
      </c>
      <c r="H908" s="183" t="e">
        <f>IF(ISERROR($E908),NA(),#REF!)</f>
        <v>#N/A</v>
      </c>
      <c r="J908" s="180" t="e">
        <f>IF(ISERROR(A908),NA(),#REF!)</f>
        <v>#N/A</v>
      </c>
      <c r="K908" s="180" t="e">
        <f>IF(ISERROR(A908),NA(),#REF!)</f>
        <v>#N/A</v>
      </c>
      <c r="L908" s="180" t="e">
        <f>IF(ISERROR(A908),NA(),#REF!)</f>
        <v>#N/A</v>
      </c>
      <c r="M908" s="183" t="e">
        <f t="shared" si="59"/>
        <v>#N/A</v>
      </c>
      <c r="N908" s="183" t="e">
        <f t="shared" si="57"/>
        <v>#N/A</v>
      </c>
      <c r="O908" s="183" t="e">
        <f t="shared" si="60"/>
        <v>#N/A</v>
      </c>
    </row>
    <row r="909" spans="1:15" x14ac:dyDescent="0.2">
      <c r="A909" s="179" t="e">
        <f>IF(#REF!=0,NA(),#REF!)</f>
        <v>#REF!</v>
      </c>
      <c r="B909" s="180" t="e">
        <f>IF(ISERROR(A909),NA(),#REF!)</f>
        <v>#N/A</v>
      </c>
      <c r="C909" s="183" t="e">
        <f t="shared" si="58"/>
        <v>#N/A</v>
      </c>
      <c r="E909" s="179" t="e">
        <f>IF(#REF!=0,NA(),#REF!)</f>
        <v>#REF!</v>
      </c>
      <c r="F909" s="183" t="e">
        <f>IF(ISERROR($E909),NA(),#REF!)</f>
        <v>#N/A</v>
      </c>
      <c r="G909" s="183" t="e">
        <f>IF(ISERROR($E909),NA(),#REF!)</f>
        <v>#N/A</v>
      </c>
      <c r="H909" s="183" t="e">
        <f>IF(ISERROR($E909),NA(),#REF!)</f>
        <v>#N/A</v>
      </c>
      <c r="J909" s="180" t="e">
        <f>IF(ISERROR(A909),NA(),#REF!)</f>
        <v>#N/A</v>
      </c>
      <c r="K909" s="180" t="e">
        <f>IF(ISERROR(A909),NA(),#REF!)</f>
        <v>#N/A</v>
      </c>
      <c r="L909" s="180" t="e">
        <f>IF(ISERROR(A909),NA(),#REF!)</f>
        <v>#N/A</v>
      </c>
      <c r="M909" s="183" t="e">
        <f t="shared" si="59"/>
        <v>#N/A</v>
      </c>
      <c r="N909" s="183" t="e">
        <f t="shared" si="57"/>
        <v>#N/A</v>
      </c>
      <c r="O909" s="183" t="e">
        <f t="shared" si="60"/>
        <v>#N/A</v>
      </c>
    </row>
    <row r="910" spans="1:15" x14ac:dyDescent="0.2">
      <c r="A910" s="179" t="e">
        <f>IF(#REF!=0,NA(),#REF!)</f>
        <v>#REF!</v>
      </c>
      <c r="B910" s="180" t="e">
        <f>IF(ISERROR(A910),NA(),#REF!)</f>
        <v>#N/A</v>
      </c>
      <c r="C910" s="183" t="e">
        <f t="shared" si="58"/>
        <v>#N/A</v>
      </c>
      <c r="E910" s="179" t="e">
        <f>IF(#REF!=0,NA(),#REF!)</f>
        <v>#REF!</v>
      </c>
      <c r="F910" s="183" t="e">
        <f>IF(ISERROR($E910),NA(),#REF!)</f>
        <v>#N/A</v>
      </c>
      <c r="G910" s="183" t="e">
        <f>IF(ISERROR($E910),NA(),#REF!)</f>
        <v>#N/A</v>
      </c>
      <c r="H910" s="183" t="e">
        <f>IF(ISERROR($E910),NA(),#REF!)</f>
        <v>#N/A</v>
      </c>
      <c r="J910" s="180" t="e">
        <f>IF(ISERROR(A910),NA(),#REF!)</f>
        <v>#N/A</v>
      </c>
      <c r="K910" s="180" t="e">
        <f>IF(ISERROR(A910),NA(),#REF!)</f>
        <v>#N/A</v>
      </c>
      <c r="L910" s="180" t="e">
        <f>IF(ISERROR(A910),NA(),#REF!)</f>
        <v>#N/A</v>
      </c>
      <c r="M910" s="183" t="e">
        <f t="shared" si="59"/>
        <v>#N/A</v>
      </c>
      <c r="N910" s="183" t="e">
        <f t="shared" si="57"/>
        <v>#N/A</v>
      </c>
      <c r="O910" s="183" t="e">
        <f t="shared" si="60"/>
        <v>#N/A</v>
      </c>
    </row>
    <row r="911" spans="1:15" x14ac:dyDescent="0.2">
      <c r="A911" s="179" t="e">
        <f>IF(#REF!=0,NA(),#REF!)</f>
        <v>#REF!</v>
      </c>
      <c r="B911" s="180" t="e">
        <f>IF(ISERROR(A911),NA(),#REF!)</f>
        <v>#N/A</v>
      </c>
      <c r="C911" s="183" t="e">
        <f t="shared" si="58"/>
        <v>#N/A</v>
      </c>
      <c r="E911" s="179" t="e">
        <f>IF(#REF!=0,NA(),#REF!)</f>
        <v>#REF!</v>
      </c>
      <c r="F911" s="183" t="e">
        <f>IF(ISERROR($E911),NA(),#REF!)</f>
        <v>#N/A</v>
      </c>
      <c r="G911" s="183" t="e">
        <f>IF(ISERROR($E911),NA(),#REF!)</f>
        <v>#N/A</v>
      </c>
      <c r="H911" s="183" t="e">
        <f>IF(ISERROR($E911),NA(),#REF!)</f>
        <v>#N/A</v>
      </c>
      <c r="J911" s="180" t="e">
        <f>IF(ISERROR(A911),NA(),#REF!)</f>
        <v>#N/A</v>
      </c>
      <c r="K911" s="180" t="e">
        <f>IF(ISERROR(A911),NA(),#REF!)</f>
        <v>#N/A</v>
      </c>
      <c r="L911" s="180" t="e">
        <f>IF(ISERROR(A911),NA(),#REF!)</f>
        <v>#N/A</v>
      </c>
      <c r="M911" s="183" t="e">
        <f t="shared" si="59"/>
        <v>#N/A</v>
      </c>
      <c r="N911" s="183" t="e">
        <f t="shared" si="57"/>
        <v>#N/A</v>
      </c>
      <c r="O911" s="183" t="e">
        <f t="shared" si="60"/>
        <v>#N/A</v>
      </c>
    </row>
    <row r="912" spans="1:15" x14ac:dyDescent="0.2">
      <c r="A912" s="179" t="e">
        <f>IF(#REF!=0,NA(),#REF!)</f>
        <v>#REF!</v>
      </c>
      <c r="B912" s="180" t="e">
        <f>IF(ISERROR(A912),NA(),#REF!)</f>
        <v>#N/A</v>
      </c>
      <c r="C912" s="183" t="e">
        <f t="shared" si="58"/>
        <v>#N/A</v>
      </c>
      <c r="E912" s="179" t="e">
        <f>IF(#REF!=0,NA(),#REF!)</f>
        <v>#REF!</v>
      </c>
      <c r="F912" s="183" t="e">
        <f>IF(ISERROR($E912),NA(),#REF!)</f>
        <v>#N/A</v>
      </c>
      <c r="G912" s="183" t="e">
        <f>IF(ISERROR($E912),NA(),#REF!)</f>
        <v>#N/A</v>
      </c>
      <c r="H912" s="183" t="e">
        <f>IF(ISERROR($E912),NA(),#REF!)</f>
        <v>#N/A</v>
      </c>
      <c r="J912" s="180" t="e">
        <f>IF(ISERROR(A912),NA(),#REF!)</f>
        <v>#N/A</v>
      </c>
      <c r="K912" s="180" t="e">
        <f>IF(ISERROR(A912),NA(),#REF!)</f>
        <v>#N/A</v>
      </c>
      <c r="L912" s="180" t="e">
        <f>IF(ISERROR(A912),NA(),#REF!)</f>
        <v>#N/A</v>
      </c>
      <c r="M912" s="183" t="e">
        <f t="shared" si="59"/>
        <v>#N/A</v>
      </c>
      <c r="N912" s="183" t="e">
        <f t="shared" si="57"/>
        <v>#N/A</v>
      </c>
      <c r="O912" s="183" t="e">
        <f t="shared" si="60"/>
        <v>#N/A</v>
      </c>
    </row>
    <row r="913" spans="1:15" x14ac:dyDescent="0.2">
      <c r="A913" s="179" t="e">
        <f>IF(#REF!=0,NA(),#REF!)</f>
        <v>#REF!</v>
      </c>
      <c r="B913" s="180" t="e">
        <f>IF(ISERROR(A913),NA(),#REF!)</f>
        <v>#N/A</v>
      </c>
      <c r="C913" s="183" t="e">
        <f t="shared" si="58"/>
        <v>#N/A</v>
      </c>
      <c r="E913" s="179" t="e">
        <f>IF(#REF!=0,NA(),#REF!)</f>
        <v>#REF!</v>
      </c>
      <c r="F913" s="183" t="e">
        <f>IF(ISERROR($E913),NA(),#REF!)</f>
        <v>#N/A</v>
      </c>
      <c r="G913" s="183" t="e">
        <f>IF(ISERROR($E913),NA(),#REF!)</f>
        <v>#N/A</v>
      </c>
      <c r="H913" s="183" t="e">
        <f>IF(ISERROR($E913),NA(),#REF!)</f>
        <v>#N/A</v>
      </c>
      <c r="J913" s="180" t="e">
        <f>IF(ISERROR(A913),NA(),#REF!)</f>
        <v>#N/A</v>
      </c>
      <c r="K913" s="180" t="e">
        <f>IF(ISERROR(A913),NA(),#REF!)</f>
        <v>#N/A</v>
      </c>
      <c r="L913" s="180" t="e">
        <f>IF(ISERROR(A913),NA(),#REF!)</f>
        <v>#N/A</v>
      </c>
      <c r="M913" s="183" t="e">
        <f t="shared" si="59"/>
        <v>#N/A</v>
      </c>
      <c r="N913" s="183" t="e">
        <f t="shared" si="57"/>
        <v>#N/A</v>
      </c>
      <c r="O913" s="183" t="e">
        <f t="shared" si="60"/>
        <v>#N/A</v>
      </c>
    </row>
    <row r="914" spans="1:15" x14ac:dyDescent="0.2">
      <c r="A914" s="179" t="e">
        <f>IF(#REF!=0,NA(),#REF!)</f>
        <v>#REF!</v>
      </c>
      <c r="B914" s="180" t="e">
        <f>IF(ISERROR(A914),NA(),#REF!)</f>
        <v>#N/A</v>
      </c>
      <c r="C914" s="183" t="e">
        <f t="shared" si="58"/>
        <v>#N/A</v>
      </c>
      <c r="E914" s="179" t="e">
        <f>IF(#REF!=0,NA(),#REF!)</f>
        <v>#REF!</v>
      </c>
      <c r="F914" s="183" t="e">
        <f>IF(ISERROR($E914),NA(),#REF!)</f>
        <v>#N/A</v>
      </c>
      <c r="G914" s="183" t="e">
        <f>IF(ISERROR($E914),NA(),#REF!)</f>
        <v>#N/A</v>
      </c>
      <c r="H914" s="183" t="e">
        <f>IF(ISERROR($E914),NA(),#REF!)</f>
        <v>#N/A</v>
      </c>
      <c r="J914" s="180" t="e">
        <f>IF(ISERROR(A914),NA(),#REF!)</f>
        <v>#N/A</v>
      </c>
      <c r="K914" s="180" t="e">
        <f>IF(ISERROR(A914),NA(),#REF!)</f>
        <v>#N/A</v>
      </c>
      <c r="L914" s="180" t="e">
        <f>IF(ISERROR(A914),NA(),#REF!)</f>
        <v>#N/A</v>
      </c>
      <c r="M914" s="183" t="e">
        <f t="shared" si="59"/>
        <v>#N/A</v>
      </c>
      <c r="N914" s="183" t="e">
        <f t="shared" si="57"/>
        <v>#N/A</v>
      </c>
      <c r="O914" s="183" t="e">
        <f t="shared" si="60"/>
        <v>#N/A</v>
      </c>
    </row>
    <row r="915" spans="1:15" x14ac:dyDescent="0.2">
      <c r="A915" s="179" t="e">
        <f>IF(#REF!=0,NA(),#REF!)</f>
        <v>#REF!</v>
      </c>
      <c r="B915" s="180" t="e">
        <f>IF(ISERROR(A915),NA(),#REF!)</f>
        <v>#N/A</v>
      </c>
      <c r="C915" s="183" t="e">
        <f t="shared" si="58"/>
        <v>#N/A</v>
      </c>
      <c r="E915" s="179" t="e">
        <f>IF(#REF!=0,NA(),#REF!)</f>
        <v>#REF!</v>
      </c>
      <c r="F915" s="183" t="e">
        <f>IF(ISERROR($E915),NA(),#REF!)</f>
        <v>#N/A</v>
      </c>
      <c r="G915" s="183" t="e">
        <f>IF(ISERROR($E915),NA(),#REF!)</f>
        <v>#N/A</v>
      </c>
      <c r="H915" s="183" t="e">
        <f>IF(ISERROR($E915),NA(),#REF!)</f>
        <v>#N/A</v>
      </c>
      <c r="J915" s="180" t="e">
        <f>IF(ISERROR(A915),NA(),#REF!)</f>
        <v>#N/A</v>
      </c>
      <c r="K915" s="180" t="e">
        <f>IF(ISERROR(A915),NA(),#REF!)</f>
        <v>#N/A</v>
      </c>
      <c r="L915" s="180" t="e">
        <f>IF(ISERROR(A915),NA(),#REF!)</f>
        <v>#N/A</v>
      </c>
      <c r="M915" s="183" t="e">
        <f t="shared" si="59"/>
        <v>#N/A</v>
      </c>
      <c r="N915" s="183" t="e">
        <f t="shared" si="57"/>
        <v>#N/A</v>
      </c>
      <c r="O915" s="183" t="e">
        <f t="shared" si="60"/>
        <v>#N/A</v>
      </c>
    </row>
    <row r="916" spans="1:15" x14ac:dyDescent="0.2">
      <c r="A916" s="179" t="e">
        <f>IF(#REF!=0,NA(),#REF!)</f>
        <v>#REF!</v>
      </c>
      <c r="B916" s="180" t="e">
        <f>IF(ISERROR(A916),NA(),#REF!)</f>
        <v>#N/A</v>
      </c>
      <c r="C916" s="183" t="e">
        <f t="shared" si="58"/>
        <v>#N/A</v>
      </c>
      <c r="E916" s="179" t="e">
        <f>IF(#REF!=0,NA(),#REF!)</f>
        <v>#REF!</v>
      </c>
      <c r="F916" s="183" t="e">
        <f>IF(ISERROR($E916),NA(),#REF!)</f>
        <v>#N/A</v>
      </c>
      <c r="G916" s="183" t="e">
        <f>IF(ISERROR($E916),NA(),#REF!)</f>
        <v>#N/A</v>
      </c>
      <c r="H916" s="183" t="e">
        <f>IF(ISERROR($E916),NA(),#REF!)</f>
        <v>#N/A</v>
      </c>
      <c r="J916" s="180" t="e">
        <f>IF(ISERROR(A916),NA(),#REF!)</f>
        <v>#N/A</v>
      </c>
      <c r="K916" s="180" t="e">
        <f>IF(ISERROR(A916),NA(),#REF!)</f>
        <v>#N/A</v>
      </c>
      <c r="L916" s="180" t="e">
        <f>IF(ISERROR(A916),NA(),#REF!)</f>
        <v>#N/A</v>
      </c>
      <c r="M916" s="183" t="e">
        <f t="shared" si="59"/>
        <v>#N/A</v>
      </c>
      <c r="N916" s="183" t="e">
        <f t="shared" si="57"/>
        <v>#N/A</v>
      </c>
      <c r="O916" s="183" t="e">
        <f t="shared" si="60"/>
        <v>#N/A</v>
      </c>
    </row>
    <row r="917" spans="1:15" x14ac:dyDescent="0.2">
      <c r="A917" s="179" t="e">
        <f>IF(#REF!=0,NA(),#REF!)</f>
        <v>#REF!</v>
      </c>
      <c r="B917" s="180" t="e">
        <f>IF(ISERROR(A917),NA(),#REF!)</f>
        <v>#N/A</v>
      </c>
      <c r="C917" s="183" t="e">
        <f t="shared" si="58"/>
        <v>#N/A</v>
      </c>
      <c r="E917" s="179" t="e">
        <f>IF(#REF!=0,NA(),#REF!)</f>
        <v>#REF!</v>
      </c>
      <c r="F917" s="183" t="e">
        <f>IF(ISERROR($E917),NA(),#REF!)</f>
        <v>#N/A</v>
      </c>
      <c r="G917" s="183" t="e">
        <f>IF(ISERROR($E917),NA(),#REF!)</f>
        <v>#N/A</v>
      </c>
      <c r="H917" s="183" t="e">
        <f>IF(ISERROR($E917),NA(),#REF!)</f>
        <v>#N/A</v>
      </c>
      <c r="J917" s="180" t="e">
        <f>IF(ISERROR(A917),NA(),#REF!)</f>
        <v>#N/A</v>
      </c>
      <c r="K917" s="180" t="e">
        <f>IF(ISERROR(A917),NA(),#REF!)</f>
        <v>#N/A</v>
      </c>
      <c r="L917" s="180" t="e">
        <f>IF(ISERROR(A917),NA(),#REF!)</f>
        <v>#N/A</v>
      </c>
      <c r="M917" s="183" t="e">
        <f t="shared" si="59"/>
        <v>#N/A</v>
      </c>
      <c r="N917" s="183" t="e">
        <f t="shared" si="57"/>
        <v>#N/A</v>
      </c>
      <c r="O917" s="183" t="e">
        <f t="shared" si="60"/>
        <v>#N/A</v>
      </c>
    </row>
    <row r="918" spans="1:15" x14ac:dyDescent="0.2">
      <c r="A918" s="179" t="e">
        <f>IF(#REF!=0,NA(),#REF!)</f>
        <v>#REF!</v>
      </c>
      <c r="B918" s="180" t="e">
        <f>IF(ISERROR(A918),NA(),#REF!)</f>
        <v>#N/A</v>
      </c>
      <c r="C918" s="183" t="e">
        <f t="shared" si="58"/>
        <v>#N/A</v>
      </c>
      <c r="E918" s="179" t="e">
        <f>IF(#REF!=0,NA(),#REF!)</f>
        <v>#REF!</v>
      </c>
      <c r="F918" s="183" t="e">
        <f>IF(ISERROR($E918),NA(),#REF!)</f>
        <v>#N/A</v>
      </c>
      <c r="G918" s="183" t="e">
        <f>IF(ISERROR($E918),NA(),#REF!)</f>
        <v>#N/A</v>
      </c>
      <c r="H918" s="183" t="e">
        <f>IF(ISERROR($E918),NA(),#REF!)</f>
        <v>#N/A</v>
      </c>
      <c r="J918" s="180" t="e">
        <f>IF(ISERROR(A918),NA(),#REF!)</f>
        <v>#N/A</v>
      </c>
      <c r="K918" s="180" t="e">
        <f>IF(ISERROR(A918),NA(),#REF!)</f>
        <v>#N/A</v>
      </c>
      <c r="L918" s="180" t="e">
        <f>IF(ISERROR(A918),NA(),#REF!)</f>
        <v>#N/A</v>
      </c>
      <c r="M918" s="183" t="e">
        <f t="shared" si="59"/>
        <v>#N/A</v>
      </c>
      <c r="N918" s="183" t="e">
        <f t="shared" si="57"/>
        <v>#N/A</v>
      </c>
      <c r="O918" s="183" t="e">
        <f t="shared" si="60"/>
        <v>#N/A</v>
      </c>
    </row>
    <row r="919" spans="1:15" x14ac:dyDescent="0.2">
      <c r="A919" s="179" t="e">
        <f>IF(#REF!=0,NA(),#REF!)</f>
        <v>#REF!</v>
      </c>
      <c r="B919" s="180" t="e">
        <f>IF(ISERROR(A919),NA(),#REF!)</f>
        <v>#N/A</v>
      </c>
      <c r="C919" s="183" t="e">
        <f t="shared" si="58"/>
        <v>#N/A</v>
      </c>
      <c r="E919" s="179" t="e">
        <f>IF(#REF!=0,NA(),#REF!)</f>
        <v>#REF!</v>
      </c>
      <c r="F919" s="183" t="e">
        <f>IF(ISERROR($E919),NA(),#REF!)</f>
        <v>#N/A</v>
      </c>
      <c r="G919" s="183" t="e">
        <f>IF(ISERROR($E919),NA(),#REF!)</f>
        <v>#N/A</v>
      </c>
      <c r="H919" s="183" t="e">
        <f>IF(ISERROR($E919),NA(),#REF!)</f>
        <v>#N/A</v>
      </c>
      <c r="J919" s="180" t="e">
        <f>IF(ISERROR(A919),NA(),#REF!)</f>
        <v>#N/A</v>
      </c>
      <c r="K919" s="180" t="e">
        <f>IF(ISERROR(A919),NA(),#REF!)</f>
        <v>#N/A</v>
      </c>
      <c r="L919" s="180" t="e">
        <f>IF(ISERROR(A919),NA(),#REF!)</f>
        <v>#N/A</v>
      </c>
      <c r="M919" s="183" t="e">
        <f t="shared" si="59"/>
        <v>#N/A</v>
      </c>
      <c r="N919" s="183" t="e">
        <f t="shared" si="57"/>
        <v>#N/A</v>
      </c>
      <c r="O919" s="183" t="e">
        <f t="shared" si="60"/>
        <v>#N/A</v>
      </c>
    </row>
    <row r="920" spans="1:15" x14ac:dyDescent="0.2">
      <c r="A920" s="179" t="e">
        <f>IF(#REF!=0,NA(),#REF!)</f>
        <v>#REF!</v>
      </c>
      <c r="B920" s="180" t="e">
        <f>IF(ISERROR(A920),NA(),#REF!)</f>
        <v>#N/A</v>
      </c>
      <c r="C920" s="183" t="e">
        <f t="shared" si="58"/>
        <v>#N/A</v>
      </c>
      <c r="E920" s="179" t="e">
        <f>IF(#REF!=0,NA(),#REF!)</f>
        <v>#REF!</v>
      </c>
      <c r="F920" s="183" t="e">
        <f>IF(ISERROR($E920),NA(),#REF!)</f>
        <v>#N/A</v>
      </c>
      <c r="G920" s="183" t="e">
        <f>IF(ISERROR($E920),NA(),#REF!)</f>
        <v>#N/A</v>
      </c>
      <c r="H920" s="183" t="e">
        <f>IF(ISERROR($E920),NA(),#REF!)</f>
        <v>#N/A</v>
      </c>
      <c r="J920" s="180" t="e">
        <f>IF(ISERROR(A920),NA(),#REF!)</f>
        <v>#N/A</v>
      </c>
      <c r="K920" s="180" t="e">
        <f>IF(ISERROR(A920),NA(),#REF!)</f>
        <v>#N/A</v>
      </c>
      <c r="L920" s="180" t="e">
        <f>IF(ISERROR(A920),NA(),#REF!)</f>
        <v>#N/A</v>
      </c>
      <c r="M920" s="183" t="e">
        <f t="shared" si="59"/>
        <v>#N/A</v>
      </c>
      <c r="N920" s="183" t="e">
        <f t="shared" si="57"/>
        <v>#N/A</v>
      </c>
      <c r="O920" s="183" t="e">
        <f t="shared" si="60"/>
        <v>#N/A</v>
      </c>
    </row>
    <row r="921" spans="1:15" x14ac:dyDescent="0.2">
      <c r="A921" s="179" t="e">
        <f>IF(#REF!=0,NA(),#REF!)</f>
        <v>#REF!</v>
      </c>
      <c r="B921" s="180" t="e">
        <f>IF(ISERROR(A921),NA(),#REF!)</f>
        <v>#N/A</v>
      </c>
      <c r="C921" s="183" t="e">
        <f t="shared" si="58"/>
        <v>#N/A</v>
      </c>
      <c r="E921" s="179" t="e">
        <f>IF(#REF!=0,NA(),#REF!)</f>
        <v>#REF!</v>
      </c>
      <c r="F921" s="183" t="e">
        <f>IF(ISERROR($E921),NA(),#REF!)</f>
        <v>#N/A</v>
      </c>
      <c r="G921" s="183" t="e">
        <f>IF(ISERROR($E921),NA(),#REF!)</f>
        <v>#N/A</v>
      </c>
      <c r="H921" s="183" t="e">
        <f>IF(ISERROR($E921),NA(),#REF!)</f>
        <v>#N/A</v>
      </c>
      <c r="J921" s="180" t="e">
        <f>IF(ISERROR(A921),NA(),#REF!)</f>
        <v>#N/A</v>
      </c>
      <c r="K921" s="180" t="e">
        <f>IF(ISERROR(A921),NA(),#REF!)</f>
        <v>#N/A</v>
      </c>
      <c r="L921" s="180" t="e">
        <f>IF(ISERROR(A921),NA(),#REF!)</f>
        <v>#N/A</v>
      </c>
      <c r="M921" s="183" t="e">
        <f t="shared" si="59"/>
        <v>#N/A</v>
      </c>
      <c r="N921" s="183" t="e">
        <f t="shared" ref="N921:N984" si="61">AVERAGE(K915:K921)</f>
        <v>#N/A</v>
      </c>
      <c r="O921" s="183" t="e">
        <f t="shared" si="60"/>
        <v>#N/A</v>
      </c>
    </row>
    <row r="922" spans="1:15" x14ac:dyDescent="0.2">
      <c r="A922" s="179" t="e">
        <f>IF(#REF!=0,NA(),#REF!)</f>
        <v>#REF!</v>
      </c>
      <c r="B922" s="180" t="e">
        <f>IF(ISERROR(A922),NA(),#REF!)</f>
        <v>#N/A</v>
      </c>
      <c r="C922" s="183" t="e">
        <f t="shared" si="58"/>
        <v>#N/A</v>
      </c>
      <c r="E922" s="179" t="e">
        <f>IF(#REF!=0,NA(),#REF!)</f>
        <v>#REF!</v>
      </c>
      <c r="F922" s="183" t="e">
        <f>IF(ISERROR($E922),NA(),#REF!)</f>
        <v>#N/A</v>
      </c>
      <c r="G922" s="183" t="e">
        <f>IF(ISERROR($E922),NA(),#REF!)</f>
        <v>#N/A</v>
      </c>
      <c r="H922" s="183" t="e">
        <f>IF(ISERROR($E922),NA(),#REF!)</f>
        <v>#N/A</v>
      </c>
      <c r="J922" s="180" t="e">
        <f>IF(ISERROR(A922),NA(),#REF!)</f>
        <v>#N/A</v>
      </c>
      <c r="K922" s="180" t="e">
        <f>IF(ISERROR(A922),NA(),#REF!)</f>
        <v>#N/A</v>
      </c>
      <c r="L922" s="180" t="e">
        <f>IF(ISERROR(A922),NA(),#REF!)</f>
        <v>#N/A</v>
      </c>
      <c r="M922" s="183" t="e">
        <f t="shared" si="59"/>
        <v>#N/A</v>
      </c>
      <c r="N922" s="183" t="e">
        <f t="shared" si="61"/>
        <v>#N/A</v>
      </c>
      <c r="O922" s="183" t="e">
        <f t="shared" si="60"/>
        <v>#N/A</v>
      </c>
    </row>
    <row r="923" spans="1:15" x14ac:dyDescent="0.2">
      <c r="A923" s="179" t="e">
        <f>IF(#REF!=0,NA(),#REF!)</f>
        <v>#REF!</v>
      </c>
      <c r="B923" s="180" t="e">
        <f>IF(ISERROR(A923),NA(),#REF!)</f>
        <v>#N/A</v>
      </c>
      <c r="C923" s="183" t="e">
        <f t="shared" si="58"/>
        <v>#N/A</v>
      </c>
      <c r="E923" s="179" t="e">
        <f>IF(#REF!=0,NA(),#REF!)</f>
        <v>#REF!</v>
      </c>
      <c r="F923" s="183" t="e">
        <f>IF(ISERROR($E923),NA(),#REF!)</f>
        <v>#N/A</v>
      </c>
      <c r="G923" s="183" t="e">
        <f>IF(ISERROR($E923),NA(),#REF!)</f>
        <v>#N/A</v>
      </c>
      <c r="H923" s="183" t="e">
        <f>IF(ISERROR($E923),NA(),#REF!)</f>
        <v>#N/A</v>
      </c>
      <c r="J923" s="180" t="e">
        <f>IF(ISERROR(A923),NA(),#REF!)</f>
        <v>#N/A</v>
      </c>
      <c r="K923" s="180" t="e">
        <f>IF(ISERROR(A923),NA(),#REF!)</f>
        <v>#N/A</v>
      </c>
      <c r="L923" s="180" t="e">
        <f>IF(ISERROR(A923),NA(),#REF!)</f>
        <v>#N/A</v>
      </c>
      <c r="M923" s="183" t="e">
        <f t="shared" si="59"/>
        <v>#N/A</v>
      </c>
      <c r="N923" s="183" t="e">
        <f t="shared" si="61"/>
        <v>#N/A</v>
      </c>
      <c r="O923" s="183" t="e">
        <f t="shared" si="60"/>
        <v>#N/A</v>
      </c>
    </row>
    <row r="924" spans="1:15" x14ac:dyDescent="0.2">
      <c r="A924" s="179" t="e">
        <f>IF(#REF!=0,NA(),#REF!)</f>
        <v>#REF!</v>
      </c>
      <c r="B924" s="180" t="e">
        <f>IF(ISERROR(A924),NA(),#REF!)</f>
        <v>#N/A</v>
      </c>
      <c r="C924" s="183" t="e">
        <f t="shared" si="58"/>
        <v>#N/A</v>
      </c>
      <c r="E924" s="179" t="e">
        <f>IF(#REF!=0,NA(),#REF!)</f>
        <v>#REF!</v>
      </c>
      <c r="F924" s="183" t="e">
        <f>IF(ISERROR($E924),NA(),#REF!)</f>
        <v>#N/A</v>
      </c>
      <c r="G924" s="183" t="e">
        <f>IF(ISERROR($E924),NA(),#REF!)</f>
        <v>#N/A</v>
      </c>
      <c r="H924" s="183" t="e">
        <f>IF(ISERROR($E924),NA(),#REF!)</f>
        <v>#N/A</v>
      </c>
      <c r="J924" s="180" t="e">
        <f>IF(ISERROR(A924),NA(),#REF!)</f>
        <v>#N/A</v>
      </c>
      <c r="K924" s="180" t="e">
        <f>IF(ISERROR(A924),NA(),#REF!)</f>
        <v>#N/A</v>
      </c>
      <c r="L924" s="180" t="e">
        <f>IF(ISERROR(A924),NA(),#REF!)</f>
        <v>#N/A</v>
      </c>
      <c r="M924" s="183" t="e">
        <f t="shared" si="59"/>
        <v>#N/A</v>
      </c>
      <c r="N924" s="183" t="e">
        <f t="shared" si="61"/>
        <v>#N/A</v>
      </c>
      <c r="O924" s="183" t="e">
        <f t="shared" si="60"/>
        <v>#N/A</v>
      </c>
    </row>
    <row r="925" spans="1:15" x14ac:dyDescent="0.2">
      <c r="A925" s="179" t="e">
        <f>IF(#REF!=0,NA(),#REF!)</f>
        <v>#REF!</v>
      </c>
      <c r="B925" s="180" t="e">
        <f>IF(ISERROR(A925),NA(),#REF!)</f>
        <v>#N/A</v>
      </c>
      <c r="C925" s="183" t="e">
        <f t="shared" si="58"/>
        <v>#N/A</v>
      </c>
      <c r="E925" s="179" t="e">
        <f>IF(#REF!=0,NA(),#REF!)</f>
        <v>#REF!</v>
      </c>
      <c r="F925" s="183" t="e">
        <f>IF(ISERROR($E925),NA(),#REF!)</f>
        <v>#N/A</v>
      </c>
      <c r="G925" s="183" t="e">
        <f>IF(ISERROR($E925),NA(),#REF!)</f>
        <v>#N/A</v>
      </c>
      <c r="H925" s="183" t="e">
        <f>IF(ISERROR($E925),NA(),#REF!)</f>
        <v>#N/A</v>
      </c>
      <c r="J925" s="180" t="e">
        <f>IF(ISERROR(A925),NA(),#REF!)</f>
        <v>#N/A</v>
      </c>
      <c r="K925" s="180" t="e">
        <f>IF(ISERROR(A925),NA(),#REF!)</f>
        <v>#N/A</v>
      </c>
      <c r="L925" s="180" t="e">
        <f>IF(ISERROR(A925),NA(),#REF!)</f>
        <v>#N/A</v>
      </c>
      <c r="M925" s="183" t="e">
        <f t="shared" si="59"/>
        <v>#N/A</v>
      </c>
      <c r="N925" s="183" t="e">
        <f t="shared" si="61"/>
        <v>#N/A</v>
      </c>
      <c r="O925" s="183" t="e">
        <f t="shared" si="60"/>
        <v>#N/A</v>
      </c>
    </row>
    <row r="926" spans="1:15" x14ac:dyDescent="0.2">
      <c r="A926" s="179" t="e">
        <f>IF(#REF!=0,NA(),#REF!)</f>
        <v>#REF!</v>
      </c>
      <c r="B926" s="180" t="e">
        <f>IF(ISERROR(A926),NA(),#REF!)</f>
        <v>#N/A</v>
      </c>
      <c r="C926" s="183" t="e">
        <f t="shared" si="58"/>
        <v>#N/A</v>
      </c>
      <c r="E926" s="179" t="e">
        <f>IF(#REF!=0,NA(),#REF!)</f>
        <v>#REF!</v>
      </c>
      <c r="F926" s="183" t="e">
        <f>IF(ISERROR($E926),NA(),#REF!)</f>
        <v>#N/A</v>
      </c>
      <c r="G926" s="183" t="e">
        <f>IF(ISERROR($E926),NA(),#REF!)</f>
        <v>#N/A</v>
      </c>
      <c r="H926" s="183" t="e">
        <f>IF(ISERROR($E926),NA(),#REF!)</f>
        <v>#N/A</v>
      </c>
      <c r="J926" s="180" t="e">
        <f>IF(ISERROR(A926),NA(),#REF!)</f>
        <v>#N/A</v>
      </c>
      <c r="K926" s="180" t="e">
        <f>IF(ISERROR(A926),NA(),#REF!)</f>
        <v>#N/A</v>
      </c>
      <c r="L926" s="180" t="e">
        <f>IF(ISERROR(A926),NA(),#REF!)</f>
        <v>#N/A</v>
      </c>
      <c r="M926" s="183" t="e">
        <f t="shared" si="59"/>
        <v>#N/A</v>
      </c>
      <c r="N926" s="183" t="e">
        <f t="shared" si="61"/>
        <v>#N/A</v>
      </c>
      <c r="O926" s="183" t="e">
        <f t="shared" si="60"/>
        <v>#N/A</v>
      </c>
    </row>
    <row r="927" spans="1:15" x14ac:dyDescent="0.2">
      <c r="A927" s="179" t="e">
        <f>IF(#REF!=0,NA(),#REF!)</f>
        <v>#REF!</v>
      </c>
      <c r="B927" s="180" t="e">
        <f>IF(ISERROR(A927),NA(),#REF!)</f>
        <v>#N/A</v>
      </c>
      <c r="C927" s="183" t="e">
        <f t="shared" si="58"/>
        <v>#N/A</v>
      </c>
      <c r="E927" s="179" t="e">
        <f>IF(#REF!=0,NA(),#REF!)</f>
        <v>#REF!</v>
      </c>
      <c r="F927" s="183" t="e">
        <f>IF(ISERROR($E927),NA(),#REF!)</f>
        <v>#N/A</v>
      </c>
      <c r="G927" s="183" t="e">
        <f>IF(ISERROR($E927),NA(),#REF!)</f>
        <v>#N/A</v>
      </c>
      <c r="H927" s="183" t="e">
        <f>IF(ISERROR($E927),NA(),#REF!)</f>
        <v>#N/A</v>
      </c>
      <c r="J927" s="180" t="e">
        <f>IF(ISERROR(A927),NA(),#REF!)</f>
        <v>#N/A</v>
      </c>
      <c r="K927" s="180" t="e">
        <f>IF(ISERROR(A927),NA(),#REF!)</f>
        <v>#N/A</v>
      </c>
      <c r="L927" s="180" t="e">
        <f>IF(ISERROR(A927),NA(),#REF!)</f>
        <v>#N/A</v>
      </c>
      <c r="M927" s="183" t="e">
        <f t="shared" si="59"/>
        <v>#N/A</v>
      </c>
      <c r="N927" s="183" t="e">
        <f t="shared" si="61"/>
        <v>#N/A</v>
      </c>
      <c r="O927" s="183" t="e">
        <f t="shared" si="60"/>
        <v>#N/A</v>
      </c>
    </row>
    <row r="928" spans="1:15" x14ac:dyDescent="0.2">
      <c r="A928" s="179" t="e">
        <f>IF(#REF!=0,NA(),#REF!)</f>
        <v>#REF!</v>
      </c>
      <c r="B928" s="180" t="e">
        <f>IF(ISERROR(A928),NA(),#REF!)</f>
        <v>#N/A</v>
      </c>
      <c r="C928" s="183" t="e">
        <f t="shared" si="58"/>
        <v>#N/A</v>
      </c>
      <c r="E928" s="179" t="e">
        <f>IF(#REF!=0,NA(),#REF!)</f>
        <v>#REF!</v>
      </c>
      <c r="F928" s="183" t="e">
        <f>IF(ISERROR($E928),NA(),#REF!)</f>
        <v>#N/A</v>
      </c>
      <c r="G928" s="183" t="e">
        <f>IF(ISERROR($E928),NA(),#REF!)</f>
        <v>#N/A</v>
      </c>
      <c r="H928" s="183" t="e">
        <f>IF(ISERROR($E928),NA(),#REF!)</f>
        <v>#N/A</v>
      </c>
      <c r="J928" s="180" t="e">
        <f>IF(ISERROR(A928),NA(),#REF!)</f>
        <v>#N/A</v>
      </c>
      <c r="K928" s="180" t="e">
        <f>IF(ISERROR(A928),NA(),#REF!)</f>
        <v>#N/A</v>
      </c>
      <c r="L928" s="180" t="e">
        <f>IF(ISERROR(A928),NA(),#REF!)</f>
        <v>#N/A</v>
      </c>
      <c r="M928" s="183" t="e">
        <f t="shared" si="59"/>
        <v>#N/A</v>
      </c>
      <c r="N928" s="183" t="e">
        <f t="shared" si="61"/>
        <v>#N/A</v>
      </c>
      <c r="O928" s="183" t="e">
        <f t="shared" si="60"/>
        <v>#N/A</v>
      </c>
    </row>
    <row r="929" spans="1:15" x14ac:dyDescent="0.2">
      <c r="A929" s="179" t="e">
        <f>IF(#REF!=0,NA(),#REF!)</f>
        <v>#REF!</v>
      </c>
      <c r="B929" s="180" t="e">
        <f>IF(ISERROR(A929),NA(),#REF!)</f>
        <v>#N/A</v>
      </c>
      <c r="C929" s="183" t="e">
        <f t="shared" si="58"/>
        <v>#N/A</v>
      </c>
      <c r="E929" s="179" t="e">
        <f>IF(#REF!=0,NA(),#REF!)</f>
        <v>#REF!</v>
      </c>
      <c r="F929" s="183" t="e">
        <f>IF(ISERROR($E929),NA(),#REF!)</f>
        <v>#N/A</v>
      </c>
      <c r="G929" s="183" t="e">
        <f>IF(ISERROR($E929),NA(),#REF!)</f>
        <v>#N/A</v>
      </c>
      <c r="H929" s="183" t="e">
        <f>IF(ISERROR($E929),NA(),#REF!)</f>
        <v>#N/A</v>
      </c>
      <c r="J929" s="180" t="e">
        <f>IF(ISERROR(A929),NA(),#REF!)</f>
        <v>#N/A</v>
      </c>
      <c r="K929" s="180" t="e">
        <f>IF(ISERROR(A929),NA(),#REF!)</f>
        <v>#N/A</v>
      </c>
      <c r="L929" s="180" t="e">
        <f>IF(ISERROR(A929),NA(),#REF!)</f>
        <v>#N/A</v>
      </c>
      <c r="M929" s="183" t="e">
        <f t="shared" si="59"/>
        <v>#N/A</v>
      </c>
      <c r="N929" s="183" t="e">
        <f t="shared" si="61"/>
        <v>#N/A</v>
      </c>
      <c r="O929" s="183" t="e">
        <f t="shared" si="60"/>
        <v>#N/A</v>
      </c>
    </row>
    <row r="930" spans="1:15" x14ac:dyDescent="0.2">
      <c r="A930" s="179" t="e">
        <f>IF(#REF!=0,NA(),#REF!)</f>
        <v>#REF!</v>
      </c>
      <c r="B930" s="180" t="e">
        <f>IF(ISERROR(A930),NA(),#REF!)</f>
        <v>#N/A</v>
      </c>
      <c r="C930" s="183" t="e">
        <f t="shared" si="58"/>
        <v>#N/A</v>
      </c>
      <c r="E930" s="179" t="e">
        <f>IF(#REF!=0,NA(),#REF!)</f>
        <v>#REF!</v>
      </c>
      <c r="F930" s="183" t="e">
        <f>IF(ISERROR($E930),NA(),#REF!)</f>
        <v>#N/A</v>
      </c>
      <c r="G930" s="183" t="e">
        <f>IF(ISERROR($E930),NA(),#REF!)</f>
        <v>#N/A</v>
      </c>
      <c r="H930" s="183" t="e">
        <f>IF(ISERROR($E930),NA(),#REF!)</f>
        <v>#N/A</v>
      </c>
      <c r="J930" s="180" t="e">
        <f>IF(ISERROR(A930),NA(),#REF!)</f>
        <v>#N/A</v>
      </c>
      <c r="K930" s="180" t="e">
        <f>IF(ISERROR(A930),NA(),#REF!)</f>
        <v>#N/A</v>
      </c>
      <c r="L930" s="180" t="e">
        <f>IF(ISERROR(A930),NA(),#REF!)</f>
        <v>#N/A</v>
      </c>
      <c r="M930" s="183" t="e">
        <f t="shared" si="59"/>
        <v>#N/A</v>
      </c>
      <c r="N930" s="183" t="e">
        <f t="shared" si="61"/>
        <v>#N/A</v>
      </c>
      <c r="O930" s="183" t="e">
        <f t="shared" si="60"/>
        <v>#N/A</v>
      </c>
    </row>
    <row r="931" spans="1:15" x14ac:dyDescent="0.2">
      <c r="A931" s="179" t="e">
        <f>IF(#REF!=0,NA(),#REF!)</f>
        <v>#REF!</v>
      </c>
      <c r="B931" s="180" t="e">
        <f>IF(ISERROR(A931),NA(),#REF!)</f>
        <v>#N/A</v>
      </c>
      <c r="C931" s="183" t="e">
        <f t="shared" si="58"/>
        <v>#N/A</v>
      </c>
      <c r="E931" s="179" t="e">
        <f>IF(#REF!=0,NA(),#REF!)</f>
        <v>#REF!</v>
      </c>
      <c r="F931" s="183" t="e">
        <f>IF(ISERROR($E931),NA(),#REF!)</f>
        <v>#N/A</v>
      </c>
      <c r="G931" s="183" t="e">
        <f>IF(ISERROR($E931),NA(),#REF!)</f>
        <v>#N/A</v>
      </c>
      <c r="H931" s="183" t="e">
        <f>IF(ISERROR($E931),NA(),#REF!)</f>
        <v>#N/A</v>
      </c>
      <c r="J931" s="180" t="e">
        <f>IF(ISERROR(A931),NA(),#REF!)</f>
        <v>#N/A</v>
      </c>
      <c r="K931" s="180" t="e">
        <f>IF(ISERROR(A931),NA(),#REF!)</f>
        <v>#N/A</v>
      </c>
      <c r="L931" s="180" t="e">
        <f>IF(ISERROR(A931),NA(),#REF!)</f>
        <v>#N/A</v>
      </c>
      <c r="M931" s="183" t="e">
        <f t="shared" si="59"/>
        <v>#N/A</v>
      </c>
      <c r="N931" s="183" t="e">
        <f t="shared" si="61"/>
        <v>#N/A</v>
      </c>
      <c r="O931" s="183" t="e">
        <f t="shared" si="60"/>
        <v>#N/A</v>
      </c>
    </row>
    <row r="932" spans="1:15" x14ac:dyDescent="0.2">
      <c r="A932" s="179" t="e">
        <f>IF(#REF!=0,NA(),#REF!)</f>
        <v>#REF!</v>
      </c>
      <c r="B932" s="180" t="e">
        <f>IF(ISERROR(A932),NA(),#REF!)</f>
        <v>#N/A</v>
      </c>
      <c r="C932" s="183" t="e">
        <f t="shared" si="58"/>
        <v>#N/A</v>
      </c>
      <c r="E932" s="179" t="e">
        <f>IF(#REF!=0,NA(),#REF!)</f>
        <v>#REF!</v>
      </c>
      <c r="F932" s="183" t="e">
        <f>IF(ISERROR($E932),NA(),#REF!)</f>
        <v>#N/A</v>
      </c>
      <c r="G932" s="183" t="e">
        <f>IF(ISERROR($E932),NA(),#REF!)</f>
        <v>#N/A</v>
      </c>
      <c r="H932" s="183" t="e">
        <f>IF(ISERROR($E932),NA(),#REF!)</f>
        <v>#N/A</v>
      </c>
      <c r="J932" s="180" t="e">
        <f>IF(ISERROR(A932),NA(),#REF!)</f>
        <v>#N/A</v>
      </c>
      <c r="K932" s="180" t="e">
        <f>IF(ISERROR(A932),NA(),#REF!)</f>
        <v>#N/A</v>
      </c>
      <c r="L932" s="180" t="e">
        <f>IF(ISERROR(A932),NA(),#REF!)</f>
        <v>#N/A</v>
      </c>
      <c r="M932" s="183" t="e">
        <f t="shared" si="59"/>
        <v>#N/A</v>
      </c>
      <c r="N932" s="183" t="e">
        <f t="shared" si="61"/>
        <v>#N/A</v>
      </c>
      <c r="O932" s="183" t="e">
        <f t="shared" si="60"/>
        <v>#N/A</v>
      </c>
    </row>
    <row r="933" spans="1:15" x14ac:dyDescent="0.2">
      <c r="A933" s="179" t="e">
        <f>IF(#REF!=0,NA(),#REF!)</f>
        <v>#REF!</v>
      </c>
      <c r="B933" s="180" t="e">
        <f>IF(ISERROR(A933),NA(),#REF!)</f>
        <v>#N/A</v>
      </c>
      <c r="C933" s="183" t="e">
        <f t="shared" si="58"/>
        <v>#N/A</v>
      </c>
      <c r="E933" s="179" t="e">
        <f>IF(#REF!=0,NA(),#REF!)</f>
        <v>#REF!</v>
      </c>
      <c r="F933" s="183" t="e">
        <f>IF(ISERROR($E933),NA(),#REF!)</f>
        <v>#N/A</v>
      </c>
      <c r="G933" s="183" t="e">
        <f>IF(ISERROR($E933),NA(),#REF!)</f>
        <v>#N/A</v>
      </c>
      <c r="H933" s="183" t="e">
        <f>IF(ISERROR($E933),NA(),#REF!)</f>
        <v>#N/A</v>
      </c>
      <c r="J933" s="180" t="e">
        <f>IF(ISERROR(A933),NA(),#REF!)</f>
        <v>#N/A</v>
      </c>
      <c r="K933" s="180" t="e">
        <f>IF(ISERROR(A933),NA(),#REF!)</f>
        <v>#N/A</v>
      </c>
      <c r="L933" s="180" t="e">
        <f>IF(ISERROR(A933),NA(),#REF!)</f>
        <v>#N/A</v>
      </c>
      <c r="M933" s="183" t="e">
        <f t="shared" si="59"/>
        <v>#N/A</v>
      </c>
      <c r="N933" s="183" t="e">
        <f t="shared" si="61"/>
        <v>#N/A</v>
      </c>
      <c r="O933" s="183" t="e">
        <f t="shared" si="60"/>
        <v>#N/A</v>
      </c>
    </row>
    <row r="934" spans="1:15" x14ac:dyDescent="0.2">
      <c r="A934" s="179" t="e">
        <f>IF(#REF!=0,NA(),#REF!)</f>
        <v>#REF!</v>
      </c>
      <c r="B934" s="180" t="e">
        <f>IF(ISERROR(A934),NA(),#REF!)</f>
        <v>#N/A</v>
      </c>
      <c r="C934" s="183" t="e">
        <f t="shared" si="58"/>
        <v>#N/A</v>
      </c>
      <c r="E934" s="179" t="e">
        <f>IF(#REF!=0,NA(),#REF!)</f>
        <v>#REF!</v>
      </c>
      <c r="F934" s="183" t="e">
        <f>IF(ISERROR($E934),NA(),#REF!)</f>
        <v>#N/A</v>
      </c>
      <c r="G934" s="183" t="e">
        <f>IF(ISERROR($E934),NA(),#REF!)</f>
        <v>#N/A</v>
      </c>
      <c r="H934" s="183" t="e">
        <f>IF(ISERROR($E934),NA(),#REF!)</f>
        <v>#N/A</v>
      </c>
      <c r="J934" s="180" t="e">
        <f>IF(ISERROR(A934),NA(),#REF!)</f>
        <v>#N/A</v>
      </c>
      <c r="K934" s="180" t="e">
        <f>IF(ISERROR(A934),NA(),#REF!)</f>
        <v>#N/A</v>
      </c>
      <c r="L934" s="180" t="e">
        <f>IF(ISERROR(A934),NA(),#REF!)</f>
        <v>#N/A</v>
      </c>
      <c r="M934" s="183" t="e">
        <f t="shared" si="59"/>
        <v>#N/A</v>
      </c>
      <c r="N934" s="183" t="e">
        <f t="shared" si="61"/>
        <v>#N/A</v>
      </c>
      <c r="O934" s="183" t="e">
        <f t="shared" si="60"/>
        <v>#N/A</v>
      </c>
    </row>
    <row r="935" spans="1:15" x14ac:dyDescent="0.2">
      <c r="A935" s="179" t="e">
        <f>IF(#REF!=0,NA(),#REF!)</f>
        <v>#REF!</v>
      </c>
      <c r="B935" s="180" t="e">
        <f>IF(ISERROR(A935),NA(),#REF!)</f>
        <v>#N/A</v>
      </c>
      <c r="C935" s="183" t="e">
        <f t="shared" si="58"/>
        <v>#N/A</v>
      </c>
      <c r="E935" s="179" t="e">
        <f>IF(#REF!=0,NA(),#REF!)</f>
        <v>#REF!</v>
      </c>
      <c r="F935" s="183" t="e">
        <f>IF(ISERROR($E935),NA(),#REF!)</f>
        <v>#N/A</v>
      </c>
      <c r="G935" s="183" t="e">
        <f>IF(ISERROR($E935),NA(),#REF!)</f>
        <v>#N/A</v>
      </c>
      <c r="H935" s="183" t="e">
        <f>IF(ISERROR($E935),NA(),#REF!)</f>
        <v>#N/A</v>
      </c>
      <c r="J935" s="180" t="e">
        <f>IF(ISERROR(A935),NA(),#REF!)</f>
        <v>#N/A</v>
      </c>
      <c r="K935" s="180" t="e">
        <f>IF(ISERROR(A935),NA(),#REF!)</f>
        <v>#N/A</v>
      </c>
      <c r="L935" s="180" t="e">
        <f>IF(ISERROR(A935),NA(),#REF!)</f>
        <v>#N/A</v>
      </c>
      <c r="M935" s="183" t="e">
        <f t="shared" si="59"/>
        <v>#N/A</v>
      </c>
      <c r="N935" s="183" t="e">
        <f t="shared" si="61"/>
        <v>#N/A</v>
      </c>
      <c r="O935" s="183" t="e">
        <f t="shared" si="60"/>
        <v>#N/A</v>
      </c>
    </row>
    <row r="936" spans="1:15" x14ac:dyDescent="0.2">
      <c r="A936" s="179" t="e">
        <f>IF(#REF!=0,NA(),#REF!)</f>
        <v>#REF!</v>
      </c>
      <c r="B936" s="180" t="e">
        <f>IF(ISERROR(A936),NA(),#REF!)</f>
        <v>#N/A</v>
      </c>
      <c r="C936" s="183" t="e">
        <f t="shared" si="58"/>
        <v>#N/A</v>
      </c>
      <c r="E936" s="179" t="e">
        <f>IF(#REF!=0,NA(),#REF!)</f>
        <v>#REF!</v>
      </c>
      <c r="F936" s="183" t="e">
        <f>IF(ISERROR($E936),NA(),#REF!)</f>
        <v>#N/A</v>
      </c>
      <c r="G936" s="183" t="e">
        <f>IF(ISERROR($E936),NA(),#REF!)</f>
        <v>#N/A</v>
      </c>
      <c r="H936" s="183" t="e">
        <f>IF(ISERROR($E936),NA(),#REF!)</f>
        <v>#N/A</v>
      </c>
      <c r="J936" s="180" t="e">
        <f>IF(ISERROR(A936),NA(),#REF!)</f>
        <v>#N/A</v>
      </c>
      <c r="K936" s="180" t="e">
        <f>IF(ISERROR(A936),NA(),#REF!)</f>
        <v>#N/A</v>
      </c>
      <c r="L936" s="180" t="e">
        <f>IF(ISERROR(A936),NA(),#REF!)</f>
        <v>#N/A</v>
      </c>
      <c r="M936" s="183" t="e">
        <f t="shared" si="59"/>
        <v>#N/A</v>
      </c>
      <c r="N936" s="183" t="e">
        <f t="shared" si="61"/>
        <v>#N/A</v>
      </c>
      <c r="O936" s="183" t="e">
        <f t="shared" si="60"/>
        <v>#N/A</v>
      </c>
    </row>
    <row r="937" spans="1:15" x14ac:dyDescent="0.2">
      <c r="A937" s="179" t="e">
        <f>IF(#REF!=0,NA(),#REF!)</f>
        <v>#REF!</v>
      </c>
      <c r="B937" s="180" t="e">
        <f>IF(ISERROR(A937),NA(),#REF!)</f>
        <v>#N/A</v>
      </c>
      <c r="C937" s="183" t="e">
        <f t="shared" si="58"/>
        <v>#N/A</v>
      </c>
      <c r="E937" s="179" t="e">
        <f>IF(#REF!=0,NA(),#REF!)</f>
        <v>#REF!</v>
      </c>
      <c r="F937" s="183" t="e">
        <f>IF(ISERROR($E937),NA(),#REF!)</f>
        <v>#N/A</v>
      </c>
      <c r="G937" s="183" t="e">
        <f>IF(ISERROR($E937),NA(),#REF!)</f>
        <v>#N/A</v>
      </c>
      <c r="H937" s="183" t="e">
        <f>IF(ISERROR($E937),NA(),#REF!)</f>
        <v>#N/A</v>
      </c>
      <c r="J937" s="180" t="e">
        <f>IF(ISERROR(A937),NA(),#REF!)</f>
        <v>#N/A</v>
      </c>
      <c r="K937" s="180" t="e">
        <f>IF(ISERROR(A937),NA(),#REF!)</f>
        <v>#N/A</v>
      </c>
      <c r="L937" s="180" t="e">
        <f>IF(ISERROR(A937),NA(),#REF!)</f>
        <v>#N/A</v>
      </c>
      <c r="M937" s="183" t="e">
        <f t="shared" si="59"/>
        <v>#N/A</v>
      </c>
      <c r="N937" s="183" t="e">
        <f t="shared" si="61"/>
        <v>#N/A</v>
      </c>
      <c r="O937" s="183" t="e">
        <f t="shared" si="60"/>
        <v>#N/A</v>
      </c>
    </row>
    <row r="938" spans="1:15" x14ac:dyDescent="0.2">
      <c r="A938" s="179" t="e">
        <f>IF(#REF!=0,NA(),#REF!)</f>
        <v>#REF!</v>
      </c>
      <c r="B938" s="180" t="e">
        <f>IF(ISERROR(A938),NA(),#REF!)</f>
        <v>#N/A</v>
      </c>
      <c r="C938" s="183" t="e">
        <f t="shared" si="58"/>
        <v>#N/A</v>
      </c>
      <c r="E938" s="179" t="e">
        <f>IF(#REF!=0,NA(),#REF!)</f>
        <v>#REF!</v>
      </c>
      <c r="F938" s="183" t="e">
        <f>IF(ISERROR($E938),NA(),#REF!)</f>
        <v>#N/A</v>
      </c>
      <c r="G938" s="183" t="e">
        <f>IF(ISERROR($E938),NA(),#REF!)</f>
        <v>#N/A</v>
      </c>
      <c r="H938" s="183" t="e">
        <f>IF(ISERROR($E938),NA(),#REF!)</f>
        <v>#N/A</v>
      </c>
      <c r="J938" s="180" t="e">
        <f>IF(ISERROR(A938),NA(),#REF!)</f>
        <v>#N/A</v>
      </c>
      <c r="K938" s="180" t="e">
        <f>IF(ISERROR(A938),NA(),#REF!)</f>
        <v>#N/A</v>
      </c>
      <c r="L938" s="180" t="e">
        <f>IF(ISERROR(A938),NA(),#REF!)</f>
        <v>#N/A</v>
      </c>
      <c r="M938" s="183" t="e">
        <f t="shared" si="59"/>
        <v>#N/A</v>
      </c>
      <c r="N938" s="183" t="e">
        <f t="shared" si="61"/>
        <v>#N/A</v>
      </c>
      <c r="O938" s="183" t="e">
        <f t="shared" si="60"/>
        <v>#N/A</v>
      </c>
    </row>
    <row r="939" spans="1:15" x14ac:dyDescent="0.2">
      <c r="A939" s="179" t="e">
        <f>IF(#REF!=0,NA(),#REF!)</f>
        <v>#REF!</v>
      </c>
      <c r="B939" s="180" t="e">
        <f>IF(ISERROR(A939),NA(),#REF!)</f>
        <v>#N/A</v>
      </c>
      <c r="C939" s="183" t="e">
        <f t="shared" si="58"/>
        <v>#N/A</v>
      </c>
      <c r="E939" s="179" t="e">
        <f>IF(#REF!=0,NA(),#REF!)</f>
        <v>#REF!</v>
      </c>
      <c r="F939" s="183" t="e">
        <f>IF(ISERROR($E939),NA(),#REF!)</f>
        <v>#N/A</v>
      </c>
      <c r="G939" s="183" t="e">
        <f>IF(ISERROR($E939),NA(),#REF!)</f>
        <v>#N/A</v>
      </c>
      <c r="H939" s="183" t="e">
        <f>IF(ISERROR($E939),NA(),#REF!)</f>
        <v>#N/A</v>
      </c>
      <c r="J939" s="180" t="e">
        <f>IF(ISERROR(A939),NA(),#REF!)</f>
        <v>#N/A</v>
      </c>
      <c r="K939" s="180" t="e">
        <f>IF(ISERROR(A939),NA(),#REF!)</f>
        <v>#N/A</v>
      </c>
      <c r="L939" s="180" t="e">
        <f>IF(ISERROR(A939),NA(),#REF!)</f>
        <v>#N/A</v>
      </c>
      <c r="M939" s="183" t="e">
        <f t="shared" si="59"/>
        <v>#N/A</v>
      </c>
      <c r="N939" s="183" t="e">
        <f t="shared" si="61"/>
        <v>#N/A</v>
      </c>
      <c r="O939" s="183" t="e">
        <f t="shared" si="60"/>
        <v>#N/A</v>
      </c>
    </row>
    <row r="940" spans="1:15" x14ac:dyDescent="0.2">
      <c r="A940" s="179" t="e">
        <f>IF(#REF!=0,NA(),#REF!)</f>
        <v>#REF!</v>
      </c>
      <c r="B940" s="180" t="e">
        <f>IF(ISERROR(A940),NA(),#REF!)</f>
        <v>#N/A</v>
      </c>
      <c r="C940" s="183" t="e">
        <f t="shared" si="58"/>
        <v>#N/A</v>
      </c>
      <c r="E940" s="179" t="e">
        <f>IF(#REF!=0,NA(),#REF!)</f>
        <v>#REF!</v>
      </c>
      <c r="F940" s="183" t="e">
        <f>IF(ISERROR($E940),NA(),#REF!)</f>
        <v>#N/A</v>
      </c>
      <c r="G940" s="183" t="e">
        <f>IF(ISERROR($E940),NA(),#REF!)</f>
        <v>#N/A</v>
      </c>
      <c r="H940" s="183" t="e">
        <f>IF(ISERROR($E940),NA(),#REF!)</f>
        <v>#N/A</v>
      </c>
      <c r="J940" s="180" t="e">
        <f>IF(ISERROR(A940),NA(),#REF!)</f>
        <v>#N/A</v>
      </c>
      <c r="K940" s="180" t="e">
        <f>IF(ISERROR(A940),NA(),#REF!)</f>
        <v>#N/A</v>
      </c>
      <c r="L940" s="180" t="e">
        <f>IF(ISERROR(A940),NA(),#REF!)</f>
        <v>#N/A</v>
      </c>
      <c r="M940" s="183" t="e">
        <f t="shared" si="59"/>
        <v>#N/A</v>
      </c>
      <c r="N940" s="183" t="e">
        <f t="shared" si="61"/>
        <v>#N/A</v>
      </c>
      <c r="O940" s="183" t="e">
        <f t="shared" si="60"/>
        <v>#N/A</v>
      </c>
    </row>
    <row r="941" spans="1:15" x14ac:dyDescent="0.2">
      <c r="A941" s="179" t="e">
        <f>IF(#REF!=0,NA(),#REF!)</f>
        <v>#REF!</v>
      </c>
      <c r="B941" s="180" t="e">
        <f>IF(ISERROR(A941),NA(),#REF!)</f>
        <v>#N/A</v>
      </c>
      <c r="C941" s="183" t="e">
        <f t="shared" si="58"/>
        <v>#N/A</v>
      </c>
      <c r="E941" s="179" t="e">
        <f>IF(#REF!=0,NA(),#REF!)</f>
        <v>#REF!</v>
      </c>
      <c r="F941" s="183" t="e">
        <f>IF(ISERROR($E941),NA(),#REF!)</f>
        <v>#N/A</v>
      </c>
      <c r="G941" s="183" t="e">
        <f>IF(ISERROR($E941),NA(),#REF!)</f>
        <v>#N/A</v>
      </c>
      <c r="H941" s="183" t="e">
        <f>IF(ISERROR($E941),NA(),#REF!)</f>
        <v>#N/A</v>
      </c>
      <c r="J941" s="180" t="e">
        <f>IF(ISERROR(A941),NA(),#REF!)</f>
        <v>#N/A</v>
      </c>
      <c r="K941" s="180" t="e">
        <f>IF(ISERROR(A941),NA(),#REF!)</f>
        <v>#N/A</v>
      </c>
      <c r="L941" s="180" t="e">
        <f>IF(ISERROR(A941),NA(),#REF!)</f>
        <v>#N/A</v>
      </c>
      <c r="M941" s="183" t="e">
        <f t="shared" si="59"/>
        <v>#N/A</v>
      </c>
      <c r="N941" s="183" t="e">
        <f t="shared" si="61"/>
        <v>#N/A</v>
      </c>
      <c r="O941" s="183" t="e">
        <f t="shared" si="60"/>
        <v>#N/A</v>
      </c>
    </row>
    <row r="942" spans="1:15" x14ac:dyDescent="0.2">
      <c r="A942" s="179" t="e">
        <f>IF(#REF!=0,NA(),#REF!)</f>
        <v>#REF!</v>
      </c>
      <c r="B942" s="180" t="e">
        <f>IF(ISERROR(A942),NA(),#REF!)</f>
        <v>#N/A</v>
      </c>
      <c r="C942" s="183" t="e">
        <f t="shared" si="58"/>
        <v>#N/A</v>
      </c>
      <c r="E942" s="179" t="e">
        <f>IF(#REF!=0,NA(),#REF!)</f>
        <v>#REF!</v>
      </c>
      <c r="F942" s="183" t="e">
        <f>IF(ISERROR($E942),NA(),#REF!)</f>
        <v>#N/A</v>
      </c>
      <c r="G942" s="183" t="e">
        <f>IF(ISERROR($E942),NA(),#REF!)</f>
        <v>#N/A</v>
      </c>
      <c r="H942" s="183" t="e">
        <f>IF(ISERROR($E942),NA(),#REF!)</f>
        <v>#N/A</v>
      </c>
      <c r="J942" s="180" t="e">
        <f>IF(ISERROR(A942),NA(),#REF!)</f>
        <v>#N/A</v>
      </c>
      <c r="K942" s="180" t="e">
        <f>IF(ISERROR(A942),NA(),#REF!)</f>
        <v>#N/A</v>
      </c>
      <c r="L942" s="180" t="e">
        <f>IF(ISERROR(A942),NA(),#REF!)</f>
        <v>#N/A</v>
      </c>
      <c r="M942" s="183" t="e">
        <f t="shared" si="59"/>
        <v>#N/A</v>
      </c>
      <c r="N942" s="183" t="e">
        <f t="shared" si="61"/>
        <v>#N/A</v>
      </c>
      <c r="O942" s="183" t="e">
        <f t="shared" si="60"/>
        <v>#N/A</v>
      </c>
    </row>
    <row r="943" spans="1:15" x14ac:dyDescent="0.2">
      <c r="A943" s="179" t="e">
        <f>IF(#REF!=0,NA(),#REF!)</f>
        <v>#REF!</v>
      </c>
      <c r="B943" s="180" t="e">
        <f>IF(ISERROR(A943),NA(),#REF!)</f>
        <v>#N/A</v>
      </c>
      <c r="C943" s="183" t="e">
        <f t="shared" si="58"/>
        <v>#N/A</v>
      </c>
      <c r="E943" s="179" t="e">
        <f>IF(#REF!=0,NA(),#REF!)</f>
        <v>#REF!</v>
      </c>
      <c r="F943" s="183" t="e">
        <f>IF(ISERROR($E943),NA(),#REF!)</f>
        <v>#N/A</v>
      </c>
      <c r="G943" s="183" t="e">
        <f>IF(ISERROR($E943),NA(),#REF!)</f>
        <v>#N/A</v>
      </c>
      <c r="H943" s="183" t="e">
        <f>IF(ISERROR($E943),NA(),#REF!)</f>
        <v>#N/A</v>
      </c>
      <c r="J943" s="180" t="e">
        <f>IF(ISERROR(A943),NA(),#REF!)</f>
        <v>#N/A</v>
      </c>
      <c r="K943" s="180" t="e">
        <f>IF(ISERROR(A943),NA(),#REF!)</f>
        <v>#N/A</v>
      </c>
      <c r="L943" s="180" t="e">
        <f>IF(ISERROR(A943),NA(),#REF!)</f>
        <v>#N/A</v>
      </c>
      <c r="M943" s="183" t="e">
        <f t="shared" si="59"/>
        <v>#N/A</v>
      </c>
      <c r="N943" s="183" t="e">
        <f t="shared" si="61"/>
        <v>#N/A</v>
      </c>
      <c r="O943" s="183" t="e">
        <f t="shared" si="60"/>
        <v>#N/A</v>
      </c>
    </row>
    <row r="944" spans="1:15" x14ac:dyDescent="0.2">
      <c r="A944" s="179" t="e">
        <f>IF(#REF!=0,NA(),#REF!)</f>
        <v>#REF!</v>
      </c>
      <c r="B944" s="180" t="e">
        <f>IF(ISERROR(A944),NA(),#REF!)</f>
        <v>#N/A</v>
      </c>
      <c r="C944" s="183" t="e">
        <f t="shared" si="58"/>
        <v>#N/A</v>
      </c>
      <c r="E944" s="179" t="e">
        <f>IF(#REF!=0,NA(),#REF!)</f>
        <v>#REF!</v>
      </c>
      <c r="F944" s="183" t="e">
        <f>IF(ISERROR($E944),NA(),#REF!)</f>
        <v>#N/A</v>
      </c>
      <c r="G944" s="183" t="e">
        <f>IF(ISERROR($E944),NA(),#REF!)</f>
        <v>#N/A</v>
      </c>
      <c r="H944" s="183" t="e">
        <f>IF(ISERROR($E944),NA(),#REF!)</f>
        <v>#N/A</v>
      </c>
      <c r="J944" s="180" t="e">
        <f>IF(ISERROR(A944),NA(),#REF!)</f>
        <v>#N/A</v>
      </c>
      <c r="K944" s="180" t="e">
        <f>IF(ISERROR(A944),NA(),#REF!)</f>
        <v>#N/A</v>
      </c>
      <c r="L944" s="180" t="e">
        <f>IF(ISERROR(A944),NA(),#REF!)</f>
        <v>#N/A</v>
      </c>
      <c r="M944" s="183" t="e">
        <f t="shared" si="59"/>
        <v>#N/A</v>
      </c>
      <c r="N944" s="183" t="e">
        <f t="shared" si="61"/>
        <v>#N/A</v>
      </c>
      <c r="O944" s="183" t="e">
        <f t="shared" si="60"/>
        <v>#N/A</v>
      </c>
    </row>
    <row r="945" spans="1:15" x14ac:dyDescent="0.2">
      <c r="A945" s="179" t="e">
        <f>IF(#REF!=0,NA(),#REF!)</f>
        <v>#REF!</v>
      </c>
      <c r="B945" s="180" t="e">
        <f>IF(ISERROR(A945),NA(),#REF!)</f>
        <v>#N/A</v>
      </c>
      <c r="C945" s="183" t="e">
        <f t="shared" si="58"/>
        <v>#N/A</v>
      </c>
      <c r="E945" s="179" t="e">
        <f>IF(#REF!=0,NA(),#REF!)</f>
        <v>#REF!</v>
      </c>
      <c r="F945" s="183" t="e">
        <f>IF(ISERROR($E945),NA(),#REF!)</f>
        <v>#N/A</v>
      </c>
      <c r="G945" s="183" t="e">
        <f>IF(ISERROR($E945),NA(),#REF!)</f>
        <v>#N/A</v>
      </c>
      <c r="H945" s="183" t="e">
        <f>IF(ISERROR($E945),NA(),#REF!)</f>
        <v>#N/A</v>
      </c>
      <c r="J945" s="180" t="e">
        <f>IF(ISERROR(A945),NA(),#REF!)</f>
        <v>#N/A</v>
      </c>
      <c r="K945" s="180" t="e">
        <f>IF(ISERROR(A945),NA(),#REF!)</f>
        <v>#N/A</v>
      </c>
      <c r="L945" s="180" t="e">
        <f>IF(ISERROR(A945),NA(),#REF!)</f>
        <v>#N/A</v>
      </c>
      <c r="M945" s="183" t="e">
        <f t="shared" si="59"/>
        <v>#N/A</v>
      </c>
      <c r="N945" s="183" t="e">
        <f t="shared" si="61"/>
        <v>#N/A</v>
      </c>
      <c r="O945" s="183" t="e">
        <f t="shared" si="60"/>
        <v>#N/A</v>
      </c>
    </row>
    <row r="946" spans="1:15" x14ac:dyDescent="0.2">
      <c r="A946" s="179" t="e">
        <f>IF(#REF!=0,NA(),#REF!)</f>
        <v>#REF!</v>
      </c>
      <c r="B946" s="180" t="e">
        <f>IF(ISERROR(A946),NA(),#REF!)</f>
        <v>#N/A</v>
      </c>
      <c r="C946" s="183" t="e">
        <f t="shared" si="58"/>
        <v>#N/A</v>
      </c>
      <c r="E946" s="179" t="e">
        <f>IF(#REF!=0,NA(),#REF!)</f>
        <v>#REF!</v>
      </c>
      <c r="F946" s="183" t="e">
        <f>IF(ISERROR($E946),NA(),#REF!)</f>
        <v>#N/A</v>
      </c>
      <c r="G946" s="183" t="e">
        <f>IF(ISERROR($E946),NA(),#REF!)</f>
        <v>#N/A</v>
      </c>
      <c r="H946" s="183" t="e">
        <f>IF(ISERROR($E946),NA(),#REF!)</f>
        <v>#N/A</v>
      </c>
      <c r="J946" s="180" t="e">
        <f>IF(ISERROR(A946),NA(),#REF!)</f>
        <v>#N/A</v>
      </c>
      <c r="K946" s="180" t="e">
        <f>IF(ISERROR(A946),NA(),#REF!)</f>
        <v>#N/A</v>
      </c>
      <c r="L946" s="180" t="e">
        <f>IF(ISERROR(A946),NA(),#REF!)</f>
        <v>#N/A</v>
      </c>
      <c r="M946" s="183" t="e">
        <f t="shared" si="59"/>
        <v>#N/A</v>
      </c>
      <c r="N946" s="183" t="e">
        <f t="shared" si="61"/>
        <v>#N/A</v>
      </c>
      <c r="O946" s="183" t="e">
        <f t="shared" si="60"/>
        <v>#N/A</v>
      </c>
    </row>
    <row r="947" spans="1:15" x14ac:dyDescent="0.2">
      <c r="A947" s="179" t="e">
        <f>IF(#REF!=0,NA(),#REF!)</f>
        <v>#REF!</v>
      </c>
      <c r="B947" s="180" t="e">
        <f>IF(ISERROR(A947),NA(),#REF!)</f>
        <v>#N/A</v>
      </c>
      <c r="C947" s="183" t="e">
        <f t="shared" si="58"/>
        <v>#N/A</v>
      </c>
      <c r="E947" s="179" t="e">
        <f>IF(#REF!=0,NA(),#REF!)</f>
        <v>#REF!</v>
      </c>
      <c r="F947" s="183" t="e">
        <f>IF(ISERROR($E947),NA(),#REF!)</f>
        <v>#N/A</v>
      </c>
      <c r="G947" s="183" t="e">
        <f>IF(ISERROR($E947),NA(),#REF!)</f>
        <v>#N/A</v>
      </c>
      <c r="H947" s="183" t="e">
        <f>IF(ISERROR($E947),NA(),#REF!)</f>
        <v>#N/A</v>
      </c>
      <c r="J947" s="180" t="e">
        <f>IF(ISERROR(A947),NA(),#REF!)</f>
        <v>#N/A</v>
      </c>
      <c r="K947" s="180" t="e">
        <f>IF(ISERROR(A947),NA(),#REF!)</f>
        <v>#N/A</v>
      </c>
      <c r="L947" s="180" t="e">
        <f>IF(ISERROR(A947),NA(),#REF!)</f>
        <v>#N/A</v>
      </c>
      <c r="M947" s="183" t="e">
        <f t="shared" si="59"/>
        <v>#N/A</v>
      </c>
      <c r="N947" s="183" t="e">
        <f t="shared" si="61"/>
        <v>#N/A</v>
      </c>
      <c r="O947" s="183" t="e">
        <f t="shared" si="60"/>
        <v>#N/A</v>
      </c>
    </row>
    <row r="948" spans="1:15" x14ac:dyDescent="0.2">
      <c r="A948" s="179" t="e">
        <f>IF(#REF!=0,NA(),#REF!)</f>
        <v>#REF!</v>
      </c>
      <c r="B948" s="180" t="e">
        <f>IF(ISERROR(A948),NA(),#REF!)</f>
        <v>#N/A</v>
      </c>
      <c r="C948" s="183" t="e">
        <f t="shared" si="58"/>
        <v>#N/A</v>
      </c>
      <c r="E948" s="179" t="e">
        <f>IF(#REF!=0,NA(),#REF!)</f>
        <v>#REF!</v>
      </c>
      <c r="F948" s="183" t="e">
        <f>IF(ISERROR($E948),NA(),#REF!)</f>
        <v>#N/A</v>
      </c>
      <c r="G948" s="183" t="e">
        <f>IF(ISERROR($E948),NA(),#REF!)</f>
        <v>#N/A</v>
      </c>
      <c r="H948" s="183" t="e">
        <f>IF(ISERROR($E948),NA(),#REF!)</f>
        <v>#N/A</v>
      </c>
      <c r="J948" s="180" t="e">
        <f>IF(ISERROR(A948),NA(),#REF!)</f>
        <v>#N/A</v>
      </c>
      <c r="K948" s="180" t="e">
        <f>IF(ISERROR(A948),NA(),#REF!)</f>
        <v>#N/A</v>
      </c>
      <c r="L948" s="180" t="e">
        <f>IF(ISERROR(A948),NA(),#REF!)</f>
        <v>#N/A</v>
      </c>
      <c r="M948" s="183" t="e">
        <f t="shared" si="59"/>
        <v>#N/A</v>
      </c>
      <c r="N948" s="183" t="e">
        <f t="shared" si="61"/>
        <v>#N/A</v>
      </c>
      <c r="O948" s="183" t="e">
        <f t="shared" si="60"/>
        <v>#N/A</v>
      </c>
    </row>
    <row r="949" spans="1:15" x14ac:dyDescent="0.2">
      <c r="A949" s="179" t="e">
        <f>IF(#REF!=0,NA(),#REF!)</f>
        <v>#REF!</v>
      </c>
      <c r="B949" s="180" t="e">
        <f>IF(ISERROR(A949),NA(),#REF!)</f>
        <v>#N/A</v>
      </c>
      <c r="C949" s="183" t="e">
        <f t="shared" si="58"/>
        <v>#N/A</v>
      </c>
      <c r="E949" s="179" t="e">
        <f>IF(#REF!=0,NA(),#REF!)</f>
        <v>#REF!</v>
      </c>
      <c r="F949" s="183" t="e">
        <f>IF(ISERROR($E949),NA(),#REF!)</f>
        <v>#N/A</v>
      </c>
      <c r="G949" s="183" t="e">
        <f>IF(ISERROR($E949),NA(),#REF!)</f>
        <v>#N/A</v>
      </c>
      <c r="H949" s="183" t="e">
        <f>IF(ISERROR($E949),NA(),#REF!)</f>
        <v>#N/A</v>
      </c>
      <c r="J949" s="180" t="e">
        <f>IF(ISERROR(A949),NA(),#REF!)</f>
        <v>#N/A</v>
      </c>
      <c r="K949" s="180" t="e">
        <f>IF(ISERROR(A949),NA(),#REF!)</f>
        <v>#N/A</v>
      </c>
      <c r="L949" s="180" t="e">
        <f>IF(ISERROR(A949),NA(),#REF!)</f>
        <v>#N/A</v>
      </c>
      <c r="M949" s="183" t="e">
        <f t="shared" si="59"/>
        <v>#N/A</v>
      </c>
      <c r="N949" s="183" t="e">
        <f t="shared" si="61"/>
        <v>#N/A</v>
      </c>
      <c r="O949" s="183" t="e">
        <f t="shared" si="60"/>
        <v>#N/A</v>
      </c>
    </row>
    <row r="950" spans="1:15" x14ac:dyDescent="0.2">
      <c r="A950" s="179" t="e">
        <f>IF(#REF!=0,NA(),#REF!)</f>
        <v>#REF!</v>
      </c>
      <c r="B950" s="180" t="e">
        <f>IF(ISERROR(A950),NA(),#REF!)</f>
        <v>#N/A</v>
      </c>
      <c r="C950" s="183" t="e">
        <f t="shared" si="58"/>
        <v>#N/A</v>
      </c>
      <c r="E950" s="179" t="e">
        <f>IF(#REF!=0,NA(),#REF!)</f>
        <v>#REF!</v>
      </c>
      <c r="F950" s="183" t="e">
        <f>IF(ISERROR($E950),NA(),#REF!)</f>
        <v>#N/A</v>
      </c>
      <c r="G950" s="183" t="e">
        <f>IF(ISERROR($E950),NA(),#REF!)</f>
        <v>#N/A</v>
      </c>
      <c r="H950" s="183" t="e">
        <f>IF(ISERROR($E950),NA(),#REF!)</f>
        <v>#N/A</v>
      </c>
      <c r="J950" s="180" t="e">
        <f>IF(ISERROR(A950),NA(),#REF!)</f>
        <v>#N/A</v>
      </c>
      <c r="K950" s="180" t="e">
        <f>IF(ISERROR(A950),NA(),#REF!)</f>
        <v>#N/A</v>
      </c>
      <c r="L950" s="180" t="e">
        <f>IF(ISERROR(A950),NA(),#REF!)</f>
        <v>#N/A</v>
      </c>
      <c r="M950" s="183" t="e">
        <f t="shared" si="59"/>
        <v>#N/A</v>
      </c>
      <c r="N950" s="183" t="e">
        <f t="shared" si="61"/>
        <v>#N/A</v>
      </c>
      <c r="O950" s="183" t="e">
        <f t="shared" si="60"/>
        <v>#N/A</v>
      </c>
    </row>
    <row r="951" spans="1:15" x14ac:dyDescent="0.2">
      <c r="A951" s="179" t="e">
        <f>IF(#REF!=0,NA(),#REF!)</f>
        <v>#REF!</v>
      </c>
      <c r="B951" s="180" t="e">
        <f>IF(ISERROR(A951),NA(),#REF!)</f>
        <v>#N/A</v>
      </c>
      <c r="C951" s="183" t="e">
        <f t="shared" si="58"/>
        <v>#N/A</v>
      </c>
      <c r="E951" s="179" t="e">
        <f>IF(#REF!=0,NA(),#REF!)</f>
        <v>#REF!</v>
      </c>
      <c r="F951" s="183" t="e">
        <f>IF(ISERROR($E951),NA(),#REF!)</f>
        <v>#N/A</v>
      </c>
      <c r="G951" s="183" t="e">
        <f>IF(ISERROR($E951),NA(),#REF!)</f>
        <v>#N/A</v>
      </c>
      <c r="H951" s="183" t="e">
        <f>IF(ISERROR($E951),NA(),#REF!)</f>
        <v>#N/A</v>
      </c>
      <c r="J951" s="180" t="e">
        <f>IF(ISERROR(A951),NA(),#REF!)</f>
        <v>#N/A</v>
      </c>
      <c r="K951" s="180" t="e">
        <f>IF(ISERROR(A951),NA(),#REF!)</f>
        <v>#N/A</v>
      </c>
      <c r="L951" s="180" t="e">
        <f>IF(ISERROR(A951),NA(),#REF!)</f>
        <v>#N/A</v>
      </c>
      <c r="M951" s="183" t="e">
        <f t="shared" si="59"/>
        <v>#N/A</v>
      </c>
      <c r="N951" s="183" t="e">
        <f t="shared" si="61"/>
        <v>#N/A</v>
      </c>
      <c r="O951" s="183" t="e">
        <f t="shared" si="60"/>
        <v>#N/A</v>
      </c>
    </row>
    <row r="952" spans="1:15" x14ac:dyDescent="0.2">
      <c r="A952" s="179" t="e">
        <f>IF(#REF!=0,NA(),#REF!)</f>
        <v>#REF!</v>
      </c>
      <c r="B952" s="180" t="e">
        <f>IF(ISERROR(A952),NA(),#REF!)</f>
        <v>#N/A</v>
      </c>
      <c r="C952" s="183" t="e">
        <f t="shared" si="58"/>
        <v>#N/A</v>
      </c>
      <c r="E952" s="179" t="e">
        <f>IF(#REF!=0,NA(),#REF!)</f>
        <v>#REF!</v>
      </c>
      <c r="F952" s="183" t="e">
        <f>IF(ISERROR($E952),NA(),#REF!)</f>
        <v>#N/A</v>
      </c>
      <c r="G952" s="183" t="e">
        <f>IF(ISERROR($E952),NA(),#REF!)</f>
        <v>#N/A</v>
      </c>
      <c r="H952" s="183" t="e">
        <f>IF(ISERROR($E952),NA(),#REF!)</f>
        <v>#N/A</v>
      </c>
      <c r="J952" s="180" t="e">
        <f>IF(ISERROR(A952),NA(),#REF!)</f>
        <v>#N/A</v>
      </c>
      <c r="K952" s="180" t="e">
        <f>IF(ISERROR(A952),NA(),#REF!)</f>
        <v>#N/A</v>
      </c>
      <c r="L952" s="180" t="e">
        <f>IF(ISERROR(A952),NA(),#REF!)</f>
        <v>#N/A</v>
      </c>
      <c r="M952" s="183" t="e">
        <f t="shared" si="59"/>
        <v>#N/A</v>
      </c>
      <c r="N952" s="183" t="e">
        <f t="shared" si="61"/>
        <v>#N/A</v>
      </c>
      <c r="O952" s="183" t="e">
        <f t="shared" si="60"/>
        <v>#N/A</v>
      </c>
    </row>
    <row r="953" spans="1:15" x14ac:dyDescent="0.2">
      <c r="A953" s="179" t="e">
        <f>IF(#REF!=0,NA(),#REF!)</f>
        <v>#REF!</v>
      </c>
      <c r="B953" s="180" t="e">
        <f>IF(ISERROR(A953),NA(),#REF!)</f>
        <v>#N/A</v>
      </c>
      <c r="C953" s="183" t="e">
        <f t="shared" si="58"/>
        <v>#N/A</v>
      </c>
      <c r="E953" s="179" t="e">
        <f>IF(#REF!=0,NA(),#REF!)</f>
        <v>#REF!</v>
      </c>
      <c r="F953" s="183" t="e">
        <f>IF(ISERROR($E953),NA(),#REF!)</f>
        <v>#N/A</v>
      </c>
      <c r="G953" s="183" t="e">
        <f>IF(ISERROR($E953),NA(),#REF!)</f>
        <v>#N/A</v>
      </c>
      <c r="H953" s="183" t="e">
        <f>IF(ISERROR($E953),NA(),#REF!)</f>
        <v>#N/A</v>
      </c>
      <c r="J953" s="180" t="e">
        <f>IF(ISERROR(A953),NA(),#REF!)</f>
        <v>#N/A</v>
      </c>
      <c r="K953" s="180" t="e">
        <f>IF(ISERROR(A953),NA(),#REF!)</f>
        <v>#N/A</v>
      </c>
      <c r="L953" s="180" t="e">
        <f>IF(ISERROR(A953),NA(),#REF!)</f>
        <v>#N/A</v>
      </c>
      <c r="M953" s="183" t="e">
        <f t="shared" si="59"/>
        <v>#N/A</v>
      </c>
      <c r="N953" s="183" t="e">
        <f t="shared" si="61"/>
        <v>#N/A</v>
      </c>
      <c r="O953" s="183" t="e">
        <f t="shared" si="60"/>
        <v>#N/A</v>
      </c>
    </row>
    <row r="954" spans="1:15" x14ac:dyDescent="0.2">
      <c r="A954" s="179" t="e">
        <f>IF(#REF!=0,NA(),#REF!)</f>
        <v>#REF!</v>
      </c>
      <c r="B954" s="180" t="e">
        <f>IF(ISERROR(A954),NA(),#REF!)</f>
        <v>#N/A</v>
      </c>
      <c r="C954" s="183" t="e">
        <f t="shared" si="58"/>
        <v>#N/A</v>
      </c>
      <c r="E954" s="179" t="e">
        <f>IF(#REF!=0,NA(),#REF!)</f>
        <v>#REF!</v>
      </c>
      <c r="F954" s="183" t="e">
        <f>IF(ISERROR($E954),NA(),#REF!)</f>
        <v>#N/A</v>
      </c>
      <c r="G954" s="183" t="e">
        <f>IF(ISERROR($E954),NA(),#REF!)</f>
        <v>#N/A</v>
      </c>
      <c r="H954" s="183" t="e">
        <f>IF(ISERROR($E954),NA(),#REF!)</f>
        <v>#N/A</v>
      </c>
      <c r="J954" s="180" t="e">
        <f>IF(ISERROR(A954),NA(),#REF!)</f>
        <v>#N/A</v>
      </c>
      <c r="K954" s="180" t="e">
        <f>IF(ISERROR(A954),NA(),#REF!)</f>
        <v>#N/A</v>
      </c>
      <c r="L954" s="180" t="e">
        <f>IF(ISERROR(A954),NA(),#REF!)</f>
        <v>#N/A</v>
      </c>
      <c r="M954" s="183" t="e">
        <f t="shared" si="59"/>
        <v>#N/A</v>
      </c>
      <c r="N954" s="183" t="e">
        <f t="shared" si="61"/>
        <v>#N/A</v>
      </c>
      <c r="O954" s="183" t="e">
        <f t="shared" si="60"/>
        <v>#N/A</v>
      </c>
    </row>
    <row r="955" spans="1:15" x14ac:dyDescent="0.2">
      <c r="A955" s="179" t="e">
        <f>IF(#REF!=0,NA(),#REF!)</f>
        <v>#REF!</v>
      </c>
      <c r="B955" s="180" t="e">
        <f>IF(ISERROR(A955),NA(),#REF!)</f>
        <v>#N/A</v>
      </c>
      <c r="C955" s="183" t="e">
        <f t="shared" si="58"/>
        <v>#N/A</v>
      </c>
      <c r="E955" s="179" t="e">
        <f>IF(#REF!=0,NA(),#REF!)</f>
        <v>#REF!</v>
      </c>
      <c r="F955" s="183" t="e">
        <f>IF(ISERROR($E955),NA(),#REF!)</f>
        <v>#N/A</v>
      </c>
      <c r="G955" s="183" t="e">
        <f>IF(ISERROR($E955),NA(),#REF!)</f>
        <v>#N/A</v>
      </c>
      <c r="H955" s="183" t="e">
        <f>IF(ISERROR($E955),NA(),#REF!)</f>
        <v>#N/A</v>
      </c>
      <c r="J955" s="180" t="e">
        <f>IF(ISERROR(A955),NA(),#REF!)</f>
        <v>#N/A</v>
      </c>
      <c r="K955" s="180" t="e">
        <f>IF(ISERROR(A955),NA(),#REF!)</f>
        <v>#N/A</v>
      </c>
      <c r="L955" s="180" t="e">
        <f>IF(ISERROR(A955),NA(),#REF!)</f>
        <v>#N/A</v>
      </c>
      <c r="M955" s="183" t="e">
        <f t="shared" si="59"/>
        <v>#N/A</v>
      </c>
      <c r="N955" s="183" t="e">
        <f t="shared" si="61"/>
        <v>#N/A</v>
      </c>
      <c r="O955" s="183" t="e">
        <f t="shared" si="60"/>
        <v>#N/A</v>
      </c>
    </row>
    <row r="956" spans="1:15" x14ac:dyDescent="0.2">
      <c r="A956" s="179" t="e">
        <f>IF(#REF!=0,NA(),#REF!)</f>
        <v>#REF!</v>
      </c>
      <c r="B956" s="180" t="e">
        <f>IF(ISERROR(A956),NA(),#REF!)</f>
        <v>#N/A</v>
      </c>
      <c r="C956" s="183" t="e">
        <f t="shared" si="58"/>
        <v>#N/A</v>
      </c>
      <c r="E956" s="179" t="e">
        <f>IF(#REF!=0,NA(),#REF!)</f>
        <v>#REF!</v>
      </c>
      <c r="F956" s="183" t="e">
        <f>IF(ISERROR($E956),NA(),#REF!)</f>
        <v>#N/A</v>
      </c>
      <c r="G956" s="183" t="e">
        <f>IF(ISERROR($E956),NA(),#REF!)</f>
        <v>#N/A</v>
      </c>
      <c r="H956" s="183" t="e">
        <f>IF(ISERROR($E956),NA(),#REF!)</f>
        <v>#N/A</v>
      </c>
      <c r="J956" s="180" t="e">
        <f>IF(ISERROR(A956),NA(),#REF!)</f>
        <v>#N/A</v>
      </c>
      <c r="K956" s="180" t="e">
        <f>IF(ISERROR(A956),NA(),#REF!)</f>
        <v>#N/A</v>
      </c>
      <c r="L956" s="180" t="e">
        <f>IF(ISERROR(A956),NA(),#REF!)</f>
        <v>#N/A</v>
      </c>
      <c r="M956" s="183" t="e">
        <f t="shared" si="59"/>
        <v>#N/A</v>
      </c>
      <c r="N956" s="183" t="e">
        <f t="shared" si="61"/>
        <v>#N/A</v>
      </c>
      <c r="O956" s="183" t="e">
        <f t="shared" si="60"/>
        <v>#N/A</v>
      </c>
    </row>
    <row r="957" spans="1:15" x14ac:dyDescent="0.2">
      <c r="A957" s="179" t="e">
        <f>IF(#REF!=0,NA(),#REF!)</f>
        <v>#REF!</v>
      </c>
      <c r="B957" s="180" t="e">
        <f>IF(ISERROR(A957),NA(),#REF!)</f>
        <v>#N/A</v>
      </c>
      <c r="C957" s="183" t="e">
        <f t="shared" si="58"/>
        <v>#N/A</v>
      </c>
      <c r="E957" s="179" t="e">
        <f>IF(#REF!=0,NA(),#REF!)</f>
        <v>#REF!</v>
      </c>
      <c r="F957" s="183" t="e">
        <f>IF(ISERROR($E957),NA(),#REF!)</f>
        <v>#N/A</v>
      </c>
      <c r="G957" s="183" t="e">
        <f>IF(ISERROR($E957),NA(),#REF!)</f>
        <v>#N/A</v>
      </c>
      <c r="H957" s="183" t="e">
        <f>IF(ISERROR($E957),NA(),#REF!)</f>
        <v>#N/A</v>
      </c>
      <c r="J957" s="180" t="e">
        <f>IF(ISERROR(A957),NA(),#REF!)</f>
        <v>#N/A</v>
      </c>
      <c r="K957" s="180" t="e">
        <f>IF(ISERROR(A957),NA(),#REF!)</f>
        <v>#N/A</v>
      </c>
      <c r="L957" s="180" t="e">
        <f>IF(ISERROR(A957),NA(),#REF!)</f>
        <v>#N/A</v>
      </c>
      <c r="M957" s="183" t="e">
        <f t="shared" si="59"/>
        <v>#N/A</v>
      </c>
      <c r="N957" s="183" t="e">
        <f t="shared" si="61"/>
        <v>#N/A</v>
      </c>
      <c r="O957" s="183" t="e">
        <f t="shared" si="60"/>
        <v>#N/A</v>
      </c>
    </row>
    <row r="958" spans="1:15" x14ac:dyDescent="0.2">
      <c r="A958" s="179" t="e">
        <f>IF(#REF!=0,NA(),#REF!)</f>
        <v>#REF!</v>
      </c>
      <c r="B958" s="180" t="e">
        <f>IF(ISERROR(A958),NA(),#REF!)</f>
        <v>#N/A</v>
      </c>
      <c r="C958" s="183" t="e">
        <f t="shared" si="58"/>
        <v>#N/A</v>
      </c>
      <c r="E958" s="179" t="e">
        <f>IF(#REF!=0,NA(),#REF!)</f>
        <v>#REF!</v>
      </c>
      <c r="F958" s="183" t="e">
        <f>IF(ISERROR($E958),NA(),#REF!)</f>
        <v>#N/A</v>
      </c>
      <c r="G958" s="183" t="e">
        <f>IF(ISERROR($E958),NA(),#REF!)</f>
        <v>#N/A</v>
      </c>
      <c r="H958" s="183" t="e">
        <f>IF(ISERROR($E958),NA(),#REF!)</f>
        <v>#N/A</v>
      </c>
      <c r="J958" s="180" t="e">
        <f>IF(ISERROR(A958),NA(),#REF!)</f>
        <v>#N/A</v>
      </c>
      <c r="K958" s="180" t="e">
        <f>IF(ISERROR(A958),NA(),#REF!)</f>
        <v>#N/A</v>
      </c>
      <c r="L958" s="180" t="e">
        <f>IF(ISERROR(A958),NA(),#REF!)</f>
        <v>#N/A</v>
      </c>
      <c r="M958" s="183" t="e">
        <f t="shared" si="59"/>
        <v>#N/A</v>
      </c>
      <c r="N958" s="183" t="e">
        <f t="shared" si="61"/>
        <v>#N/A</v>
      </c>
      <c r="O958" s="183" t="e">
        <f t="shared" si="60"/>
        <v>#N/A</v>
      </c>
    </row>
    <row r="959" spans="1:15" x14ac:dyDescent="0.2">
      <c r="A959" s="179" t="e">
        <f>IF(#REF!=0,NA(),#REF!)</f>
        <v>#REF!</v>
      </c>
      <c r="B959" s="180" t="e">
        <f>IF(ISERROR(A959),NA(),#REF!)</f>
        <v>#N/A</v>
      </c>
      <c r="C959" s="183" t="e">
        <f t="shared" si="58"/>
        <v>#N/A</v>
      </c>
      <c r="E959" s="179" t="e">
        <f>IF(#REF!=0,NA(),#REF!)</f>
        <v>#REF!</v>
      </c>
      <c r="F959" s="183" t="e">
        <f>IF(ISERROR($E959),NA(),#REF!)</f>
        <v>#N/A</v>
      </c>
      <c r="G959" s="183" t="e">
        <f>IF(ISERROR($E959),NA(),#REF!)</f>
        <v>#N/A</v>
      </c>
      <c r="H959" s="183" t="e">
        <f>IF(ISERROR($E959),NA(),#REF!)</f>
        <v>#N/A</v>
      </c>
      <c r="J959" s="180" t="e">
        <f>IF(ISERROR(A959),NA(),#REF!)</f>
        <v>#N/A</v>
      </c>
      <c r="K959" s="180" t="e">
        <f>IF(ISERROR(A959),NA(),#REF!)</f>
        <v>#N/A</v>
      </c>
      <c r="L959" s="180" t="e">
        <f>IF(ISERROR(A959),NA(),#REF!)</f>
        <v>#N/A</v>
      </c>
      <c r="M959" s="183" t="e">
        <f t="shared" si="59"/>
        <v>#N/A</v>
      </c>
      <c r="N959" s="183" t="e">
        <f t="shared" si="61"/>
        <v>#N/A</v>
      </c>
      <c r="O959" s="183" t="e">
        <f t="shared" si="60"/>
        <v>#N/A</v>
      </c>
    </row>
    <row r="960" spans="1:15" x14ac:dyDescent="0.2">
      <c r="A960" s="179" t="e">
        <f>IF(#REF!=0,NA(),#REF!)</f>
        <v>#REF!</v>
      </c>
      <c r="B960" s="180" t="e">
        <f>IF(ISERROR(A960),NA(),#REF!)</f>
        <v>#N/A</v>
      </c>
      <c r="C960" s="183" t="e">
        <f t="shared" si="58"/>
        <v>#N/A</v>
      </c>
      <c r="E960" s="179" t="e">
        <f>IF(#REF!=0,NA(),#REF!)</f>
        <v>#REF!</v>
      </c>
      <c r="F960" s="183" t="e">
        <f>IF(ISERROR($E960),NA(),#REF!)</f>
        <v>#N/A</v>
      </c>
      <c r="G960" s="183" t="e">
        <f>IF(ISERROR($E960),NA(),#REF!)</f>
        <v>#N/A</v>
      </c>
      <c r="H960" s="183" t="e">
        <f>IF(ISERROR($E960),NA(),#REF!)</f>
        <v>#N/A</v>
      </c>
      <c r="J960" s="180" t="e">
        <f>IF(ISERROR(A960),NA(),#REF!)</f>
        <v>#N/A</v>
      </c>
      <c r="K960" s="180" t="e">
        <f>IF(ISERROR(A960),NA(),#REF!)</f>
        <v>#N/A</v>
      </c>
      <c r="L960" s="180" t="e">
        <f>IF(ISERROR(A960),NA(),#REF!)</f>
        <v>#N/A</v>
      </c>
      <c r="M960" s="183" t="e">
        <f t="shared" si="59"/>
        <v>#N/A</v>
      </c>
      <c r="N960" s="183" t="e">
        <f t="shared" si="61"/>
        <v>#N/A</v>
      </c>
      <c r="O960" s="183" t="e">
        <f t="shared" si="60"/>
        <v>#N/A</v>
      </c>
    </row>
    <row r="961" spans="1:15" x14ac:dyDescent="0.2">
      <c r="A961" s="179" t="e">
        <f>IF(#REF!=0,NA(),#REF!)</f>
        <v>#REF!</v>
      </c>
      <c r="B961" s="180" t="e">
        <f>IF(ISERROR(A961),NA(),#REF!)</f>
        <v>#N/A</v>
      </c>
      <c r="C961" s="183" t="e">
        <f t="shared" si="58"/>
        <v>#N/A</v>
      </c>
      <c r="E961" s="179" t="e">
        <f>IF(#REF!=0,NA(),#REF!)</f>
        <v>#REF!</v>
      </c>
      <c r="F961" s="183" t="e">
        <f>IF(ISERROR($E961),NA(),#REF!)</f>
        <v>#N/A</v>
      </c>
      <c r="G961" s="183" t="e">
        <f>IF(ISERROR($E961),NA(),#REF!)</f>
        <v>#N/A</v>
      </c>
      <c r="H961" s="183" t="e">
        <f>IF(ISERROR($E961),NA(),#REF!)</f>
        <v>#N/A</v>
      </c>
      <c r="J961" s="180" t="e">
        <f>IF(ISERROR(A961),NA(),#REF!)</f>
        <v>#N/A</v>
      </c>
      <c r="K961" s="180" t="e">
        <f>IF(ISERROR(A961),NA(),#REF!)</f>
        <v>#N/A</v>
      </c>
      <c r="L961" s="180" t="e">
        <f>IF(ISERROR(A961),NA(),#REF!)</f>
        <v>#N/A</v>
      </c>
      <c r="M961" s="183" t="e">
        <f t="shared" si="59"/>
        <v>#N/A</v>
      </c>
      <c r="N961" s="183" t="e">
        <f t="shared" si="61"/>
        <v>#N/A</v>
      </c>
      <c r="O961" s="183" t="e">
        <f t="shared" si="60"/>
        <v>#N/A</v>
      </c>
    </row>
    <row r="962" spans="1:15" x14ac:dyDescent="0.2">
      <c r="A962" s="179" t="e">
        <f>IF(#REF!=0,NA(),#REF!)</f>
        <v>#REF!</v>
      </c>
      <c r="B962" s="180" t="e">
        <f>IF(ISERROR(A962),NA(),#REF!)</f>
        <v>#N/A</v>
      </c>
      <c r="C962" s="183" t="e">
        <f t="shared" si="58"/>
        <v>#N/A</v>
      </c>
      <c r="E962" s="179" t="e">
        <f>IF(#REF!=0,NA(),#REF!)</f>
        <v>#REF!</v>
      </c>
      <c r="F962" s="183" t="e">
        <f>IF(ISERROR($E962),NA(),#REF!)</f>
        <v>#N/A</v>
      </c>
      <c r="G962" s="183" t="e">
        <f>IF(ISERROR($E962),NA(),#REF!)</f>
        <v>#N/A</v>
      </c>
      <c r="H962" s="183" t="e">
        <f>IF(ISERROR($E962),NA(),#REF!)</f>
        <v>#N/A</v>
      </c>
      <c r="J962" s="180" t="e">
        <f>IF(ISERROR(A962),NA(),#REF!)</f>
        <v>#N/A</v>
      </c>
      <c r="K962" s="180" t="e">
        <f>IF(ISERROR(A962),NA(),#REF!)</f>
        <v>#N/A</v>
      </c>
      <c r="L962" s="180" t="e">
        <f>IF(ISERROR(A962),NA(),#REF!)</f>
        <v>#N/A</v>
      </c>
      <c r="M962" s="183" t="e">
        <f t="shared" si="59"/>
        <v>#N/A</v>
      </c>
      <c r="N962" s="183" t="e">
        <f t="shared" si="61"/>
        <v>#N/A</v>
      </c>
      <c r="O962" s="183" t="e">
        <f t="shared" si="60"/>
        <v>#N/A</v>
      </c>
    </row>
    <row r="963" spans="1:15" x14ac:dyDescent="0.2">
      <c r="A963" s="179" t="e">
        <f>IF(#REF!=0,NA(),#REF!)</f>
        <v>#REF!</v>
      </c>
      <c r="B963" s="180" t="e">
        <f>IF(ISERROR(A963),NA(),#REF!)</f>
        <v>#N/A</v>
      </c>
      <c r="C963" s="183" t="e">
        <f t="shared" si="58"/>
        <v>#N/A</v>
      </c>
      <c r="E963" s="179" t="e">
        <f>IF(#REF!=0,NA(),#REF!)</f>
        <v>#REF!</v>
      </c>
      <c r="F963" s="183" t="e">
        <f>IF(ISERROR($E963),NA(),#REF!)</f>
        <v>#N/A</v>
      </c>
      <c r="G963" s="183" t="e">
        <f>IF(ISERROR($E963),NA(),#REF!)</f>
        <v>#N/A</v>
      </c>
      <c r="H963" s="183" t="e">
        <f>IF(ISERROR($E963),NA(),#REF!)</f>
        <v>#N/A</v>
      </c>
      <c r="J963" s="180" t="e">
        <f>IF(ISERROR(A963),NA(),#REF!)</f>
        <v>#N/A</v>
      </c>
      <c r="K963" s="180" t="e">
        <f>IF(ISERROR(A963),NA(),#REF!)</f>
        <v>#N/A</v>
      </c>
      <c r="L963" s="180" t="e">
        <f>IF(ISERROR(A963),NA(),#REF!)</f>
        <v>#N/A</v>
      </c>
      <c r="M963" s="183" t="e">
        <f t="shared" si="59"/>
        <v>#N/A</v>
      </c>
      <c r="N963" s="183" t="e">
        <f t="shared" si="61"/>
        <v>#N/A</v>
      </c>
      <c r="O963" s="183" t="e">
        <f t="shared" si="60"/>
        <v>#N/A</v>
      </c>
    </row>
    <row r="964" spans="1:15" x14ac:dyDescent="0.2">
      <c r="A964" s="179" t="e">
        <f>IF(#REF!=0,NA(),#REF!)</f>
        <v>#REF!</v>
      </c>
      <c r="B964" s="180" t="e">
        <f>IF(ISERROR(A964),NA(),#REF!)</f>
        <v>#N/A</v>
      </c>
      <c r="C964" s="183" t="e">
        <f t="shared" si="58"/>
        <v>#N/A</v>
      </c>
      <c r="E964" s="179" t="e">
        <f>IF(#REF!=0,NA(),#REF!)</f>
        <v>#REF!</v>
      </c>
      <c r="F964" s="183" t="e">
        <f>IF(ISERROR($E964),NA(),#REF!)</f>
        <v>#N/A</v>
      </c>
      <c r="G964" s="183" t="e">
        <f>IF(ISERROR($E964),NA(),#REF!)</f>
        <v>#N/A</v>
      </c>
      <c r="H964" s="183" t="e">
        <f>IF(ISERROR($E964),NA(),#REF!)</f>
        <v>#N/A</v>
      </c>
      <c r="J964" s="180" t="e">
        <f>IF(ISERROR(A964),NA(),#REF!)</f>
        <v>#N/A</v>
      </c>
      <c r="K964" s="180" t="e">
        <f>IF(ISERROR(A964),NA(),#REF!)</f>
        <v>#N/A</v>
      </c>
      <c r="L964" s="180" t="e">
        <f>IF(ISERROR(A964),NA(),#REF!)</f>
        <v>#N/A</v>
      </c>
      <c r="M964" s="183" t="e">
        <f t="shared" si="59"/>
        <v>#N/A</v>
      </c>
      <c r="N964" s="183" t="e">
        <f t="shared" si="61"/>
        <v>#N/A</v>
      </c>
      <c r="O964" s="183" t="e">
        <f t="shared" si="60"/>
        <v>#N/A</v>
      </c>
    </row>
    <row r="965" spans="1:15" x14ac:dyDescent="0.2">
      <c r="A965" s="179" t="e">
        <f>IF(#REF!=0,NA(),#REF!)</f>
        <v>#REF!</v>
      </c>
      <c r="B965" s="180" t="e">
        <f>IF(ISERROR(A965),NA(),#REF!)</f>
        <v>#N/A</v>
      </c>
      <c r="C965" s="183" t="e">
        <f t="shared" si="58"/>
        <v>#N/A</v>
      </c>
      <c r="E965" s="179" t="e">
        <f>IF(#REF!=0,NA(),#REF!)</f>
        <v>#REF!</v>
      </c>
      <c r="F965" s="183" t="e">
        <f>IF(ISERROR($E965),NA(),#REF!)</f>
        <v>#N/A</v>
      </c>
      <c r="G965" s="183" t="e">
        <f>IF(ISERROR($E965),NA(),#REF!)</f>
        <v>#N/A</v>
      </c>
      <c r="H965" s="183" t="e">
        <f>IF(ISERROR($E965),NA(),#REF!)</f>
        <v>#N/A</v>
      </c>
      <c r="J965" s="180" t="e">
        <f>IF(ISERROR(A965),NA(),#REF!)</f>
        <v>#N/A</v>
      </c>
      <c r="K965" s="180" t="e">
        <f>IF(ISERROR(A965),NA(),#REF!)</f>
        <v>#N/A</v>
      </c>
      <c r="L965" s="180" t="e">
        <f>IF(ISERROR(A965),NA(),#REF!)</f>
        <v>#N/A</v>
      </c>
      <c r="M965" s="183" t="e">
        <f t="shared" si="59"/>
        <v>#N/A</v>
      </c>
      <c r="N965" s="183" t="e">
        <f t="shared" si="61"/>
        <v>#N/A</v>
      </c>
      <c r="O965" s="183" t="e">
        <f t="shared" si="60"/>
        <v>#N/A</v>
      </c>
    </row>
    <row r="966" spans="1:15" x14ac:dyDescent="0.2">
      <c r="A966" s="179" t="e">
        <f>IF(#REF!=0,NA(),#REF!)</f>
        <v>#REF!</v>
      </c>
      <c r="B966" s="180" t="e">
        <f>IF(ISERROR(A966),NA(),#REF!)</f>
        <v>#N/A</v>
      </c>
      <c r="C966" s="183" t="e">
        <f t="shared" ref="C966:C1029" si="62">AVERAGE(B960:B966)</f>
        <v>#N/A</v>
      </c>
      <c r="E966" s="179" t="e">
        <f>IF(#REF!=0,NA(),#REF!)</f>
        <v>#REF!</v>
      </c>
      <c r="F966" s="183" t="e">
        <f>IF(ISERROR($E966),NA(),#REF!)</f>
        <v>#N/A</v>
      </c>
      <c r="G966" s="183" t="e">
        <f>IF(ISERROR($E966),NA(),#REF!)</f>
        <v>#N/A</v>
      </c>
      <c r="H966" s="183" t="e">
        <f>IF(ISERROR($E966),NA(),#REF!)</f>
        <v>#N/A</v>
      </c>
      <c r="J966" s="180" t="e">
        <f>IF(ISERROR(A966),NA(),#REF!)</f>
        <v>#N/A</v>
      </c>
      <c r="K966" s="180" t="e">
        <f>IF(ISERROR(A966),NA(),#REF!)</f>
        <v>#N/A</v>
      </c>
      <c r="L966" s="180" t="e">
        <f>IF(ISERROR(A966),NA(),#REF!)</f>
        <v>#N/A</v>
      </c>
      <c r="M966" s="183" t="e">
        <f t="shared" si="59"/>
        <v>#N/A</v>
      </c>
      <c r="N966" s="183" t="e">
        <f t="shared" si="61"/>
        <v>#N/A</v>
      </c>
      <c r="O966" s="183" t="e">
        <f t="shared" si="60"/>
        <v>#N/A</v>
      </c>
    </row>
    <row r="967" spans="1:15" x14ac:dyDescent="0.2">
      <c r="A967" s="179" t="e">
        <f>IF(#REF!=0,NA(),#REF!)</f>
        <v>#REF!</v>
      </c>
      <c r="B967" s="180" t="e">
        <f>IF(ISERROR(A967),NA(),#REF!)</f>
        <v>#N/A</v>
      </c>
      <c r="C967" s="183" t="e">
        <f t="shared" si="62"/>
        <v>#N/A</v>
      </c>
      <c r="E967" s="179" t="e">
        <f>IF(#REF!=0,NA(),#REF!)</f>
        <v>#REF!</v>
      </c>
      <c r="F967" s="183" t="e">
        <f>IF(ISERROR($E967),NA(),#REF!)</f>
        <v>#N/A</v>
      </c>
      <c r="G967" s="183" t="e">
        <f>IF(ISERROR($E967),NA(),#REF!)</f>
        <v>#N/A</v>
      </c>
      <c r="H967" s="183" t="e">
        <f>IF(ISERROR($E967),NA(),#REF!)</f>
        <v>#N/A</v>
      </c>
      <c r="J967" s="180" t="e">
        <f>IF(ISERROR(A967),NA(),#REF!)</f>
        <v>#N/A</v>
      </c>
      <c r="K967" s="180" t="e">
        <f>IF(ISERROR(A967),NA(),#REF!)</f>
        <v>#N/A</v>
      </c>
      <c r="L967" s="180" t="e">
        <f>IF(ISERROR(A967),NA(),#REF!)</f>
        <v>#N/A</v>
      </c>
      <c r="M967" s="183" t="e">
        <f t="shared" si="59"/>
        <v>#N/A</v>
      </c>
      <c r="N967" s="183" t="e">
        <f t="shared" si="61"/>
        <v>#N/A</v>
      </c>
      <c r="O967" s="183" t="e">
        <f t="shared" si="60"/>
        <v>#N/A</v>
      </c>
    </row>
    <row r="968" spans="1:15" x14ac:dyDescent="0.2">
      <c r="A968" s="179" t="e">
        <f>IF(#REF!=0,NA(),#REF!)</f>
        <v>#REF!</v>
      </c>
      <c r="B968" s="180" t="e">
        <f>IF(ISERROR(A968),NA(),#REF!)</f>
        <v>#N/A</v>
      </c>
      <c r="C968" s="183" t="e">
        <f t="shared" si="62"/>
        <v>#N/A</v>
      </c>
      <c r="E968" s="179" t="e">
        <f>IF(#REF!=0,NA(),#REF!)</f>
        <v>#REF!</v>
      </c>
      <c r="F968" s="183" t="e">
        <f>IF(ISERROR($E968),NA(),#REF!)</f>
        <v>#N/A</v>
      </c>
      <c r="G968" s="183" t="e">
        <f>IF(ISERROR($E968),NA(),#REF!)</f>
        <v>#N/A</v>
      </c>
      <c r="H968" s="183" t="e">
        <f>IF(ISERROR($E968),NA(),#REF!)</f>
        <v>#N/A</v>
      </c>
      <c r="J968" s="180" t="e">
        <f>IF(ISERROR(A968),NA(),#REF!)</f>
        <v>#N/A</v>
      </c>
      <c r="K968" s="180" t="e">
        <f>IF(ISERROR(A968),NA(),#REF!)</f>
        <v>#N/A</v>
      </c>
      <c r="L968" s="180" t="e">
        <f>IF(ISERROR(A968),NA(),#REF!)</f>
        <v>#N/A</v>
      </c>
      <c r="M968" s="183" t="e">
        <f t="shared" si="59"/>
        <v>#N/A</v>
      </c>
      <c r="N968" s="183" t="e">
        <f t="shared" si="61"/>
        <v>#N/A</v>
      </c>
      <c r="O968" s="183" t="e">
        <f t="shared" si="60"/>
        <v>#N/A</v>
      </c>
    </row>
    <row r="969" spans="1:15" x14ac:dyDescent="0.2">
      <c r="A969" s="179" t="e">
        <f>IF(#REF!=0,NA(),#REF!)</f>
        <v>#REF!</v>
      </c>
      <c r="B969" s="180" t="e">
        <f>IF(ISERROR(A969),NA(),#REF!)</f>
        <v>#N/A</v>
      </c>
      <c r="C969" s="183" t="e">
        <f t="shared" si="62"/>
        <v>#N/A</v>
      </c>
      <c r="E969" s="179" t="e">
        <f>IF(#REF!=0,NA(),#REF!)</f>
        <v>#REF!</v>
      </c>
      <c r="F969" s="183" t="e">
        <f>IF(ISERROR($E969),NA(),#REF!)</f>
        <v>#N/A</v>
      </c>
      <c r="G969" s="183" t="e">
        <f>IF(ISERROR($E969),NA(),#REF!)</f>
        <v>#N/A</v>
      </c>
      <c r="H969" s="183" t="e">
        <f>IF(ISERROR($E969),NA(),#REF!)</f>
        <v>#N/A</v>
      </c>
      <c r="J969" s="180" t="e">
        <f>IF(ISERROR(A969),NA(),#REF!)</f>
        <v>#N/A</v>
      </c>
      <c r="K969" s="180" t="e">
        <f>IF(ISERROR(A969),NA(),#REF!)</f>
        <v>#N/A</v>
      </c>
      <c r="L969" s="180" t="e">
        <f>IF(ISERROR(A969),NA(),#REF!)</f>
        <v>#N/A</v>
      </c>
      <c r="M969" s="183" t="e">
        <f t="shared" ref="M969:M1032" si="63">AVERAGE(J963:J969)</f>
        <v>#N/A</v>
      </c>
      <c r="N969" s="183" t="e">
        <f t="shared" si="61"/>
        <v>#N/A</v>
      </c>
      <c r="O969" s="183" t="e">
        <f t="shared" si="60"/>
        <v>#N/A</v>
      </c>
    </row>
    <row r="970" spans="1:15" x14ac:dyDescent="0.2">
      <c r="A970" s="179" t="e">
        <f>IF(#REF!=0,NA(),#REF!)</f>
        <v>#REF!</v>
      </c>
      <c r="B970" s="180" t="e">
        <f>IF(ISERROR(A970),NA(),#REF!)</f>
        <v>#N/A</v>
      </c>
      <c r="C970" s="183" t="e">
        <f t="shared" si="62"/>
        <v>#N/A</v>
      </c>
      <c r="E970" s="179" t="e">
        <f>IF(#REF!=0,NA(),#REF!)</f>
        <v>#REF!</v>
      </c>
      <c r="F970" s="183" t="e">
        <f>IF(ISERROR($E970),NA(),#REF!)</f>
        <v>#N/A</v>
      </c>
      <c r="G970" s="183" t="e">
        <f>IF(ISERROR($E970),NA(),#REF!)</f>
        <v>#N/A</v>
      </c>
      <c r="H970" s="183" t="e">
        <f>IF(ISERROR($E970),NA(),#REF!)</f>
        <v>#N/A</v>
      </c>
      <c r="J970" s="180" t="e">
        <f>IF(ISERROR(A970),NA(),#REF!)</f>
        <v>#N/A</v>
      </c>
      <c r="K970" s="180" t="e">
        <f>IF(ISERROR(A970),NA(),#REF!)</f>
        <v>#N/A</v>
      </c>
      <c r="L970" s="180" t="e">
        <f>IF(ISERROR(A970),NA(),#REF!)</f>
        <v>#N/A</v>
      </c>
      <c r="M970" s="183" t="e">
        <f t="shared" si="63"/>
        <v>#N/A</v>
      </c>
      <c r="N970" s="183" t="e">
        <f t="shared" si="61"/>
        <v>#N/A</v>
      </c>
      <c r="O970" s="183" t="e">
        <f t="shared" ref="O970:O1033" si="64">AVERAGE(L964:L970)</f>
        <v>#N/A</v>
      </c>
    </row>
    <row r="971" spans="1:15" x14ac:dyDescent="0.2">
      <c r="A971" s="179" t="e">
        <f>IF(#REF!=0,NA(),#REF!)</f>
        <v>#REF!</v>
      </c>
      <c r="B971" s="180" t="e">
        <f>IF(ISERROR(A971),NA(),#REF!)</f>
        <v>#N/A</v>
      </c>
      <c r="C971" s="183" t="e">
        <f t="shared" si="62"/>
        <v>#N/A</v>
      </c>
      <c r="E971" s="179" t="e">
        <f>IF(#REF!=0,NA(),#REF!)</f>
        <v>#REF!</v>
      </c>
      <c r="F971" s="183" t="e">
        <f>IF(ISERROR($E971),NA(),#REF!)</f>
        <v>#N/A</v>
      </c>
      <c r="G971" s="183" t="e">
        <f>IF(ISERROR($E971),NA(),#REF!)</f>
        <v>#N/A</v>
      </c>
      <c r="H971" s="183" t="e">
        <f>IF(ISERROR($E971),NA(),#REF!)</f>
        <v>#N/A</v>
      </c>
      <c r="J971" s="180" t="e">
        <f>IF(ISERROR(A971),NA(),#REF!)</f>
        <v>#N/A</v>
      </c>
      <c r="K971" s="180" t="e">
        <f>IF(ISERROR(A971),NA(),#REF!)</f>
        <v>#N/A</v>
      </c>
      <c r="L971" s="180" t="e">
        <f>IF(ISERROR(A971),NA(),#REF!)</f>
        <v>#N/A</v>
      </c>
      <c r="M971" s="183" t="e">
        <f t="shared" si="63"/>
        <v>#N/A</v>
      </c>
      <c r="N971" s="183" t="e">
        <f t="shared" si="61"/>
        <v>#N/A</v>
      </c>
      <c r="O971" s="183" t="e">
        <f t="shared" si="64"/>
        <v>#N/A</v>
      </c>
    </row>
    <row r="972" spans="1:15" x14ac:dyDescent="0.2">
      <c r="A972" s="179" t="e">
        <f>IF(#REF!=0,NA(),#REF!)</f>
        <v>#REF!</v>
      </c>
      <c r="B972" s="180" t="e">
        <f>IF(ISERROR(A972),NA(),#REF!)</f>
        <v>#N/A</v>
      </c>
      <c r="C972" s="183" t="e">
        <f t="shared" si="62"/>
        <v>#N/A</v>
      </c>
      <c r="E972" s="179" t="e">
        <f>IF(#REF!=0,NA(),#REF!)</f>
        <v>#REF!</v>
      </c>
      <c r="F972" s="183" t="e">
        <f>IF(ISERROR($E972),NA(),#REF!)</f>
        <v>#N/A</v>
      </c>
      <c r="G972" s="183" t="e">
        <f>IF(ISERROR($E972),NA(),#REF!)</f>
        <v>#N/A</v>
      </c>
      <c r="H972" s="183" t="e">
        <f>IF(ISERROR($E972),NA(),#REF!)</f>
        <v>#N/A</v>
      </c>
      <c r="J972" s="180" t="e">
        <f>IF(ISERROR(A972),NA(),#REF!)</f>
        <v>#N/A</v>
      </c>
      <c r="K972" s="180" t="e">
        <f>IF(ISERROR(A972),NA(),#REF!)</f>
        <v>#N/A</v>
      </c>
      <c r="L972" s="180" t="e">
        <f>IF(ISERROR(A972),NA(),#REF!)</f>
        <v>#N/A</v>
      </c>
      <c r="M972" s="183" t="e">
        <f t="shared" si="63"/>
        <v>#N/A</v>
      </c>
      <c r="N972" s="183" t="e">
        <f t="shared" si="61"/>
        <v>#N/A</v>
      </c>
      <c r="O972" s="183" t="e">
        <f t="shared" si="64"/>
        <v>#N/A</v>
      </c>
    </row>
    <row r="973" spans="1:15" x14ac:dyDescent="0.2">
      <c r="A973" s="179" t="e">
        <f>IF(#REF!=0,NA(),#REF!)</f>
        <v>#REF!</v>
      </c>
      <c r="B973" s="180" t="e">
        <f>IF(ISERROR(A973),NA(),#REF!)</f>
        <v>#N/A</v>
      </c>
      <c r="C973" s="183" t="e">
        <f t="shared" si="62"/>
        <v>#N/A</v>
      </c>
      <c r="E973" s="179" t="e">
        <f>IF(#REF!=0,NA(),#REF!)</f>
        <v>#REF!</v>
      </c>
      <c r="F973" s="183" t="e">
        <f>IF(ISERROR($E973),NA(),#REF!)</f>
        <v>#N/A</v>
      </c>
      <c r="G973" s="183" t="e">
        <f>IF(ISERROR($E973),NA(),#REF!)</f>
        <v>#N/A</v>
      </c>
      <c r="H973" s="183" t="e">
        <f>IF(ISERROR($E973),NA(),#REF!)</f>
        <v>#N/A</v>
      </c>
      <c r="J973" s="180" t="e">
        <f>IF(ISERROR(A973),NA(),#REF!)</f>
        <v>#N/A</v>
      </c>
      <c r="K973" s="180" t="e">
        <f>IF(ISERROR(A973),NA(),#REF!)</f>
        <v>#N/A</v>
      </c>
      <c r="L973" s="180" t="e">
        <f>IF(ISERROR(A973),NA(),#REF!)</f>
        <v>#N/A</v>
      </c>
      <c r="M973" s="183" t="e">
        <f t="shared" si="63"/>
        <v>#N/A</v>
      </c>
      <c r="N973" s="183" t="e">
        <f t="shared" si="61"/>
        <v>#N/A</v>
      </c>
      <c r="O973" s="183" t="e">
        <f t="shared" si="64"/>
        <v>#N/A</v>
      </c>
    </row>
    <row r="974" spans="1:15" x14ac:dyDescent="0.2">
      <c r="A974" s="179" t="e">
        <f>IF(#REF!=0,NA(),#REF!)</f>
        <v>#REF!</v>
      </c>
      <c r="B974" s="180" t="e">
        <f>IF(ISERROR(A974),NA(),#REF!)</f>
        <v>#N/A</v>
      </c>
      <c r="C974" s="183" t="e">
        <f t="shared" si="62"/>
        <v>#N/A</v>
      </c>
      <c r="E974" s="179" t="e">
        <f>IF(#REF!=0,NA(),#REF!)</f>
        <v>#REF!</v>
      </c>
      <c r="F974" s="183" t="e">
        <f>IF(ISERROR($E974),NA(),#REF!)</f>
        <v>#N/A</v>
      </c>
      <c r="G974" s="183" t="e">
        <f>IF(ISERROR($E974),NA(),#REF!)</f>
        <v>#N/A</v>
      </c>
      <c r="H974" s="183" t="e">
        <f>IF(ISERROR($E974),NA(),#REF!)</f>
        <v>#N/A</v>
      </c>
      <c r="J974" s="180" t="e">
        <f>IF(ISERROR(A974),NA(),#REF!)</f>
        <v>#N/A</v>
      </c>
      <c r="K974" s="180" t="e">
        <f>IF(ISERROR(A974),NA(),#REF!)</f>
        <v>#N/A</v>
      </c>
      <c r="L974" s="180" t="e">
        <f>IF(ISERROR(A974),NA(),#REF!)</f>
        <v>#N/A</v>
      </c>
      <c r="M974" s="183" t="e">
        <f t="shared" si="63"/>
        <v>#N/A</v>
      </c>
      <c r="N974" s="183" t="e">
        <f t="shared" si="61"/>
        <v>#N/A</v>
      </c>
      <c r="O974" s="183" t="e">
        <f t="shared" si="64"/>
        <v>#N/A</v>
      </c>
    </row>
    <row r="975" spans="1:15" x14ac:dyDescent="0.2">
      <c r="A975" s="179" t="e">
        <f>IF(#REF!=0,NA(),#REF!)</f>
        <v>#REF!</v>
      </c>
      <c r="B975" s="180" t="e">
        <f>IF(ISERROR(A975),NA(),#REF!)</f>
        <v>#N/A</v>
      </c>
      <c r="C975" s="183" t="e">
        <f t="shared" si="62"/>
        <v>#N/A</v>
      </c>
      <c r="E975" s="179" t="e">
        <f>IF(#REF!=0,NA(),#REF!)</f>
        <v>#REF!</v>
      </c>
      <c r="F975" s="183" t="e">
        <f>IF(ISERROR($E975),NA(),#REF!)</f>
        <v>#N/A</v>
      </c>
      <c r="G975" s="183" t="e">
        <f>IF(ISERROR($E975),NA(),#REF!)</f>
        <v>#N/A</v>
      </c>
      <c r="H975" s="183" t="e">
        <f>IF(ISERROR($E975),NA(),#REF!)</f>
        <v>#N/A</v>
      </c>
      <c r="J975" s="180" t="e">
        <f>IF(ISERROR(A975),NA(),#REF!)</f>
        <v>#N/A</v>
      </c>
      <c r="K975" s="180" t="e">
        <f>IF(ISERROR(A975),NA(),#REF!)</f>
        <v>#N/A</v>
      </c>
      <c r="L975" s="180" t="e">
        <f>IF(ISERROR(A975),NA(),#REF!)</f>
        <v>#N/A</v>
      </c>
      <c r="M975" s="183" t="e">
        <f t="shared" si="63"/>
        <v>#N/A</v>
      </c>
      <c r="N975" s="183" t="e">
        <f t="shared" si="61"/>
        <v>#N/A</v>
      </c>
      <c r="O975" s="183" t="e">
        <f t="shared" si="64"/>
        <v>#N/A</v>
      </c>
    </row>
    <row r="976" spans="1:15" x14ac:dyDescent="0.2">
      <c r="A976" s="179" t="e">
        <f>IF(#REF!=0,NA(),#REF!)</f>
        <v>#REF!</v>
      </c>
      <c r="B976" s="180" t="e">
        <f>IF(ISERROR(A976),NA(),#REF!)</f>
        <v>#N/A</v>
      </c>
      <c r="C976" s="183" t="e">
        <f t="shared" si="62"/>
        <v>#N/A</v>
      </c>
      <c r="E976" s="179" t="e">
        <f>IF(#REF!=0,NA(),#REF!)</f>
        <v>#REF!</v>
      </c>
      <c r="F976" s="183" t="e">
        <f>IF(ISERROR($E976),NA(),#REF!)</f>
        <v>#N/A</v>
      </c>
      <c r="G976" s="183" t="e">
        <f>IF(ISERROR($E976),NA(),#REF!)</f>
        <v>#N/A</v>
      </c>
      <c r="H976" s="183" t="e">
        <f>IF(ISERROR($E976),NA(),#REF!)</f>
        <v>#N/A</v>
      </c>
      <c r="J976" s="180" t="e">
        <f>IF(ISERROR(A976),NA(),#REF!)</f>
        <v>#N/A</v>
      </c>
      <c r="K976" s="180" t="e">
        <f>IF(ISERROR(A976),NA(),#REF!)</f>
        <v>#N/A</v>
      </c>
      <c r="L976" s="180" t="e">
        <f>IF(ISERROR(A976),NA(),#REF!)</f>
        <v>#N/A</v>
      </c>
      <c r="M976" s="183" t="e">
        <f t="shared" si="63"/>
        <v>#N/A</v>
      </c>
      <c r="N976" s="183" t="e">
        <f t="shared" si="61"/>
        <v>#N/A</v>
      </c>
      <c r="O976" s="183" t="e">
        <f t="shared" si="64"/>
        <v>#N/A</v>
      </c>
    </row>
    <row r="977" spans="1:15" x14ac:dyDescent="0.2">
      <c r="A977" s="179" t="e">
        <f>IF(#REF!=0,NA(),#REF!)</f>
        <v>#REF!</v>
      </c>
      <c r="B977" s="180" t="e">
        <f>IF(ISERROR(A977),NA(),#REF!)</f>
        <v>#N/A</v>
      </c>
      <c r="C977" s="183" t="e">
        <f t="shared" si="62"/>
        <v>#N/A</v>
      </c>
      <c r="E977" s="179" t="e">
        <f>IF(#REF!=0,NA(),#REF!)</f>
        <v>#REF!</v>
      </c>
      <c r="F977" s="183" t="e">
        <f>IF(ISERROR($E977),NA(),#REF!)</f>
        <v>#N/A</v>
      </c>
      <c r="G977" s="183" t="e">
        <f>IF(ISERROR($E977),NA(),#REF!)</f>
        <v>#N/A</v>
      </c>
      <c r="H977" s="183" t="e">
        <f>IF(ISERROR($E977),NA(),#REF!)</f>
        <v>#N/A</v>
      </c>
      <c r="J977" s="180" t="e">
        <f>IF(ISERROR(A977),NA(),#REF!)</f>
        <v>#N/A</v>
      </c>
      <c r="K977" s="180" t="e">
        <f>IF(ISERROR(A977),NA(),#REF!)</f>
        <v>#N/A</v>
      </c>
      <c r="L977" s="180" t="e">
        <f>IF(ISERROR(A977),NA(),#REF!)</f>
        <v>#N/A</v>
      </c>
      <c r="M977" s="183" t="e">
        <f t="shared" si="63"/>
        <v>#N/A</v>
      </c>
      <c r="N977" s="183" t="e">
        <f t="shared" si="61"/>
        <v>#N/A</v>
      </c>
      <c r="O977" s="183" t="e">
        <f t="shared" si="64"/>
        <v>#N/A</v>
      </c>
    </row>
    <row r="978" spans="1:15" x14ac:dyDescent="0.2">
      <c r="A978" s="179" t="e">
        <f>IF(#REF!=0,NA(),#REF!)</f>
        <v>#REF!</v>
      </c>
      <c r="B978" s="180" t="e">
        <f>IF(ISERROR(A978),NA(),#REF!)</f>
        <v>#N/A</v>
      </c>
      <c r="C978" s="183" t="e">
        <f t="shared" si="62"/>
        <v>#N/A</v>
      </c>
      <c r="E978" s="179" t="e">
        <f>IF(#REF!=0,NA(),#REF!)</f>
        <v>#REF!</v>
      </c>
      <c r="F978" s="183" t="e">
        <f>IF(ISERROR($E978),NA(),#REF!)</f>
        <v>#N/A</v>
      </c>
      <c r="G978" s="183" t="e">
        <f>IF(ISERROR($E978),NA(),#REF!)</f>
        <v>#N/A</v>
      </c>
      <c r="H978" s="183" t="e">
        <f>IF(ISERROR($E978),NA(),#REF!)</f>
        <v>#N/A</v>
      </c>
      <c r="J978" s="180" t="e">
        <f>IF(ISERROR(A978),NA(),#REF!)</f>
        <v>#N/A</v>
      </c>
      <c r="K978" s="180" t="e">
        <f>IF(ISERROR(A978),NA(),#REF!)</f>
        <v>#N/A</v>
      </c>
      <c r="L978" s="180" t="e">
        <f>IF(ISERROR(A978),NA(),#REF!)</f>
        <v>#N/A</v>
      </c>
      <c r="M978" s="183" t="e">
        <f t="shared" si="63"/>
        <v>#N/A</v>
      </c>
      <c r="N978" s="183" t="e">
        <f t="shared" si="61"/>
        <v>#N/A</v>
      </c>
      <c r="O978" s="183" t="e">
        <f t="shared" si="64"/>
        <v>#N/A</v>
      </c>
    </row>
    <row r="979" spans="1:15" x14ac:dyDescent="0.2">
      <c r="A979" s="179" t="e">
        <f>IF(#REF!=0,NA(),#REF!)</f>
        <v>#REF!</v>
      </c>
      <c r="B979" s="180" t="e">
        <f>IF(ISERROR(A979),NA(),#REF!)</f>
        <v>#N/A</v>
      </c>
      <c r="C979" s="183" t="e">
        <f t="shared" si="62"/>
        <v>#N/A</v>
      </c>
      <c r="E979" s="179" t="e">
        <f>IF(#REF!=0,NA(),#REF!)</f>
        <v>#REF!</v>
      </c>
      <c r="F979" s="183" t="e">
        <f>IF(ISERROR($E979),NA(),#REF!)</f>
        <v>#N/A</v>
      </c>
      <c r="G979" s="183" t="e">
        <f>IF(ISERROR($E979),NA(),#REF!)</f>
        <v>#N/A</v>
      </c>
      <c r="H979" s="183" t="e">
        <f>IF(ISERROR($E979),NA(),#REF!)</f>
        <v>#N/A</v>
      </c>
      <c r="J979" s="180" t="e">
        <f>IF(ISERROR(A979),NA(),#REF!)</f>
        <v>#N/A</v>
      </c>
      <c r="K979" s="180" t="e">
        <f>IF(ISERROR(A979),NA(),#REF!)</f>
        <v>#N/A</v>
      </c>
      <c r="L979" s="180" t="e">
        <f>IF(ISERROR(A979),NA(),#REF!)</f>
        <v>#N/A</v>
      </c>
      <c r="M979" s="183" t="e">
        <f t="shared" si="63"/>
        <v>#N/A</v>
      </c>
      <c r="N979" s="183" t="e">
        <f t="shared" si="61"/>
        <v>#N/A</v>
      </c>
      <c r="O979" s="183" t="e">
        <f t="shared" si="64"/>
        <v>#N/A</v>
      </c>
    </row>
    <row r="980" spans="1:15" x14ac:dyDescent="0.2">
      <c r="A980" s="179" t="e">
        <f>IF(#REF!=0,NA(),#REF!)</f>
        <v>#REF!</v>
      </c>
      <c r="B980" s="180" t="e">
        <f>IF(ISERROR(A980),NA(),#REF!)</f>
        <v>#N/A</v>
      </c>
      <c r="C980" s="183" t="e">
        <f t="shared" si="62"/>
        <v>#N/A</v>
      </c>
      <c r="E980" s="179" t="e">
        <f>IF(#REF!=0,NA(),#REF!)</f>
        <v>#REF!</v>
      </c>
      <c r="F980" s="183" t="e">
        <f>IF(ISERROR($E980),NA(),#REF!)</f>
        <v>#N/A</v>
      </c>
      <c r="G980" s="183" t="e">
        <f>IF(ISERROR($E980),NA(),#REF!)</f>
        <v>#N/A</v>
      </c>
      <c r="H980" s="183" t="e">
        <f>IF(ISERROR($E980),NA(),#REF!)</f>
        <v>#N/A</v>
      </c>
      <c r="J980" s="180" t="e">
        <f>IF(ISERROR(A980),NA(),#REF!)</f>
        <v>#N/A</v>
      </c>
      <c r="K980" s="180" t="e">
        <f>IF(ISERROR(A980),NA(),#REF!)</f>
        <v>#N/A</v>
      </c>
      <c r="L980" s="180" t="e">
        <f>IF(ISERROR(A980),NA(),#REF!)</f>
        <v>#N/A</v>
      </c>
      <c r="M980" s="183" t="e">
        <f t="shared" si="63"/>
        <v>#N/A</v>
      </c>
      <c r="N980" s="183" t="e">
        <f t="shared" si="61"/>
        <v>#N/A</v>
      </c>
      <c r="O980" s="183" t="e">
        <f t="shared" si="64"/>
        <v>#N/A</v>
      </c>
    </row>
    <row r="981" spans="1:15" x14ac:dyDescent="0.2">
      <c r="A981" s="179" t="e">
        <f>IF(#REF!=0,NA(),#REF!)</f>
        <v>#REF!</v>
      </c>
      <c r="B981" s="180" t="e">
        <f>IF(ISERROR(A981),NA(),#REF!)</f>
        <v>#N/A</v>
      </c>
      <c r="C981" s="183" t="e">
        <f t="shared" si="62"/>
        <v>#N/A</v>
      </c>
      <c r="E981" s="179" t="e">
        <f>IF(#REF!=0,NA(),#REF!)</f>
        <v>#REF!</v>
      </c>
      <c r="F981" s="183" t="e">
        <f>IF(ISERROR($E981),NA(),#REF!)</f>
        <v>#N/A</v>
      </c>
      <c r="G981" s="183" t="e">
        <f>IF(ISERROR($E981),NA(),#REF!)</f>
        <v>#N/A</v>
      </c>
      <c r="H981" s="183" t="e">
        <f>IF(ISERROR($E981),NA(),#REF!)</f>
        <v>#N/A</v>
      </c>
      <c r="J981" s="180" t="e">
        <f>IF(ISERROR(A981),NA(),#REF!)</f>
        <v>#N/A</v>
      </c>
      <c r="K981" s="180" t="e">
        <f>IF(ISERROR(A981),NA(),#REF!)</f>
        <v>#N/A</v>
      </c>
      <c r="L981" s="180" t="e">
        <f>IF(ISERROR(A981),NA(),#REF!)</f>
        <v>#N/A</v>
      </c>
      <c r="M981" s="183" t="e">
        <f t="shared" si="63"/>
        <v>#N/A</v>
      </c>
      <c r="N981" s="183" t="e">
        <f t="shared" si="61"/>
        <v>#N/A</v>
      </c>
      <c r="O981" s="183" t="e">
        <f t="shared" si="64"/>
        <v>#N/A</v>
      </c>
    </row>
    <row r="982" spans="1:15" x14ac:dyDescent="0.2">
      <c r="A982" s="179" t="e">
        <f>IF(#REF!=0,NA(),#REF!)</f>
        <v>#REF!</v>
      </c>
      <c r="B982" s="180" t="e">
        <f>IF(ISERROR(A982),NA(),#REF!)</f>
        <v>#N/A</v>
      </c>
      <c r="C982" s="183" t="e">
        <f t="shared" si="62"/>
        <v>#N/A</v>
      </c>
      <c r="E982" s="179" t="e">
        <f>IF(#REF!=0,NA(),#REF!)</f>
        <v>#REF!</v>
      </c>
      <c r="F982" s="183" t="e">
        <f>IF(ISERROR($E982),NA(),#REF!)</f>
        <v>#N/A</v>
      </c>
      <c r="G982" s="183" t="e">
        <f>IF(ISERROR($E982),NA(),#REF!)</f>
        <v>#N/A</v>
      </c>
      <c r="H982" s="183" t="e">
        <f>IF(ISERROR($E982),NA(),#REF!)</f>
        <v>#N/A</v>
      </c>
      <c r="J982" s="180" t="e">
        <f>IF(ISERROR(A982),NA(),#REF!)</f>
        <v>#N/A</v>
      </c>
      <c r="K982" s="180" t="e">
        <f>IF(ISERROR(A982),NA(),#REF!)</f>
        <v>#N/A</v>
      </c>
      <c r="L982" s="180" t="e">
        <f>IF(ISERROR(A982),NA(),#REF!)</f>
        <v>#N/A</v>
      </c>
      <c r="M982" s="183" t="e">
        <f t="shared" si="63"/>
        <v>#N/A</v>
      </c>
      <c r="N982" s="183" t="e">
        <f t="shared" si="61"/>
        <v>#N/A</v>
      </c>
      <c r="O982" s="183" t="e">
        <f t="shared" si="64"/>
        <v>#N/A</v>
      </c>
    </row>
    <row r="983" spans="1:15" x14ac:dyDescent="0.2">
      <c r="A983" s="179" t="e">
        <f>IF(#REF!=0,NA(),#REF!)</f>
        <v>#REF!</v>
      </c>
      <c r="B983" s="180" t="e">
        <f>IF(ISERROR(A983),NA(),#REF!)</f>
        <v>#N/A</v>
      </c>
      <c r="C983" s="183" t="e">
        <f t="shared" si="62"/>
        <v>#N/A</v>
      </c>
      <c r="E983" s="179" t="e">
        <f>IF(#REF!=0,NA(),#REF!)</f>
        <v>#REF!</v>
      </c>
      <c r="F983" s="183" t="e">
        <f>IF(ISERROR($E983),NA(),#REF!)</f>
        <v>#N/A</v>
      </c>
      <c r="G983" s="183" t="e">
        <f>IF(ISERROR($E983),NA(),#REF!)</f>
        <v>#N/A</v>
      </c>
      <c r="H983" s="183" t="e">
        <f>IF(ISERROR($E983),NA(),#REF!)</f>
        <v>#N/A</v>
      </c>
      <c r="J983" s="180" t="e">
        <f>IF(ISERROR(A983),NA(),#REF!)</f>
        <v>#N/A</v>
      </c>
      <c r="K983" s="180" t="e">
        <f>IF(ISERROR(A983),NA(),#REF!)</f>
        <v>#N/A</v>
      </c>
      <c r="L983" s="180" t="e">
        <f>IF(ISERROR(A983),NA(),#REF!)</f>
        <v>#N/A</v>
      </c>
      <c r="M983" s="183" t="e">
        <f t="shared" si="63"/>
        <v>#N/A</v>
      </c>
      <c r="N983" s="183" t="e">
        <f t="shared" si="61"/>
        <v>#N/A</v>
      </c>
      <c r="O983" s="183" t="e">
        <f t="shared" si="64"/>
        <v>#N/A</v>
      </c>
    </row>
    <row r="984" spans="1:15" x14ac:dyDescent="0.2">
      <c r="A984" s="179" t="e">
        <f>IF(#REF!=0,NA(),#REF!)</f>
        <v>#REF!</v>
      </c>
      <c r="B984" s="180" t="e">
        <f>IF(ISERROR(A984),NA(),#REF!)</f>
        <v>#N/A</v>
      </c>
      <c r="C984" s="183" t="e">
        <f t="shared" si="62"/>
        <v>#N/A</v>
      </c>
      <c r="E984" s="179" t="e">
        <f>IF(#REF!=0,NA(),#REF!)</f>
        <v>#REF!</v>
      </c>
      <c r="F984" s="183" t="e">
        <f>IF(ISERROR($E984),NA(),#REF!)</f>
        <v>#N/A</v>
      </c>
      <c r="G984" s="183" t="e">
        <f>IF(ISERROR($E984),NA(),#REF!)</f>
        <v>#N/A</v>
      </c>
      <c r="H984" s="183" t="e">
        <f>IF(ISERROR($E984),NA(),#REF!)</f>
        <v>#N/A</v>
      </c>
      <c r="J984" s="180" t="e">
        <f>IF(ISERROR(A984),NA(),#REF!)</f>
        <v>#N/A</v>
      </c>
      <c r="K984" s="180" t="e">
        <f>IF(ISERROR(A984),NA(),#REF!)</f>
        <v>#N/A</v>
      </c>
      <c r="L984" s="180" t="e">
        <f>IF(ISERROR(A984),NA(),#REF!)</f>
        <v>#N/A</v>
      </c>
      <c r="M984" s="183" t="e">
        <f t="shared" si="63"/>
        <v>#N/A</v>
      </c>
      <c r="N984" s="183" t="e">
        <f t="shared" si="61"/>
        <v>#N/A</v>
      </c>
      <c r="O984" s="183" t="e">
        <f t="shared" si="64"/>
        <v>#N/A</v>
      </c>
    </row>
    <row r="985" spans="1:15" x14ac:dyDescent="0.2">
      <c r="A985" s="179" t="e">
        <f>IF(#REF!=0,NA(),#REF!)</f>
        <v>#REF!</v>
      </c>
      <c r="B985" s="180" t="e">
        <f>IF(ISERROR(A985),NA(),#REF!)</f>
        <v>#N/A</v>
      </c>
      <c r="C985" s="183" t="e">
        <f t="shared" si="62"/>
        <v>#N/A</v>
      </c>
      <c r="E985" s="179" t="e">
        <f>IF(#REF!=0,NA(),#REF!)</f>
        <v>#REF!</v>
      </c>
      <c r="F985" s="183" t="e">
        <f>IF(ISERROR($E985),NA(),#REF!)</f>
        <v>#N/A</v>
      </c>
      <c r="G985" s="183" t="e">
        <f>IF(ISERROR($E985),NA(),#REF!)</f>
        <v>#N/A</v>
      </c>
      <c r="H985" s="183" t="e">
        <f>IF(ISERROR($E985),NA(),#REF!)</f>
        <v>#N/A</v>
      </c>
      <c r="J985" s="180" t="e">
        <f>IF(ISERROR(A985),NA(),#REF!)</f>
        <v>#N/A</v>
      </c>
      <c r="K985" s="180" t="e">
        <f>IF(ISERROR(A985),NA(),#REF!)</f>
        <v>#N/A</v>
      </c>
      <c r="L985" s="180" t="e">
        <f>IF(ISERROR(A985),NA(),#REF!)</f>
        <v>#N/A</v>
      </c>
      <c r="M985" s="183" t="e">
        <f t="shared" si="63"/>
        <v>#N/A</v>
      </c>
      <c r="N985" s="183" t="e">
        <f t="shared" ref="N985:N1048" si="65">AVERAGE(K979:K985)</f>
        <v>#N/A</v>
      </c>
      <c r="O985" s="183" t="e">
        <f t="shared" si="64"/>
        <v>#N/A</v>
      </c>
    </row>
    <row r="986" spans="1:15" x14ac:dyDescent="0.2">
      <c r="A986" s="179" t="e">
        <f>IF(#REF!=0,NA(),#REF!)</f>
        <v>#REF!</v>
      </c>
      <c r="B986" s="180" t="e">
        <f>IF(ISERROR(A986),NA(),#REF!)</f>
        <v>#N/A</v>
      </c>
      <c r="C986" s="183" t="e">
        <f t="shared" si="62"/>
        <v>#N/A</v>
      </c>
      <c r="E986" s="179" t="e">
        <f>IF(#REF!=0,NA(),#REF!)</f>
        <v>#REF!</v>
      </c>
      <c r="F986" s="183" t="e">
        <f>IF(ISERROR($E986),NA(),#REF!)</f>
        <v>#N/A</v>
      </c>
      <c r="G986" s="183" t="e">
        <f>IF(ISERROR($E986),NA(),#REF!)</f>
        <v>#N/A</v>
      </c>
      <c r="H986" s="183" t="e">
        <f>IF(ISERROR($E986),NA(),#REF!)</f>
        <v>#N/A</v>
      </c>
      <c r="J986" s="180" t="e">
        <f>IF(ISERROR(A986),NA(),#REF!)</f>
        <v>#N/A</v>
      </c>
      <c r="K986" s="180" t="e">
        <f>IF(ISERROR(A986),NA(),#REF!)</f>
        <v>#N/A</v>
      </c>
      <c r="L986" s="180" t="e">
        <f>IF(ISERROR(A986),NA(),#REF!)</f>
        <v>#N/A</v>
      </c>
      <c r="M986" s="183" t="e">
        <f t="shared" si="63"/>
        <v>#N/A</v>
      </c>
      <c r="N986" s="183" t="e">
        <f t="shared" si="65"/>
        <v>#N/A</v>
      </c>
      <c r="O986" s="183" t="e">
        <f t="shared" si="64"/>
        <v>#N/A</v>
      </c>
    </row>
    <row r="987" spans="1:15" x14ac:dyDescent="0.2">
      <c r="A987" s="179" t="e">
        <f>IF(#REF!=0,NA(),#REF!)</f>
        <v>#REF!</v>
      </c>
      <c r="B987" s="180" t="e">
        <f>IF(ISERROR(A987),NA(),#REF!)</f>
        <v>#N/A</v>
      </c>
      <c r="C987" s="183" t="e">
        <f t="shared" si="62"/>
        <v>#N/A</v>
      </c>
      <c r="E987" s="179" t="e">
        <f>IF(#REF!=0,NA(),#REF!)</f>
        <v>#REF!</v>
      </c>
      <c r="F987" s="183" t="e">
        <f>IF(ISERROR($E987),NA(),#REF!)</f>
        <v>#N/A</v>
      </c>
      <c r="G987" s="183" t="e">
        <f>IF(ISERROR($E987),NA(),#REF!)</f>
        <v>#N/A</v>
      </c>
      <c r="H987" s="183" t="e">
        <f>IF(ISERROR($E987),NA(),#REF!)</f>
        <v>#N/A</v>
      </c>
      <c r="J987" s="180" t="e">
        <f>IF(ISERROR(A987),NA(),#REF!)</f>
        <v>#N/A</v>
      </c>
      <c r="K987" s="180" t="e">
        <f>IF(ISERROR(A987),NA(),#REF!)</f>
        <v>#N/A</v>
      </c>
      <c r="L987" s="180" t="e">
        <f>IF(ISERROR(A987),NA(),#REF!)</f>
        <v>#N/A</v>
      </c>
      <c r="M987" s="183" t="e">
        <f t="shared" si="63"/>
        <v>#N/A</v>
      </c>
      <c r="N987" s="183" t="e">
        <f t="shared" si="65"/>
        <v>#N/A</v>
      </c>
      <c r="O987" s="183" t="e">
        <f t="shared" si="64"/>
        <v>#N/A</v>
      </c>
    </row>
    <row r="988" spans="1:15" x14ac:dyDescent="0.2">
      <c r="A988" s="179" t="e">
        <f>IF(#REF!=0,NA(),#REF!)</f>
        <v>#REF!</v>
      </c>
      <c r="B988" s="180" t="e">
        <f>IF(ISERROR(A988),NA(),#REF!)</f>
        <v>#N/A</v>
      </c>
      <c r="C988" s="183" t="e">
        <f t="shared" si="62"/>
        <v>#N/A</v>
      </c>
      <c r="E988" s="179" t="e">
        <f>IF(#REF!=0,NA(),#REF!)</f>
        <v>#REF!</v>
      </c>
      <c r="F988" s="183" t="e">
        <f>IF(ISERROR($E988),NA(),#REF!)</f>
        <v>#N/A</v>
      </c>
      <c r="G988" s="183" t="e">
        <f>IF(ISERROR($E988),NA(),#REF!)</f>
        <v>#N/A</v>
      </c>
      <c r="H988" s="183" t="e">
        <f>IF(ISERROR($E988),NA(),#REF!)</f>
        <v>#N/A</v>
      </c>
      <c r="J988" s="180" t="e">
        <f>IF(ISERROR(A988),NA(),#REF!)</f>
        <v>#N/A</v>
      </c>
      <c r="K988" s="180" t="e">
        <f>IF(ISERROR(A988),NA(),#REF!)</f>
        <v>#N/A</v>
      </c>
      <c r="L988" s="180" t="e">
        <f>IF(ISERROR(A988),NA(),#REF!)</f>
        <v>#N/A</v>
      </c>
      <c r="M988" s="183" t="e">
        <f t="shared" si="63"/>
        <v>#N/A</v>
      </c>
      <c r="N988" s="183" t="e">
        <f t="shared" si="65"/>
        <v>#N/A</v>
      </c>
      <c r="O988" s="183" t="e">
        <f t="shared" si="64"/>
        <v>#N/A</v>
      </c>
    </row>
    <row r="989" spans="1:15" x14ac:dyDescent="0.2">
      <c r="A989" s="179" t="e">
        <f>IF(#REF!=0,NA(),#REF!)</f>
        <v>#REF!</v>
      </c>
      <c r="B989" s="180" t="e">
        <f>IF(ISERROR(A989),NA(),#REF!)</f>
        <v>#N/A</v>
      </c>
      <c r="C989" s="183" t="e">
        <f t="shared" si="62"/>
        <v>#N/A</v>
      </c>
      <c r="E989" s="179" t="e">
        <f>IF(#REF!=0,NA(),#REF!)</f>
        <v>#REF!</v>
      </c>
      <c r="F989" s="183" t="e">
        <f>IF(ISERROR($E989),NA(),#REF!)</f>
        <v>#N/A</v>
      </c>
      <c r="G989" s="183" t="e">
        <f>IF(ISERROR($E989),NA(),#REF!)</f>
        <v>#N/A</v>
      </c>
      <c r="H989" s="183" t="e">
        <f>IF(ISERROR($E989),NA(),#REF!)</f>
        <v>#N/A</v>
      </c>
      <c r="J989" s="180" t="e">
        <f>IF(ISERROR(A989),NA(),#REF!)</f>
        <v>#N/A</v>
      </c>
      <c r="K989" s="180" t="e">
        <f>IF(ISERROR(A989),NA(),#REF!)</f>
        <v>#N/A</v>
      </c>
      <c r="L989" s="180" t="e">
        <f>IF(ISERROR(A989),NA(),#REF!)</f>
        <v>#N/A</v>
      </c>
      <c r="M989" s="183" t="e">
        <f t="shared" si="63"/>
        <v>#N/A</v>
      </c>
      <c r="N989" s="183" t="e">
        <f t="shared" si="65"/>
        <v>#N/A</v>
      </c>
      <c r="O989" s="183" t="e">
        <f t="shared" si="64"/>
        <v>#N/A</v>
      </c>
    </row>
    <row r="990" spans="1:15" x14ac:dyDescent="0.2">
      <c r="A990" s="179" t="e">
        <f>IF(#REF!=0,NA(),#REF!)</f>
        <v>#REF!</v>
      </c>
      <c r="B990" s="180" t="e">
        <f>IF(ISERROR(A990),NA(),#REF!)</f>
        <v>#N/A</v>
      </c>
      <c r="C990" s="183" t="e">
        <f t="shared" si="62"/>
        <v>#N/A</v>
      </c>
      <c r="E990" s="179" t="e">
        <f>IF(#REF!=0,NA(),#REF!)</f>
        <v>#REF!</v>
      </c>
      <c r="F990" s="183" t="e">
        <f>IF(ISERROR($E990),NA(),#REF!)</f>
        <v>#N/A</v>
      </c>
      <c r="G990" s="183" t="e">
        <f>IF(ISERROR($E990),NA(),#REF!)</f>
        <v>#N/A</v>
      </c>
      <c r="H990" s="183" t="e">
        <f>IF(ISERROR($E990),NA(),#REF!)</f>
        <v>#N/A</v>
      </c>
      <c r="J990" s="180" t="e">
        <f>IF(ISERROR(A990),NA(),#REF!)</f>
        <v>#N/A</v>
      </c>
      <c r="K990" s="180" t="e">
        <f>IF(ISERROR(A990),NA(),#REF!)</f>
        <v>#N/A</v>
      </c>
      <c r="L990" s="180" t="e">
        <f>IF(ISERROR(A990),NA(),#REF!)</f>
        <v>#N/A</v>
      </c>
      <c r="M990" s="183" t="e">
        <f t="shared" si="63"/>
        <v>#N/A</v>
      </c>
      <c r="N990" s="183" t="e">
        <f t="shared" si="65"/>
        <v>#N/A</v>
      </c>
      <c r="O990" s="183" t="e">
        <f t="shared" si="64"/>
        <v>#N/A</v>
      </c>
    </row>
    <row r="991" spans="1:15" x14ac:dyDescent="0.2">
      <c r="A991" s="179" t="e">
        <f>IF(#REF!=0,NA(),#REF!)</f>
        <v>#REF!</v>
      </c>
      <c r="B991" s="180" t="e">
        <f>IF(ISERROR(A991),NA(),#REF!)</f>
        <v>#N/A</v>
      </c>
      <c r="C991" s="183" t="e">
        <f t="shared" si="62"/>
        <v>#N/A</v>
      </c>
      <c r="E991" s="179" t="e">
        <f>IF(#REF!=0,NA(),#REF!)</f>
        <v>#REF!</v>
      </c>
      <c r="F991" s="183" t="e">
        <f>IF(ISERROR($E991),NA(),#REF!)</f>
        <v>#N/A</v>
      </c>
      <c r="G991" s="183" t="e">
        <f>IF(ISERROR($E991),NA(),#REF!)</f>
        <v>#N/A</v>
      </c>
      <c r="H991" s="183" t="e">
        <f>IF(ISERROR($E991),NA(),#REF!)</f>
        <v>#N/A</v>
      </c>
      <c r="J991" s="180" t="e">
        <f>IF(ISERROR(A991),NA(),#REF!)</f>
        <v>#N/A</v>
      </c>
      <c r="K991" s="180" t="e">
        <f>IF(ISERROR(A991),NA(),#REF!)</f>
        <v>#N/A</v>
      </c>
      <c r="L991" s="180" t="e">
        <f>IF(ISERROR(A991),NA(),#REF!)</f>
        <v>#N/A</v>
      </c>
      <c r="M991" s="183" t="e">
        <f t="shared" si="63"/>
        <v>#N/A</v>
      </c>
      <c r="N991" s="183" t="e">
        <f t="shared" si="65"/>
        <v>#N/A</v>
      </c>
      <c r="O991" s="183" t="e">
        <f t="shared" si="64"/>
        <v>#N/A</v>
      </c>
    </row>
    <row r="992" spans="1:15" x14ac:dyDescent="0.2">
      <c r="A992" s="179" t="e">
        <f>IF(#REF!=0,NA(),#REF!)</f>
        <v>#REF!</v>
      </c>
      <c r="B992" s="180" t="e">
        <f>IF(ISERROR(A992),NA(),#REF!)</f>
        <v>#N/A</v>
      </c>
      <c r="C992" s="183" t="e">
        <f t="shared" si="62"/>
        <v>#N/A</v>
      </c>
      <c r="E992" s="179" t="e">
        <f>IF(#REF!=0,NA(),#REF!)</f>
        <v>#REF!</v>
      </c>
      <c r="F992" s="183" t="e">
        <f>IF(ISERROR($E992),NA(),#REF!)</f>
        <v>#N/A</v>
      </c>
      <c r="G992" s="183" t="e">
        <f>IF(ISERROR($E992),NA(),#REF!)</f>
        <v>#N/A</v>
      </c>
      <c r="H992" s="183" t="e">
        <f>IF(ISERROR($E992),NA(),#REF!)</f>
        <v>#N/A</v>
      </c>
      <c r="J992" s="180" t="e">
        <f>IF(ISERROR(A992),NA(),#REF!)</f>
        <v>#N/A</v>
      </c>
      <c r="K992" s="180" t="e">
        <f>IF(ISERROR(A992),NA(),#REF!)</f>
        <v>#N/A</v>
      </c>
      <c r="L992" s="180" t="e">
        <f>IF(ISERROR(A992),NA(),#REF!)</f>
        <v>#N/A</v>
      </c>
      <c r="M992" s="183" t="e">
        <f t="shared" si="63"/>
        <v>#N/A</v>
      </c>
      <c r="N992" s="183" t="e">
        <f t="shared" si="65"/>
        <v>#N/A</v>
      </c>
      <c r="O992" s="183" t="e">
        <f t="shared" si="64"/>
        <v>#N/A</v>
      </c>
    </row>
    <row r="993" spans="1:15" x14ac:dyDescent="0.2">
      <c r="A993" s="179" t="e">
        <f>IF(#REF!=0,NA(),#REF!)</f>
        <v>#REF!</v>
      </c>
      <c r="B993" s="180" t="e">
        <f>IF(ISERROR(A993),NA(),#REF!)</f>
        <v>#N/A</v>
      </c>
      <c r="C993" s="183" t="e">
        <f t="shared" si="62"/>
        <v>#N/A</v>
      </c>
      <c r="E993" s="179" t="e">
        <f>IF(#REF!=0,NA(),#REF!)</f>
        <v>#REF!</v>
      </c>
      <c r="F993" s="183" t="e">
        <f>IF(ISERROR($E993),NA(),#REF!)</f>
        <v>#N/A</v>
      </c>
      <c r="G993" s="183" t="e">
        <f>IF(ISERROR($E993),NA(),#REF!)</f>
        <v>#N/A</v>
      </c>
      <c r="H993" s="183" t="e">
        <f>IF(ISERROR($E993),NA(),#REF!)</f>
        <v>#N/A</v>
      </c>
      <c r="J993" s="180" t="e">
        <f>IF(ISERROR(A993),NA(),#REF!)</f>
        <v>#N/A</v>
      </c>
      <c r="K993" s="180" t="e">
        <f>IF(ISERROR(A993),NA(),#REF!)</f>
        <v>#N/A</v>
      </c>
      <c r="L993" s="180" t="e">
        <f>IF(ISERROR(A993),NA(),#REF!)</f>
        <v>#N/A</v>
      </c>
      <c r="M993" s="183" t="e">
        <f t="shared" si="63"/>
        <v>#N/A</v>
      </c>
      <c r="N993" s="183" t="e">
        <f t="shared" si="65"/>
        <v>#N/A</v>
      </c>
      <c r="O993" s="183" t="e">
        <f t="shared" si="64"/>
        <v>#N/A</v>
      </c>
    </row>
    <row r="994" spans="1:15" x14ac:dyDescent="0.2">
      <c r="A994" s="179" t="e">
        <f>IF(#REF!=0,NA(),#REF!)</f>
        <v>#REF!</v>
      </c>
      <c r="B994" s="180" t="e">
        <f>IF(ISERROR(A994),NA(),#REF!)</f>
        <v>#N/A</v>
      </c>
      <c r="C994" s="183" t="e">
        <f t="shared" si="62"/>
        <v>#N/A</v>
      </c>
      <c r="E994" s="179" t="e">
        <f>IF(#REF!=0,NA(),#REF!)</f>
        <v>#REF!</v>
      </c>
      <c r="F994" s="183" t="e">
        <f>IF(ISERROR($E994),NA(),#REF!)</f>
        <v>#N/A</v>
      </c>
      <c r="G994" s="183" t="e">
        <f>IF(ISERROR($E994),NA(),#REF!)</f>
        <v>#N/A</v>
      </c>
      <c r="H994" s="183" t="e">
        <f>IF(ISERROR($E994),NA(),#REF!)</f>
        <v>#N/A</v>
      </c>
      <c r="J994" s="180" t="e">
        <f>IF(ISERROR(A994),NA(),#REF!)</f>
        <v>#N/A</v>
      </c>
      <c r="K994" s="180" t="e">
        <f>IF(ISERROR(A994),NA(),#REF!)</f>
        <v>#N/A</v>
      </c>
      <c r="L994" s="180" t="e">
        <f>IF(ISERROR(A994),NA(),#REF!)</f>
        <v>#N/A</v>
      </c>
      <c r="M994" s="183" t="e">
        <f t="shared" si="63"/>
        <v>#N/A</v>
      </c>
      <c r="N994" s="183" t="e">
        <f t="shared" si="65"/>
        <v>#N/A</v>
      </c>
      <c r="O994" s="183" t="e">
        <f t="shared" si="64"/>
        <v>#N/A</v>
      </c>
    </row>
    <row r="995" spans="1:15" x14ac:dyDescent="0.2">
      <c r="A995" s="179" t="e">
        <f>IF(#REF!=0,NA(),#REF!)</f>
        <v>#REF!</v>
      </c>
      <c r="B995" s="180" t="e">
        <f>IF(ISERROR(A995),NA(),#REF!)</f>
        <v>#N/A</v>
      </c>
      <c r="C995" s="183" t="e">
        <f t="shared" si="62"/>
        <v>#N/A</v>
      </c>
      <c r="E995" s="179" t="e">
        <f>IF(#REF!=0,NA(),#REF!)</f>
        <v>#REF!</v>
      </c>
      <c r="F995" s="183" t="e">
        <f>IF(ISERROR($E995),NA(),#REF!)</f>
        <v>#N/A</v>
      </c>
      <c r="G995" s="183" t="e">
        <f>IF(ISERROR($E995),NA(),#REF!)</f>
        <v>#N/A</v>
      </c>
      <c r="H995" s="183" t="e">
        <f>IF(ISERROR($E995),NA(),#REF!)</f>
        <v>#N/A</v>
      </c>
      <c r="J995" s="180" t="e">
        <f>IF(ISERROR(A995),NA(),#REF!)</f>
        <v>#N/A</v>
      </c>
      <c r="K995" s="180" t="e">
        <f>IF(ISERROR(A995),NA(),#REF!)</f>
        <v>#N/A</v>
      </c>
      <c r="L995" s="180" t="e">
        <f>IF(ISERROR(A995),NA(),#REF!)</f>
        <v>#N/A</v>
      </c>
      <c r="M995" s="183" t="e">
        <f t="shared" si="63"/>
        <v>#N/A</v>
      </c>
      <c r="N995" s="183" t="e">
        <f t="shared" si="65"/>
        <v>#N/A</v>
      </c>
      <c r="O995" s="183" t="e">
        <f t="shared" si="64"/>
        <v>#N/A</v>
      </c>
    </row>
    <row r="996" spans="1:15" x14ac:dyDescent="0.2">
      <c r="A996" s="179" t="e">
        <f>IF(#REF!=0,NA(),#REF!)</f>
        <v>#REF!</v>
      </c>
      <c r="B996" s="180" t="e">
        <f>IF(ISERROR(A996),NA(),#REF!)</f>
        <v>#N/A</v>
      </c>
      <c r="C996" s="183" t="e">
        <f t="shared" si="62"/>
        <v>#N/A</v>
      </c>
      <c r="E996" s="179" t="e">
        <f>IF(#REF!=0,NA(),#REF!)</f>
        <v>#REF!</v>
      </c>
      <c r="F996" s="183" t="e">
        <f>IF(ISERROR($E996),NA(),#REF!)</f>
        <v>#N/A</v>
      </c>
      <c r="G996" s="183" t="e">
        <f>IF(ISERROR($E996),NA(),#REF!)</f>
        <v>#N/A</v>
      </c>
      <c r="H996" s="183" t="e">
        <f>IF(ISERROR($E996),NA(),#REF!)</f>
        <v>#N/A</v>
      </c>
      <c r="J996" s="180" t="e">
        <f>IF(ISERROR(A996),NA(),#REF!)</f>
        <v>#N/A</v>
      </c>
      <c r="K996" s="180" t="e">
        <f>IF(ISERROR(A996),NA(),#REF!)</f>
        <v>#N/A</v>
      </c>
      <c r="L996" s="180" t="e">
        <f>IF(ISERROR(A996),NA(),#REF!)</f>
        <v>#N/A</v>
      </c>
      <c r="M996" s="183" t="e">
        <f t="shared" si="63"/>
        <v>#N/A</v>
      </c>
      <c r="N996" s="183" t="e">
        <f t="shared" si="65"/>
        <v>#N/A</v>
      </c>
      <c r="O996" s="183" t="e">
        <f t="shared" si="64"/>
        <v>#N/A</v>
      </c>
    </row>
    <row r="997" spans="1:15" x14ac:dyDescent="0.2">
      <c r="A997" s="179" t="e">
        <f>IF(#REF!=0,NA(),#REF!)</f>
        <v>#REF!</v>
      </c>
      <c r="B997" s="180" t="e">
        <f>IF(ISERROR(A997),NA(),#REF!)</f>
        <v>#N/A</v>
      </c>
      <c r="C997" s="183" t="e">
        <f t="shared" si="62"/>
        <v>#N/A</v>
      </c>
      <c r="E997" s="179" t="e">
        <f>IF(#REF!=0,NA(),#REF!)</f>
        <v>#REF!</v>
      </c>
      <c r="F997" s="183" t="e">
        <f>IF(ISERROR($E997),NA(),#REF!)</f>
        <v>#N/A</v>
      </c>
      <c r="G997" s="183" t="e">
        <f>IF(ISERROR($E997),NA(),#REF!)</f>
        <v>#N/A</v>
      </c>
      <c r="H997" s="183" t="e">
        <f>IF(ISERROR($E997),NA(),#REF!)</f>
        <v>#N/A</v>
      </c>
      <c r="J997" s="180" t="e">
        <f>IF(ISERROR(A997),NA(),#REF!)</f>
        <v>#N/A</v>
      </c>
      <c r="K997" s="180" t="e">
        <f>IF(ISERROR(A997),NA(),#REF!)</f>
        <v>#N/A</v>
      </c>
      <c r="L997" s="180" t="e">
        <f>IF(ISERROR(A997),NA(),#REF!)</f>
        <v>#N/A</v>
      </c>
      <c r="M997" s="183" t="e">
        <f t="shared" si="63"/>
        <v>#N/A</v>
      </c>
      <c r="N997" s="183" t="e">
        <f t="shared" si="65"/>
        <v>#N/A</v>
      </c>
      <c r="O997" s="183" t="e">
        <f t="shared" si="64"/>
        <v>#N/A</v>
      </c>
    </row>
    <row r="998" spans="1:15" x14ac:dyDescent="0.2">
      <c r="A998" s="179" t="e">
        <f>IF(#REF!=0,NA(),#REF!)</f>
        <v>#REF!</v>
      </c>
      <c r="B998" s="180" t="e">
        <f>IF(ISERROR(A998),NA(),#REF!)</f>
        <v>#N/A</v>
      </c>
      <c r="C998" s="183" t="e">
        <f t="shared" si="62"/>
        <v>#N/A</v>
      </c>
      <c r="E998" s="179" t="e">
        <f>IF(#REF!=0,NA(),#REF!)</f>
        <v>#REF!</v>
      </c>
      <c r="F998" s="183" t="e">
        <f>IF(ISERROR($E998),NA(),#REF!)</f>
        <v>#N/A</v>
      </c>
      <c r="G998" s="183" t="e">
        <f>IF(ISERROR($E998),NA(),#REF!)</f>
        <v>#N/A</v>
      </c>
      <c r="H998" s="183" t="e">
        <f>IF(ISERROR($E998),NA(),#REF!)</f>
        <v>#N/A</v>
      </c>
      <c r="J998" s="180" t="e">
        <f>IF(ISERROR(A998),NA(),#REF!)</f>
        <v>#N/A</v>
      </c>
      <c r="K998" s="180" t="e">
        <f>IF(ISERROR(A998),NA(),#REF!)</f>
        <v>#N/A</v>
      </c>
      <c r="L998" s="180" t="e">
        <f>IF(ISERROR(A998),NA(),#REF!)</f>
        <v>#N/A</v>
      </c>
      <c r="M998" s="183" t="e">
        <f t="shared" si="63"/>
        <v>#N/A</v>
      </c>
      <c r="N998" s="183" t="e">
        <f t="shared" si="65"/>
        <v>#N/A</v>
      </c>
      <c r="O998" s="183" t="e">
        <f t="shared" si="64"/>
        <v>#N/A</v>
      </c>
    </row>
    <row r="999" spans="1:15" x14ac:dyDescent="0.2">
      <c r="A999" s="179" t="e">
        <f>IF(#REF!=0,NA(),#REF!)</f>
        <v>#REF!</v>
      </c>
      <c r="B999" s="180" t="e">
        <f>IF(ISERROR(A999),NA(),#REF!)</f>
        <v>#N/A</v>
      </c>
      <c r="C999" s="183" t="e">
        <f t="shared" si="62"/>
        <v>#N/A</v>
      </c>
      <c r="E999" s="179" t="e">
        <f>IF(#REF!=0,NA(),#REF!)</f>
        <v>#REF!</v>
      </c>
      <c r="F999" s="183" t="e">
        <f>IF(ISERROR($E999),NA(),#REF!)</f>
        <v>#N/A</v>
      </c>
      <c r="G999" s="183" t="e">
        <f>IF(ISERROR($E999),NA(),#REF!)</f>
        <v>#N/A</v>
      </c>
      <c r="H999" s="183" t="e">
        <f>IF(ISERROR($E999),NA(),#REF!)</f>
        <v>#N/A</v>
      </c>
      <c r="J999" s="180" t="e">
        <f>IF(ISERROR(A999),NA(),#REF!)</f>
        <v>#N/A</v>
      </c>
      <c r="K999" s="180" t="e">
        <f>IF(ISERROR(A999),NA(),#REF!)</f>
        <v>#N/A</v>
      </c>
      <c r="L999" s="180" t="e">
        <f>IF(ISERROR(A999),NA(),#REF!)</f>
        <v>#N/A</v>
      </c>
      <c r="M999" s="183" t="e">
        <f t="shared" si="63"/>
        <v>#N/A</v>
      </c>
      <c r="N999" s="183" t="e">
        <f t="shared" si="65"/>
        <v>#N/A</v>
      </c>
      <c r="O999" s="183" t="e">
        <f t="shared" si="64"/>
        <v>#N/A</v>
      </c>
    </row>
    <row r="1000" spans="1:15" x14ac:dyDescent="0.2">
      <c r="A1000" s="179" t="e">
        <f>IF(#REF!=0,NA(),#REF!)</f>
        <v>#REF!</v>
      </c>
      <c r="B1000" s="180" t="e">
        <f>IF(ISERROR(A1000),NA(),#REF!)</f>
        <v>#N/A</v>
      </c>
      <c r="C1000" s="183" t="e">
        <f t="shared" si="62"/>
        <v>#N/A</v>
      </c>
      <c r="E1000" s="179" t="e">
        <f>IF(#REF!=0,NA(),#REF!)</f>
        <v>#REF!</v>
      </c>
      <c r="F1000" s="183" t="e">
        <f>IF(ISERROR($E1000),NA(),#REF!)</f>
        <v>#N/A</v>
      </c>
      <c r="G1000" s="183" t="e">
        <f>IF(ISERROR($E1000),NA(),#REF!)</f>
        <v>#N/A</v>
      </c>
      <c r="H1000" s="183" t="e">
        <f>IF(ISERROR($E1000),NA(),#REF!)</f>
        <v>#N/A</v>
      </c>
      <c r="J1000" s="180" t="e">
        <f>IF(ISERROR(A1000),NA(),#REF!)</f>
        <v>#N/A</v>
      </c>
      <c r="K1000" s="180" t="e">
        <f>IF(ISERROR(A1000),NA(),#REF!)</f>
        <v>#N/A</v>
      </c>
      <c r="L1000" s="180" t="e">
        <f>IF(ISERROR(A1000),NA(),#REF!)</f>
        <v>#N/A</v>
      </c>
      <c r="M1000" s="183" t="e">
        <f t="shared" si="63"/>
        <v>#N/A</v>
      </c>
      <c r="N1000" s="183" t="e">
        <f t="shared" si="65"/>
        <v>#N/A</v>
      </c>
      <c r="O1000" s="183" t="e">
        <f t="shared" si="64"/>
        <v>#N/A</v>
      </c>
    </row>
    <row r="1001" spans="1:15" x14ac:dyDescent="0.2">
      <c r="A1001" s="179" t="e">
        <f>IF(#REF!=0,NA(),#REF!)</f>
        <v>#REF!</v>
      </c>
      <c r="B1001" s="180" t="e">
        <f>IF(ISERROR(A1001),NA(),#REF!)</f>
        <v>#N/A</v>
      </c>
      <c r="C1001" s="183" t="e">
        <f t="shared" si="62"/>
        <v>#N/A</v>
      </c>
      <c r="E1001" s="179" t="e">
        <f>IF(#REF!=0,NA(),#REF!)</f>
        <v>#REF!</v>
      </c>
      <c r="F1001" s="183" t="e">
        <f>IF(ISERROR($E1001),NA(),#REF!)</f>
        <v>#N/A</v>
      </c>
      <c r="G1001" s="183" t="e">
        <f>IF(ISERROR($E1001),NA(),#REF!)</f>
        <v>#N/A</v>
      </c>
      <c r="H1001" s="183" t="e">
        <f>IF(ISERROR($E1001),NA(),#REF!)</f>
        <v>#N/A</v>
      </c>
      <c r="J1001" s="180" t="e">
        <f>IF(ISERROR(A1001),NA(),#REF!)</f>
        <v>#N/A</v>
      </c>
      <c r="K1001" s="180" t="e">
        <f>IF(ISERROR(A1001),NA(),#REF!)</f>
        <v>#N/A</v>
      </c>
      <c r="L1001" s="180" t="e">
        <f>IF(ISERROR(A1001),NA(),#REF!)</f>
        <v>#N/A</v>
      </c>
      <c r="M1001" s="183" t="e">
        <f t="shared" si="63"/>
        <v>#N/A</v>
      </c>
      <c r="N1001" s="183" t="e">
        <f t="shared" si="65"/>
        <v>#N/A</v>
      </c>
      <c r="O1001" s="183" t="e">
        <f t="shared" si="64"/>
        <v>#N/A</v>
      </c>
    </row>
    <row r="1002" spans="1:15" x14ac:dyDescent="0.2">
      <c r="A1002" s="179" t="e">
        <f>IF(#REF!=0,NA(),#REF!)</f>
        <v>#REF!</v>
      </c>
      <c r="B1002" s="180" t="e">
        <f>IF(ISERROR(A1002),NA(),#REF!)</f>
        <v>#N/A</v>
      </c>
      <c r="C1002" s="183" t="e">
        <f t="shared" si="62"/>
        <v>#N/A</v>
      </c>
      <c r="E1002" s="179" t="e">
        <f>IF(#REF!=0,NA(),#REF!)</f>
        <v>#REF!</v>
      </c>
      <c r="F1002" s="183" t="e">
        <f>IF(ISERROR($E1002),NA(),#REF!)</f>
        <v>#N/A</v>
      </c>
      <c r="G1002" s="183" t="e">
        <f>IF(ISERROR($E1002),NA(),#REF!)</f>
        <v>#N/A</v>
      </c>
      <c r="H1002" s="183" t="e">
        <f>IF(ISERROR($E1002),NA(),#REF!)</f>
        <v>#N/A</v>
      </c>
      <c r="J1002" s="180" t="e">
        <f>IF(ISERROR(A1002),NA(),#REF!)</f>
        <v>#N/A</v>
      </c>
      <c r="K1002" s="180" t="e">
        <f>IF(ISERROR(A1002),NA(),#REF!)</f>
        <v>#N/A</v>
      </c>
      <c r="L1002" s="180" t="e">
        <f>IF(ISERROR(A1002),NA(),#REF!)</f>
        <v>#N/A</v>
      </c>
      <c r="M1002" s="183" t="e">
        <f t="shared" si="63"/>
        <v>#N/A</v>
      </c>
      <c r="N1002" s="183" t="e">
        <f t="shared" si="65"/>
        <v>#N/A</v>
      </c>
      <c r="O1002" s="183" t="e">
        <f t="shared" si="64"/>
        <v>#N/A</v>
      </c>
    </row>
    <row r="1003" spans="1:15" x14ac:dyDescent="0.2">
      <c r="A1003" s="179" t="e">
        <f>IF(#REF!=0,NA(),#REF!)</f>
        <v>#REF!</v>
      </c>
      <c r="B1003" s="180" t="e">
        <f>IF(ISERROR(A1003),NA(),#REF!)</f>
        <v>#N/A</v>
      </c>
      <c r="C1003" s="183" t="e">
        <f t="shared" si="62"/>
        <v>#N/A</v>
      </c>
      <c r="E1003" s="179" t="e">
        <f>IF(#REF!=0,NA(),#REF!)</f>
        <v>#REF!</v>
      </c>
      <c r="F1003" s="183" t="e">
        <f>IF(ISERROR($E1003),NA(),#REF!)</f>
        <v>#N/A</v>
      </c>
      <c r="G1003" s="183" t="e">
        <f>IF(ISERROR($E1003),NA(),#REF!)</f>
        <v>#N/A</v>
      </c>
      <c r="H1003" s="183" t="e">
        <f>IF(ISERROR($E1003),NA(),#REF!)</f>
        <v>#N/A</v>
      </c>
      <c r="J1003" s="180" t="e">
        <f>IF(ISERROR(A1003),NA(),#REF!)</f>
        <v>#N/A</v>
      </c>
      <c r="K1003" s="180" t="e">
        <f>IF(ISERROR(A1003),NA(),#REF!)</f>
        <v>#N/A</v>
      </c>
      <c r="L1003" s="180" t="e">
        <f>IF(ISERROR(A1003),NA(),#REF!)</f>
        <v>#N/A</v>
      </c>
      <c r="M1003" s="183" t="e">
        <f t="shared" si="63"/>
        <v>#N/A</v>
      </c>
      <c r="N1003" s="183" t="e">
        <f t="shared" si="65"/>
        <v>#N/A</v>
      </c>
      <c r="O1003" s="183" t="e">
        <f t="shared" si="64"/>
        <v>#N/A</v>
      </c>
    </row>
    <row r="1004" spans="1:15" x14ac:dyDescent="0.2">
      <c r="A1004" s="179" t="e">
        <f>IF(#REF!=0,NA(),#REF!)</f>
        <v>#REF!</v>
      </c>
      <c r="B1004" s="180" t="e">
        <f>IF(ISERROR(A1004),NA(),#REF!)</f>
        <v>#N/A</v>
      </c>
      <c r="C1004" s="183" t="e">
        <f t="shared" si="62"/>
        <v>#N/A</v>
      </c>
      <c r="E1004" s="179" t="e">
        <f>IF(#REF!=0,NA(),#REF!)</f>
        <v>#REF!</v>
      </c>
      <c r="F1004" s="183" t="e">
        <f>IF(ISERROR($E1004),NA(),#REF!)</f>
        <v>#N/A</v>
      </c>
      <c r="G1004" s="183" t="e">
        <f>IF(ISERROR($E1004),NA(),#REF!)</f>
        <v>#N/A</v>
      </c>
      <c r="H1004" s="183" t="e">
        <f>IF(ISERROR($E1004),NA(),#REF!)</f>
        <v>#N/A</v>
      </c>
      <c r="J1004" s="180" t="e">
        <f>IF(ISERROR(A1004),NA(),#REF!)</f>
        <v>#N/A</v>
      </c>
      <c r="K1004" s="180" t="e">
        <f>IF(ISERROR(A1004),NA(),#REF!)</f>
        <v>#N/A</v>
      </c>
      <c r="L1004" s="180" t="e">
        <f>IF(ISERROR(A1004),NA(),#REF!)</f>
        <v>#N/A</v>
      </c>
      <c r="M1004" s="183" t="e">
        <f t="shared" si="63"/>
        <v>#N/A</v>
      </c>
      <c r="N1004" s="183" t="e">
        <f t="shared" si="65"/>
        <v>#N/A</v>
      </c>
      <c r="O1004" s="183" t="e">
        <f t="shared" si="64"/>
        <v>#N/A</v>
      </c>
    </row>
    <row r="1005" spans="1:15" x14ac:dyDescent="0.2">
      <c r="A1005" s="179" t="e">
        <f>IF(#REF!=0,NA(),#REF!)</f>
        <v>#REF!</v>
      </c>
      <c r="B1005" s="180" t="e">
        <f>IF(ISERROR(A1005),NA(),#REF!)</f>
        <v>#N/A</v>
      </c>
      <c r="C1005" s="183" t="e">
        <f t="shared" si="62"/>
        <v>#N/A</v>
      </c>
      <c r="E1005" s="179" t="e">
        <f>IF(#REF!=0,NA(),#REF!)</f>
        <v>#REF!</v>
      </c>
      <c r="F1005" s="183" t="e">
        <f>IF(ISERROR($E1005),NA(),#REF!)</f>
        <v>#N/A</v>
      </c>
      <c r="G1005" s="183" t="e">
        <f>IF(ISERROR($E1005),NA(),#REF!)</f>
        <v>#N/A</v>
      </c>
      <c r="H1005" s="183" t="e">
        <f>IF(ISERROR($E1005),NA(),#REF!)</f>
        <v>#N/A</v>
      </c>
      <c r="J1005" s="180" t="e">
        <f>IF(ISERROR(A1005),NA(),#REF!)</f>
        <v>#N/A</v>
      </c>
      <c r="K1005" s="180" t="e">
        <f>IF(ISERROR(A1005),NA(),#REF!)</f>
        <v>#N/A</v>
      </c>
      <c r="L1005" s="180" t="e">
        <f>IF(ISERROR(A1005),NA(),#REF!)</f>
        <v>#N/A</v>
      </c>
      <c r="M1005" s="183" t="e">
        <f t="shared" si="63"/>
        <v>#N/A</v>
      </c>
      <c r="N1005" s="183" t="e">
        <f t="shared" si="65"/>
        <v>#N/A</v>
      </c>
      <c r="O1005" s="183" t="e">
        <f t="shared" si="64"/>
        <v>#N/A</v>
      </c>
    </row>
    <row r="1006" spans="1:15" x14ac:dyDescent="0.2">
      <c r="A1006" s="179" t="e">
        <f>IF(#REF!=0,NA(),#REF!)</f>
        <v>#REF!</v>
      </c>
      <c r="B1006" s="180" t="e">
        <f>IF(ISERROR(A1006),NA(),#REF!)</f>
        <v>#N/A</v>
      </c>
      <c r="C1006" s="183" t="e">
        <f t="shared" si="62"/>
        <v>#N/A</v>
      </c>
      <c r="E1006" s="179" t="e">
        <f>IF(#REF!=0,NA(),#REF!)</f>
        <v>#REF!</v>
      </c>
      <c r="F1006" s="183" t="e">
        <f>IF(ISERROR($E1006),NA(),#REF!)</f>
        <v>#N/A</v>
      </c>
      <c r="G1006" s="183" t="e">
        <f>IF(ISERROR($E1006),NA(),#REF!)</f>
        <v>#N/A</v>
      </c>
      <c r="H1006" s="183" t="e">
        <f>IF(ISERROR($E1006),NA(),#REF!)</f>
        <v>#N/A</v>
      </c>
      <c r="J1006" s="180" t="e">
        <f>IF(ISERROR(A1006),NA(),#REF!)</f>
        <v>#N/A</v>
      </c>
      <c r="K1006" s="180" t="e">
        <f>IF(ISERROR(A1006),NA(),#REF!)</f>
        <v>#N/A</v>
      </c>
      <c r="L1006" s="180" t="e">
        <f>IF(ISERROR(A1006),NA(),#REF!)</f>
        <v>#N/A</v>
      </c>
      <c r="M1006" s="183" t="e">
        <f t="shared" si="63"/>
        <v>#N/A</v>
      </c>
      <c r="N1006" s="183" t="e">
        <f t="shared" si="65"/>
        <v>#N/A</v>
      </c>
      <c r="O1006" s="183" t="e">
        <f t="shared" si="64"/>
        <v>#N/A</v>
      </c>
    </row>
    <row r="1007" spans="1:15" x14ac:dyDescent="0.2">
      <c r="A1007" s="179" t="e">
        <f>IF(#REF!=0,NA(),#REF!)</f>
        <v>#REF!</v>
      </c>
      <c r="B1007" s="180" t="e">
        <f>IF(ISERROR(A1007),NA(),#REF!)</f>
        <v>#N/A</v>
      </c>
      <c r="C1007" s="183" t="e">
        <f t="shared" si="62"/>
        <v>#N/A</v>
      </c>
      <c r="E1007" s="179" t="e">
        <f>IF(#REF!=0,NA(),#REF!)</f>
        <v>#REF!</v>
      </c>
      <c r="F1007" s="183" t="e">
        <f>IF(ISERROR($E1007),NA(),#REF!)</f>
        <v>#N/A</v>
      </c>
      <c r="G1007" s="183" t="e">
        <f>IF(ISERROR($E1007),NA(),#REF!)</f>
        <v>#N/A</v>
      </c>
      <c r="H1007" s="183" t="e">
        <f>IF(ISERROR($E1007),NA(),#REF!)</f>
        <v>#N/A</v>
      </c>
      <c r="J1007" s="180" t="e">
        <f>IF(ISERROR(A1007),NA(),#REF!)</f>
        <v>#N/A</v>
      </c>
      <c r="K1007" s="180" t="e">
        <f>IF(ISERROR(A1007),NA(),#REF!)</f>
        <v>#N/A</v>
      </c>
      <c r="L1007" s="180" t="e">
        <f>IF(ISERROR(A1007),NA(),#REF!)</f>
        <v>#N/A</v>
      </c>
      <c r="M1007" s="183" t="e">
        <f t="shared" si="63"/>
        <v>#N/A</v>
      </c>
      <c r="N1007" s="183" t="e">
        <f t="shared" si="65"/>
        <v>#N/A</v>
      </c>
      <c r="O1007" s="183" t="e">
        <f t="shared" si="64"/>
        <v>#N/A</v>
      </c>
    </row>
    <row r="1008" spans="1:15" x14ac:dyDescent="0.2">
      <c r="A1008" s="179" t="e">
        <f>IF(#REF!=0,NA(),#REF!)</f>
        <v>#REF!</v>
      </c>
      <c r="B1008" s="180" t="e">
        <f>IF(ISERROR(A1008),NA(),#REF!)</f>
        <v>#N/A</v>
      </c>
      <c r="C1008" s="183" t="e">
        <f t="shared" si="62"/>
        <v>#N/A</v>
      </c>
      <c r="E1008" s="179" t="e">
        <f>IF(#REF!=0,NA(),#REF!)</f>
        <v>#REF!</v>
      </c>
      <c r="F1008" s="183" t="e">
        <f>IF(ISERROR($E1008),NA(),#REF!)</f>
        <v>#N/A</v>
      </c>
      <c r="G1008" s="183" t="e">
        <f>IF(ISERROR($E1008),NA(),#REF!)</f>
        <v>#N/A</v>
      </c>
      <c r="H1008" s="183" t="e">
        <f>IF(ISERROR($E1008),NA(),#REF!)</f>
        <v>#N/A</v>
      </c>
      <c r="J1008" s="180" t="e">
        <f>IF(ISERROR(A1008),NA(),#REF!)</f>
        <v>#N/A</v>
      </c>
      <c r="K1008" s="180" t="e">
        <f>IF(ISERROR(A1008),NA(),#REF!)</f>
        <v>#N/A</v>
      </c>
      <c r="L1008" s="180" t="e">
        <f>IF(ISERROR(A1008),NA(),#REF!)</f>
        <v>#N/A</v>
      </c>
      <c r="M1008" s="183" t="e">
        <f t="shared" si="63"/>
        <v>#N/A</v>
      </c>
      <c r="N1008" s="183" t="e">
        <f t="shared" si="65"/>
        <v>#N/A</v>
      </c>
      <c r="O1008" s="183" t="e">
        <f t="shared" si="64"/>
        <v>#N/A</v>
      </c>
    </row>
    <row r="1009" spans="1:15" x14ac:dyDescent="0.2">
      <c r="A1009" s="179" t="e">
        <f>IF(#REF!=0,NA(),#REF!)</f>
        <v>#REF!</v>
      </c>
      <c r="B1009" s="180" t="e">
        <f>IF(ISERROR(A1009),NA(),#REF!)</f>
        <v>#N/A</v>
      </c>
      <c r="C1009" s="183" t="e">
        <f t="shared" si="62"/>
        <v>#N/A</v>
      </c>
      <c r="E1009" s="179" t="e">
        <f>IF(#REF!=0,NA(),#REF!)</f>
        <v>#REF!</v>
      </c>
      <c r="F1009" s="183" t="e">
        <f>IF(ISERROR($E1009),NA(),#REF!)</f>
        <v>#N/A</v>
      </c>
      <c r="G1009" s="183" t="e">
        <f>IF(ISERROR($E1009),NA(),#REF!)</f>
        <v>#N/A</v>
      </c>
      <c r="H1009" s="183" t="e">
        <f>IF(ISERROR($E1009),NA(),#REF!)</f>
        <v>#N/A</v>
      </c>
      <c r="J1009" s="180" t="e">
        <f>IF(ISERROR(A1009),NA(),#REF!)</f>
        <v>#N/A</v>
      </c>
      <c r="K1009" s="180" t="e">
        <f>IF(ISERROR(A1009),NA(),#REF!)</f>
        <v>#N/A</v>
      </c>
      <c r="L1009" s="180" t="e">
        <f>IF(ISERROR(A1009),NA(),#REF!)</f>
        <v>#N/A</v>
      </c>
      <c r="M1009" s="183" t="e">
        <f t="shared" si="63"/>
        <v>#N/A</v>
      </c>
      <c r="N1009" s="183" t="e">
        <f t="shared" si="65"/>
        <v>#N/A</v>
      </c>
      <c r="O1009" s="183" t="e">
        <f t="shared" si="64"/>
        <v>#N/A</v>
      </c>
    </row>
    <row r="1010" spans="1:15" x14ac:dyDescent="0.2">
      <c r="A1010" s="179" t="e">
        <f>IF(#REF!=0,NA(),#REF!)</f>
        <v>#REF!</v>
      </c>
      <c r="B1010" s="180" t="e">
        <f>IF(ISERROR(A1010),NA(),#REF!)</f>
        <v>#N/A</v>
      </c>
      <c r="C1010" s="183" t="e">
        <f t="shared" si="62"/>
        <v>#N/A</v>
      </c>
      <c r="E1010" s="179" t="e">
        <f>IF(#REF!=0,NA(),#REF!)</f>
        <v>#REF!</v>
      </c>
      <c r="F1010" s="183" t="e">
        <f>IF(ISERROR($E1010),NA(),#REF!)</f>
        <v>#N/A</v>
      </c>
      <c r="G1010" s="183" t="e">
        <f>IF(ISERROR($E1010),NA(),#REF!)</f>
        <v>#N/A</v>
      </c>
      <c r="H1010" s="183" t="e">
        <f>IF(ISERROR($E1010),NA(),#REF!)</f>
        <v>#N/A</v>
      </c>
      <c r="J1010" s="180" t="e">
        <f>IF(ISERROR(A1010),NA(),#REF!)</f>
        <v>#N/A</v>
      </c>
      <c r="K1010" s="180" t="e">
        <f>IF(ISERROR(A1010),NA(),#REF!)</f>
        <v>#N/A</v>
      </c>
      <c r="L1010" s="180" t="e">
        <f>IF(ISERROR(A1010),NA(),#REF!)</f>
        <v>#N/A</v>
      </c>
      <c r="M1010" s="183" t="e">
        <f t="shared" si="63"/>
        <v>#N/A</v>
      </c>
      <c r="N1010" s="183" t="e">
        <f t="shared" si="65"/>
        <v>#N/A</v>
      </c>
      <c r="O1010" s="183" t="e">
        <f t="shared" si="64"/>
        <v>#N/A</v>
      </c>
    </row>
    <row r="1011" spans="1:15" x14ac:dyDescent="0.2">
      <c r="A1011" s="179" t="e">
        <f>IF(#REF!=0,NA(),#REF!)</f>
        <v>#REF!</v>
      </c>
      <c r="B1011" s="180" t="e">
        <f>IF(ISERROR(A1011),NA(),#REF!)</f>
        <v>#N/A</v>
      </c>
      <c r="C1011" s="183" t="e">
        <f t="shared" si="62"/>
        <v>#N/A</v>
      </c>
      <c r="E1011" s="179" t="e">
        <f>IF(#REF!=0,NA(),#REF!)</f>
        <v>#REF!</v>
      </c>
      <c r="F1011" s="183" t="e">
        <f>IF(ISERROR($E1011),NA(),#REF!)</f>
        <v>#N/A</v>
      </c>
      <c r="G1011" s="183" t="e">
        <f>IF(ISERROR($E1011),NA(),#REF!)</f>
        <v>#N/A</v>
      </c>
      <c r="H1011" s="183" t="e">
        <f>IF(ISERROR($E1011),NA(),#REF!)</f>
        <v>#N/A</v>
      </c>
      <c r="J1011" s="180" t="e">
        <f>IF(ISERROR(A1011),NA(),#REF!)</f>
        <v>#N/A</v>
      </c>
      <c r="K1011" s="180" t="e">
        <f>IF(ISERROR(A1011),NA(),#REF!)</f>
        <v>#N/A</v>
      </c>
      <c r="L1011" s="180" t="e">
        <f>IF(ISERROR(A1011),NA(),#REF!)</f>
        <v>#N/A</v>
      </c>
      <c r="M1011" s="183" t="e">
        <f t="shared" si="63"/>
        <v>#N/A</v>
      </c>
      <c r="N1011" s="183" t="e">
        <f t="shared" si="65"/>
        <v>#N/A</v>
      </c>
      <c r="O1011" s="183" t="e">
        <f t="shared" si="64"/>
        <v>#N/A</v>
      </c>
    </row>
    <row r="1012" spans="1:15" x14ac:dyDescent="0.2">
      <c r="A1012" s="179" t="e">
        <f>IF(#REF!=0,NA(),#REF!)</f>
        <v>#REF!</v>
      </c>
      <c r="B1012" s="180" t="e">
        <f>IF(ISERROR(A1012),NA(),#REF!)</f>
        <v>#N/A</v>
      </c>
      <c r="C1012" s="183" t="e">
        <f t="shared" si="62"/>
        <v>#N/A</v>
      </c>
      <c r="E1012" s="179" t="e">
        <f>IF(#REF!=0,NA(),#REF!)</f>
        <v>#REF!</v>
      </c>
      <c r="F1012" s="183" t="e">
        <f>IF(ISERROR($E1012),NA(),#REF!)</f>
        <v>#N/A</v>
      </c>
      <c r="G1012" s="183" t="e">
        <f>IF(ISERROR($E1012),NA(),#REF!)</f>
        <v>#N/A</v>
      </c>
      <c r="H1012" s="183" t="e">
        <f>IF(ISERROR($E1012),NA(),#REF!)</f>
        <v>#N/A</v>
      </c>
      <c r="J1012" s="180" t="e">
        <f>IF(ISERROR(A1012),NA(),#REF!)</f>
        <v>#N/A</v>
      </c>
      <c r="K1012" s="180" t="e">
        <f>IF(ISERROR(A1012),NA(),#REF!)</f>
        <v>#N/A</v>
      </c>
      <c r="L1012" s="180" t="e">
        <f>IF(ISERROR(A1012),NA(),#REF!)</f>
        <v>#N/A</v>
      </c>
      <c r="M1012" s="183" t="e">
        <f t="shared" si="63"/>
        <v>#N/A</v>
      </c>
      <c r="N1012" s="183" t="e">
        <f t="shared" si="65"/>
        <v>#N/A</v>
      </c>
      <c r="O1012" s="183" t="e">
        <f t="shared" si="64"/>
        <v>#N/A</v>
      </c>
    </row>
    <row r="1013" spans="1:15" x14ac:dyDescent="0.2">
      <c r="A1013" s="179" t="e">
        <f>IF(#REF!=0,NA(),#REF!)</f>
        <v>#REF!</v>
      </c>
      <c r="B1013" s="180" t="e">
        <f>IF(ISERROR(A1013),NA(),#REF!)</f>
        <v>#N/A</v>
      </c>
      <c r="C1013" s="183" t="e">
        <f t="shared" si="62"/>
        <v>#N/A</v>
      </c>
      <c r="E1013" s="179" t="e">
        <f>IF(#REF!=0,NA(),#REF!)</f>
        <v>#REF!</v>
      </c>
      <c r="F1013" s="183" t="e">
        <f>IF(ISERROR($E1013),NA(),#REF!)</f>
        <v>#N/A</v>
      </c>
      <c r="G1013" s="183" t="e">
        <f>IF(ISERROR($E1013),NA(),#REF!)</f>
        <v>#N/A</v>
      </c>
      <c r="H1013" s="183" t="e">
        <f>IF(ISERROR($E1013),NA(),#REF!)</f>
        <v>#N/A</v>
      </c>
      <c r="J1013" s="180" t="e">
        <f>IF(ISERROR(A1013),NA(),#REF!)</f>
        <v>#N/A</v>
      </c>
      <c r="K1013" s="180" t="e">
        <f>IF(ISERROR(A1013),NA(),#REF!)</f>
        <v>#N/A</v>
      </c>
      <c r="L1013" s="180" t="e">
        <f>IF(ISERROR(A1013),NA(),#REF!)</f>
        <v>#N/A</v>
      </c>
      <c r="M1013" s="183" t="e">
        <f t="shared" si="63"/>
        <v>#N/A</v>
      </c>
      <c r="N1013" s="183" t="e">
        <f t="shared" si="65"/>
        <v>#N/A</v>
      </c>
      <c r="O1013" s="183" t="e">
        <f t="shared" si="64"/>
        <v>#N/A</v>
      </c>
    </row>
    <row r="1014" spans="1:15" x14ac:dyDescent="0.2">
      <c r="A1014" s="179" t="e">
        <f>IF(#REF!=0,NA(),#REF!)</f>
        <v>#REF!</v>
      </c>
      <c r="B1014" s="180" t="e">
        <f>IF(ISERROR(A1014),NA(),#REF!)</f>
        <v>#N/A</v>
      </c>
      <c r="C1014" s="183" t="e">
        <f t="shared" si="62"/>
        <v>#N/A</v>
      </c>
      <c r="E1014" s="179" t="e">
        <f>IF(#REF!=0,NA(),#REF!)</f>
        <v>#REF!</v>
      </c>
      <c r="F1014" s="183" t="e">
        <f>IF(ISERROR($E1014),NA(),#REF!)</f>
        <v>#N/A</v>
      </c>
      <c r="G1014" s="183" t="e">
        <f>IF(ISERROR($E1014),NA(),#REF!)</f>
        <v>#N/A</v>
      </c>
      <c r="H1014" s="183" t="e">
        <f>IF(ISERROR($E1014),NA(),#REF!)</f>
        <v>#N/A</v>
      </c>
      <c r="J1014" s="180" t="e">
        <f>IF(ISERROR(A1014),NA(),#REF!)</f>
        <v>#N/A</v>
      </c>
      <c r="K1014" s="180" t="e">
        <f>IF(ISERROR(A1014),NA(),#REF!)</f>
        <v>#N/A</v>
      </c>
      <c r="L1014" s="180" t="e">
        <f>IF(ISERROR(A1014),NA(),#REF!)</f>
        <v>#N/A</v>
      </c>
      <c r="M1014" s="183" t="e">
        <f t="shared" si="63"/>
        <v>#N/A</v>
      </c>
      <c r="N1014" s="183" t="e">
        <f t="shared" si="65"/>
        <v>#N/A</v>
      </c>
      <c r="O1014" s="183" t="e">
        <f t="shared" si="64"/>
        <v>#N/A</v>
      </c>
    </row>
    <row r="1015" spans="1:15" x14ac:dyDescent="0.2">
      <c r="A1015" s="179" t="e">
        <f>IF(#REF!=0,NA(),#REF!)</f>
        <v>#REF!</v>
      </c>
      <c r="B1015" s="180" t="e">
        <f>IF(ISERROR(A1015),NA(),#REF!)</f>
        <v>#N/A</v>
      </c>
      <c r="C1015" s="183" t="e">
        <f t="shared" si="62"/>
        <v>#N/A</v>
      </c>
      <c r="E1015" s="179" t="e">
        <f>IF(#REF!=0,NA(),#REF!)</f>
        <v>#REF!</v>
      </c>
      <c r="F1015" s="183" t="e">
        <f>IF(ISERROR($E1015),NA(),#REF!)</f>
        <v>#N/A</v>
      </c>
      <c r="G1015" s="183" t="e">
        <f>IF(ISERROR($E1015),NA(),#REF!)</f>
        <v>#N/A</v>
      </c>
      <c r="H1015" s="183" t="e">
        <f>IF(ISERROR($E1015),NA(),#REF!)</f>
        <v>#N/A</v>
      </c>
      <c r="J1015" s="180" t="e">
        <f>IF(ISERROR(A1015),NA(),#REF!)</f>
        <v>#N/A</v>
      </c>
      <c r="K1015" s="180" t="e">
        <f>IF(ISERROR(A1015),NA(),#REF!)</f>
        <v>#N/A</v>
      </c>
      <c r="L1015" s="180" t="e">
        <f>IF(ISERROR(A1015),NA(),#REF!)</f>
        <v>#N/A</v>
      </c>
      <c r="M1015" s="183" t="e">
        <f t="shared" si="63"/>
        <v>#N/A</v>
      </c>
      <c r="N1015" s="183" t="e">
        <f t="shared" si="65"/>
        <v>#N/A</v>
      </c>
      <c r="O1015" s="183" t="e">
        <f t="shared" si="64"/>
        <v>#N/A</v>
      </c>
    </row>
    <row r="1016" spans="1:15" x14ac:dyDescent="0.2">
      <c r="A1016" s="179" t="e">
        <f>IF(#REF!=0,NA(),#REF!)</f>
        <v>#REF!</v>
      </c>
      <c r="B1016" s="180" t="e">
        <f>IF(ISERROR(A1016),NA(),#REF!)</f>
        <v>#N/A</v>
      </c>
      <c r="C1016" s="183" t="e">
        <f t="shared" si="62"/>
        <v>#N/A</v>
      </c>
      <c r="E1016" s="179" t="e">
        <f>IF(#REF!=0,NA(),#REF!)</f>
        <v>#REF!</v>
      </c>
      <c r="F1016" s="183" t="e">
        <f>IF(ISERROR($E1016),NA(),#REF!)</f>
        <v>#N/A</v>
      </c>
      <c r="G1016" s="183" t="e">
        <f>IF(ISERROR($E1016),NA(),#REF!)</f>
        <v>#N/A</v>
      </c>
      <c r="H1016" s="183" t="e">
        <f>IF(ISERROR($E1016),NA(),#REF!)</f>
        <v>#N/A</v>
      </c>
      <c r="J1016" s="180" t="e">
        <f>IF(ISERROR(A1016),NA(),#REF!)</f>
        <v>#N/A</v>
      </c>
      <c r="K1016" s="180" t="e">
        <f>IF(ISERROR(A1016),NA(),#REF!)</f>
        <v>#N/A</v>
      </c>
      <c r="L1016" s="180" t="e">
        <f>IF(ISERROR(A1016),NA(),#REF!)</f>
        <v>#N/A</v>
      </c>
      <c r="M1016" s="183" t="e">
        <f t="shared" si="63"/>
        <v>#N/A</v>
      </c>
      <c r="N1016" s="183" t="e">
        <f t="shared" si="65"/>
        <v>#N/A</v>
      </c>
      <c r="O1016" s="183" t="e">
        <f t="shared" si="64"/>
        <v>#N/A</v>
      </c>
    </row>
    <row r="1017" spans="1:15" x14ac:dyDescent="0.2">
      <c r="A1017" s="179" t="e">
        <f>IF(#REF!=0,NA(),#REF!)</f>
        <v>#REF!</v>
      </c>
      <c r="B1017" s="180" t="e">
        <f>IF(ISERROR(A1017),NA(),#REF!)</f>
        <v>#N/A</v>
      </c>
      <c r="C1017" s="183" t="e">
        <f t="shared" si="62"/>
        <v>#N/A</v>
      </c>
      <c r="E1017" s="179" t="e">
        <f>IF(#REF!=0,NA(),#REF!)</f>
        <v>#REF!</v>
      </c>
      <c r="F1017" s="183" t="e">
        <f>IF(ISERROR($E1017),NA(),#REF!)</f>
        <v>#N/A</v>
      </c>
      <c r="G1017" s="183" t="e">
        <f>IF(ISERROR($E1017),NA(),#REF!)</f>
        <v>#N/A</v>
      </c>
      <c r="H1017" s="183" t="e">
        <f>IF(ISERROR($E1017),NA(),#REF!)</f>
        <v>#N/A</v>
      </c>
      <c r="J1017" s="180" t="e">
        <f>IF(ISERROR(A1017),NA(),#REF!)</f>
        <v>#N/A</v>
      </c>
      <c r="K1017" s="180" t="e">
        <f>IF(ISERROR(A1017),NA(),#REF!)</f>
        <v>#N/A</v>
      </c>
      <c r="L1017" s="180" t="e">
        <f>IF(ISERROR(A1017),NA(),#REF!)</f>
        <v>#N/A</v>
      </c>
      <c r="M1017" s="183" t="e">
        <f t="shared" si="63"/>
        <v>#N/A</v>
      </c>
      <c r="N1017" s="183" t="e">
        <f t="shared" si="65"/>
        <v>#N/A</v>
      </c>
      <c r="O1017" s="183" t="e">
        <f t="shared" si="64"/>
        <v>#N/A</v>
      </c>
    </row>
    <row r="1018" spans="1:15" x14ac:dyDescent="0.2">
      <c r="A1018" s="179" t="e">
        <f>IF(#REF!=0,NA(),#REF!)</f>
        <v>#REF!</v>
      </c>
      <c r="B1018" s="180" t="e">
        <f>IF(ISERROR(A1018),NA(),#REF!)</f>
        <v>#N/A</v>
      </c>
      <c r="C1018" s="183" t="e">
        <f t="shared" si="62"/>
        <v>#N/A</v>
      </c>
      <c r="E1018" s="179" t="e">
        <f>IF(#REF!=0,NA(),#REF!)</f>
        <v>#REF!</v>
      </c>
      <c r="F1018" s="183" t="e">
        <f>IF(ISERROR($E1018),NA(),#REF!)</f>
        <v>#N/A</v>
      </c>
      <c r="G1018" s="183" t="e">
        <f>IF(ISERROR($E1018),NA(),#REF!)</f>
        <v>#N/A</v>
      </c>
      <c r="H1018" s="183" t="e">
        <f>IF(ISERROR($E1018),NA(),#REF!)</f>
        <v>#N/A</v>
      </c>
      <c r="J1018" s="180" t="e">
        <f>IF(ISERROR(A1018),NA(),#REF!)</f>
        <v>#N/A</v>
      </c>
      <c r="K1018" s="180" t="e">
        <f>IF(ISERROR(A1018),NA(),#REF!)</f>
        <v>#N/A</v>
      </c>
      <c r="L1018" s="180" t="e">
        <f>IF(ISERROR(A1018),NA(),#REF!)</f>
        <v>#N/A</v>
      </c>
      <c r="M1018" s="183" t="e">
        <f t="shared" si="63"/>
        <v>#N/A</v>
      </c>
      <c r="N1018" s="183" t="e">
        <f t="shared" si="65"/>
        <v>#N/A</v>
      </c>
      <c r="O1018" s="183" t="e">
        <f t="shared" si="64"/>
        <v>#N/A</v>
      </c>
    </row>
    <row r="1019" spans="1:15" x14ac:dyDescent="0.2">
      <c r="A1019" s="179" t="e">
        <f>IF(#REF!=0,NA(),#REF!)</f>
        <v>#REF!</v>
      </c>
      <c r="B1019" s="180" t="e">
        <f>IF(ISERROR(A1019),NA(),#REF!)</f>
        <v>#N/A</v>
      </c>
      <c r="C1019" s="183" t="e">
        <f t="shared" si="62"/>
        <v>#N/A</v>
      </c>
      <c r="E1019" s="179" t="e">
        <f>IF(#REF!=0,NA(),#REF!)</f>
        <v>#REF!</v>
      </c>
      <c r="F1019" s="183" t="e">
        <f>IF(ISERROR($E1019),NA(),#REF!)</f>
        <v>#N/A</v>
      </c>
      <c r="G1019" s="183" t="e">
        <f>IF(ISERROR($E1019),NA(),#REF!)</f>
        <v>#N/A</v>
      </c>
      <c r="H1019" s="183" t="e">
        <f>IF(ISERROR($E1019),NA(),#REF!)</f>
        <v>#N/A</v>
      </c>
      <c r="J1019" s="180" t="e">
        <f>IF(ISERROR(A1019),NA(),#REF!)</f>
        <v>#N/A</v>
      </c>
      <c r="K1019" s="180" t="e">
        <f>IF(ISERROR(A1019),NA(),#REF!)</f>
        <v>#N/A</v>
      </c>
      <c r="L1019" s="180" t="e">
        <f>IF(ISERROR(A1019),NA(),#REF!)</f>
        <v>#N/A</v>
      </c>
      <c r="M1019" s="183" t="e">
        <f t="shared" si="63"/>
        <v>#N/A</v>
      </c>
      <c r="N1019" s="183" t="e">
        <f t="shared" si="65"/>
        <v>#N/A</v>
      </c>
      <c r="O1019" s="183" t="e">
        <f t="shared" si="64"/>
        <v>#N/A</v>
      </c>
    </row>
    <row r="1020" spans="1:15" x14ac:dyDescent="0.2">
      <c r="A1020" s="179" t="e">
        <f>IF(#REF!=0,NA(),#REF!)</f>
        <v>#REF!</v>
      </c>
      <c r="B1020" s="180" t="e">
        <f>IF(ISERROR(A1020),NA(),#REF!)</f>
        <v>#N/A</v>
      </c>
      <c r="C1020" s="183" t="e">
        <f t="shared" si="62"/>
        <v>#N/A</v>
      </c>
      <c r="E1020" s="179" t="e">
        <f>IF(#REF!=0,NA(),#REF!)</f>
        <v>#REF!</v>
      </c>
      <c r="F1020" s="183" t="e">
        <f>IF(ISERROR($E1020),NA(),#REF!)</f>
        <v>#N/A</v>
      </c>
      <c r="G1020" s="183" t="e">
        <f>IF(ISERROR($E1020),NA(),#REF!)</f>
        <v>#N/A</v>
      </c>
      <c r="H1020" s="183" t="e">
        <f>IF(ISERROR($E1020),NA(),#REF!)</f>
        <v>#N/A</v>
      </c>
      <c r="J1020" s="180" t="e">
        <f>IF(ISERROR(A1020),NA(),#REF!)</f>
        <v>#N/A</v>
      </c>
      <c r="K1020" s="180" t="e">
        <f>IF(ISERROR(A1020),NA(),#REF!)</f>
        <v>#N/A</v>
      </c>
      <c r="L1020" s="180" t="e">
        <f>IF(ISERROR(A1020),NA(),#REF!)</f>
        <v>#N/A</v>
      </c>
      <c r="M1020" s="183" t="e">
        <f t="shared" si="63"/>
        <v>#N/A</v>
      </c>
      <c r="N1020" s="183" t="e">
        <f t="shared" si="65"/>
        <v>#N/A</v>
      </c>
      <c r="O1020" s="183" t="e">
        <f t="shared" si="64"/>
        <v>#N/A</v>
      </c>
    </row>
    <row r="1021" spans="1:15" x14ac:dyDescent="0.2">
      <c r="A1021" s="179" t="e">
        <f>IF(#REF!=0,NA(),#REF!)</f>
        <v>#REF!</v>
      </c>
      <c r="B1021" s="180" t="e">
        <f>IF(ISERROR(A1021),NA(),#REF!)</f>
        <v>#N/A</v>
      </c>
      <c r="C1021" s="183" t="e">
        <f t="shared" si="62"/>
        <v>#N/A</v>
      </c>
      <c r="E1021" s="179" t="e">
        <f>IF(#REF!=0,NA(),#REF!)</f>
        <v>#REF!</v>
      </c>
      <c r="F1021" s="183" t="e">
        <f>IF(ISERROR($E1021),NA(),#REF!)</f>
        <v>#N/A</v>
      </c>
      <c r="G1021" s="183" t="e">
        <f>IF(ISERROR($E1021),NA(),#REF!)</f>
        <v>#N/A</v>
      </c>
      <c r="H1021" s="183" t="e">
        <f>IF(ISERROR($E1021),NA(),#REF!)</f>
        <v>#N/A</v>
      </c>
      <c r="J1021" s="180" t="e">
        <f>IF(ISERROR(A1021),NA(),#REF!)</f>
        <v>#N/A</v>
      </c>
      <c r="K1021" s="180" t="e">
        <f>IF(ISERROR(A1021),NA(),#REF!)</f>
        <v>#N/A</v>
      </c>
      <c r="L1021" s="180" t="e">
        <f>IF(ISERROR(A1021),NA(),#REF!)</f>
        <v>#N/A</v>
      </c>
      <c r="M1021" s="183" t="e">
        <f t="shared" si="63"/>
        <v>#N/A</v>
      </c>
      <c r="N1021" s="183" t="e">
        <f t="shared" si="65"/>
        <v>#N/A</v>
      </c>
      <c r="O1021" s="183" t="e">
        <f t="shared" si="64"/>
        <v>#N/A</v>
      </c>
    </row>
    <row r="1022" spans="1:15" x14ac:dyDescent="0.2">
      <c r="A1022" s="179" t="e">
        <f>IF(#REF!=0,NA(),#REF!)</f>
        <v>#REF!</v>
      </c>
      <c r="B1022" s="180" t="e">
        <f>IF(ISERROR(A1022),NA(),#REF!)</f>
        <v>#N/A</v>
      </c>
      <c r="C1022" s="183" t="e">
        <f t="shared" si="62"/>
        <v>#N/A</v>
      </c>
      <c r="E1022" s="179" t="e">
        <f>IF(#REF!=0,NA(),#REF!)</f>
        <v>#REF!</v>
      </c>
      <c r="F1022" s="183" t="e">
        <f>IF(ISERROR($E1022),NA(),#REF!)</f>
        <v>#N/A</v>
      </c>
      <c r="G1022" s="183" t="e">
        <f>IF(ISERROR($E1022),NA(),#REF!)</f>
        <v>#N/A</v>
      </c>
      <c r="H1022" s="183" t="e">
        <f>IF(ISERROR($E1022),NA(),#REF!)</f>
        <v>#N/A</v>
      </c>
      <c r="J1022" s="180" t="e">
        <f>IF(ISERROR(A1022),NA(),#REF!)</f>
        <v>#N/A</v>
      </c>
      <c r="K1022" s="180" t="e">
        <f>IF(ISERROR(A1022),NA(),#REF!)</f>
        <v>#N/A</v>
      </c>
      <c r="L1022" s="180" t="e">
        <f>IF(ISERROR(A1022),NA(),#REF!)</f>
        <v>#N/A</v>
      </c>
      <c r="M1022" s="183" t="e">
        <f t="shared" si="63"/>
        <v>#N/A</v>
      </c>
      <c r="N1022" s="183" t="e">
        <f t="shared" si="65"/>
        <v>#N/A</v>
      </c>
      <c r="O1022" s="183" t="e">
        <f t="shared" si="64"/>
        <v>#N/A</v>
      </c>
    </row>
    <row r="1023" spans="1:15" x14ac:dyDescent="0.2">
      <c r="A1023" s="179" t="e">
        <f>IF(#REF!=0,NA(),#REF!)</f>
        <v>#REF!</v>
      </c>
      <c r="B1023" s="180" t="e">
        <f>IF(ISERROR(A1023),NA(),#REF!)</f>
        <v>#N/A</v>
      </c>
      <c r="C1023" s="183" t="e">
        <f t="shared" si="62"/>
        <v>#N/A</v>
      </c>
      <c r="E1023" s="179" t="e">
        <f>IF(#REF!=0,NA(),#REF!)</f>
        <v>#REF!</v>
      </c>
      <c r="F1023" s="183" t="e">
        <f>IF(ISERROR($E1023),NA(),#REF!)</f>
        <v>#N/A</v>
      </c>
      <c r="G1023" s="183" t="e">
        <f>IF(ISERROR($E1023),NA(),#REF!)</f>
        <v>#N/A</v>
      </c>
      <c r="H1023" s="183" t="e">
        <f>IF(ISERROR($E1023),NA(),#REF!)</f>
        <v>#N/A</v>
      </c>
      <c r="J1023" s="180" t="e">
        <f>IF(ISERROR(A1023),NA(),#REF!)</f>
        <v>#N/A</v>
      </c>
      <c r="K1023" s="180" t="e">
        <f>IF(ISERROR(A1023),NA(),#REF!)</f>
        <v>#N/A</v>
      </c>
      <c r="L1023" s="180" t="e">
        <f>IF(ISERROR(A1023),NA(),#REF!)</f>
        <v>#N/A</v>
      </c>
      <c r="M1023" s="183" t="e">
        <f t="shared" si="63"/>
        <v>#N/A</v>
      </c>
      <c r="N1023" s="183" t="e">
        <f t="shared" si="65"/>
        <v>#N/A</v>
      </c>
      <c r="O1023" s="183" t="e">
        <f t="shared" si="64"/>
        <v>#N/A</v>
      </c>
    </row>
    <row r="1024" spans="1:15" x14ac:dyDescent="0.2">
      <c r="A1024" s="179" t="e">
        <f>IF(#REF!=0,NA(),#REF!)</f>
        <v>#REF!</v>
      </c>
      <c r="B1024" s="180" t="e">
        <f>IF(ISERROR(A1024),NA(),#REF!)</f>
        <v>#N/A</v>
      </c>
      <c r="C1024" s="183" t="e">
        <f t="shared" si="62"/>
        <v>#N/A</v>
      </c>
      <c r="E1024" s="179" t="e">
        <f>IF(#REF!=0,NA(),#REF!)</f>
        <v>#REF!</v>
      </c>
      <c r="F1024" s="183" t="e">
        <f>IF(ISERROR($E1024),NA(),#REF!)</f>
        <v>#N/A</v>
      </c>
      <c r="G1024" s="183" t="e">
        <f>IF(ISERROR($E1024),NA(),#REF!)</f>
        <v>#N/A</v>
      </c>
      <c r="H1024" s="183" t="e">
        <f>IF(ISERROR($E1024),NA(),#REF!)</f>
        <v>#N/A</v>
      </c>
      <c r="J1024" s="180" t="e">
        <f>IF(ISERROR(A1024),NA(),#REF!)</f>
        <v>#N/A</v>
      </c>
      <c r="K1024" s="180" t="e">
        <f>IF(ISERROR(A1024),NA(),#REF!)</f>
        <v>#N/A</v>
      </c>
      <c r="L1024" s="180" t="e">
        <f>IF(ISERROR(A1024),NA(),#REF!)</f>
        <v>#N/A</v>
      </c>
      <c r="M1024" s="183" t="e">
        <f t="shared" si="63"/>
        <v>#N/A</v>
      </c>
      <c r="N1024" s="183" t="e">
        <f t="shared" si="65"/>
        <v>#N/A</v>
      </c>
      <c r="O1024" s="183" t="e">
        <f t="shared" si="64"/>
        <v>#N/A</v>
      </c>
    </row>
    <row r="1025" spans="1:15" x14ac:dyDescent="0.2">
      <c r="A1025" s="179" t="e">
        <f>IF(#REF!=0,NA(),#REF!)</f>
        <v>#REF!</v>
      </c>
      <c r="B1025" s="180" t="e">
        <f>IF(ISERROR(A1025),NA(),#REF!)</f>
        <v>#N/A</v>
      </c>
      <c r="C1025" s="183" t="e">
        <f t="shared" si="62"/>
        <v>#N/A</v>
      </c>
      <c r="E1025" s="179" t="e">
        <f>IF(#REF!=0,NA(),#REF!)</f>
        <v>#REF!</v>
      </c>
      <c r="F1025" s="183" t="e">
        <f>IF(ISERROR($E1025),NA(),#REF!)</f>
        <v>#N/A</v>
      </c>
      <c r="G1025" s="183" t="e">
        <f>IF(ISERROR($E1025),NA(),#REF!)</f>
        <v>#N/A</v>
      </c>
      <c r="H1025" s="183" t="e">
        <f>IF(ISERROR($E1025),NA(),#REF!)</f>
        <v>#N/A</v>
      </c>
      <c r="J1025" s="180" t="e">
        <f>IF(ISERROR(A1025),NA(),#REF!)</f>
        <v>#N/A</v>
      </c>
      <c r="K1025" s="180" t="e">
        <f>IF(ISERROR(A1025),NA(),#REF!)</f>
        <v>#N/A</v>
      </c>
      <c r="L1025" s="180" t="e">
        <f>IF(ISERROR(A1025),NA(),#REF!)</f>
        <v>#N/A</v>
      </c>
      <c r="M1025" s="183" t="e">
        <f t="shared" si="63"/>
        <v>#N/A</v>
      </c>
      <c r="N1025" s="183" t="e">
        <f t="shared" si="65"/>
        <v>#N/A</v>
      </c>
      <c r="O1025" s="183" t="e">
        <f t="shared" si="64"/>
        <v>#N/A</v>
      </c>
    </row>
    <row r="1026" spans="1:15" x14ac:dyDescent="0.2">
      <c r="A1026" s="179" t="e">
        <f>IF(#REF!=0,NA(),#REF!)</f>
        <v>#REF!</v>
      </c>
      <c r="B1026" s="180" t="e">
        <f>IF(ISERROR(A1026),NA(),#REF!)</f>
        <v>#N/A</v>
      </c>
      <c r="C1026" s="183" t="e">
        <f t="shared" si="62"/>
        <v>#N/A</v>
      </c>
      <c r="E1026" s="179" t="e">
        <f>IF(#REF!=0,NA(),#REF!)</f>
        <v>#REF!</v>
      </c>
      <c r="F1026" s="183" t="e">
        <f>IF(ISERROR($E1026),NA(),#REF!)</f>
        <v>#N/A</v>
      </c>
      <c r="G1026" s="183" t="e">
        <f>IF(ISERROR($E1026),NA(),#REF!)</f>
        <v>#N/A</v>
      </c>
      <c r="H1026" s="183" t="e">
        <f>IF(ISERROR($E1026),NA(),#REF!)</f>
        <v>#N/A</v>
      </c>
      <c r="J1026" s="180" t="e">
        <f>IF(ISERROR(A1026),NA(),#REF!)</f>
        <v>#N/A</v>
      </c>
      <c r="K1026" s="180" t="e">
        <f>IF(ISERROR(A1026),NA(),#REF!)</f>
        <v>#N/A</v>
      </c>
      <c r="L1026" s="180" t="e">
        <f>IF(ISERROR(A1026),NA(),#REF!)</f>
        <v>#N/A</v>
      </c>
      <c r="M1026" s="183" t="e">
        <f t="shared" si="63"/>
        <v>#N/A</v>
      </c>
      <c r="N1026" s="183" t="e">
        <f t="shared" si="65"/>
        <v>#N/A</v>
      </c>
      <c r="O1026" s="183" t="e">
        <f t="shared" si="64"/>
        <v>#N/A</v>
      </c>
    </row>
    <row r="1027" spans="1:15" x14ac:dyDescent="0.2">
      <c r="A1027" s="179" t="e">
        <f>IF(#REF!=0,NA(),#REF!)</f>
        <v>#REF!</v>
      </c>
      <c r="B1027" s="180" t="e">
        <f>IF(ISERROR(A1027),NA(),#REF!)</f>
        <v>#N/A</v>
      </c>
      <c r="C1027" s="183" t="e">
        <f t="shared" si="62"/>
        <v>#N/A</v>
      </c>
      <c r="E1027" s="179" t="e">
        <f>IF(#REF!=0,NA(),#REF!)</f>
        <v>#REF!</v>
      </c>
      <c r="F1027" s="183" t="e">
        <f>IF(ISERROR($E1027),NA(),#REF!)</f>
        <v>#N/A</v>
      </c>
      <c r="G1027" s="183" t="e">
        <f>IF(ISERROR($E1027),NA(),#REF!)</f>
        <v>#N/A</v>
      </c>
      <c r="H1027" s="183" t="e">
        <f>IF(ISERROR($E1027),NA(),#REF!)</f>
        <v>#N/A</v>
      </c>
      <c r="J1027" s="180" t="e">
        <f>IF(ISERROR(A1027),NA(),#REF!)</f>
        <v>#N/A</v>
      </c>
      <c r="K1027" s="180" t="e">
        <f>IF(ISERROR(A1027),NA(),#REF!)</f>
        <v>#N/A</v>
      </c>
      <c r="L1027" s="180" t="e">
        <f>IF(ISERROR(A1027),NA(),#REF!)</f>
        <v>#N/A</v>
      </c>
      <c r="M1027" s="183" t="e">
        <f t="shared" si="63"/>
        <v>#N/A</v>
      </c>
      <c r="N1027" s="183" t="e">
        <f t="shared" si="65"/>
        <v>#N/A</v>
      </c>
      <c r="O1027" s="183" t="e">
        <f t="shared" si="64"/>
        <v>#N/A</v>
      </c>
    </row>
    <row r="1028" spans="1:15" x14ac:dyDescent="0.2">
      <c r="A1028" s="179" t="e">
        <f>IF(#REF!=0,NA(),#REF!)</f>
        <v>#REF!</v>
      </c>
      <c r="B1028" s="180" t="e">
        <f>IF(ISERROR(A1028),NA(),#REF!)</f>
        <v>#N/A</v>
      </c>
      <c r="C1028" s="183" t="e">
        <f t="shared" si="62"/>
        <v>#N/A</v>
      </c>
      <c r="E1028" s="179" t="e">
        <f>IF(#REF!=0,NA(),#REF!)</f>
        <v>#REF!</v>
      </c>
      <c r="F1028" s="183" t="e">
        <f>IF(ISERROR($E1028),NA(),#REF!)</f>
        <v>#N/A</v>
      </c>
      <c r="G1028" s="183" t="e">
        <f>IF(ISERROR($E1028),NA(),#REF!)</f>
        <v>#N/A</v>
      </c>
      <c r="H1028" s="183" t="e">
        <f>IF(ISERROR($E1028),NA(),#REF!)</f>
        <v>#N/A</v>
      </c>
      <c r="J1028" s="180" t="e">
        <f>IF(ISERROR(A1028),NA(),#REF!)</f>
        <v>#N/A</v>
      </c>
      <c r="K1028" s="180" t="e">
        <f>IF(ISERROR(A1028),NA(),#REF!)</f>
        <v>#N/A</v>
      </c>
      <c r="L1028" s="180" t="e">
        <f>IF(ISERROR(A1028),NA(),#REF!)</f>
        <v>#N/A</v>
      </c>
      <c r="M1028" s="183" t="e">
        <f t="shared" si="63"/>
        <v>#N/A</v>
      </c>
      <c r="N1028" s="183" t="e">
        <f t="shared" si="65"/>
        <v>#N/A</v>
      </c>
      <c r="O1028" s="183" t="e">
        <f t="shared" si="64"/>
        <v>#N/A</v>
      </c>
    </row>
    <row r="1029" spans="1:15" x14ac:dyDescent="0.2">
      <c r="A1029" s="179" t="e">
        <f>IF(#REF!=0,NA(),#REF!)</f>
        <v>#REF!</v>
      </c>
      <c r="B1029" s="180" t="e">
        <f>IF(ISERROR(A1029),NA(),#REF!)</f>
        <v>#N/A</v>
      </c>
      <c r="C1029" s="183" t="e">
        <f t="shared" si="62"/>
        <v>#N/A</v>
      </c>
      <c r="E1029" s="179" t="e">
        <f>IF(#REF!=0,NA(),#REF!)</f>
        <v>#REF!</v>
      </c>
      <c r="F1029" s="183" t="e">
        <f>IF(ISERROR($E1029),NA(),#REF!)</f>
        <v>#N/A</v>
      </c>
      <c r="G1029" s="183" t="e">
        <f>IF(ISERROR($E1029),NA(),#REF!)</f>
        <v>#N/A</v>
      </c>
      <c r="H1029" s="183" t="e">
        <f>IF(ISERROR($E1029),NA(),#REF!)</f>
        <v>#N/A</v>
      </c>
      <c r="J1029" s="180" t="e">
        <f>IF(ISERROR(A1029),NA(),#REF!)</f>
        <v>#N/A</v>
      </c>
      <c r="K1029" s="180" t="e">
        <f>IF(ISERROR(A1029),NA(),#REF!)</f>
        <v>#N/A</v>
      </c>
      <c r="L1029" s="180" t="e">
        <f>IF(ISERROR(A1029),NA(),#REF!)</f>
        <v>#N/A</v>
      </c>
      <c r="M1029" s="183" t="e">
        <f t="shared" si="63"/>
        <v>#N/A</v>
      </c>
      <c r="N1029" s="183" t="e">
        <f t="shared" si="65"/>
        <v>#N/A</v>
      </c>
      <c r="O1029" s="183" t="e">
        <f t="shared" si="64"/>
        <v>#N/A</v>
      </c>
    </row>
    <row r="1030" spans="1:15" x14ac:dyDescent="0.2">
      <c r="A1030" s="179" t="e">
        <f>IF(#REF!=0,NA(),#REF!)</f>
        <v>#REF!</v>
      </c>
      <c r="B1030" s="180" t="e">
        <f>IF(ISERROR(A1030),NA(),#REF!)</f>
        <v>#N/A</v>
      </c>
      <c r="C1030" s="183" t="e">
        <f t="shared" ref="C1030:C1066" si="66">AVERAGE(B1024:B1030)</f>
        <v>#N/A</v>
      </c>
      <c r="E1030" s="179" t="e">
        <f>IF(#REF!=0,NA(),#REF!)</f>
        <v>#REF!</v>
      </c>
      <c r="F1030" s="183" t="e">
        <f>IF(ISERROR($E1030),NA(),#REF!)</f>
        <v>#N/A</v>
      </c>
      <c r="G1030" s="183" t="e">
        <f>IF(ISERROR($E1030),NA(),#REF!)</f>
        <v>#N/A</v>
      </c>
      <c r="H1030" s="183" t="e">
        <f>IF(ISERROR($E1030),NA(),#REF!)</f>
        <v>#N/A</v>
      </c>
      <c r="J1030" s="180" t="e">
        <f>IF(ISERROR(A1030),NA(),#REF!)</f>
        <v>#N/A</v>
      </c>
      <c r="K1030" s="180" t="e">
        <f>IF(ISERROR(A1030),NA(),#REF!)</f>
        <v>#N/A</v>
      </c>
      <c r="L1030" s="180" t="e">
        <f>IF(ISERROR(A1030),NA(),#REF!)</f>
        <v>#N/A</v>
      </c>
      <c r="M1030" s="183" t="e">
        <f t="shared" si="63"/>
        <v>#N/A</v>
      </c>
      <c r="N1030" s="183" t="e">
        <f t="shared" si="65"/>
        <v>#N/A</v>
      </c>
      <c r="O1030" s="183" t="e">
        <f t="shared" si="64"/>
        <v>#N/A</v>
      </c>
    </row>
    <row r="1031" spans="1:15" x14ac:dyDescent="0.2">
      <c r="A1031" s="179" t="e">
        <f>IF(#REF!=0,NA(),#REF!)</f>
        <v>#REF!</v>
      </c>
      <c r="B1031" s="180" t="e">
        <f>IF(ISERROR(A1031),NA(),#REF!)</f>
        <v>#N/A</v>
      </c>
      <c r="C1031" s="183" t="e">
        <f t="shared" si="66"/>
        <v>#N/A</v>
      </c>
      <c r="E1031" s="179" t="e">
        <f>IF(#REF!=0,NA(),#REF!)</f>
        <v>#REF!</v>
      </c>
      <c r="F1031" s="183" t="e">
        <f>IF(ISERROR($E1031),NA(),#REF!)</f>
        <v>#N/A</v>
      </c>
      <c r="G1031" s="183" t="e">
        <f>IF(ISERROR($E1031),NA(),#REF!)</f>
        <v>#N/A</v>
      </c>
      <c r="H1031" s="183" t="e">
        <f>IF(ISERROR($E1031),NA(),#REF!)</f>
        <v>#N/A</v>
      </c>
      <c r="J1031" s="180" t="e">
        <f>IF(ISERROR(A1031),NA(),#REF!)</f>
        <v>#N/A</v>
      </c>
      <c r="K1031" s="180" t="e">
        <f>IF(ISERROR(A1031),NA(),#REF!)</f>
        <v>#N/A</v>
      </c>
      <c r="L1031" s="180" t="e">
        <f>IF(ISERROR(A1031),NA(),#REF!)</f>
        <v>#N/A</v>
      </c>
      <c r="M1031" s="183" t="e">
        <f t="shared" si="63"/>
        <v>#N/A</v>
      </c>
      <c r="N1031" s="183" t="e">
        <f t="shared" si="65"/>
        <v>#N/A</v>
      </c>
      <c r="O1031" s="183" t="e">
        <f t="shared" si="64"/>
        <v>#N/A</v>
      </c>
    </row>
    <row r="1032" spans="1:15" x14ac:dyDescent="0.2">
      <c r="A1032" s="179" t="e">
        <f>IF(#REF!=0,NA(),#REF!)</f>
        <v>#REF!</v>
      </c>
      <c r="B1032" s="180" t="e">
        <f>IF(ISERROR(A1032),NA(),#REF!)</f>
        <v>#N/A</v>
      </c>
      <c r="C1032" s="183" t="e">
        <f t="shared" si="66"/>
        <v>#N/A</v>
      </c>
      <c r="E1032" s="179" t="e">
        <f>IF(#REF!=0,NA(),#REF!)</f>
        <v>#REF!</v>
      </c>
      <c r="F1032" s="183" t="e">
        <f>IF(ISERROR($E1032),NA(),#REF!)</f>
        <v>#N/A</v>
      </c>
      <c r="G1032" s="183" t="e">
        <f>IF(ISERROR($E1032),NA(),#REF!)</f>
        <v>#N/A</v>
      </c>
      <c r="H1032" s="183" t="e">
        <f>IF(ISERROR($E1032),NA(),#REF!)</f>
        <v>#N/A</v>
      </c>
      <c r="J1032" s="180" t="e">
        <f>IF(ISERROR(A1032),NA(),#REF!)</f>
        <v>#N/A</v>
      </c>
      <c r="K1032" s="180" t="e">
        <f>IF(ISERROR(A1032),NA(),#REF!)</f>
        <v>#N/A</v>
      </c>
      <c r="L1032" s="180" t="e">
        <f>IF(ISERROR(A1032),NA(),#REF!)</f>
        <v>#N/A</v>
      </c>
      <c r="M1032" s="183" t="e">
        <f t="shared" si="63"/>
        <v>#N/A</v>
      </c>
      <c r="N1032" s="183" t="e">
        <f t="shared" si="65"/>
        <v>#N/A</v>
      </c>
      <c r="O1032" s="183" t="e">
        <f t="shared" si="64"/>
        <v>#N/A</v>
      </c>
    </row>
    <row r="1033" spans="1:15" x14ac:dyDescent="0.2">
      <c r="A1033" s="179" t="e">
        <f>IF(#REF!=0,NA(),#REF!)</f>
        <v>#REF!</v>
      </c>
      <c r="B1033" s="180" t="e">
        <f>IF(ISERROR(A1033),NA(),#REF!)</f>
        <v>#N/A</v>
      </c>
      <c r="C1033" s="183" t="e">
        <f t="shared" si="66"/>
        <v>#N/A</v>
      </c>
      <c r="E1033" s="179" t="e">
        <f>IF(#REF!=0,NA(),#REF!)</f>
        <v>#REF!</v>
      </c>
      <c r="F1033" s="183" t="e">
        <f>IF(ISERROR($E1033),NA(),#REF!)</f>
        <v>#N/A</v>
      </c>
      <c r="G1033" s="183" t="e">
        <f>IF(ISERROR($E1033),NA(),#REF!)</f>
        <v>#N/A</v>
      </c>
      <c r="H1033" s="183" t="e">
        <f>IF(ISERROR($E1033),NA(),#REF!)</f>
        <v>#N/A</v>
      </c>
      <c r="J1033" s="180" t="e">
        <f>IF(ISERROR(A1033),NA(),#REF!)</f>
        <v>#N/A</v>
      </c>
      <c r="K1033" s="180" t="e">
        <f>IF(ISERROR(A1033),NA(),#REF!)</f>
        <v>#N/A</v>
      </c>
      <c r="L1033" s="180" t="e">
        <f>IF(ISERROR(A1033),NA(),#REF!)</f>
        <v>#N/A</v>
      </c>
      <c r="M1033" s="183" t="e">
        <f t="shared" ref="M1033:M1096" si="67">AVERAGE(J1027:J1033)</f>
        <v>#N/A</v>
      </c>
      <c r="N1033" s="183" t="e">
        <f t="shared" si="65"/>
        <v>#N/A</v>
      </c>
      <c r="O1033" s="183" t="e">
        <f t="shared" si="64"/>
        <v>#N/A</v>
      </c>
    </row>
    <row r="1034" spans="1:15" x14ac:dyDescent="0.2">
      <c r="A1034" s="179" t="e">
        <f>IF(#REF!=0,NA(),#REF!)</f>
        <v>#REF!</v>
      </c>
      <c r="B1034" s="180" t="e">
        <f>IF(ISERROR(A1034),NA(),#REF!)</f>
        <v>#N/A</v>
      </c>
      <c r="C1034" s="183" t="e">
        <f t="shared" si="66"/>
        <v>#N/A</v>
      </c>
      <c r="E1034" s="179" t="e">
        <f>IF(#REF!=0,NA(),#REF!)</f>
        <v>#REF!</v>
      </c>
      <c r="F1034" s="183" t="e">
        <f>IF(ISERROR($E1034),NA(),#REF!)</f>
        <v>#N/A</v>
      </c>
      <c r="G1034" s="183" t="e">
        <f>IF(ISERROR($E1034),NA(),#REF!)</f>
        <v>#N/A</v>
      </c>
      <c r="H1034" s="183" t="e">
        <f>IF(ISERROR($E1034),NA(),#REF!)</f>
        <v>#N/A</v>
      </c>
      <c r="J1034" s="180" t="e">
        <f>IF(ISERROR(A1034),NA(),#REF!)</f>
        <v>#N/A</v>
      </c>
      <c r="K1034" s="180" t="e">
        <f>IF(ISERROR(A1034),NA(),#REF!)</f>
        <v>#N/A</v>
      </c>
      <c r="L1034" s="180" t="e">
        <f>IF(ISERROR(A1034),NA(),#REF!)</f>
        <v>#N/A</v>
      </c>
      <c r="M1034" s="183" t="e">
        <f t="shared" si="67"/>
        <v>#N/A</v>
      </c>
      <c r="N1034" s="183" t="e">
        <f t="shared" si="65"/>
        <v>#N/A</v>
      </c>
      <c r="O1034" s="183" t="e">
        <f t="shared" ref="O1034:O1097" si="68">AVERAGE(L1028:L1034)</f>
        <v>#N/A</v>
      </c>
    </row>
    <row r="1035" spans="1:15" x14ac:dyDescent="0.2">
      <c r="A1035" s="179" t="e">
        <f>IF(#REF!=0,NA(),#REF!)</f>
        <v>#REF!</v>
      </c>
      <c r="B1035" s="180" t="e">
        <f>IF(ISERROR(A1035),NA(),#REF!)</f>
        <v>#N/A</v>
      </c>
      <c r="C1035" s="183" t="e">
        <f t="shared" si="66"/>
        <v>#N/A</v>
      </c>
      <c r="E1035" s="179" t="e">
        <f>IF(#REF!=0,NA(),#REF!)</f>
        <v>#REF!</v>
      </c>
      <c r="F1035" s="183" t="e">
        <f>IF(ISERROR($E1035),NA(),#REF!)</f>
        <v>#N/A</v>
      </c>
      <c r="G1035" s="183" t="e">
        <f>IF(ISERROR($E1035),NA(),#REF!)</f>
        <v>#N/A</v>
      </c>
      <c r="H1035" s="183" t="e">
        <f>IF(ISERROR($E1035),NA(),#REF!)</f>
        <v>#N/A</v>
      </c>
      <c r="J1035" s="180" t="e">
        <f>IF(ISERROR(A1035),NA(),#REF!)</f>
        <v>#N/A</v>
      </c>
      <c r="K1035" s="180" t="e">
        <f>IF(ISERROR(A1035),NA(),#REF!)</f>
        <v>#N/A</v>
      </c>
      <c r="L1035" s="180" t="e">
        <f>IF(ISERROR(A1035),NA(),#REF!)</f>
        <v>#N/A</v>
      </c>
      <c r="M1035" s="183" t="e">
        <f t="shared" si="67"/>
        <v>#N/A</v>
      </c>
      <c r="N1035" s="183" t="e">
        <f t="shared" si="65"/>
        <v>#N/A</v>
      </c>
      <c r="O1035" s="183" t="e">
        <f t="shared" si="68"/>
        <v>#N/A</v>
      </c>
    </row>
    <row r="1036" spans="1:15" x14ac:dyDescent="0.2">
      <c r="A1036" s="179" t="e">
        <f>IF(#REF!=0,NA(),#REF!)</f>
        <v>#REF!</v>
      </c>
      <c r="B1036" s="180" t="e">
        <f>IF(ISERROR(A1036),NA(),#REF!)</f>
        <v>#N/A</v>
      </c>
      <c r="C1036" s="183" t="e">
        <f t="shared" si="66"/>
        <v>#N/A</v>
      </c>
      <c r="E1036" s="179" t="e">
        <f>IF(#REF!=0,NA(),#REF!)</f>
        <v>#REF!</v>
      </c>
      <c r="F1036" s="183" t="e">
        <f>IF(ISERROR($E1036),NA(),#REF!)</f>
        <v>#N/A</v>
      </c>
      <c r="G1036" s="183" t="e">
        <f>IF(ISERROR($E1036),NA(),#REF!)</f>
        <v>#N/A</v>
      </c>
      <c r="H1036" s="183" t="e">
        <f>IF(ISERROR($E1036),NA(),#REF!)</f>
        <v>#N/A</v>
      </c>
      <c r="J1036" s="180" t="e">
        <f>IF(ISERROR(A1036),NA(),#REF!)</f>
        <v>#N/A</v>
      </c>
      <c r="K1036" s="180" t="e">
        <f>IF(ISERROR(A1036),NA(),#REF!)</f>
        <v>#N/A</v>
      </c>
      <c r="L1036" s="180" t="e">
        <f>IF(ISERROR(A1036),NA(),#REF!)</f>
        <v>#N/A</v>
      </c>
      <c r="M1036" s="183" t="e">
        <f t="shared" si="67"/>
        <v>#N/A</v>
      </c>
      <c r="N1036" s="183" t="e">
        <f t="shared" si="65"/>
        <v>#N/A</v>
      </c>
      <c r="O1036" s="183" t="e">
        <f t="shared" si="68"/>
        <v>#N/A</v>
      </c>
    </row>
    <row r="1037" spans="1:15" x14ac:dyDescent="0.2">
      <c r="A1037" s="179" t="e">
        <f>IF(#REF!=0,NA(),#REF!)</f>
        <v>#REF!</v>
      </c>
      <c r="B1037" s="180" t="e">
        <f>IF(ISERROR(A1037),NA(),#REF!)</f>
        <v>#N/A</v>
      </c>
      <c r="C1037" s="183" t="e">
        <f t="shared" si="66"/>
        <v>#N/A</v>
      </c>
      <c r="E1037" s="179" t="e">
        <f>IF(#REF!=0,NA(),#REF!)</f>
        <v>#REF!</v>
      </c>
      <c r="F1037" s="183" t="e">
        <f>IF(ISERROR($E1037),NA(),#REF!)</f>
        <v>#N/A</v>
      </c>
      <c r="G1037" s="183" t="e">
        <f>IF(ISERROR($E1037),NA(),#REF!)</f>
        <v>#N/A</v>
      </c>
      <c r="H1037" s="183" t="e">
        <f>IF(ISERROR($E1037),NA(),#REF!)</f>
        <v>#N/A</v>
      </c>
      <c r="J1037" s="180" t="e">
        <f>IF(ISERROR(A1037),NA(),#REF!)</f>
        <v>#N/A</v>
      </c>
      <c r="K1037" s="180" t="e">
        <f>IF(ISERROR(A1037),NA(),#REF!)</f>
        <v>#N/A</v>
      </c>
      <c r="L1037" s="180" t="e">
        <f>IF(ISERROR(A1037),NA(),#REF!)</f>
        <v>#N/A</v>
      </c>
      <c r="M1037" s="183" t="e">
        <f t="shared" si="67"/>
        <v>#N/A</v>
      </c>
      <c r="N1037" s="183" t="e">
        <f t="shared" si="65"/>
        <v>#N/A</v>
      </c>
      <c r="O1037" s="183" t="e">
        <f t="shared" si="68"/>
        <v>#N/A</v>
      </c>
    </row>
    <row r="1038" spans="1:15" x14ac:dyDescent="0.2">
      <c r="A1038" s="179" t="e">
        <f>IF(#REF!=0,NA(),#REF!)</f>
        <v>#REF!</v>
      </c>
      <c r="B1038" s="180" t="e">
        <f>IF(ISERROR(A1038),NA(),#REF!)</f>
        <v>#N/A</v>
      </c>
      <c r="C1038" s="183" t="e">
        <f t="shared" si="66"/>
        <v>#N/A</v>
      </c>
      <c r="E1038" s="179" t="e">
        <f>IF(#REF!=0,NA(),#REF!)</f>
        <v>#REF!</v>
      </c>
      <c r="F1038" s="183" t="e">
        <f>IF(ISERROR($E1038),NA(),#REF!)</f>
        <v>#N/A</v>
      </c>
      <c r="G1038" s="183" t="e">
        <f>IF(ISERROR($E1038),NA(),#REF!)</f>
        <v>#N/A</v>
      </c>
      <c r="H1038" s="183" t="e">
        <f>IF(ISERROR($E1038),NA(),#REF!)</f>
        <v>#N/A</v>
      </c>
      <c r="J1038" s="180" t="e">
        <f>IF(ISERROR(A1038),NA(),#REF!)</f>
        <v>#N/A</v>
      </c>
      <c r="K1038" s="180" t="e">
        <f>IF(ISERROR(A1038),NA(),#REF!)</f>
        <v>#N/A</v>
      </c>
      <c r="L1038" s="180" t="e">
        <f>IF(ISERROR(A1038),NA(),#REF!)</f>
        <v>#N/A</v>
      </c>
      <c r="M1038" s="183" t="e">
        <f t="shared" si="67"/>
        <v>#N/A</v>
      </c>
      <c r="N1038" s="183" t="e">
        <f t="shared" si="65"/>
        <v>#N/A</v>
      </c>
      <c r="O1038" s="183" t="e">
        <f t="shared" si="68"/>
        <v>#N/A</v>
      </c>
    </row>
    <row r="1039" spans="1:15" x14ac:dyDescent="0.2">
      <c r="A1039" s="179" t="e">
        <f>IF(#REF!=0,NA(),#REF!)</f>
        <v>#REF!</v>
      </c>
      <c r="B1039" s="180" t="e">
        <f>IF(ISERROR(A1039),NA(),#REF!)</f>
        <v>#N/A</v>
      </c>
      <c r="C1039" s="183" t="e">
        <f t="shared" si="66"/>
        <v>#N/A</v>
      </c>
      <c r="E1039" s="179" t="e">
        <f>IF(#REF!=0,NA(),#REF!)</f>
        <v>#REF!</v>
      </c>
      <c r="F1039" s="183" t="e">
        <f>IF(ISERROR($E1039),NA(),#REF!)</f>
        <v>#N/A</v>
      </c>
      <c r="G1039" s="183" t="e">
        <f>IF(ISERROR($E1039),NA(),#REF!)</f>
        <v>#N/A</v>
      </c>
      <c r="H1039" s="183" t="e">
        <f>IF(ISERROR($E1039),NA(),#REF!)</f>
        <v>#N/A</v>
      </c>
      <c r="J1039" s="180" t="e">
        <f>IF(ISERROR(A1039),NA(),#REF!)</f>
        <v>#N/A</v>
      </c>
      <c r="K1039" s="180" t="e">
        <f>IF(ISERROR(A1039),NA(),#REF!)</f>
        <v>#N/A</v>
      </c>
      <c r="L1039" s="180" t="e">
        <f>IF(ISERROR(A1039),NA(),#REF!)</f>
        <v>#N/A</v>
      </c>
      <c r="M1039" s="183" t="e">
        <f t="shared" si="67"/>
        <v>#N/A</v>
      </c>
      <c r="N1039" s="183" t="e">
        <f t="shared" si="65"/>
        <v>#N/A</v>
      </c>
      <c r="O1039" s="183" t="e">
        <f t="shared" si="68"/>
        <v>#N/A</v>
      </c>
    </row>
    <row r="1040" spans="1:15" x14ac:dyDescent="0.2">
      <c r="A1040" s="179" t="e">
        <f>IF(#REF!=0,NA(),#REF!)</f>
        <v>#REF!</v>
      </c>
      <c r="B1040" s="180" t="e">
        <f>IF(ISERROR(A1040),NA(),#REF!)</f>
        <v>#N/A</v>
      </c>
      <c r="C1040" s="183" t="e">
        <f t="shared" si="66"/>
        <v>#N/A</v>
      </c>
      <c r="E1040" s="179" t="e">
        <f>IF(#REF!=0,NA(),#REF!)</f>
        <v>#REF!</v>
      </c>
      <c r="F1040" s="183" t="e">
        <f>IF(ISERROR($E1040),NA(),#REF!)</f>
        <v>#N/A</v>
      </c>
      <c r="G1040" s="183" t="e">
        <f>IF(ISERROR($E1040),NA(),#REF!)</f>
        <v>#N/A</v>
      </c>
      <c r="H1040" s="183" t="e">
        <f>IF(ISERROR($E1040),NA(),#REF!)</f>
        <v>#N/A</v>
      </c>
      <c r="J1040" s="180" t="e">
        <f>IF(ISERROR(A1040),NA(),#REF!)</f>
        <v>#N/A</v>
      </c>
      <c r="K1040" s="180" t="e">
        <f>IF(ISERROR(A1040),NA(),#REF!)</f>
        <v>#N/A</v>
      </c>
      <c r="L1040" s="180" t="e">
        <f>IF(ISERROR(A1040),NA(),#REF!)</f>
        <v>#N/A</v>
      </c>
      <c r="M1040" s="183" t="e">
        <f t="shared" si="67"/>
        <v>#N/A</v>
      </c>
      <c r="N1040" s="183" t="e">
        <f t="shared" si="65"/>
        <v>#N/A</v>
      </c>
      <c r="O1040" s="183" t="e">
        <f t="shared" si="68"/>
        <v>#N/A</v>
      </c>
    </row>
    <row r="1041" spans="1:15" x14ac:dyDescent="0.2">
      <c r="A1041" s="179" t="e">
        <f>IF(#REF!=0,NA(),#REF!)</f>
        <v>#REF!</v>
      </c>
      <c r="B1041" s="180" t="e">
        <f>IF(ISERROR(A1041),NA(),#REF!)</f>
        <v>#N/A</v>
      </c>
      <c r="C1041" s="183" t="e">
        <f t="shared" si="66"/>
        <v>#N/A</v>
      </c>
      <c r="E1041" s="179" t="e">
        <f>IF(#REF!=0,NA(),#REF!)</f>
        <v>#REF!</v>
      </c>
      <c r="F1041" s="183" t="e">
        <f>IF(ISERROR($E1041),NA(),#REF!)</f>
        <v>#N/A</v>
      </c>
      <c r="G1041" s="183" t="e">
        <f>IF(ISERROR($E1041),NA(),#REF!)</f>
        <v>#N/A</v>
      </c>
      <c r="H1041" s="183" t="e">
        <f>IF(ISERROR($E1041),NA(),#REF!)</f>
        <v>#N/A</v>
      </c>
      <c r="J1041" s="180" t="e">
        <f>IF(ISERROR(A1041),NA(),#REF!)</f>
        <v>#N/A</v>
      </c>
      <c r="K1041" s="180" t="e">
        <f>IF(ISERROR(A1041),NA(),#REF!)</f>
        <v>#N/A</v>
      </c>
      <c r="L1041" s="180" t="e">
        <f>IF(ISERROR(A1041),NA(),#REF!)</f>
        <v>#N/A</v>
      </c>
      <c r="M1041" s="183" t="e">
        <f t="shared" si="67"/>
        <v>#N/A</v>
      </c>
      <c r="N1041" s="183" t="e">
        <f t="shared" si="65"/>
        <v>#N/A</v>
      </c>
      <c r="O1041" s="183" t="e">
        <f t="shared" si="68"/>
        <v>#N/A</v>
      </c>
    </row>
    <row r="1042" spans="1:15" x14ac:dyDescent="0.2">
      <c r="A1042" s="179" t="e">
        <f>IF(#REF!=0,NA(),#REF!)</f>
        <v>#REF!</v>
      </c>
      <c r="B1042" s="180" t="e">
        <f>IF(ISERROR(A1042),NA(),#REF!)</f>
        <v>#N/A</v>
      </c>
      <c r="C1042" s="183" t="e">
        <f t="shared" si="66"/>
        <v>#N/A</v>
      </c>
      <c r="E1042" s="179" t="e">
        <f>IF(#REF!=0,NA(),#REF!)</f>
        <v>#REF!</v>
      </c>
      <c r="F1042" s="183" t="e">
        <f>IF(ISERROR($E1042),NA(),#REF!)</f>
        <v>#N/A</v>
      </c>
      <c r="G1042" s="183" t="e">
        <f>IF(ISERROR($E1042),NA(),#REF!)</f>
        <v>#N/A</v>
      </c>
      <c r="H1042" s="183" t="e">
        <f>IF(ISERROR($E1042),NA(),#REF!)</f>
        <v>#N/A</v>
      </c>
      <c r="J1042" s="180" t="e">
        <f>IF(ISERROR(A1042),NA(),#REF!)</f>
        <v>#N/A</v>
      </c>
      <c r="K1042" s="180" t="e">
        <f>IF(ISERROR(A1042),NA(),#REF!)</f>
        <v>#N/A</v>
      </c>
      <c r="L1042" s="180" t="e">
        <f>IF(ISERROR(A1042),NA(),#REF!)</f>
        <v>#N/A</v>
      </c>
      <c r="M1042" s="183" t="e">
        <f t="shared" si="67"/>
        <v>#N/A</v>
      </c>
      <c r="N1042" s="183" t="e">
        <f t="shared" si="65"/>
        <v>#N/A</v>
      </c>
      <c r="O1042" s="183" t="e">
        <f t="shared" si="68"/>
        <v>#N/A</v>
      </c>
    </row>
    <row r="1043" spans="1:15" x14ac:dyDescent="0.2">
      <c r="A1043" s="179" t="e">
        <f>IF(#REF!=0,NA(),#REF!)</f>
        <v>#REF!</v>
      </c>
      <c r="B1043" s="180" t="e">
        <f>IF(ISERROR(A1043),NA(),#REF!)</f>
        <v>#N/A</v>
      </c>
      <c r="C1043" s="183" t="e">
        <f t="shared" si="66"/>
        <v>#N/A</v>
      </c>
      <c r="E1043" s="179" t="e">
        <f>IF(#REF!=0,NA(),#REF!)</f>
        <v>#REF!</v>
      </c>
      <c r="F1043" s="183" t="e">
        <f>IF(ISERROR($E1043),NA(),#REF!)</f>
        <v>#N/A</v>
      </c>
      <c r="G1043" s="183" t="e">
        <f>IF(ISERROR($E1043),NA(),#REF!)</f>
        <v>#N/A</v>
      </c>
      <c r="H1043" s="183" t="e">
        <f>IF(ISERROR($E1043),NA(),#REF!)</f>
        <v>#N/A</v>
      </c>
      <c r="J1043" s="180" t="e">
        <f>IF(ISERROR(A1043),NA(),#REF!)</f>
        <v>#N/A</v>
      </c>
      <c r="K1043" s="180" t="e">
        <f>IF(ISERROR(A1043),NA(),#REF!)</f>
        <v>#N/A</v>
      </c>
      <c r="L1043" s="180" t="e">
        <f>IF(ISERROR(A1043),NA(),#REF!)</f>
        <v>#N/A</v>
      </c>
      <c r="M1043" s="183" t="e">
        <f t="shared" si="67"/>
        <v>#N/A</v>
      </c>
      <c r="N1043" s="183" t="e">
        <f t="shared" si="65"/>
        <v>#N/A</v>
      </c>
      <c r="O1043" s="183" t="e">
        <f t="shared" si="68"/>
        <v>#N/A</v>
      </c>
    </row>
    <row r="1044" spans="1:15" x14ac:dyDescent="0.2">
      <c r="A1044" s="179" t="e">
        <f>IF(#REF!=0,NA(),#REF!)</f>
        <v>#REF!</v>
      </c>
      <c r="B1044" s="180" t="e">
        <f>IF(ISERROR(A1044),NA(),#REF!)</f>
        <v>#N/A</v>
      </c>
      <c r="C1044" s="183" t="e">
        <f t="shared" si="66"/>
        <v>#N/A</v>
      </c>
      <c r="E1044" s="179" t="e">
        <f>IF(#REF!=0,NA(),#REF!)</f>
        <v>#REF!</v>
      </c>
      <c r="F1044" s="183" t="e">
        <f>IF(ISERROR($E1044),NA(),#REF!)</f>
        <v>#N/A</v>
      </c>
      <c r="G1044" s="183" t="e">
        <f>IF(ISERROR($E1044),NA(),#REF!)</f>
        <v>#N/A</v>
      </c>
      <c r="H1044" s="183" t="e">
        <f>IF(ISERROR($E1044),NA(),#REF!)</f>
        <v>#N/A</v>
      </c>
      <c r="J1044" s="180" t="e">
        <f>IF(ISERROR(A1044),NA(),#REF!)</f>
        <v>#N/A</v>
      </c>
      <c r="K1044" s="180" t="e">
        <f>IF(ISERROR(A1044),NA(),#REF!)</f>
        <v>#N/A</v>
      </c>
      <c r="L1044" s="180" t="e">
        <f>IF(ISERROR(A1044),NA(),#REF!)</f>
        <v>#N/A</v>
      </c>
      <c r="M1044" s="183" t="e">
        <f t="shared" si="67"/>
        <v>#N/A</v>
      </c>
      <c r="N1044" s="183" t="e">
        <f t="shared" si="65"/>
        <v>#N/A</v>
      </c>
      <c r="O1044" s="183" t="e">
        <f t="shared" si="68"/>
        <v>#N/A</v>
      </c>
    </row>
    <row r="1045" spans="1:15" x14ac:dyDescent="0.2">
      <c r="A1045" s="179" t="e">
        <f>IF(#REF!=0,NA(),#REF!)</f>
        <v>#REF!</v>
      </c>
      <c r="B1045" s="180" t="e">
        <f>IF(ISERROR(A1045),NA(),#REF!)</f>
        <v>#N/A</v>
      </c>
      <c r="C1045" s="183" t="e">
        <f t="shared" si="66"/>
        <v>#N/A</v>
      </c>
      <c r="E1045" s="179" t="e">
        <f>IF(#REF!=0,NA(),#REF!)</f>
        <v>#REF!</v>
      </c>
      <c r="F1045" s="183" t="e">
        <f>IF(ISERROR($E1045),NA(),#REF!)</f>
        <v>#N/A</v>
      </c>
      <c r="G1045" s="183" t="e">
        <f>IF(ISERROR($E1045),NA(),#REF!)</f>
        <v>#N/A</v>
      </c>
      <c r="H1045" s="183" t="e">
        <f>IF(ISERROR($E1045),NA(),#REF!)</f>
        <v>#N/A</v>
      </c>
      <c r="J1045" s="180" t="e">
        <f>IF(ISERROR(A1045),NA(),#REF!)</f>
        <v>#N/A</v>
      </c>
      <c r="K1045" s="180" t="e">
        <f>IF(ISERROR(A1045),NA(),#REF!)</f>
        <v>#N/A</v>
      </c>
      <c r="L1045" s="180" t="e">
        <f>IF(ISERROR(A1045),NA(),#REF!)</f>
        <v>#N/A</v>
      </c>
      <c r="M1045" s="183" t="e">
        <f t="shared" si="67"/>
        <v>#N/A</v>
      </c>
      <c r="N1045" s="183" t="e">
        <f t="shared" si="65"/>
        <v>#N/A</v>
      </c>
      <c r="O1045" s="183" t="e">
        <f t="shared" si="68"/>
        <v>#N/A</v>
      </c>
    </row>
    <row r="1046" spans="1:15" x14ac:dyDescent="0.2">
      <c r="A1046" s="179" t="e">
        <f>IF(#REF!=0,NA(),#REF!)</f>
        <v>#REF!</v>
      </c>
      <c r="B1046" s="180" t="e">
        <f>IF(ISERROR(A1046),NA(),#REF!)</f>
        <v>#N/A</v>
      </c>
      <c r="C1046" s="183" t="e">
        <f t="shared" si="66"/>
        <v>#N/A</v>
      </c>
      <c r="E1046" s="179" t="e">
        <f>IF(#REF!=0,NA(),#REF!)</f>
        <v>#REF!</v>
      </c>
      <c r="F1046" s="183" t="e">
        <f>IF(ISERROR($E1046),NA(),#REF!)</f>
        <v>#N/A</v>
      </c>
      <c r="G1046" s="183" t="e">
        <f>IF(ISERROR($E1046),NA(),#REF!)</f>
        <v>#N/A</v>
      </c>
      <c r="H1046" s="183" t="e">
        <f>IF(ISERROR($E1046),NA(),#REF!)</f>
        <v>#N/A</v>
      </c>
      <c r="J1046" s="180" t="e">
        <f>IF(ISERROR(A1046),NA(),#REF!)</f>
        <v>#N/A</v>
      </c>
      <c r="K1046" s="180" t="e">
        <f>IF(ISERROR(A1046),NA(),#REF!)</f>
        <v>#N/A</v>
      </c>
      <c r="L1046" s="180" t="e">
        <f>IF(ISERROR(A1046),NA(),#REF!)</f>
        <v>#N/A</v>
      </c>
      <c r="M1046" s="183" t="e">
        <f t="shared" si="67"/>
        <v>#N/A</v>
      </c>
      <c r="N1046" s="183" t="e">
        <f t="shared" si="65"/>
        <v>#N/A</v>
      </c>
      <c r="O1046" s="183" t="e">
        <f t="shared" si="68"/>
        <v>#N/A</v>
      </c>
    </row>
    <row r="1047" spans="1:15" x14ac:dyDescent="0.2">
      <c r="A1047" s="179" t="e">
        <f>IF(#REF!=0,NA(),#REF!)</f>
        <v>#REF!</v>
      </c>
      <c r="B1047" s="180" t="e">
        <f>IF(ISERROR(A1047),NA(),#REF!)</f>
        <v>#N/A</v>
      </c>
      <c r="C1047" s="183" t="e">
        <f t="shared" si="66"/>
        <v>#N/A</v>
      </c>
      <c r="E1047" s="179" t="e">
        <f>IF(#REF!=0,NA(),#REF!)</f>
        <v>#REF!</v>
      </c>
      <c r="F1047" s="183" t="e">
        <f>IF(ISERROR($E1047),NA(),#REF!)</f>
        <v>#N/A</v>
      </c>
      <c r="G1047" s="183" t="e">
        <f>IF(ISERROR($E1047),NA(),#REF!)</f>
        <v>#N/A</v>
      </c>
      <c r="H1047" s="183" t="e">
        <f>IF(ISERROR($E1047),NA(),#REF!)</f>
        <v>#N/A</v>
      </c>
      <c r="J1047" s="180" t="e">
        <f>IF(ISERROR(A1047),NA(),#REF!)</f>
        <v>#N/A</v>
      </c>
      <c r="K1047" s="180" t="e">
        <f>IF(ISERROR(A1047),NA(),#REF!)</f>
        <v>#N/A</v>
      </c>
      <c r="L1047" s="180" t="e">
        <f>IF(ISERROR(A1047),NA(),#REF!)</f>
        <v>#N/A</v>
      </c>
      <c r="M1047" s="183" t="e">
        <f t="shared" si="67"/>
        <v>#N/A</v>
      </c>
      <c r="N1047" s="183" t="e">
        <f t="shared" si="65"/>
        <v>#N/A</v>
      </c>
      <c r="O1047" s="183" t="e">
        <f t="shared" si="68"/>
        <v>#N/A</v>
      </c>
    </row>
    <row r="1048" spans="1:15" x14ac:dyDescent="0.2">
      <c r="A1048" s="179" t="e">
        <f>IF(#REF!=0,NA(),#REF!)</f>
        <v>#REF!</v>
      </c>
      <c r="B1048" s="180" t="e">
        <f>IF(ISERROR(A1048),NA(),#REF!)</f>
        <v>#N/A</v>
      </c>
      <c r="C1048" s="183" t="e">
        <f t="shared" si="66"/>
        <v>#N/A</v>
      </c>
      <c r="E1048" s="179" t="e">
        <f>IF(#REF!=0,NA(),#REF!)</f>
        <v>#REF!</v>
      </c>
      <c r="F1048" s="183" t="e">
        <f>IF(ISERROR($E1048),NA(),#REF!)</f>
        <v>#N/A</v>
      </c>
      <c r="G1048" s="183" t="e">
        <f>IF(ISERROR($E1048),NA(),#REF!)</f>
        <v>#N/A</v>
      </c>
      <c r="H1048" s="183" t="e">
        <f>IF(ISERROR($E1048),NA(),#REF!)</f>
        <v>#N/A</v>
      </c>
      <c r="J1048" s="180" t="e">
        <f>IF(ISERROR(A1048),NA(),#REF!)</f>
        <v>#N/A</v>
      </c>
      <c r="K1048" s="180" t="e">
        <f>IF(ISERROR(A1048),NA(),#REF!)</f>
        <v>#N/A</v>
      </c>
      <c r="L1048" s="180" t="e">
        <f>IF(ISERROR(A1048),NA(),#REF!)</f>
        <v>#N/A</v>
      </c>
      <c r="M1048" s="183" t="e">
        <f t="shared" si="67"/>
        <v>#N/A</v>
      </c>
      <c r="N1048" s="183" t="e">
        <f t="shared" si="65"/>
        <v>#N/A</v>
      </c>
      <c r="O1048" s="183" t="e">
        <f t="shared" si="68"/>
        <v>#N/A</v>
      </c>
    </row>
    <row r="1049" spans="1:15" x14ac:dyDescent="0.2">
      <c r="A1049" s="179" t="e">
        <f>IF(#REF!=0,NA(),#REF!)</f>
        <v>#REF!</v>
      </c>
      <c r="B1049" s="180" t="e">
        <f>IF(ISERROR(A1049),NA(),#REF!)</f>
        <v>#N/A</v>
      </c>
      <c r="C1049" s="183" t="e">
        <f t="shared" si="66"/>
        <v>#N/A</v>
      </c>
      <c r="E1049" s="179" t="e">
        <f>IF(#REF!=0,NA(),#REF!)</f>
        <v>#REF!</v>
      </c>
      <c r="F1049" s="183" t="e">
        <f>IF(ISERROR($E1049),NA(),#REF!)</f>
        <v>#N/A</v>
      </c>
      <c r="G1049" s="183" t="e">
        <f>IF(ISERROR($E1049),NA(),#REF!)</f>
        <v>#N/A</v>
      </c>
      <c r="H1049" s="183" t="e">
        <f>IF(ISERROR($E1049),NA(),#REF!)</f>
        <v>#N/A</v>
      </c>
      <c r="J1049" s="180" t="e">
        <f>IF(ISERROR(A1049),NA(),#REF!)</f>
        <v>#N/A</v>
      </c>
      <c r="K1049" s="180" t="e">
        <f>IF(ISERROR(A1049),NA(),#REF!)</f>
        <v>#N/A</v>
      </c>
      <c r="L1049" s="180" t="e">
        <f>IF(ISERROR(A1049),NA(),#REF!)</f>
        <v>#N/A</v>
      </c>
      <c r="M1049" s="183" t="e">
        <f t="shared" si="67"/>
        <v>#N/A</v>
      </c>
      <c r="N1049" s="183" t="e">
        <f t="shared" ref="N1049:N1112" si="69">AVERAGE(K1043:K1049)</f>
        <v>#N/A</v>
      </c>
      <c r="O1049" s="183" t="e">
        <f t="shared" si="68"/>
        <v>#N/A</v>
      </c>
    </row>
    <row r="1050" spans="1:15" x14ac:dyDescent="0.2">
      <c r="A1050" s="179" t="e">
        <f>IF(#REF!=0,NA(),#REF!)</f>
        <v>#REF!</v>
      </c>
      <c r="B1050" s="180" t="e">
        <f>IF(ISERROR(A1050),NA(),#REF!)</f>
        <v>#N/A</v>
      </c>
      <c r="C1050" s="183" t="e">
        <f t="shared" si="66"/>
        <v>#N/A</v>
      </c>
      <c r="E1050" s="179" t="e">
        <f>IF(#REF!=0,NA(),#REF!)</f>
        <v>#REF!</v>
      </c>
      <c r="F1050" s="183" t="e">
        <f>IF(ISERROR($E1050),NA(),#REF!)</f>
        <v>#N/A</v>
      </c>
      <c r="G1050" s="183" t="e">
        <f>IF(ISERROR($E1050),NA(),#REF!)</f>
        <v>#N/A</v>
      </c>
      <c r="H1050" s="183" t="e">
        <f>IF(ISERROR($E1050),NA(),#REF!)</f>
        <v>#N/A</v>
      </c>
      <c r="J1050" s="180" t="e">
        <f>IF(ISERROR(A1050),NA(),#REF!)</f>
        <v>#N/A</v>
      </c>
      <c r="K1050" s="180" t="e">
        <f>IF(ISERROR(A1050),NA(),#REF!)</f>
        <v>#N/A</v>
      </c>
      <c r="L1050" s="180" t="e">
        <f>IF(ISERROR(A1050),NA(),#REF!)</f>
        <v>#N/A</v>
      </c>
      <c r="M1050" s="183" t="e">
        <f t="shared" si="67"/>
        <v>#N/A</v>
      </c>
      <c r="N1050" s="183" t="e">
        <f t="shared" si="69"/>
        <v>#N/A</v>
      </c>
      <c r="O1050" s="183" t="e">
        <f t="shared" si="68"/>
        <v>#N/A</v>
      </c>
    </row>
    <row r="1051" spans="1:15" x14ac:dyDescent="0.2">
      <c r="A1051" s="179" t="e">
        <f>IF(#REF!=0,NA(),#REF!)</f>
        <v>#REF!</v>
      </c>
      <c r="B1051" s="180" t="e">
        <f>IF(ISERROR(A1051),NA(),#REF!)</f>
        <v>#N/A</v>
      </c>
      <c r="C1051" s="183" t="e">
        <f t="shared" si="66"/>
        <v>#N/A</v>
      </c>
      <c r="E1051" s="179" t="e">
        <f>IF(#REF!=0,NA(),#REF!)</f>
        <v>#REF!</v>
      </c>
      <c r="F1051" s="183" t="e">
        <f>IF(ISERROR($E1051),NA(),#REF!)</f>
        <v>#N/A</v>
      </c>
      <c r="G1051" s="183" t="e">
        <f>IF(ISERROR($E1051),NA(),#REF!)</f>
        <v>#N/A</v>
      </c>
      <c r="H1051" s="183" t="e">
        <f>IF(ISERROR($E1051),NA(),#REF!)</f>
        <v>#N/A</v>
      </c>
      <c r="J1051" s="180" t="e">
        <f>IF(ISERROR(A1051),NA(),#REF!)</f>
        <v>#N/A</v>
      </c>
      <c r="K1051" s="180" t="e">
        <f>IF(ISERROR(A1051),NA(),#REF!)</f>
        <v>#N/A</v>
      </c>
      <c r="L1051" s="180" t="e">
        <f>IF(ISERROR(A1051),NA(),#REF!)</f>
        <v>#N/A</v>
      </c>
      <c r="M1051" s="183" t="e">
        <f t="shared" si="67"/>
        <v>#N/A</v>
      </c>
      <c r="N1051" s="183" t="e">
        <f t="shared" si="69"/>
        <v>#N/A</v>
      </c>
      <c r="O1051" s="183" t="e">
        <f t="shared" si="68"/>
        <v>#N/A</v>
      </c>
    </row>
    <row r="1052" spans="1:15" x14ac:dyDescent="0.2">
      <c r="A1052" s="179" t="e">
        <f>IF(#REF!=0,NA(),#REF!)</f>
        <v>#REF!</v>
      </c>
      <c r="B1052" s="180" t="e">
        <f>IF(ISERROR(A1052),NA(),#REF!)</f>
        <v>#N/A</v>
      </c>
      <c r="C1052" s="183" t="e">
        <f t="shared" si="66"/>
        <v>#N/A</v>
      </c>
      <c r="E1052" s="179" t="e">
        <f>IF(#REF!=0,NA(),#REF!)</f>
        <v>#REF!</v>
      </c>
      <c r="F1052" s="183" t="e">
        <f>IF(ISERROR($E1052),NA(),#REF!)</f>
        <v>#N/A</v>
      </c>
      <c r="G1052" s="183" t="e">
        <f>IF(ISERROR($E1052),NA(),#REF!)</f>
        <v>#N/A</v>
      </c>
      <c r="H1052" s="183" t="e">
        <f>IF(ISERROR($E1052),NA(),#REF!)</f>
        <v>#N/A</v>
      </c>
      <c r="J1052" s="180" t="e">
        <f>IF(ISERROR(A1052),NA(),#REF!)</f>
        <v>#N/A</v>
      </c>
      <c r="K1052" s="180" t="e">
        <f>IF(ISERROR(A1052),NA(),#REF!)</f>
        <v>#N/A</v>
      </c>
      <c r="L1052" s="180" t="e">
        <f>IF(ISERROR(A1052),NA(),#REF!)</f>
        <v>#N/A</v>
      </c>
      <c r="M1052" s="183" t="e">
        <f t="shared" si="67"/>
        <v>#N/A</v>
      </c>
      <c r="N1052" s="183" t="e">
        <f t="shared" si="69"/>
        <v>#N/A</v>
      </c>
      <c r="O1052" s="183" t="e">
        <f t="shared" si="68"/>
        <v>#N/A</v>
      </c>
    </row>
    <row r="1053" spans="1:15" x14ac:dyDescent="0.2">
      <c r="A1053" s="179" t="e">
        <f>IF(#REF!=0,NA(),#REF!)</f>
        <v>#REF!</v>
      </c>
      <c r="B1053" s="180" t="e">
        <f>IF(ISERROR(A1053),NA(),#REF!)</f>
        <v>#N/A</v>
      </c>
      <c r="C1053" s="183" t="e">
        <f t="shared" si="66"/>
        <v>#N/A</v>
      </c>
      <c r="E1053" s="179" t="e">
        <f>IF(#REF!=0,NA(),#REF!)</f>
        <v>#REF!</v>
      </c>
      <c r="F1053" s="183" t="e">
        <f>IF(ISERROR($E1053),NA(),#REF!)</f>
        <v>#N/A</v>
      </c>
      <c r="G1053" s="183" t="e">
        <f>IF(ISERROR($E1053),NA(),#REF!)</f>
        <v>#N/A</v>
      </c>
      <c r="H1053" s="183" t="e">
        <f>IF(ISERROR($E1053),NA(),#REF!)</f>
        <v>#N/A</v>
      </c>
      <c r="J1053" s="180" t="e">
        <f>IF(ISERROR(A1053),NA(),#REF!)</f>
        <v>#N/A</v>
      </c>
      <c r="K1053" s="180" t="e">
        <f>IF(ISERROR(A1053),NA(),#REF!)</f>
        <v>#N/A</v>
      </c>
      <c r="L1053" s="180" t="e">
        <f>IF(ISERROR(A1053),NA(),#REF!)</f>
        <v>#N/A</v>
      </c>
      <c r="M1053" s="183" t="e">
        <f t="shared" si="67"/>
        <v>#N/A</v>
      </c>
      <c r="N1053" s="183" t="e">
        <f t="shared" si="69"/>
        <v>#N/A</v>
      </c>
      <c r="O1053" s="183" t="e">
        <f t="shared" si="68"/>
        <v>#N/A</v>
      </c>
    </row>
    <row r="1054" spans="1:15" x14ac:dyDescent="0.2">
      <c r="A1054" s="179" t="e">
        <f>IF(#REF!=0,NA(),#REF!)</f>
        <v>#REF!</v>
      </c>
      <c r="B1054" s="180" t="e">
        <f>IF(ISERROR(A1054),NA(),#REF!)</f>
        <v>#N/A</v>
      </c>
      <c r="C1054" s="183" t="e">
        <f t="shared" si="66"/>
        <v>#N/A</v>
      </c>
      <c r="E1054" s="179" t="e">
        <f>IF(#REF!=0,NA(),#REF!)</f>
        <v>#REF!</v>
      </c>
      <c r="F1054" s="183" t="e">
        <f>IF(ISERROR($E1054),NA(),#REF!)</f>
        <v>#N/A</v>
      </c>
      <c r="G1054" s="183" t="e">
        <f>IF(ISERROR($E1054),NA(),#REF!)</f>
        <v>#N/A</v>
      </c>
      <c r="H1054" s="183" t="e">
        <f>IF(ISERROR($E1054),NA(),#REF!)</f>
        <v>#N/A</v>
      </c>
      <c r="J1054" s="180" t="e">
        <f>IF(ISERROR(A1054),NA(),#REF!)</f>
        <v>#N/A</v>
      </c>
      <c r="K1054" s="180" t="e">
        <f>IF(ISERROR(A1054),NA(),#REF!)</f>
        <v>#N/A</v>
      </c>
      <c r="L1054" s="180" t="e">
        <f>IF(ISERROR(A1054),NA(),#REF!)</f>
        <v>#N/A</v>
      </c>
      <c r="M1054" s="183" t="e">
        <f t="shared" si="67"/>
        <v>#N/A</v>
      </c>
      <c r="N1054" s="183" t="e">
        <f t="shared" si="69"/>
        <v>#N/A</v>
      </c>
      <c r="O1054" s="183" t="e">
        <f t="shared" si="68"/>
        <v>#N/A</v>
      </c>
    </row>
    <row r="1055" spans="1:15" x14ac:dyDescent="0.2">
      <c r="A1055" s="179" t="e">
        <f>IF(#REF!=0,NA(),#REF!)</f>
        <v>#REF!</v>
      </c>
      <c r="B1055" s="180" t="e">
        <f>IF(ISERROR(A1055),NA(),#REF!)</f>
        <v>#N/A</v>
      </c>
      <c r="C1055" s="183" t="e">
        <f t="shared" si="66"/>
        <v>#N/A</v>
      </c>
      <c r="E1055" s="179" t="e">
        <f>IF(#REF!=0,NA(),#REF!)</f>
        <v>#REF!</v>
      </c>
      <c r="F1055" s="183" t="e">
        <f>IF(ISERROR($E1055),NA(),#REF!)</f>
        <v>#N/A</v>
      </c>
      <c r="G1055" s="183" t="e">
        <f>IF(ISERROR($E1055),NA(),#REF!)</f>
        <v>#N/A</v>
      </c>
      <c r="H1055" s="183" t="e">
        <f>IF(ISERROR($E1055),NA(),#REF!)</f>
        <v>#N/A</v>
      </c>
      <c r="J1055" s="180" t="e">
        <f>IF(ISERROR(A1055),NA(),#REF!)</f>
        <v>#N/A</v>
      </c>
      <c r="K1055" s="180" t="e">
        <f>IF(ISERROR(A1055),NA(),#REF!)</f>
        <v>#N/A</v>
      </c>
      <c r="L1055" s="180" t="e">
        <f>IF(ISERROR(A1055),NA(),#REF!)</f>
        <v>#N/A</v>
      </c>
      <c r="M1055" s="183" t="e">
        <f t="shared" si="67"/>
        <v>#N/A</v>
      </c>
      <c r="N1055" s="183" t="e">
        <f t="shared" si="69"/>
        <v>#N/A</v>
      </c>
      <c r="O1055" s="183" t="e">
        <f t="shared" si="68"/>
        <v>#N/A</v>
      </c>
    </row>
    <row r="1056" spans="1:15" x14ac:dyDescent="0.2">
      <c r="A1056" s="179" t="e">
        <f>IF(#REF!=0,NA(),#REF!)</f>
        <v>#REF!</v>
      </c>
      <c r="B1056" s="180" t="e">
        <f>IF(ISERROR(A1056),NA(),#REF!)</f>
        <v>#N/A</v>
      </c>
      <c r="C1056" s="183" t="e">
        <f t="shared" si="66"/>
        <v>#N/A</v>
      </c>
      <c r="E1056" s="179" t="e">
        <f>IF(#REF!=0,NA(),#REF!)</f>
        <v>#REF!</v>
      </c>
      <c r="F1056" s="183" t="e">
        <f>IF(ISERROR($E1056),NA(),#REF!)</f>
        <v>#N/A</v>
      </c>
      <c r="G1056" s="183" t="e">
        <f>IF(ISERROR($E1056),NA(),#REF!)</f>
        <v>#N/A</v>
      </c>
      <c r="H1056" s="183" t="e">
        <f>IF(ISERROR($E1056),NA(),#REF!)</f>
        <v>#N/A</v>
      </c>
      <c r="J1056" s="180" t="e">
        <f>IF(ISERROR(A1056),NA(),#REF!)</f>
        <v>#N/A</v>
      </c>
      <c r="K1056" s="180" t="e">
        <f>IF(ISERROR(A1056),NA(),#REF!)</f>
        <v>#N/A</v>
      </c>
      <c r="L1056" s="180" t="e">
        <f>IF(ISERROR(A1056),NA(),#REF!)</f>
        <v>#N/A</v>
      </c>
      <c r="M1056" s="183" t="e">
        <f t="shared" si="67"/>
        <v>#N/A</v>
      </c>
      <c r="N1056" s="183" t="e">
        <f t="shared" si="69"/>
        <v>#N/A</v>
      </c>
      <c r="O1056" s="183" t="e">
        <f t="shared" si="68"/>
        <v>#N/A</v>
      </c>
    </row>
    <row r="1057" spans="1:15" x14ac:dyDescent="0.2">
      <c r="A1057" s="179" t="e">
        <f>IF(#REF!=0,NA(),#REF!)</f>
        <v>#REF!</v>
      </c>
      <c r="B1057" s="180" t="e">
        <f>IF(ISERROR(A1057),NA(),#REF!)</f>
        <v>#N/A</v>
      </c>
      <c r="C1057" s="183" t="e">
        <f t="shared" si="66"/>
        <v>#N/A</v>
      </c>
      <c r="E1057" s="179" t="e">
        <f>IF(#REF!=0,NA(),#REF!)</f>
        <v>#REF!</v>
      </c>
      <c r="F1057" s="183" t="e">
        <f>IF(ISERROR($E1057),NA(),#REF!)</f>
        <v>#N/A</v>
      </c>
      <c r="G1057" s="183" t="e">
        <f>IF(ISERROR($E1057),NA(),#REF!)</f>
        <v>#N/A</v>
      </c>
      <c r="H1057" s="183" t="e">
        <f>IF(ISERROR($E1057),NA(),#REF!)</f>
        <v>#N/A</v>
      </c>
      <c r="J1057" s="180" t="e">
        <f>IF(ISERROR(A1057),NA(),#REF!)</f>
        <v>#N/A</v>
      </c>
      <c r="K1057" s="180" t="e">
        <f>IF(ISERROR(A1057),NA(),#REF!)</f>
        <v>#N/A</v>
      </c>
      <c r="L1057" s="180" t="e">
        <f>IF(ISERROR(A1057),NA(),#REF!)</f>
        <v>#N/A</v>
      </c>
      <c r="M1057" s="183" t="e">
        <f t="shared" si="67"/>
        <v>#N/A</v>
      </c>
      <c r="N1057" s="183" t="e">
        <f t="shared" si="69"/>
        <v>#N/A</v>
      </c>
      <c r="O1057" s="183" t="e">
        <f t="shared" si="68"/>
        <v>#N/A</v>
      </c>
    </row>
    <row r="1058" spans="1:15" x14ac:dyDescent="0.2">
      <c r="A1058" s="179" t="e">
        <f>IF(#REF!=0,NA(),#REF!)</f>
        <v>#REF!</v>
      </c>
      <c r="B1058" s="180" t="e">
        <f>IF(ISERROR(A1058),NA(),#REF!)</f>
        <v>#N/A</v>
      </c>
      <c r="C1058" s="183" t="e">
        <f t="shared" si="66"/>
        <v>#N/A</v>
      </c>
      <c r="E1058" s="179" t="e">
        <f>IF(#REF!=0,NA(),#REF!)</f>
        <v>#REF!</v>
      </c>
      <c r="F1058" s="183" t="e">
        <f>IF(ISERROR($E1058),NA(),#REF!)</f>
        <v>#N/A</v>
      </c>
      <c r="G1058" s="183" t="e">
        <f>IF(ISERROR($E1058),NA(),#REF!)</f>
        <v>#N/A</v>
      </c>
      <c r="H1058" s="183" t="e">
        <f>IF(ISERROR($E1058),NA(),#REF!)</f>
        <v>#N/A</v>
      </c>
      <c r="J1058" s="180" t="e">
        <f>IF(ISERROR(A1058),NA(),#REF!)</f>
        <v>#N/A</v>
      </c>
      <c r="K1058" s="180" t="e">
        <f>IF(ISERROR(A1058),NA(),#REF!)</f>
        <v>#N/A</v>
      </c>
      <c r="L1058" s="180" t="e">
        <f>IF(ISERROR(A1058),NA(),#REF!)</f>
        <v>#N/A</v>
      </c>
      <c r="M1058" s="183" t="e">
        <f t="shared" si="67"/>
        <v>#N/A</v>
      </c>
      <c r="N1058" s="183" t="e">
        <f t="shared" si="69"/>
        <v>#N/A</v>
      </c>
      <c r="O1058" s="183" t="e">
        <f t="shared" si="68"/>
        <v>#N/A</v>
      </c>
    </row>
    <row r="1059" spans="1:15" x14ac:dyDescent="0.2">
      <c r="A1059" s="179" t="e">
        <f>IF(#REF!=0,NA(),#REF!)</f>
        <v>#REF!</v>
      </c>
      <c r="B1059" s="180" t="e">
        <f>IF(ISERROR(A1059),NA(),#REF!)</f>
        <v>#N/A</v>
      </c>
      <c r="C1059" s="183" t="e">
        <f t="shared" si="66"/>
        <v>#N/A</v>
      </c>
      <c r="E1059" s="179" t="e">
        <f>IF(#REF!=0,NA(),#REF!)</f>
        <v>#REF!</v>
      </c>
      <c r="F1059" s="183" t="e">
        <f>IF(ISERROR($E1059),NA(),#REF!)</f>
        <v>#N/A</v>
      </c>
      <c r="G1059" s="183" t="e">
        <f>IF(ISERROR($E1059),NA(),#REF!)</f>
        <v>#N/A</v>
      </c>
      <c r="H1059" s="183" t="e">
        <f>IF(ISERROR($E1059),NA(),#REF!)</f>
        <v>#N/A</v>
      </c>
      <c r="J1059" s="180" t="e">
        <f>IF(ISERROR(A1059),NA(),#REF!)</f>
        <v>#N/A</v>
      </c>
      <c r="K1059" s="180" t="e">
        <f>IF(ISERROR(A1059),NA(),#REF!)</f>
        <v>#N/A</v>
      </c>
      <c r="L1059" s="180" t="e">
        <f>IF(ISERROR(A1059),NA(),#REF!)</f>
        <v>#N/A</v>
      </c>
      <c r="M1059" s="183" t="e">
        <f t="shared" si="67"/>
        <v>#N/A</v>
      </c>
      <c r="N1059" s="183" t="e">
        <f t="shared" si="69"/>
        <v>#N/A</v>
      </c>
      <c r="O1059" s="183" t="e">
        <f t="shared" si="68"/>
        <v>#N/A</v>
      </c>
    </row>
    <row r="1060" spans="1:15" x14ac:dyDescent="0.2">
      <c r="A1060" s="179" t="e">
        <f>IF(#REF!=0,NA(),#REF!)</f>
        <v>#REF!</v>
      </c>
      <c r="B1060" s="180" t="e">
        <f>IF(ISERROR(A1060),NA(),#REF!)</f>
        <v>#N/A</v>
      </c>
      <c r="C1060" s="183" t="e">
        <f t="shared" si="66"/>
        <v>#N/A</v>
      </c>
      <c r="E1060" s="179" t="e">
        <f>IF(#REF!=0,NA(),#REF!)</f>
        <v>#REF!</v>
      </c>
      <c r="F1060" s="183" t="e">
        <f>IF(ISERROR($E1060),NA(),#REF!)</f>
        <v>#N/A</v>
      </c>
      <c r="G1060" s="183" t="e">
        <f>IF(ISERROR($E1060),NA(),#REF!)</f>
        <v>#N/A</v>
      </c>
      <c r="H1060" s="183" t="e">
        <f>IF(ISERROR($E1060),NA(),#REF!)</f>
        <v>#N/A</v>
      </c>
      <c r="J1060" s="180" t="e">
        <f>IF(ISERROR(A1060),NA(),#REF!)</f>
        <v>#N/A</v>
      </c>
      <c r="K1060" s="180" t="e">
        <f>IF(ISERROR(A1060),NA(),#REF!)</f>
        <v>#N/A</v>
      </c>
      <c r="L1060" s="180" t="e">
        <f>IF(ISERROR(A1060),NA(),#REF!)</f>
        <v>#N/A</v>
      </c>
      <c r="M1060" s="183" t="e">
        <f t="shared" si="67"/>
        <v>#N/A</v>
      </c>
      <c r="N1060" s="183" t="e">
        <f t="shared" si="69"/>
        <v>#N/A</v>
      </c>
      <c r="O1060" s="183" t="e">
        <f t="shared" si="68"/>
        <v>#N/A</v>
      </c>
    </row>
    <row r="1061" spans="1:15" x14ac:dyDescent="0.2">
      <c r="A1061" s="179" t="e">
        <f>IF(#REF!=0,NA(),#REF!)</f>
        <v>#REF!</v>
      </c>
      <c r="B1061" s="180" t="e">
        <f>IF(ISERROR(A1061),NA(),#REF!)</f>
        <v>#N/A</v>
      </c>
      <c r="C1061" s="183" t="e">
        <f t="shared" si="66"/>
        <v>#N/A</v>
      </c>
      <c r="E1061" s="179" t="e">
        <f>IF(#REF!=0,NA(),#REF!)</f>
        <v>#REF!</v>
      </c>
      <c r="F1061" s="183" t="e">
        <f>IF(ISERROR($E1061),NA(),#REF!)</f>
        <v>#N/A</v>
      </c>
      <c r="G1061" s="183" t="e">
        <f>IF(ISERROR($E1061),NA(),#REF!)</f>
        <v>#N/A</v>
      </c>
      <c r="H1061" s="183" t="e">
        <f>IF(ISERROR($E1061),NA(),#REF!)</f>
        <v>#N/A</v>
      </c>
      <c r="J1061" s="180" t="e">
        <f>IF(ISERROR(A1061),NA(),#REF!)</f>
        <v>#N/A</v>
      </c>
      <c r="K1061" s="180" t="e">
        <f>IF(ISERROR(A1061),NA(),#REF!)</f>
        <v>#N/A</v>
      </c>
      <c r="L1061" s="180" t="e">
        <f>IF(ISERROR(A1061),NA(),#REF!)</f>
        <v>#N/A</v>
      </c>
      <c r="M1061" s="183" t="e">
        <f t="shared" si="67"/>
        <v>#N/A</v>
      </c>
      <c r="N1061" s="183" t="e">
        <f t="shared" si="69"/>
        <v>#N/A</v>
      </c>
      <c r="O1061" s="183" t="e">
        <f t="shared" si="68"/>
        <v>#N/A</v>
      </c>
    </row>
    <row r="1062" spans="1:15" x14ac:dyDescent="0.2">
      <c r="A1062" s="179" t="e">
        <f>IF(#REF!=0,NA(),#REF!)</f>
        <v>#REF!</v>
      </c>
      <c r="B1062" s="180" t="e">
        <f>IF(ISERROR(A1062),NA(),#REF!)</f>
        <v>#N/A</v>
      </c>
      <c r="C1062" s="183" t="e">
        <f t="shared" si="66"/>
        <v>#N/A</v>
      </c>
      <c r="E1062" s="179" t="e">
        <f>IF(#REF!=0,NA(),#REF!)</f>
        <v>#REF!</v>
      </c>
      <c r="F1062" s="183" t="e">
        <f>IF(ISERROR($E1062),NA(),#REF!)</f>
        <v>#N/A</v>
      </c>
      <c r="G1062" s="183" t="e">
        <f>IF(ISERROR($E1062),NA(),#REF!)</f>
        <v>#N/A</v>
      </c>
      <c r="H1062" s="183" t="e">
        <f>IF(ISERROR($E1062),NA(),#REF!)</f>
        <v>#N/A</v>
      </c>
      <c r="J1062" s="180" t="e">
        <f>IF(ISERROR(A1062),NA(),#REF!)</f>
        <v>#N/A</v>
      </c>
      <c r="K1062" s="180" t="e">
        <f>IF(ISERROR(A1062),NA(),#REF!)</f>
        <v>#N/A</v>
      </c>
      <c r="L1062" s="180" t="e">
        <f>IF(ISERROR(A1062),NA(),#REF!)</f>
        <v>#N/A</v>
      </c>
      <c r="M1062" s="183" t="e">
        <f t="shared" si="67"/>
        <v>#N/A</v>
      </c>
      <c r="N1062" s="183" t="e">
        <f t="shared" si="69"/>
        <v>#N/A</v>
      </c>
      <c r="O1062" s="183" t="e">
        <f t="shared" si="68"/>
        <v>#N/A</v>
      </c>
    </row>
    <row r="1063" spans="1:15" x14ac:dyDescent="0.2">
      <c r="A1063" s="179" t="e">
        <f>IF(#REF!=0,NA(),#REF!)</f>
        <v>#REF!</v>
      </c>
      <c r="B1063" s="180" t="e">
        <f>IF(ISERROR(A1063),NA(),#REF!)</f>
        <v>#N/A</v>
      </c>
      <c r="C1063" s="183" t="e">
        <f t="shared" si="66"/>
        <v>#N/A</v>
      </c>
      <c r="E1063" s="179" t="e">
        <f>IF(#REF!=0,NA(),#REF!)</f>
        <v>#REF!</v>
      </c>
      <c r="F1063" s="183" t="e">
        <f>IF(ISERROR($E1063),NA(),#REF!)</f>
        <v>#N/A</v>
      </c>
      <c r="G1063" s="183" t="e">
        <f>IF(ISERROR($E1063),NA(),#REF!)</f>
        <v>#N/A</v>
      </c>
      <c r="H1063" s="183" t="e">
        <f>IF(ISERROR($E1063),NA(),#REF!)</f>
        <v>#N/A</v>
      </c>
      <c r="J1063" s="180" t="e">
        <f>IF(ISERROR(A1063),NA(),#REF!)</f>
        <v>#N/A</v>
      </c>
      <c r="K1063" s="180" t="e">
        <f>IF(ISERROR(A1063),NA(),#REF!)</f>
        <v>#N/A</v>
      </c>
      <c r="L1063" s="180" t="e">
        <f>IF(ISERROR(A1063),NA(),#REF!)</f>
        <v>#N/A</v>
      </c>
      <c r="M1063" s="183" t="e">
        <f t="shared" si="67"/>
        <v>#N/A</v>
      </c>
      <c r="N1063" s="183" t="e">
        <f t="shared" si="69"/>
        <v>#N/A</v>
      </c>
      <c r="O1063" s="183" t="e">
        <f t="shared" si="68"/>
        <v>#N/A</v>
      </c>
    </row>
    <row r="1064" spans="1:15" x14ac:dyDescent="0.2">
      <c r="A1064" s="179" t="e">
        <f>IF(#REF!=0,NA(),#REF!)</f>
        <v>#REF!</v>
      </c>
      <c r="B1064" s="180" t="e">
        <f>IF(ISERROR(A1064),NA(),#REF!)</f>
        <v>#N/A</v>
      </c>
      <c r="C1064" s="183" t="e">
        <f t="shared" si="66"/>
        <v>#N/A</v>
      </c>
      <c r="E1064" s="179" t="e">
        <f>IF(#REF!=0,NA(),#REF!)</f>
        <v>#REF!</v>
      </c>
      <c r="F1064" s="183" t="e">
        <f>IF(ISERROR($E1064),NA(),#REF!)</f>
        <v>#N/A</v>
      </c>
      <c r="G1064" s="183" t="e">
        <f>IF(ISERROR($E1064),NA(),#REF!)</f>
        <v>#N/A</v>
      </c>
      <c r="H1064" s="183" t="e">
        <f>IF(ISERROR($E1064),NA(),#REF!)</f>
        <v>#N/A</v>
      </c>
      <c r="J1064" s="180" t="e">
        <f>IF(ISERROR(A1064),NA(),#REF!)</f>
        <v>#N/A</v>
      </c>
      <c r="K1064" s="180" t="e">
        <f>IF(ISERROR(A1064),NA(),#REF!)</f>
        <v>#N/A</v>
      </c>
      <c r="L1064" s="180" t="e">
        <f>IF(ISERROR(A1064),NA(),#REF!)</f>
        <v>#N/A</v>
      </c>
      <c r="M1064" s="183" t="e">
        <f t="shared" si="67"/>
        <v>#N/A</v>
      </c>
      <c r="N1064" s="183" t="e">
        <f t="shared" si="69"/>
        <v>#N/A</v>
      </c>
      <c r="O1064" s="183" t="e">
        <f t="shared" si="68"/>
        <v>#N/A</v>
      </c>
    </row>
    <row r="1065" spans="1:15" x14ac:dyDescent="0.2">
      <c r="A1065" s="179" t="e">
        <f>IF(#REF!=0,NA(),#REF!)</f>
        <v>#REF!</v>
      </c>
      <c r="B1065" s="180" t="e">
        <f>IF(ISERROR(A1065),NA(),#REF!)</f>
        <v>#N/A</v>
      </c>
      <c r="C1065" s="183" t="e">
        <f t="shared" si="66"/>
        <v>#N/A</v>
      </c>
      <c r="E1065" s="179" t="e">
        <f>IF(#REF!=0,NA(),#REF!)</f>
        <v>#REF!</v>
      </c>
      <c r="F1065" s="183" t="e">
        <f>IF(ISERROR($E1065),NA(),#REF!)</f>
        <v>#N/A</v>
      </c>
      <c r="G1065" s="183" t="e">
        <f>IF(ISERROR($E1065),NA(),#REF!)</f>
        <v>#N/A</v>
      </c>
      <c r="H1065" s="183" t="e">
        <f>IF(ISERROR($E1065),NA(),#REF!)</f>
        <v>#N/A</v>
      </c>
      <c r="J1065" s="180" t="e">
        <f>IF(ISERROR(A1065),NA(),#REF!)</f>
        <v>#N/A</v>
      </c>
      <c r="K1065" s="180" t="e">
        <f>IF(ISERROR(A1065),NA(),#REF!)</f>
        <v>#N/A</v>
      </c>
      <c r="L1065" s="180" t="e">
        <f>IF(ISERROR(A1065),NA(),#REF!)</f>
        <v>#N/A</v>
      </c>
      <c r="M1065" s="183" t="e">
        <f t="shared" si="67"/>
        <v>#N/A</v>
      </c>
      <c r="N1065" s="183" t="e">
        <f t="shared" si="69"/>
        <v>#N/A</v>
      </c>
      <c r="O1065" s="183" t="e">
        <f t="shared" si="68"/>
        <v>#N/A</v>
      </c>
    </row>
    <row r="1066" spans="1:15" x14ac:dyDescent="0.2">
      <c r="A1066" s="179" t="e">
        <f>IF(#REF!=0,NA(),#REF!)</f>
        <v>#REF!</v>
      </c>
      <c r="B1066" s="180" t="e">
        <f>IF(ISERROR(A1066),NA(),#REF!)</f>
        <v>#N/A</v>
      </c>
      <c r="C1066" s="183" t="e">
        <f t="shared" si="66"/>
        <v>#N/A</v>
      </c>
      <c r="E1066" s="179" t="e">
        <f>IF(#REF!=0,NA(),#REF!)</f>
        <v>#REF!</v>
      </c>
      <c r="F1066" s="183" t="e">
        <f>IF(ISERROR($E1066),NA(),#REF!)</f>
        <v>#N/A</v>
      </c>
      <c r="G1066" s="183" t="e">
        <f>IF(ISERROR($E1066),NA(),#REF!)</f>
        <v>#N/A</v>
      </c>
      <c r="H1066" s="183" t="e">
        <f>IF(ISERROR($E1066),NA(),#REF!)</f>
        <v>#N/A</v>
      </c>
      <c r="J1066" s="180" t="e">
        <f>IF(ISERROR(A1066),NA(),#REF!)</f>
        <v>#N/A</v>
      </c>
      <c r="K1066" s="180" t="e">
        <f>IF(ISERROR(A1066),NA(),#REF!)</f>
        <v>#N/A</v>
      </c>
      <c r="L1066" s="180" t="e">
        <f>IF(ISERROR(A1066),NA(),#REF!)</f>
        <v>#N/A</v>
      </c>
      <c r="M1066" s="183" t="e">
        <f t="shared" si="67"/>
        <v>#N/A</v>
      </c>
      <c r="N1066" s="183" t="e">
        <f t="shared" si="69"/>
        <v>#N/A</v>
      </c>
      <c r="O1066" s="183" t="e">
        <f t="shared" si="68"/>
        <v>#N/A</v>
      </c>
    </row>
    <row r="1067" spans="1:15" x14ac:dyDescent="0.2">
      <c r="A1067" s="179" t="e">
        <f>IF(#REF!=0,NA(),#REF!)</f>
        <v>#REF!</v>
      </c>
      <c r="B1067" s="180" t="e">
        <f>IF(ISERROR(A1067),NA(),#REF!)</f>
        <v>#N/A</v>
      </c>
      <c r="C1067" s="183" t="e">
        <f t="shared" ref="C1067:C1074" si="70">AVERAGE(B1061:B1067)</f>
        <v>#N/A</v>
      </c>
      <c r="E1067" s="179" t="e">
        <f>IF(#REF!=0,NA(),#REF!)</f>
        <v>#REF!</v>
      </c>
      <c r="F1067" s="183" t="e">
        <f>IF(ISERROR($E1067),NA(),#REF!)</f>
        <v>#N/A</v>
      </c>
      <c r="G1067" s="183" t="e">
        <f>IF(ISERROR($E1067),NA(),#REF!)</f>
        <v>#N/A</v>
      </c>
      <c r="H1067" s="183" t="e">
        <f>IF(ISERROR($E1067),NA(),#REF!)</f>
        <v>#N/A</v>
      </c>
      <c r="J1067" s="180" t="e">
        <f>IF(ISERROR(A1067),NA(),#REF!)</f>
        <v>#N/A</v>
      </c>
      <c r="K1067" s="180" t="e">
        <f>IF(ISERROR(A1067),NA(),#REF!)</f>
        <v>#N/A</v>
      </c>
      <c r="L1067" s="180" t="e">
        <f>IF(ISERROR(A1067),NA(),#REF!)</f>
        <v>#N/A</v>
      </c>
      <c r="M1067" s="183" t="e">
        <f t="shared" si="67"/>
        <v>#N/A</v>
      </c>
      <c r="N1067" s="183" t="e">
        <f t="shared" si="69"/>
        <v>#N/A</v>
      </c>
      <c r="O1067" s="183" t="e">
        <f t="shared" si="68"/>
        <v>#N/A</v>
      </c>
    </row>
    <row r="1068" spans="1:15" x14ac:dyDescent="0.2">
      <c r="A1068" s="179" t="e">
        <f>IF(#REF!=0,NA(),#REF!)</f>
        <v>#REF!</v>
      </c>
      <c r="B1068" s="180" t="e">
        <f>IF(ISERROR(A1068),NA(),#REF!)</f>
        <v>#N/A</v>
      </c>
      <c r="C1068" s="183" t="e">
        <f t="shared" si="70"/>
        <v>#N/A</v>
      </c>
      <c r="E1068" s="179" t="e">
        <f>IF(#REF!=0,NA(),#REF!)</f>
        <v>#REF!</v>
      </c>
      <c r="F1068" s="183" t="e">
        <f>IF(ISERROR($E1068),NA(),#REF!)</f>
        <v>#N/A</v>
      </c>
      <c r="G1068" s="183" t="e">
        <f>IF(ISERROR($E1068),NA(),#REF!)</f>
        <v>#N/A</v>
      </c>
      <c r="H1068" s="183" t="e">
        <f>IF(ISERROR($E1068),NA(),#REF!)</f>
        <v>#N/A</v>
      </c>
      <c r="J1068" s="180" t="e">
        <f>IF(ISERROR(A1068),NA(),#REF!)</f>
        <v>#N/A</v>
      </c>
      <c r="K1068" s="180" t="e">
        <f>IF(ISERROR(A1068),NA(),#REF!)</f>
        <v>#N/A</v>
      </c>
      <c r="L1068" s="180" t="e">
        <f>IF(ISERROR(A1068),NA(),#REF!)</f>
        <v>#N/A</v>
      </c>
      <c r="M1068" s="183" t="e">
        <f t="shared" si="67"/>
        <v>#N/A</v>
      </c>
      <c r="N1068" s="183" t="e">
        <f t="shared" si="69"/>
        <v>#N/A</v>
      </c>
      <c r="O1068" s="183" t="e">
        <f t="shared" si="68"/>
        <v>#N/A</v>
      </c>
    </row>
    <row r="1069" spans="1:15" x14ac:dyDescent="0.2">
      <c r="A1069" s="179" t="e">
        <f>IF(#REF!=0,NA(),#REF!)</f>
        <v>#REF!</v>
      </c>
      <c r="B1069" s="180" t="e">
        <f>IF(ISERROR(A1069),NA(),#REF!)</f>
        <v>#N/A</v>
      </c>
      <c r="C1069" s="183" t="e">
        <f t="shared" si="70"/>
        <v>#N/A</v>
      </c>
      <c r="E1069" s="179" t="e">
        <f>IF(#REF!=0,NA(),#REF!)</f>
        <v>#REF!</v>
      </c>
      <c r="F1069" s="183" t="e">
        <f>IF(ISERROR($E1069),NA(),#REF!)</f>
        <v>#N/A</v>
      </c>
      <c r="G1069" s="183" t="e">
        <f>IF(ISERROR($E1069),NA(),#REF!)</f>
        <v>#N/A</v>
      </c>
      <c r="H1069" s="183" t="e">
        <f>IF(ISERROR($E1069),NA(),#REF!)</f>
        <v>#N/A</v>
      </c>
      <c r="J1069" s="180" t="e">
        <f>IF(ISERROR(A1069),NA(),#REF!)</f>
        <v>#N/A</v>
      </c>
      <c r="K1069" s="180" t="e">
        <f>IF(ISERROR(A1069),NA(),#REF!)</f>
        <v>#N/A</v>
      </c>
      <c r="L1069" s="180" t="e">
        <f>IF(ISERROR(A1069),NA(),#REF!)</f>
        <v>#N/A</v>
      </c>
      <c r="M1069" s="183" t="e">
        <f t="shared" si="67"/>
        <v>#N/A</v>
      </c>
      <c r="N1069" s="183" t="e">
        <f t="shared" si="69"/>
        <v>#N/A</v>
      </c>
      <c r="O1069" s="183" t="e">
        <f t="shared" si="68"/>
        <v>#N/A</v>
      </c>
    </row>
    <row r="1070" spans="1:15" x14ac:dyDescent="0.2">
      <c r="A1070" s="179" t="e">
        <f>IF(#REF!=0,NA(),#REF!)</f>
        <v>#REF!</v>
      </c>
      <c r="B1070" s="180" t="e">
        <f>IF(ISERROR(A1070),NA(),#REF!)</f>
        <v>#N/A</v>
      </c>
      <c r="C1070" s="183" t="e">
        <f t="shared" si="70"/>
        <v>#N/A</v>
      </c>
      <c r="E1070" s="179" t="e">
        <f>IF(#REF!=0,NA(),#REF!)</f>
        <v>#REF!</v>
      </c>
      <c r="F1070" s="183" t="e">
        <f>IF(ISERROR($E1070),NA(),#REF!)</f>
        <v>#N/A</v>
      </c>
      <c r="G1070" s="183" t="e">
        <f>IF(ISERROR($E1070),NA(),#REF!)</f>
        <v>#N/A</v>
      </c>
      <c r="H1070" s="183" t="e">
        <f>IF(ISERROR($E1070),NA(),#REF!)</f>
        <v>#N/A</v>
      </c>
      <c r="J1070" s="180" t="e">
        <f>IF(ISERROR(A1070),NA(),#REF!)</f>
        <v>#N/A</v>
      </c>
      <c r="K1070" s="180" t="e">
        <f>IF(ISERROR(A1070),NA(),#REF!)</f>
        <v>#N/A</v>
      </c>
      <c r="L1070" s="180" t="e">
        <f>IF(ISERROR(A1070),NA(),#REF!)</f>
        <v>#N/A</v>
      </c>
      <c r="M1070" s="183" t="e">
        <f t="shared" si="67"/>
        <v>#N/A</v>
      </c>
      <c r="N1070" s="183" t="e">
        <f t="shared" si="69"/>
        <v>#N/A</v>
      </c>
      <c r="O1070" s="183" t="e">
        <f t="shared" si="68"/>
        <v>#N/A</v>
      </c>
    </row>
    <row r="1071" spans="1:15" x14ac:dyDescent="0.2">
      <c r="A1071" s="179" t="e">
        <f>IF(#REF!=0,NA(),#REF!)</f>
        <v>#REF!</v>
      </c>
      <c r="B1071" s="180" t="e">
        <f>IF(ISERROR(A1071),NA(),#REF!)</f>
        <v>#N/A</v>
      </c>
      <c r="C1071" s="183" t="e">
        <f t="shared" si="70"/>
        <v>#N/A</v>
      </c>
      <c r="E1071" s="179" t="e">
        <f>IF(#REF!=0,NA(),#REF!)</f>
        <v>#REF!</v>
      </c>
      <c r="F1071" s="183" t="e">
        <f>IF(ISERROR($E1071),NA(),#REF!)</f>
        <v>#N/A</v>
      </c>
      <c r="G1071" s="183" t="e">
        <f>IF(ISERROR($E1071),NA(),#REF!)</f>
        <v>#N/A</v>
      </c>
      <c r="H1071" s="183" t="e">
        <f>IF(ISERROR($E1071),NA(),#REF!)</f>
        <v>#N/A</v>
      </c>
      <c r="J1071" s="180" t="e">
        <f>IF(ISERROR(A1071),NA(),#REF!)</f>
        <v>#N/A</v>
      </c>
      <c r="K1071" s="180" t="e">
        <f>IF(ISERROR(A1071),NA(),#REF!)</f>
        <v>#N/A</v>
      </c>
      <c r="L1071" s="180" t="e">
        <f>IF(ISERROR(A1071),NA(),#REF!)</f>
        <v>#N/A</v>
      </c>
      <c r="M1071" s="183" t="e">
        <f t="shared" si="67"/>
        <v>#N/A</v>
      </c>
      <c r="N1071" s="183" t="e">
        <f t="shared" si="69"/>
        <v>#N/A</v>
      </c>
      <c r="O1071" s="183" t="e">
        <f t="shared" si="68"/>
        <v>#N/A</v>
      </c>
    </row>
    <row r="1072" spans="1:15" x14ac:dyDescent="0.2">
      <c r="A1072" s="179" t="e">
        <f>IF(#REF!=0,NA(),#REF!)</f>
        <v>#REF!</v>
      </c>
      <c r="B1072" s="180" t="e">
        <f>IF(ISERROR(A1072),NA(),#REF!)</f>
        <v>#N/A</v>
      </c>
      <c r="C1072" s="183" t="e">
        <f t="shared" si="70"/>
        <v>#N/A</v>
      </c>
      <c r="E1072" s="179" t="e">
        <f>IF(#REF!=0,NA(),#REF!)</f>
        <v>#REF!</v>
      </c>
      <c r="F1072" s="183" t="e">
        <f>IF(ISERROR($E1072),NA(),#REF!)</f>
        <v>#N/A</v>
      </c>
      <c r="G1072" s="183" t="e">
        <f>IF(ISERROR($E1072),NA(),#REF!)</f>
        <v>#N/A</v>
      </c>
      <c r="H1072" s="183" t="e">
        <f>IF(ISERROR($E1072),NA(),#REF!)</f>
        <v>#N/A</v>
      </c>
      <c r="J1072" s="180" t="e">
        <f>IF(ISERROR(A1072),NA(),#REF!)</f>
        <v>#N/A</v>
      </c>
      <c r="K1072" s="180" t="e">
        <f>IF(ISERROR(A1072),NA(),#REF!)</f>
        <v>#N/A</v>
      </c>
      <c r="L1072" s="180" t="e">
        <f>IF(ISERROR(A1072),NA(),#REF!)</f>
        <v>#N/A</v>
      </c>
      <c r="M1072" s="183" t="e">
        <f t="shared" si="67"/>
        <v>#N/A</v>
      </c>
      <c r="N1072" s="183" t="e">
        <f t="shared" si="69"/>
        <v>#N/A</v>
      </c>
      <c r="O1072" s="183" t="e">
        <f t="shared" si="68"/>
        <v>#N/A</v>
      </c>
    </row>
    <row r="1073" spans="1:15" x14ac:dyDescent="0.2">
      <c r="A1073" s="179" t="e">
        <f>IF(#REF!=0,NA(),#REF!)</f>
        <v>#REF!</v>
      </c>
      <c r="B1073" s="180" t="e">
        <f>IF(ISERROR(A1073),NA(),#REF!)</f>
        <v>#N/A</v>
      </c>
      <c r="C1073" s="183" t="e">
        <f t="shared" si="70"/>
        <v>#N/A</v>
      </c>
      <c r="E1073" s="179" t="e">
        <f>IF(#REF!=0,NA(),#REF!)</f>
        <v>#REF!</v>
      </c>
      <c r="F1073" s="183" t="e">
        <f>IF(ISERROR($E1073),NA(),#REF!)</f>
        <v>#N/A</v>
      </c>
      <c r="G1073" s="183" t="e">
        <f>IF(ISERROR($E1073),NA(),#REF!)</f>
        <v>#N/A</v>
      </c>
      <c r="H1073" s="183" t="e">
        <f>IF(ISERROR($E1073),NA(),#REF!)</f>
        <v>#N/A</v>
      </c>
      <c r="J1073" s="180" t="e">
        <f>IF(ISERROR(A1073),NA(),#REF!)</f>
        <v>#N/A</v>
      </c>
      <c r="K1073" s="180" t="e">
        <f>IF(ISERROR(A1073),NA(),#REF!)</f>
        <v>#N/A</v>
      </c>
      <c r="L1073" s="180" t="e">
        <f>IF(ISERROR(A1073),NA(),#REF!)</f>
        <v>#N/A</v>
      </c>
      <c r="M1073" s="183" t="e">
        <f t="shared" si="67"/>
        <v>#N/A</v>
      </c>
      <c r="N1073" s="183" t="e">
        <f t="shared" si="69"/>
        <v>#N/A</v>
      </c>
      <c r="O1073" s="183" t="e">
        <f t="shared" si="68"/>
        <v>#N/A</v>
      </c>
    </row>
    <row r="1074" spans="1:15" x14ac:dyDescent="0.2">
      <c r="A1074" s="179" t="e">
        <f>IF(#REF!=0,NA(),#REF!)</f>
        <v>#REF!</v>
      </c>
      <c r="B1074" s="180" t="e">
        <f>IF(ISERROR(A1074),NA(),#REF!)</f>
        <v>#N/A</v>
      </c>
      <c r="C1074" s="183" t="e">
        <f t="shared" si="70"/>
        <v>#N/A</v>
      </c>
      <c r="E1074" s="179" t="e">
        <f>IF(#REF!=0,NA(),#REF!)</f>
        <v>#REF!</v>
      </c>
      <c r="F1074" s="183" t="e">
        <f>IF(ISERROR($E1074),NA(),#REF!)</f>
        <v>#N/A</v>
      </c>
      <c r="G1074" s="183" t="e">
        <f>IF(ISERROR($E1074),NA(),#REF!)</f>
        <v>#N/A</v>
      </c>
      <c r="H1074" s="183" t="e">
        <f>IF(ISERROR($E1074),NA(),#REF!)</f>
        <v>#N/A</v>
      </c>
      <c r="J1074" s="180" t="e">
        <f>IF(ISERROR(A1074),NA(),#REF!)</f>
        <v>#N/A</v>
      </c>
      <c r="K1074" s="180" t="e">
        <f>IF(ISERROR(A1074),NA(),#REF!)</f>
        <v>#N/A</v>
      </c>
      <c r="L1074" s="180" t="e">
        <f>IF(ISERROR(A1074),NA(),#REF!)</f>
        <v>#N/A</v>
      </c>
      <c r="M1074" s="183" t="e">
        <f t="shared" si="67"/>
        <v>#N/A</v>
      </c>
      <c r="N1074" s="183" t="e">
        <f t="shared" si="69"/>
        <v>#N/A</v>
      </c>
      <c r="O1074" s="183" t="e">
        <f t="shared" si="68"/>
        <v>#N/A</v>
      </c>
    </row>
    <row r="1075" spans="1:15" x14ac:dyDescent="0.2">
      <c r="A1075" s="179" t="e">
        <f>IF(#REF!=0,NA(),#REF!)</f>
        <v>#REF!</v>
      </c>
      <c r="B1075" s="180" t="e">
        <f>IF(ISERROR(A1075),NA(),#REF!)</f>
        <v>#N/A</v>
      </c>
      <c r="C1075" s="183" t="e">
        <f t="shared" ref="C1075:C1138" si="71">AVERAGE(B1069:B1075)</f>
        <v>#N/A</v>
      </c>
      <c r="E1075" s="179" t="e">
        <f>IF(#REF!=0,NA(),#REF!)</f>
        <v>#REF!</v>
      </c>
      <c r="F1075" s="183" t="e">
        <f>IF(ISERROR($E1075),NA(),#REF!)</f>
        <v>#N/A</v>
      </c>
      <c r="G1075" s="183" t="e">
        <f>IF(ISERROR($E1075),NA(),#REF!)</f>
        <v>#N/A</v>
      </c>
      <c r="H1075" s="183" t="e">
        <f>IF(ISERROR($E1075),NA(),#REF!)</f>
        <v>#N/A</v>
      </c>
      <c r="J1075" s="180" t="e">
        <f>IF(ISERROR(A1075),NA(),#REF!)</f>
        <v>#N/A</v>
      </c>
      <c r="K1075" s="180" t="e">
        <f>IF(ISERROR(A1075),NA(),#REF!)</f>
        <v>#N/A</v>
      </c>
      <c r="L1075" s="180" t="e">
        <f>IF(ISERROR(A1075),NA(),#REF!)</f>
        <v>#N/A</v>
      </c>
      <c r="M1075" s="183" t="e">
        <f t="shared" si="67"/>
        <v>#N/A</v>
      </c>
      <c r="N1075" s="183" t="e">
        <f t="shared" si="69"/>
        <v>#N/A</v>
      </c>
      <c r="O1075" s="183" t="e">
        <f t="shared" si="68"/>
        <v>#N/A</v>
      </c>
    </row>
    <row r="1076" spans="1:15" x14ac:dyDescent="0.2">
      <c r="A1076" s="179" t="e">
        <f>IF(#REF!=0,NA(),#REF!)</f>
        <v>#REF!</v>
      </c>
      <c r="B1076" s="180" t="e">
        <f>IF(ISERROR(A1076),NA(),#REF!)</f>
        <v>#N/A</v>
      </c>
      <c r="C1076" s="183" t="e">
        <f t="shared" si="71"/>
        <v>#N/A</v>
      </c>
      <c r="E1076" s="179" t="e">
        <f>IF(#REF!=0,NA(),#REF!)</f>
        <v>#REF!</v>
      </c>
      <c r="F1076" s="183" t="e">
        <f>IF(ISERROR($E1076),NA(),#REF!)</f>
        <v>#N/A</v>
      </c>
      <c r="G1076" s="183" t="e">
        <f>IF(ISERROR($E1076),NA(),#REF!)</f>
        <v>#N/A</v>
      </c>
      <c r="H1076" s="183" t="e">
        <f>IF(ISERROR($E1076),NA(),#REF!)</f>
        <v>#N/A</v>
      </c>
      <c r="J1076" s="180" t="e">
        <f>IF(ISERROR(A1076),NA(),#REF!)</f>
        <v>#N/A</v>
      </c>
      <c r="K1076" s="180" t="e">
        <f>IF(ISERROR(A1076),NA(),#REF!)</f>
        <v>#N/A</v>
      </c>
      <c r="L1076" s="180" t="e">
        <f>IF(ISERROR(A1076),NA(),#REF!)</f>
        <v>#N/A</v>
      </c>
      <c r="M1076" s="183" t="e">
        <f t="shared" si="67"/>
        <v>#N/A</v>
      </c>
      <c r="N1076" s="183" t="e">
        <f t="shared" si="69"/>
        <v>#N/A</v>
      </c>
      <c r="O1076" s="183" t="e">
        <f t="shared" si="68"/>
        <v>#N/A</v>
      </c>
    </row>
    <row r="1077" spans="1:15" x14ac:dyDescent="0.2">
      <c r="A1077" s="179" t="e">
        <f>IF(#REF!=0,NA(),#REF!)</f>
        <v>#REF!</v>
      </c>
      <c r="B1077" s="180" t="e">
        <f>IF(ISERROR(A1077),NA(),#REF!)</f>
        <v>#N/A</v>
      </c>
      <c r="C1077" s="183" t="e">
        <f t="shared" si="71"/>
        <v>#N/A</v>
      </c>
      <c r="E1077" s="179" t="e">
        <f>IF(#REF!=0,NA(),#REF!)</f>
        <v>#REF!</v>
      </c>
      <c r="F1077" s="183" t="e">
        <f>IF(ISERROR($E1077),NA(),#REF!)</f>
        <v>#N/A</v>
      </c>
      <c r="G1077" s="183" t="e">
        <f>IF(ISERROR($E1077),NA(),#REF!)</f>
        <v>#N/A</v>
      </c>
      <c r="H1077" s="183" t="e">
        <f>IF(ISERROR($E1077),NA(),#REF!)</f>
        <v>#N/A</v>
      </c>
      <c r="J1077" s="180" t="e">
        <f>IF(ISERROR(A1077),NA(),#REF!)</f>
        <v>#N/A</v>
      </c>
      <c r="K1077" s="180" t="e">
        <f>IF(ISERROR(A1077),NA(),#REF!)</f>
        <v>#N/A</v>
      </c>
      <c r="L1077" s="180" t="e">
        <f>IF(ISERROR(A1077),NA(),#REF!)</f>
        <v>#N/A</v>
      </c>
      <c r="M1077" s="183" t="e">
        <f t="shared" si="67"/>
        <v>#N/A</v>
      </c>
      <c r="N1077" s="183" t="e">
        <f t="shared" si="69"/>
        <v>#N/A</v>
      </c>
      <c r="O1077" s="183" t="e">
        <f t="shared" si="68"/>
        <v>#N/A</v>
      </c>
    </row>
    <row r="1078" spans="1:15" x14ac:dyDescent="0.2">
      <c r="A1078" s="179" t="e">
        <f>IF(#REF!=0,NA(),#REF!)</f>
        <v>#REF!</v>
      </c>
      <c r="B1078" s="180" t="e">
        <f>IF(ISERROR(A1078),NA(),#REF!)</f>
        <v>#N/A</v>
      </c>
      <c r="C1078" s="183" t="e">
        <f t="shared" si="71"/>
        <v>#N/A</v>
      </c>
      <c r="E1078" s="179" t="e">
        <f>IF(#REF!=0,NA(),#REF!)</f>
        <v>#REF!</v>
      </c>
      <c r="F1078" s="183" t="e">
        <f>IF(ISERROR($E1078),NA(),#REF!)</f>
        <v>#N/A</v>
      </c>
      <c r="G1078" s="183" t="e">
        <f>IF(ISERROR($E1078),NA(),#REF!)</f>
        <v>#N/A</v>
      </c>
      <c r="H1078" s="183" t="e">
        <f>IF(ISERROR($E1078),NA(),#REF!)</f>
        <v>#N/A</v>
      </c>
      <c r="J1078" s="180" t="e">
        <f>IF(ISERROR(A1078),NA(),#REF!)</f>
        <v>#N/A</v>
      </c>
      <c r="K1078" s="180" t="e">
        <f>IF(ISERROR(A1078),NA(),#REF!)</f>
        <v>#N/A</v>
      </c>
      <c r="L1078" s="180" t="e">
        <f>IF(ISERROR(A1078),NA(),#REF!)</f>
        <v>#N/A</v>
      </c>
      <c r="M1078" s="183" t="e">
        <f t="shared" si="67"/>
        <v>#N/A</v>
      </c>
      <c r="N1078" s="183" t="e">
        <f t="shared" si="69"/>
        <v>#N/A</v>
      </c>
      <c r="O1078" s="183" t="e">
        <f t="shared" si="68"/>
        <v>#N/A</v>
      </c>
    </row>
    <row r="1079" spans="1:15" x14ac:dyDescent="0.2">
      <c r="A1079" s="179" t="e">
        <f>IF(#REF!=0,NA(),#REF!)</f>
        <v>#REF!</v>
      </c>
      <c r="B1079" s="180" t="e">
        <f>IF(ISERROR(A1079),NA(),#REF!)</f>
        <v>#N/A</v>
      </c>
      <c r="C1079" s="183" t="e">
        <f t="shared" si="71"/>
        <v>#N/A</v>
      </c>
      <c r="E1079" s="179" t="e">
        <f>IF(#REF!=0,NA(),#REF!)</f>
        <v>#REF!</v>
      </c>
      <c r="F1079" s="183" t="e">
        <f>IF(ISERROR($E1079),NA(),#REF!)</f>
        <v>#N/A</v>
      </c>
      <c r="G1079" s="183" t="e">
        <f>IF(ISERROR($E1079),NA(),#REF!)</f>
        <v>#N/A</v>
      </c>
      <c r="H1079" s="183" t="e">
        <f>IF(ISERROR($E1079),NA(),#REF!)</f>
        <v>#N/A</v>
      </c>
      <c r="J1079" s="180" t="e">
        <f>IF(ISERROR(A1079),NA(),#REF!)</f>
        <v>#N/A</v>
      </c>
      <c r="K1079" s="180" t="e">
        <f>IF(ISERROR(A1079),NA(),#REF!)</f>
        <v>#N/A</v>
      </c>
      <c r="L1079" s="180" t="e">
        <f>IF(ISERROR(A1079),NA(),#REF!)</f>
        <v>#N/A</v>
      </c>
      <c r="M1079" s="183" t="e">
        <f t="shared" si="67"/>
        <v>#N/A</v>
      </c>
      <c r="N1079" s="183" t="e">
        <f t="shared" si="69"/>
        <v>#N/A</v>
      </c>
      <c r="O1079" s="183" t="e">
        <f t="shared" si="68"/>
        <v>#N/A</v>
      </c>
    </row>
    <row r="1080" spans="1:15" x14ac:dyDescent="0.2">
      <c r="A1080" s="179" t="e">
        <f>IF(#REF!=0,NA(),#REF!)</f>
        <v>#REF!</v>
      </c>
      <c r="B1080" s="180" t="e">
        <f>IF(ISERROR(A1080),NA(),#REF!)</f>
        <v>#N/A</v>
      </c>
      <c r="C1080" s="183" t="e">
        <f t="shared" si="71"/>
        <v>#N/A</v>
      </c>
      <c r="E1080" s="179" t="e">
        <f>IF(#REF!=0,NA(),#REF!)</f>
        <v>#REF!</v>
      </c>
      <c r="F1080" s="183" t="e">
        <f>IF(ISERROR($E1080),NA(),#REF!)</f>
        <v>#N/A</v>
      </c>
      <c r="G1080" s="183" t="e">
        <f>IF(ISERROR($E1080),NA(),#REF!)</f>
        <v>#N/A</v>
      </c>
      <c r="H1080" s="183" t="e">
        <f>IF(ISERROR($E1080),NA(),#REF!)</f>
        <v>#N/A</v>
      </c>
      <c r="J1080" s="180" t="e">
        <f>IF(ISERROR(A1080),NA(),#REF!)</f>
        <v>#N/A</v>
      </c>
      <c r="K1080" s="180" t="e">
        <f>IF(ISERROR(A1080),NA(),#REF!)</f>
        <v>#N/A</v>
      </c>
      <c r="L1080" s="180" t="e">
        <f>IF(ISERROR(A1080),NA(),#REF!)</f>
        <v>#N/A</v>
      </c>
      <c r="M1080" s="183" t="e">
        <f t="shared" si="67"/>
        <v>#N/A</v>
      </c>
      <c r="N1080" s="183" t="e">
        <f t="shared" si="69"/>
        <v>#N/A</v>
      </c>
      <c r="O1080" s="183" t="e">
        <f t="shared" si="68"/>
        <v>#N/A</v>
      </c>
    </row>
    <row r="1081" spans="1:15" x14ac:dyDescent="0.2">
      <c r="A1081" s="179" t="e">
        <f>IF(#REF!=0,NA(),#REF!)</f>
        <v>#REF!</v>
      </c>
      <c r="B1081" s="180" t="e">
        <f>IF(ISERROR(A1081),NA(),#REF!)</f>
        <v>#N/A</v>
      </c>
      <c r="C1081" s="183" t="e">
        <f t="shared" si="71"/>
        <v>#N/A</v>
      </c>
      <c r="E1081" s="179" t="e">
        <f>IF(#REF!=0,NA(),#REF!)</f>
        <v>#REF!</v>
      </c>
      <c r="F1081" s="183" t="e">
        <f>IF(ISERROR($E1081),NA(),#REF!)</f>
        <v>#N/A</v>
      </c>
      <c r="G1081" s="183" t="e">
        <f>IF(ISERROR($E1081),NA(),#REF!)</f>
        <v>#N/A</v>
      </c>
      <c r="H1081" s="183" t="e">
        <f>IF(ISERROR($E1081),NA(),#REF!)</f>
        <v>#N/A</v>
      </c>
      <c r="J1081" s="180" t="e">
        <f>IF(ISERROR(A1081),NA(),#REF!)</f>
        <v>#N/A</v>
      </c>
      <c r="K1081" s="180" t="e">
        <f>IF(ISERROR(A1081),NA(),#REF!)</f>
        <v>#N/A</v>
      </c>
      <c r="L1081" s="180" t="e">
        <f>IF(ISERROR(A1081),NA(),#REF!)</f>
        <v>#N/A</v>
      </c>
      <c r="M1081" s="183" t="e">
        <f t="shared" si="67"/>
        <v>#N/A</v>
      </c>
      <c r="N1081" s="183" t="e">
        <f t="shared" si="69"/>
        <v>#N/A</v>
      </c>
      <c r="O1081" s="183" t="e">
        <f t="shared" si="68"/>
        <v>#N/A</v>
      </c>
    </row>
    <row r="1082" spans="1:15" x14ac:dyDescent="0.2">
      <c r="A1082" s="179" t="e">
        <f>IF(#REF!=0,NA(),#REF!)</f>
        <v>#REF!</v>
      </c>
      <c r="B1082" s="180" t="e">
        <f>IF(ISERROR(A1082),NA(),#REF!)</f>
        <v>#N/A</v>
      </c>
      <c r="C1082" s="183" t="e">
        <f t="shared" si="71"/>
        <v>#N/A</v>
      </c>
      <c r="E1082" s="179" t="e">
        <f>IF(#REF!=0,NA(),#REF!)</f>
        <v>#REF!</v>
      </c>
      <c r="F1082" s="183" t="e">
        <f>IF(ISERROR($E1082),NA(),#REF!)</f>
        <v>#N/A</v>
      </c>
      <c r="G1082" s="183" t="e">
        <f>IF(ISERROR($E1082),NA(),#REF!)</f>
        <v>#N/A</v>
      </c>
      <c r="H1082" s="183" t="e">
        <f>IF(ISERROR($E1082),NA(),#REF!)</f>
        <v>#N/A</v>
      </c>
      <c r="J1082" s="180" t="e">
        <f>IF(ISERROR(A1082),NA(),#REF!)</f>
        <v>#N/A</v>
      </c>
      <c r="K1082" s="180" t="e">
        <f>IF(ISERROR(A1082),NA(),#REF!)</f>
        <v>#N/A</v>
      </c>
      <c r="L1082" s="180" t="e">
        <f>IF(ISERROR(A1082),NA(),#REF!)</f>
        <v>#N/A</v>
      </c>
      <c r="M1082" s="183" t="e">
        <f t="shared" si="67"/>
        <v>#N/A</v>
      </c>
      <c r="N1082" s="183" t="e">
        <f t="shared" si="69"/>
        <v>#N/A</v>
      </c>
      <c r="O1082" s="183" t="e">
        <f t="shared" si="68"/>
        <v>#N/A</v>
      </c>
    </row>
    <row r="1083" spans="1:15" x14ac:dyDescent="0.2">
      <c r="A1083" s="179" t="e">
        <f>IF(#REF!=0,NA(),#REF!)</f>
        <v>#REF!</v>
      </c>
      <c r="B1083" s="180" t="e">
        <f>IF(ISERROR(A1083),NA(),#REF!)</f>
        <v>#N/A</v>
      </c>
      <c r="C1083" s="183" t="e">
        <f t="shared" si="71"/>
        <v>#N/A</v>
      </c>
      <c r="E1083" s="179" t="e">
        <f>IF(#REF!=0,NA(),#REF!)</f>
        <v>#REF!</v>
      </c>
      <c r="F1083" s="183" t="e">
        <f>IF(ISERROR($E1083),NA(),#REF!)</f>
        <v>#N/A</v>
      </c>
      <c r="G1083" s="183" t="e">
        <f>IF(ISERROR($E1083),NA(),#REF!)</f>
        <v>#N/A</v>
      </c>
      <c r="H1083" s="183" t="e">
        <f>IF(ISERROR($E1083),NA(),#REF!)</f>
        <v>#N/A</v>
      </c>
      <c r="J1083" s="180" t="e">
        <f>IF(ISERROR(A1083),NA(),#REF!)</f>
        <v>#N/A</v>
      </c>
      <c r="K1083" s="180" t="e">
        <f>IF(ISERROR(A1083),NA(),#REF!)</f>
        <v>#N/A</v>
      </c>
      <c r="L1083" s="180" t="e">
        <f>IF(ISERROR(A1083),NA(),#REF!)</f>
        <v>#N/A</v>
      </c>
      <c r="M1083" s="183" t="e">
        <f t="shared" si="67"/>
        <v>#N/A</v>
      </c>
      <c r="N1083" s="183" t="e">
        <f t="shared" si="69"/>
        <v>#N/A</v>
      </c>
      <c r="O1083" s="183" t="e">
        <f t="shared" si="68"/>
        <v>#N/A</v>
      </c>
    </row>
    <row r="1084" spans="1:15" x14ac:dyDescent="0.2">
      <c r="A1084" s="179" t="e">
        <f>IF(#REF!=0,NA(),#REF!)</f>
        <v>#REF!</v>
      </c>
      <c r="B1084" s="180" t="e">
        <f>IF(ISERROR(A1084),NA(),#REF!)</f>
        <v>#N/A</v>
      </c>
      <c r="C1084" s="183" t="e">
        <f t="shared" si="71"/>
        <v>#N/A</v>
      </c>
      <c r="E1084" s="179" t="e">
        <f>IF(#REF!=0,NA(),#REF!)</f>
        <v>#REF!</v>
      </c>
      <c r="F1084" s="183" t="e">
        <f>IF(ISERROR($E1084),NA(),#REF!)</f>
        <v>#N/A</v>
      </c>
      <c r="G1084" s="183" t="e">
        <f>IF(ISERROR($E1084),NA(),#REF!)</f>
        <v>#N/A</v>
      </c>
      <c r="H1084" s="183" t="e">
        <f>IF(ISERROR($E1084),NA(),#REF!)</f>
        <v>#N/A</v>
      </c>
      <c r="J1084" s="180" t="e">
        <f>IF(ISERROR(A1084),NA(),#REF!)</f>
        <v>#N/A</v>
      </c>
      <c r="K1084" s="180" t="e">
        <f>IF(ISERROR(A1084),NA(),#REF!)</f>
        <v>#N/A</v>
      </c>
      <c r="L1084" s="180" t="e">
        <f>IF(ISERROR(A1084),NA(),#REF!)</f>
        <v>#N/A</v>
      </c>
      <c r="M1084" s="183" t="e">
        <f t="shared" si="67"/>
        <v>#N/A</v>
      </c>
      <c r="N1084" s="183" t="e">
        <f t="shared" si="69"/>
        <v>#N/A</v>
      </c>
      <c r="O1084" s="183" t="e">
        <f t="shared" si="68"/>
        <v>#N/A</v>
      </c>
    </row>
    <row r="1085" spans="1:15" x14ac:dyDescent="0.2">
      <c r="A1085" s="179" t="e">
        <f>IF(#REF!=0,NA(),#REF!)</f>
        <v>#REF!</v>
      </c>
      <c r="B1085" s="180" t="e">
        <f>IF(ISERROR(A1085),NA(),#REF!)</f>
        <v>#N/A</v>
      </c>
      <c r="C1085" s="183" t="e">
        <f t="shared" si="71"/>
        <v>#N/A</v>
      </c>
      <c r="E1085" s="179" t="e">
        <f>IF(#REF!=0,NA(),#REF!)</f>
        <v>#REF!</v>
      </c>
      <c r="F1085" s="183" t="e">
        <f>IF(ISERROR($E1085),NA(),#REF!)</f>
        <v>#N/A</v>
      </c>
      <c r="G1085" s="183" t="e">
        <f>IF(ISERROR($E1085),NA(),#REF!)</f>
        <v>#N/A</v>
      </c>
      <c r="H1085" s="183" t="e">
        <f>IF(ISERROR($E1085),NA(),#REF!)</f>
        <v>#N/A</v>
      </c>
      <c r="J1085" s="180" t="e">
        <f>IF(ISERROR(A1085),NA(),#REF!)</f>
        <v>#N/A</v>
      </c>
      <c r="K1085" s="180" t="e">
        <f>IF(ISERROR(A1085),NA(),#REF!)</f>
        <v>#N/A</v>
      </c>
      <c r="L1085" s="180" t="e">
        <f>IF(ISERROR(A1085),NA(),#REF!)</f>
        <v>#N/A</v>
      </c>
      <c r="M1085" s="183" t="e">
        <f t="shared" si="67"/>
        <v>#N/A</v>
      </c>
      <c r="N1085" s="183" t="e">
        <f t="shared" si="69"/>
        <v>#N/A</v>
      </c>
      <c r="O1085" s="183" t="e">
        <f t="shared" si="68"/>
        <v>#N/A</v>
      </c>
    </row>
    <row r="1086" spans="1:15" x14ac:dyDescent="0.2">
      <c r="A1086" s="179" t="e">
        <f>IF(#REF!=0,NA(),#REF!)</f>
        <v>#REF!</v>
      </c>
      <c r="B1086" s="180" t="e">
        <f>IF(ISERROR(A1086),NA(),#REF!)</f>
        <v>#N/A</v>
      </c>
      <c r="C1086" s="183" t="e">
        <f t="shared" si="71"/>
        <v>#N/A</v>
      </c>
      <c r="E1086" s="179" t="e">
        <f>IF(#REF!=0,NA(),#REF!)</f>
        <v>#REF!</v>
      </c>
      <c r="F1086" s="183" t="e">
        <f>IF(ISERROR($E1086),NA(),#REF!)</f>
        <v>#N/A</v>
      </c>
      <c r="G1086" s="183" t="e">
        <f>IF(ISERROR($E1086),NA(),#REF!)</f>
        <v>#N/A</v>
      </c>
      <c r="H1086" s="183" t="e">
        <f>IF(ISERROR($E1086),NA(),#REF!)</f>
        <v>#N/A</v>
      </c>
      <c r="J1086" s="180" t="e">
        <f>IF(ISERROR(A1086),NA(),#REF!)</f>
        <v>#N/A</v>
      </c>
      <c r="K1086" s="180" t="e">
        <f>IF(ISERROR(A1086),NA(),#REF!)</f>
        <v>#N/A</v>
      </c>
      <c r="L1086" s="180" t="e">
        <f>IF(ISERROR(A1086),NA(),#REF!)</f>
        <v>#N/A</v>
      </c>
      <c r="M1086" s="183" t="e">
        <f t="shared" si="67"/>
        <v>#N/A</v>
      </c>
      <c r="N1086" s="183" t="e">
        <f t="shared" si="69"/>
        <v>#N/A</v>
      </c>
      <c r="O1086" s="183" t="e">
        <f t="shared" si="68"/>
        <v>#N/A</v>
      </c>
    </row>
    <row r="1087" spans="1:15" x14ac:dyDescent="0.2">
      <c r="A1087" s="179" t="e">
        <f>IF(#REF!=0,NA(),#REF!)</f>
        <v>#REF!</v>
      </c>
      <c r="B1087" s="180" t="e">
        <f>IF(ISERROR(A1087),NA(),#REF!)</f>
        <v>#N/A</v>
      </c>
      <c r="C1087" s="183" t="e">
        <f t="shared" si="71"/>
        <v>#N/A</v>
      </c>
      <c r="E1087" s="179" t="e">
        <f>IF(#REF!=0,NA(),#REF!)</f>
        <v>#REF!</v>
      </c>
      <c r="F1087" s="183" t="e">
        <f>IF(ISERROR($E1087),NA(),#REF!)</f>
        <v>#N/A</v>
      </c>
      <c r="G1087" s="183" t="e">
        <f>IF(ISERROR($E1087),NA(),#REF!)</f>
        <v>#N/A</v>
      </c>
      <c r="H1087" s="183" t="e">
        <f>IF(ISERROR($E1087),NA(),#REF!)</f>
        <v>#N/A</v>
      </c>
      <c r="J1087" s="180" t="e">
        <f>IF(ISERROR(A1087),NA(),#REF!)</f>
        <v>#N/A</v>
      </c>
      <c r="K1087" s="180" t="e">
        <f>IF(ISERROR(A1087),NA(),#REF!)</f>
        <v>#N/A</v>
      </c>
      <c r="L1087" s="180" t="e">
        <f>IF(ISERROR(A1087),NA(),#REF!)</f>
        <v>#N/A</v>
      </c>
      <c r="M1087" s="183" t="e">
        <f t="shared" si="67"/>
        <v>#N/A</v>
      </c>
      <c r="N1087" s="183" t="e">
        <f t="shared" si="69"/>
        <v>#N/A</v>
      </c>
      <c r="O1087" s="183" t="e">
        <f t="shared" si="68"/>
        <v>#N/A</v>
      </c>
    </row>
    <row r="1088" spans="1:15" x14ac:dyDescent="0.2">
      <c r="A1088" s="179" t="e">
        <f>IF(#REF!=0,NA(),#REF!)</f>
        <v>#REF!</v>
      </c>
      <c r="B1088" s="180" t="e">
        <f>IF(ISERROR(A1088),NA(),#REF!)</f>
        <v>#N/A</v>
      </c>
      <c r="C1088" s="183" t="e">
        <f t="shared" si="71"/>
        <v>#N/A</v>
      </c>
      <c r="E1088" s="179" t="e">
        <f>IF(#REF!=0,NA(),#REF!)</f>
        <v>#REF!</v>
      </c>
      <c r="F1088" s="183" t="e">
        <f>IF(ISERROR($E1088),NA(),#REF!)</f>
        <v>#N/A</v>
      </c>
      <c r="G1088" s="183" t="e">
        <f>IF(ISERROR($E1088),NA(),#REF!)</f>
        <v>#N/A</v>
      </c>
      <c r="H1088" s="183" t="e">
        <f>IF(ISERROR($E1088),NA(),#REF!)</f>
        <v>#N/A</v>
      </c>
      <c r="J1088" s="180" t="e">
        <f>IF(ISERROR(A1088),NA(),#REF!)</f>
        <v>#N/A</v>
      </c>
      <c r="K1088" s="180" t="e">
        <f>IF(ISERROR(A1088),NA(),#REF!)</f>
        <v>#N/A</v>
      </c>
      <c r="L1088" s="180" t="e">
        <f>IF(ISERROR(A1088),NA(),#REF!)</f>
        <v>#N/A</v>
      </c>
      <c r="M1088" s="183" t="e">
        <f t="shared" si="67"/>
        <v>#N/A</v>
      </c>
      <c r="N1088" s="183" t="e">
        <f t="shared" si="69"/>
        <v>#N/A</v>
      </c>
      <c r="O1088" s="183" t="e">
        <f t="shared" si="68"/>
        <v>#N/A</v>
      </c>
    </row>
    <row r="1089" spans="1:15" x14ac:dyDescent="0.2">
      <c r="A1089" s="179" t="e">
        <f>IF(#REF!=0,NA(),#REF!)</f>
        <v>#REF!</v>
      </c>
      <c r="B1089" s="180" t="e">
        <f>IF(ISERROR(A1089),NA(),#REF!)</f>
        <v>#N/A</v>
      </c>
      <c r="C1089" s="183" t="e">
        <f t="shared" si="71"/>
        <v>#N/A</v>
      </c>
      <c r="E1089" s="179" t="e">
        <f>IF(#REF!=0,NA(),#REF!)</f>
        <v>#REF!</v>
      </c>
      <c r="F1089" s="183" t="e">
        <f>IF(ISERROR($E1089),NA(),#REF!)</f>
        <v>#N/A</v>
      </c>
      <c r="G1089" s="183" t="e">
        <f>IF(ISERROR($E1089),NA(),#REF!)</f>
        <v>#N/A</v>
      </c>
      <c r="H1089" s="183" t="e">
        <f>IF(ISERROR($E1089),NA(),#REF!)</f>
        <v>#N/A</v>
      </c>
      <c r="J1089" s="180" t="e">
        <f>IF(ISERROR(A1089),NA(),#REF!)</f>
        <v>#N/A</v>
      </c>
      <c r="K1089" s="180" t="e">
        <f>IF(ISERROR(A1089),NA(),#REF!)</f>
        <v>#N/A</v>
      </c>
      <c r="L1089" s="180" t="e">
        <f>IF(ISERROR(A1089),NA(),#REF!)</f>
        <v>#N/A</v>
      </c>
      <c r="M1089" s="183" t="e">
        <f t="shared" si="67"/>
        <v>#N/A</v>
      </c>
      <c r="N1089" s="183" t="e">
        <f t="shared" si="69"/>
        <v>#N/A</v>
      </c>
      <c r="O1089" s="183" t="e">
        <f t="shared" si="68"/>
        <v>#N/A</v>
      </c>
    </row>
    <row r="1090" spans="1:15" x14ac:dyDescent="0.2">
      <c r="A1090" s="179" t="e">
        <f>IF(#REF!=0,NA(),#REF!)</f>
        <v>#REF!</v>
      </c>
      <c r="B1090" s="180" t="e">
        <f>IF(ISERROR(A1090),NA(),#REF!)</f>
        <v>#N/A</v>
      </c>
      <c r="C1090" s="183" t="e">
        <f t="shared" si="71"/>
        <v>#N/A</v>
      </c>
      <c r="E1090" s="179" t="e">
        <f>IF(#REF!=0,NA(),#REF!)</f>
        <v>#REF!</v>
      </c>
      <c r="F1090" s="183" t="e">
        <f>IF(ISERROR($E1090),NA(),#REF!)</f>
        <v>#N/A</v>
      </c>
      <c r="G1090" s="183" t="e">
        <f>IF(ISERROR($E1090),NA(),#REF!)</f>
        <v>#N/A</v>
      </c>
      <c r="H1090" s="183" t="e">
        <f>IF(ISERROR($E1090),NA(),#REF!)</f>
        <v>#N/A</v>
      </c>
      <c r="J1090" s="180" t="e">
        <f>IF(ISERROR(A1090),NA(),#REF!)</f>
        <v>#N/A</v>
      </c>
      <c r="K1090" s="180" t="e">
        <f>IF(ISERROR(A1090),NA(),#REF!)</f>
        <v>#N/A</v>
      </c>
      <c r="L1090" s="180" t="e">
        <f>IF(ISERROR(A1090),NA(),#REF!)</f>
        <v>#N/A</v>
      </c>
      <c r="M1090" s="183" t="e">
        <f t="shared" si="67"/>
        <v>#N/A</v>
      </c>
      <c r="N1090" s="183" t="e">
        <f t="shared" si="69"/>
        <v>#N/A</v>
      </c>
      <c r="O1090" s="183" t="e">
        <f t="shared" si="68"/>
        <v>#N/A</v>
      </c>
    </row>
    <row r="1091" spans="1:15" x14ac:dyDescent="0.2">
      <c r="A1091" s="179" t="e">
        <f>IF(#REF!=0,NA(),#REF!)</f>
        <v>#REF!</v>
      </c>
      <c r="B1091" s="180" t="e">
        <f>IF(ISERROR(A1091),NA(),#REF!)</f>
        <v>#N/A</v>
      </c>
      <c r="C1091" s="183" t="e">
        <f t="shared" si="71"/>
        <v>#N/A</v>
      </c>
      <c r="E1091" s="179" t="e">
        <f>IF(#REF!=0,NA(),#REF!)</f>
        <v>#REF!</v>
      </c>
      <c r="F1091" s="183" t="e">
        <f>IF(ISERROR($E1091),NA(),#REF!)</f>
        <v>#N/A</v>
      </c>
      <c r="G1091" s="183" t="e">
        <f>IF(ISERROR($E1091),NA(),#REF!)</f>
        <v>#N/A</v>
      </c>
      <c r="H1091" s="183" t="e">
        <f>IF(ISERROR($E1091),NA(),#REF!)</f>
        <v>#N/A</v>
      </c>
      <c r="J1091" s="180" t="e">
        <f>IF(ISERROR(A1091),NA(),#REF!)</f>
        <v>#N/A</v>
      </c>
      <c r="K1091" s="180" t="e">
        <f>IF(ISERROR(A1091),NA(),#REF!)</f>
        <v>#N/A</v>
      </c>
      <c r="L1091" s="180" t="e">
        <f>IF(ISERROR(A1091),NA(),#REF!)</f>
        <v>#N/A</v>
      </c>
      <c r="M1091" s="183" t="e">
        <f t="shared" si="67"/>
        <v>#N/A</v>
      </c>
      <c r="N1091" s="183" t="e">
        <f t="shared" si="69"/>
        <v>#N/A</v>
      </c>
      <c r="O1091" s="183" t="e">
        <f t="shared" si="68"/>
        <v>#N/A</v>
      </c>
    </row>
    <row r="1092" spans="1:15" x14ac:dyDescent="0.2">
      <c r="A1092" s="179" t="e">
        <f>IF(#REF!=0,NA(),#REF!)</f>
        <v>#REF!</v>
      </c>
      <c r="B1092" s="180" t="e">
        <f>IF(ISERROR(A1092),NA(),#REF!)</f>
        <v>#N/A</v>
      </c>
      <c r="C1092" s="183" t="e">
        <f t="shared" si="71"/>
        <v>#N/A</v>
      </c>
      <c r="E1092" s="179" t="e">
        <f>IF(#REF!=0,NA(),#REF!)</f>
        <v>#REF!</v>
      </c>
      <c r="F1092" s="183" t="e">
        <f>IF(ISERROR($E1092),NA(),#REF!)</f>
        <v>#N/A</v>
      </c>
      <c r="G1092" s="183" t="e">
        <f>IF(ISERROR($E1092),NA(),#REF!)</f>
        <v>#N/A</v>
      </c>
      <c r="H1092" s="183" t="e">
        <f>IF(ISERROR($E1092),NA(),#REF!)</f>
        <v>#N/A</v>
      </c>
      <c r="J1092" s="180" t="e">
        <f>IF(ISERROR(A1092),NA(),#REF!)</f>
        <v>#N/A</v>
      </c>
      <c r="K1092" s="180" t="e">
        <f>IF(ISERROR(A1092),NA(),#REF!)</f>
        <v>#N/A</v>
      </c>
      <c r="L1092" s="180" t="e">
        <f>IF(ISERROR(A1092),NA(),#REF!)</f>
        <v>#N/A</v>
      </c>
      <c r="M1092" s="183" t="e">
        <f t="shared" si="67"/>
        <v>#N/A</v>
      </c>
      <c r="N1092" s="183" t="e">
        <f t="shared" si="69"/>
        <v>#N/A</v>
      </c>
      <c r="O1092" s="183" t="e">
        <f t="shared" si="68"/>
        <v>#N/A</v>
      </c>
    </row>
    <row r="1093" spans="1:15" x14ac:dyDescent="0.2">
      <c r="A1093" s="179" t="e">
        <f>IF(#REF!=0,NA(),#REF!)</f>
        <v>#REF!</v>
      </c>
      <c r="B1093" s="180" t="e">
        <f>IF(ISERROR(A1093),NA(),#REF!)</f>
        <v>#N/A</v>
      </c>
      <c r="C1093" s="183" t="e">
        <f t="shared" si="71"/>
        <v>#N/A</v>
      </c>
      <c r="E1093" s="179" t="e">
        <f>IF(#REF!=0,NA(),#REF!)</f>
        <v>#REF!</v>
      </c>
      <c r="F1093" s="183" t="e">
        <f>IF(ISERROR($E1093),NA(),#REF!)</f>
        <v>#N/A</v>
      </c>
      <c r="G1093" s="183" t="e">
        <f>IF(ISERROR($E1093),NA(),#REF!)</f>
        <v>#N/A</v>
      </c>
      <c r="H1093" s="183" t="e">
        <f>IF(ISERROR($E1093),NA(),#REF!)</f>
        <v>#N/A</v>
      </c>
      <c r="J1093" s="180" t="e">
        <f>IF(ISERROR(A1093),NA(),#REF!)</f>
        <v>#N/A</v>
      </c>
      <c r="K1093" s="180" t="e">
        <f>IF(ISERROR(A1093),NA(),#REF!)</f>
        <v>#N/A</v>
      </c>
      <c r="L1093" s="180" t="e">
        <f>IF(ISERROR(A1093),NA(),#REF!)</f>
        <v>#N/A</v>
      </c>
      <c r="M1093" s="183" t="e">
        <f t="shared" si="67"/>
        <v>#N/A</v>
      </c>
      <c r="N1093" s="183" t="e">
        <f t="shared" si="69"/>
        <v>#N/A</v>
      </c>
      <c r="O1093" s="183" t="e">
        <f t="shared" si="68"/>
        <v>#N/A</v>
      </c>
    </row>
    <row r="1094" spans="1:15" x14ac:dyDescent="0.2">
      <c r="A1094" s="179" t="e">
        <f>IF(#REF!=0,NA(),#REF!)</f>
        <v>#REF!</v>
      </c>
      <c r="B1094" s="180" t="e">
        <f>IF(ISERROR(A1094),NA(),#REF!)</f>
        <v>#N/A</v>
      </c>
      <c r="C1094" s="183" t="e">
        <f t="shared" si="71"/>
        <v>#N/A</v>
      </c>
      <c r="E1094" s="179" t="e">
        <f>IF(#REF!=0,NA(),#REF!)</f>
        <v>#REF!</v>
      </c>
      <c r="F1094" s="183" t="e">
        <f>IF(ISERROR($E1094),NA(),#REF!)</f>
        <v>#N/A</v>
      </c>
      <c r="G1094" s="183" t="e">
        <f>IF(ISERROR($E1094),NA(),#REF!)</f>
        <v>#N/A</v>
      </c>
      <c r="H1094" s="183" t="e">
        <f>IF(ISERROR($E1094),NA(),#REF!)</f>
        <v>#N/A</v>
      </c>
      <c r="J1094" s="180" t="e">
        <f>IF(ISERROR(A1094),NA(),#REF!)</f>
        <v>#N/A</v>
      </c>
      <c r="K1094" s="180" t="e">
        <f>IF(ISERROR(A1094),NA(),#REF!)</f>
        <v>#N/A</v>
      </c>
      <c r="L1094" s="180" t="e">
        <f>IF(ISERROR(A1094),NA(),#REF!)</f>
        <v>#N/A</v>
      </c>
      <c r="M1094" s="183" t="e">
        <f t="shared" si="67"/>
        <v>#N/A</v>
      </c>
      <c r="N1094" s="183" t="e">
        <f t="shared" si="69"/>
        <v>#N/A</v>
      </c>
      <c r="O1094" s="183" t="e">
        <f t="shared" si="68"/>
        <v>#N/A</v>
      </c>
    </row>
    <row r="1095" spans="1:15" x14ac:dyDescent="0.2">
      <c r="A1095" s="179" t="e">
        <f>IF(#REF!=0,NA(),#REF!)</f>
        <v>#REF!</v>
      </c>
      <c r="B1095" s="180" t="e">
        <f>IF(ISERROR(A1095),NA(),#REF!)</f>
        <v>#N/A</v>
      </c>
      <c r="C1095" s="183" t="e">
        <f t="shared" si="71"/>
        <v>#N/A</v>
      </c>
      <c r="E1095" s="179" t="e">
        <f>IF(#REF!=0,NA(),#REF!)</f>
        <v>#REF!</v>
      </c>
      <c r="F1095" s="183" t="e">
        <f>IF(ISERROR($E1095),NA(),#REF!)</f>
        <v>#N/A</v>
      </c>
      <c r="G1095" s="183" t="e">
        <f>IF(ISERROR($E1095),NA(),#REF!)</f>
        <v>#N/A</v>
      </c>
      <c r="H1095" s="183" t="e">
        <f>IF(ISERROR($E1095),NA(),#REF!)</f>
        <v>#N/A</v>
      </c>
      <c r="J1095" s="180" t="e">
        <f>IF(ISERROR(A1095),NA(),#REF!)</f>
        <v>#N/A</v>
      </c>
      <c r="K1095" s="180" t="e">
        <f>IF(ISERROR(A1095),NA(),#REF!)</f>
        <v>#N/A</v>
      </c>
      <c r="L1095" s="180" t="e">
        <f>IF(ISERROR(A1095),NA(),#REF!)</f>
        <v>#N/A</v>
      </c>
      <c r="M1095" s="183" t="e">
        <f t="shared" si="67"/>
        <v>#N/A</v>
      </c>
      <c r="N1095" s="183" t="e">
        <f t="shared" si="69"/>
        <v>#N/A</v>
      </c>
      <c r="O1095" s="183" t="e">
        <f t="shared" si="68"/>
        <v>#N/A</v>
      </c>
    </row>
    <row r="1096" spans="1:15" x14ac:dyDescent="0.2">
      <c r="A1096" s="179" t="e">
        <f>IF(#REF!=0,NA(),#REF!)</f>
        <v>#REF!</v>
      </c>
      <c r="B1096" s="180" t="e">
        <f>IF(ISERROR(A1096),NA(),#REF!)</f>
        <v>#N/A</v>
      </c>
      <c r="C1096" s="183" t="e">
        <f t="shared" si="71"/>
        <v>#N/A</v>
      </c>
      <c r="E1096" s="179" t="e">
        <f>IF(#REF!=0,NA(),#REF!)</f>
        <v>#REF!</v>
      </c>
      <c r="F1096" s="183" t="e">
        <f>IF(ISERROR($E1096),NA(),#REF!)</f>
        <v>#N/A</v>
      </c>
      <c r="G1096" s="183" t="e">
        <f>IF(ISERROR($E1096),NA(),#REF!)</f>
        <v>#N/A</v>
      </c>
      <c r="H1096" s="183" t="e">
        <f>IF(ISERROR($E1096),NA(),#REF!)</f>
        <v>#N/A</v>
      </c>
      <c r="J1096" s="180" t="e">
        <f>IF(ISERROR(A1096),NA(),#REF!)</f>
        <v>#N/A</v>
      </c>
      <c r="K1096" s="180" t="e">
        <f>IF(ISERROR(A1096),NA(),#REF!)</f>
        <v>#N/A</v>
      </c>
      <c r="L1096" s="180" t="e">
        <f>IF(ISERROR(A1096),NA(),#REF!)</f>
        <v>#N/A</v>
      </c>
      <c r="M1096" s="183" t="e">
        <f t="shared" si="67"/>
        <v>#N/A</v>
      </c>
      <c r="N1096" s="183" t="e">
        <f t="shared" si="69"/>
        <v>#N/A</v>
      </c>
      <c r="O1096" s="183" t="e">
        <f t="shared" si="68"/>
        <v>#N/A</v>
      </c>
    </row>
    <row r="1097" spans="1:15" x14ac:dyDescent="0.2">
      <c r="A1097" s="179" t="e">
        <f>IF(#REF!=0,NA(),#REF!)</f>
        <v>#REF!</v>
      </c>
      <c r="B1097" s="180" t="e">
        <f>IF(ISERROR(A1097),NA(),#REF!)</f>
        <v>#N/A</v>
      </c>
      <c r="C1097" s="183" t="e">
        <f t="shared" si="71"/>
        <v>#N/A</v>
      </c>
      <c r="E1097" s="179" t="e">
        <f>IF(#REF!=0,NA(),#REF!)</f>
        <v>#REF!</v>
      </c>
      <c r="F1097" s="183" t="e">
        <f>IF(ISERROR($E1097),NA(),#REF!)</f>
        <v>#N/A</v>
      </c>
      <c r="G1097" s="183" t="e">
        <f>IF(ISERROR($E1097),NA(),#REF!)</f>
        <v>#N/A</v>
      </c>
      <c r="H1097" s="183" t="e">
        <f>IF(ISERROR($E1097),NA(),#REF!)</f>
        <v>#N/A</v>
      </c>
      <c r="J1097" s="180" t="e">
        <f>IF(ISERROR(A1097),NA(),#REF!)</f>
        <v>#N/A</v>
      </c>
      <c r="K1097" s="180" t="e">
        <f>IF(ISERROR(A1097),NA(),#REF!)</f>
        <v>#N/A</v>
      </c>
      <c r="L1097" s="180" t="e">
        <f>IF(ISERROR(A1097),NA(),#REF!)</f>
        <v>#N/A</v>
      </c>
      <c r="M1097" s="183" t="e">
        <f t="shared" ref="M1097:M1153" si="72">AVERAGE(J1091:J1097)</f>
        <v>#N/A</v>
      </c>
      <c r="N1097" s="183" t="e">
        <f t="shared" si="69"/>
        <v>#N/A</v>
      </c>
      <c r="O1097" s="183" t="e">
        <f t="shared" si="68"/>
        <v>#N/A</v>
      </c>
    </row>
    <row r="1098" spans="1:15" x14ac:dyDescent="0.2">
      <c r="A1098" s="179" t="e">
        <f>IF(#REF!=0,NA(),#REF!)</f>
        <v>#REF!</v>
      </c>
      <c r="B1098" s="180" t="e">
        <f>IF(ISERROR(A1098),NA(),#REF!)</f>
        <v>#N/A</v>
      </c>
      <c r="C1098" s="183" t="e">
        <f t="shared" si="71"/>
        <v>#N/A</v>
      </c>
      <c r="E1098" s="179" t="e">
        <f>IF(#REF!=0,NA(),#REF!)</f>
        <v>#REF!</v>
      </c>
      <c r="F1098" s="183" t="e">
        <f>IF(ISERROR($E1098),NA(),#REF!)</f>
        <v>#N/A</v>
      </c>
      <c r="G1098" s="183" t="e">
        <f>IF(ISERROR($E1098),NA(),#REF!)</f>
        <v>#N/A</v>
      </c>
      <c r="H1098" s="183" t="e">
        <f>IF(ISERROR($E1098),NA(),#REF!)</f>
        <v>#N/A</v>
      </c>
      <c r="J1098" s="180" t="e">
        <f>IF(ISERROR(A1098),NA(),#REF!)</f>
        <v>#N/A</v>
      </c>
      <c r="K1098" s="180" t="e">
        <f>IF(ISERROR(A1098),NA(),#REF!)</f>
        <v>#N/A</v>
      </c>
      <c r="L1098" s="180" t="e">
        <f>IF(ISERROR(A1098),NA(),#REF!)</f>
        <v>#N/A</v>
      </c>
      <c r="M1098" s="183" t="e">
        <f t="shared" si="72"/>
        <v>#N/A</v>
      </c>
      <c r="N1098" s="183" t="e">
        <f t="shared" si="69"/>
        <v>#N/A</v>
      </c>
      <c r="O1098" s="183" t="e">
        <f t="shared" ref="O1098:O1153" si="73">AVERAGE(L1092:L1098)</f>
        <v>#N/A</v>
      </c>
    </row>
    <row r="1099" spans="1:15" x14ac:dyDescent="0.2">
      <c r="A1099" s="179" t="e">
        <f>IF(#REF!=0,NA(),#REF!)</f>
        <v>#REF!</v>
      </c>
      <c r="B1099" s="180" t="e">
        <f>IF(ISERROR(A1099),NA(),#REF!)</f>
        <v>#N/A</v>
      </c>
      <c r="C1099" s="183" t="e">
        <f t="shared" si="71"/>
        <v>#N/A</v>
      </c>
      <c r="E1099" s="179" t="e">
        <f>IF(#REF!=0,NA(),#REF!)</f>
        <v>#REF!</v>
      </c>
      <c r="F1099" s="183" t="e">
        <f>IF(ISERROR($E1099),NA(),#REF!)</f>
        <v>#N/A</v>
      </c>
      <c r="G1099" s="183" t="e">
        <f>IF(ISERROR($E1099),NA(),#REF!)</f>
        <v>#N/A</v>
      </c>
      <c r="H1099" s="183" t="e">
        <f>IF(ISERROR($E1099),NA(),#REF!)</f>
        <v>#N/A</v>
      </c>
      <c r="J1099" s="180" t="e">
        <f>IF(ISERROR(A1099),NA(),#REF!)</f>
        <v>#N/A</v>
      </c>
      <c r="K1099" s="180" t="e">
        <f>IF(ISERROR(A1099),NA(),#REF!)</f>
        <v>#N/A</v>
      </c>
      <c r="L1099" s="180" t="e">
        <f>IF(ISERROR(A1099),NA(),#REF!)</f>
        <v>#N/A</v>
      </c>
      <c r="M1099" s="183" t="e">
        <f t="shared" si="72"/>
        <v>#N/A</v>
      </c>
      <c r="N1099" s="183" t="e">
        <f t="shared" si="69"/>
        <v>#N/A</v>
      </c>
      <c r="O1099" s="183" t="e">
        <f t="shared" si="73"/>
        <v>#N/A</v>
      </c>
    </row>
    <row r="1100" spans="1:15" x14ac:dyDescent="0.2">
      <c r="A1100" s="179" t="e">
        <f>IF(#REF!=0,NA(),#REF!)</f>
        <v>#REF!</v>
      </c>
      <c r="B1100" s="180" t="e">
        <f>IF(ISERROR(A1100),NA(),#REF!)</f>
        <v>#N/A</v>
      </c>
      <c r="C1100" s="183" t="e">
        <f t="shared" si="71"/>
        <v>#N/A</v>
      </c>
      <c r="E1100" s="179" t="e">
        <f>IF(#REF!=0,NA(),#REF!)</f>
        <v>#REF!</v>
      </c>
      <c r="F1100" s="183" t="e">
        <f>IF(ISERROR($E1100),NA(),#REF!)</f>
        <v>#N/A</v>
      </c>
      <c r="G1100" s="183" t="e">
        <f>IF(ISERROR($E1100),NA(),#REF!)</f>
        <v>#N/A</v>
      </c>
      <c r="H1100" s="183" t="e">
        <f>IF(ISERROR($E1100),NA(),#REF!)</f>
        <v>#N/A</v>
      </c>
      <c r="J1100" s="180" t="e">
        <f>IF(ISERROR(A1100),NA(),#REF!)</f>
        <v>#N/A</v>
      </c>
      <c r="K1100" s="180" t="e">
        <f>IF(ISERROR(A1100),NA(),#REF!)</f>
        <v>#N/A</v>
      </c>
      <c r="L1100" s="180" t="e">
        <f>IF(ISERROR(A1100),NA(),#REF!)</f>
        <v>#N/A</v>
      </c>
      <c r="M1100" s="183" t="e">
        <f t="shared" si="72"/>
        <v>#N/A</v>
      </c>
      <c r="N1100" s="183" t="e">
        <f t="shared" si="69"/>
        <v>#N/A</v>
      </c>
      <c r="O1100" s="183" t="e">
        <f t="shared" si="73"/>
        <v>#N/A</v>
      </c>
    </row>
    <row r="1101" spans="1:15" x14ac:dyDescent="0.2">
      <c r="A1101" s="179" t="e">
        <f>IF(#REF!=0,NA(),#REF!)</f>
        <v>#REF!</v>
      </c>
      <c r="B1101" s="180" t="e">
        <f>IF(ISERROR(A1101),NA(),#REF!)</f>
        <v>#N/A</v>
      </c>
      <c r="C1101" s="183" t="e">
        <f t="shared" si="71"/>
        <v>#N/A</v>
      </c>
      <c r="E1101" s="179" t="e">
        <f>IF(#REF!=0,NA(),#REF!)</f>
        <v>#REF!</v>
      </c>
      <c r="F1101" s="183" t="e">
        <f>IF(ISERROR($E1101),NA(),#REF!)</f>
        <v>#N/A</v>
      </c>
      <c r="G1101" s="183" t="e">
        <f>IF(ISERROR($E1101),NA(),#REF!)</f>
        <v>#N/A</v>
      </c>
      <c r="H1101" s="183" t="e">
        <f>IF(ISERROR($E1101),NA(),#REF!)</f>
        <v>#N/A</v>
      </c>
      <c r="J1101" s="180" t="e">
        <f>IF(ISERROR(A1101),NA(),#REF!)</f>
        <v>#N/A</v>
      </c>
      <c r="K1101" s="180" t="e">
        <f>IF(ISERROR(A1101),NA(),#REF!)</f>
        <v>#N/A</v>
      </c>
      <c r="L1101" s="180" t="e">
        <f>IF(ISERROR(A1101),NA(),#REF!)</f>
        <v>#N/A</v>
      </c>
      <c r="M1101" s="183" t="e">
        <f t="shared" si="72"/>
        <v>#N/A</v>
      </c>
      <c r="N1101" s="183" t="e">
        <f t="shared" si="69"/>
        <v>#N/A</v>
      </c>
      <c r="O1101" s="183" t="e">
        <f t="shared" si="73"/>
        <v>#N/A</v>
      </c>
    </row>
    <row r="1102" spans="1:15" x14ac:dyDescent="0.2">
      <c r="A1102" s="179" t="e">
        <f>IF(#REF!=0,NA(),#REF!)</f>
        <v>#REF!</v>
      </c>
      <c r="B1102" s="180" t="e">
        <f>IF(ISERROR(A1102),NA(),#REF!)</f>
        <v>#N/A</v>
      </c>
      <c r="C1102" s="183" t="e">
        <f t="shared" si="71"/>
        <v>#N/A</v>
      </c>
      <c r="E1102" s="179" t="e">
        <f>IF(#REF!=0,NA(),#REF!)</f>
        <v>#REF!</v>
      </c>
      <c r="F1102" s="183" t="e">
        <f>IF(ISERROR($E1102),NA(),#REF!)</f>
        <v>#N/A</v>
      </c>
      <c r="G1102" s="183" t="e">
        <f>IF(ISERROR($E1102),NA(),#REF!)</f>
        <v>#N/A</v>
      </c>
      <c r="H1102" s="183" t="e">
        <f>IF(ISERROR($E1102),NA(),#REF!)</f>
        <v>#N/A</v>
      </c>
      <c r="J1102" s="180" t="e">
        <f>IF(ISERROR(A1102),NA(),#REF!)</f>
        <v>#N/A</v>
      </c>
      <c r="K1102" s="180" t="e">
        <f>IF(ISERROR(A1102),NA(),#REF!)</f>
        <v>#N/A</v>
      </c>
      <c r="L1102" s="180" t="e">
        <f>IF(ISERROR(A1102),NA(),#REF!)</f>
        <v>#N/A</v>
      </c>
      <c r="M1102" s="183" t="e">
        <f t="shared" si="72"/>
        <v>#N/A</v>
      </c>
      <c r="N1102" s="183" t="e">
        <f t="shared" si="69"/>
        <v>#N/A</v>
      </c>
      <c r="O1102" s="183" t="e">
        <f t="shared" si="73"/>
        <v>#N/A</v>
      </c>
    </row>
    <row r="1103" spans="1:15" x14ac:dyDescent="0.2">
      <c r="A1103" s="179" t="e">
        <f>IF(#REF!=0,NA(),#REF!)</f>
        <v>#REF!</v>
      </c>
      <c r="B1103" s="180" t="e">
        <f>IF(ISERROR(A1103),NA(),#REF!)</f>
        <v>#N/A</v>
      </c>
      <c r="C1103" s="183" t="e">
        <f t="shared" si="71"/>
        <v>#N/A</v>
      </c>
      <c r="E1103" s="179" t="e">
        <f>IF(#REF!=0,NA(),#REF!)</f>
        <v>#REF!</v>
      </c>
      <c r="F1103" s="183" t="e">
        <f>IF(ISERROR($E1103),NA(),#REF!)</f>
        <v>#N/A</v>
      </c>
      <c r="G1103" s="183" t="e">
        <f>IF(ISERROR($E1103),NA(),#REF!)</f>
        <v>#N/A</v>
      </c>
      <c r="H1103" s="183" t="e">
        <f>IF(ISERROR($E1103),NA(),#REF!)</f>
        <v>#N/A</v>
      </c>
      <c r="J1103" s="180" t="e">
        <f>IF(ISERROR(A1103),NA(),#REF!)</f>
        <v>#N/A</v>
      </c>
      <c r="K1103" s="180" t="e">
        <f>IF(ISERROR(A1103),NA(),#REF!)</f>
        <v>#N/A</v>
      </c>
      <c r="L1103" s="180" t="e">
        <f>IF(ISERROR(A1103),NA(),#REF!)</f>
        <v>#N/A</v>
      </c>
      <c r="M1103" s="183" t="e">
        <f t="shared" si="72"/>
        <v>#N/A</v>
      </c>
      <c r="N1103" s="183" t="e">
        <f t="shared" si="69"/>
        <v>#N/A</v>
      </c>
      <c r="O1103" s="183" t="e">
        <f t="shared" si="73"/>
        <v>#N/A</v>
      </c>
    </row>
    <row r="1104" spans="1:15" x14ac:dyDescent="0.2">
      <c r="A1104" s="179" t="e">
        <f>IF(#REF!=0,NA(),#REF!)</f>
        <v>#REF!</v>
      </c>
      <c r="B1104" s="180" t="e">
        <f>IF(ISERROR(A1104),NA(),#REF!)</f>
        <v>#N/A</v>
      </c>
      <c r="C1104" s="183" t="e">
        <f t="shared" si="71"/>
        <v>#N/A</v>
      </c>
      <c r="E1104" s="179" t="e">
        <f>IF(#REF!=0,NA(),#REF!)</f>
        <v>#REF!</v>
      </c>
      <c r="F1104" s="183" t="e">
        <f>IF(ISERROR($E1104),NA(),#REF!)</f>
        <v>#N/A</v>
      </c>
      <c r="G1104" s="183" t="e">
        <f>IF(ISERROR($E1104),NA(),#REF!)</f>
        <v>#N/A</v>
      </c>
      <c r="H1104" s="183" t="e">
        <f>IF(ISERROR($E1104),NA(),#REF!)</f>
        <v>#N/A</v>
      </c>
      <c r="J1104" s="180" t="e">
        <f>IF(ISERROR(A1104),NA(),#REF!)</f>
        <v>#N/A</v>
      </c>
      <c r="K1104" s="180" t="e">
        <f>IF(ISERROR(A1104),NA(),#REF!)</f>
        <v>#N/A</v>
      </c>
      <c r="L1104" s="180" t="e">
        <f>IF(ISERROR(A1104),NA(),#REF!)</f>
        <v>#N/A</v>
      </c>
      <c r="M1104" s="183" t="e">
        <f t="shared" si="72"/>
        <v>#N/A</v>
      </c>
      <c r="N1104" s="183" t="e">
        <f t="shared" si="69"/>
        <v>#N/A</v>
      </c>
      <c r="O1104" s="183" t="e">
        <f t="shared" si="73"/>
        <v>#N/A</v>
      </c>
    </row>
    <row r="1105" spans="1:15" x14ac:dyDescent="0.2">
      <c r="A1105" s="179" t="e">
        <f>IF(#REF!=0,NA(),#REF!)</f>
        <v>#REF!</v>
      </c>
      <c r="B1105" s="180" t="e">
        <f>IF(ISERROR(A1105),NA(),#REF!)</f>
        <v>#N/A</v>
      </c>
      <c r="C1105" s="183" t="e">
        <f t="shared" si="71"/>
        <v>#N/A</v>
      </c>
      <c r="E1105" s="179" t="e">
        <f>IF(#REF!=0,NA(),#REF!)</f>
        <v>#REF!</v>
      </c>
      <c r="F1105" s="183" t="e">
        <f>IF(ISERROR($E1105),NA(),#REF!)</f>
        <v>#N/A</v>
      </c>
      <c r="G1105" s="183" t="e">
        <f>IF(ISERROR($E1105),NA(),#REF!)</f>
        <v>#N/A</v>
      </c>
      <c r="H1105" s="183" t="e">
        <f>IF(ISERROR($E1105),NA(),#REF!)</f>
        <v>#N/A</v>
      </c>
      <c r="J1105" s="180" t="e">
        <f>IF(ISERROR(A1105),NA(),#REF!)</f>
        <v>#N/A</v>
      </c>
      <c r="K1105" s="180" t="e">
        <f>IF(ISERROR(A1105),NA(),#REF!)</f>
        <v>#N/A</v>
      </c>
      <c r="L1105" s="180" t="e">
        <f>IF(ISERROR(A1105),NA(),#REF!)</f>
        <v>#N/A</v>
      </c>
      <c r="M1105" s="183" t="e">
        <f t="shared" si="72"/>
        <v>#N/A</v>
      </c>
      <c r="N1105" s="183" t="e">
        <f t="shared" si="69"/>
        <v>#N/A</v>
      </c>
      <c r="O1105" s="183" t="e">
        <f t="shared" si="73"/>
        <v>#N/A</v>
      </c>
    </row>
    <row r="1106" spans="1:15" x14ac:dyDescent="0.2">
      <c r="A1106" s="179" t="e">
        <f>IF(#REF!=0,NA(),#REF!)</f>
        <v>#REF!</v>
      </c>
      <c r="B1106" s="180" t="e">
        <f>IF(ISERROR(A1106),NA(),#REF!)</f>
        <v>#N/A</v>
      </c>
      <c r="C1106" s="183" t="e">
        <f t="shared" si="71"/>
        <v>#N/A</v>
      </c>
      <c r="E1106" s="179" t="e">
        <f>IF(#REF!=0,NA(),#REF!)</f>
        <v>#REF!</v>
      </c>
      <c r="F1106" s="183" t="e">
        <f>IF(ISERROR($E1106),NA(),#REF!)</f>
        <v>#N/A</v>
      </c>
      <c r="G1106" s="183" t="e">
        <f>IF(ISERROR($E1106),NA(),#REF!)</f>
        <v>#N/A</v>
      </c>
      <c r="H1106" s="183" t="e">
        <f>IF(ISERROR($E1106),NA(),#REF!)</f>
        <v>#N/A</v>
      </c>
      <c r="J1106" s="180" t="e">
        <f>IF(ISERROR(A1106),NA(),#REF!)</f>
        <v>#N/A</v>
      </c>
      <c r="K1106" s="180" t="e">
        <f>IF(ISERROR(A1106),NA(),#REF!)</f>
        <v>#N/A</v>
      </c>
      <c r="L1106" s="180" t="e">
        <f>IF(ISERROR(A1106),NA(),#REF!)</f>
        <v>#N/A</v>
      </c>
      <c r="M1106" s="183" t="e">
        <f t="shared" si="72"/>
        <v>#N/A</v>
      </c>
      <c r="N1106" s="183" t="e">
        <f t="shared" si="69"/>
        <v>#N/A</v>
      </c>
      <c r="O1106" s="183" t="e">
        <f t="shared" si="73"/>
        <v>#N/A</v>
      </c>
    </row>
    <row r="1107" spans="1:15" x14ac:dyDescent="0.2">
      <c r="A1107" s="179" t="e">
        <f>IF(#REF!=0,NA(),#REF!)</f>
        <v>#REF!</v>
      </c>
      <c r="B1107" s="180" t="e">
        <f>IF(ISERROR(A1107),NA(),#REF!)</f>
        <v>#N/A</v>
      </c>
      <c r="C1107" s="183" t="e">
        <f t="shared" si="71"/>
        <v>#N/A</v>
      </c>
      <c r="E1107" s="179" t="e">
        <f>IF(#REF!=0,NA(),#REF!)</f>
        <v>#REF!</v>
      </c>
      <c r="F1107" s="183" t="e">
        <f>IF(ISERROR($E1107),NA(),#REF!)</f>
        <v>#N/A</v>
      </c>
      <c r="G1107" s="183" t="e">
        <f>IF(ISERROR($E1107),NA(),#REF!)</f>
        <v>#N/A</v>
      </c>
      <c r="H1107" s="183" t="e">
        <f>IF(ISERROR($E1107),NA(),#REF!)</f>
        <v>#N/A</v>
      </c>
      <c r="J1107" s="180" t="e">
        <f>IF(ISERROR(A1107),NA(),#REF!)</f>
        <v>#N/A</v>
      </c>
      <c r="K1107" s="180" t="e">
        <f>IF(ISERROR(A1107),NA(),#REF!)</f>
        <v>#N/A</v>
      </c>
      <c r="L1107" s="180" t="e">
        <f>IF(ISERROR(A1107),NA(),#REF!)</f>
        <v>#N/A</v>
      </c>
      <c r="M1107" s="183" t="e">
        <f t="shared" si="72"/>
        <v>#N/A</v>
      </c>
      <c r="N1107" s="183" t="e">
        <f t="shared" si="69"/>
        <v>#N/A</v>
      </c>
      <c r="O1107" s="183" t="e">
        <f t="shared" si="73"/>
        <v>#N/A</v>
      </c>
    </row>
    <row r="1108" spans="1:15" x14ac:dyDescent="0.2">
      <c r="A1108" s="179" t="e">
        <f>IF(#REF!=0,NA(),#REF!)</f>
        <v>#REF!</v>
      </c>
      <c r="B1108" s="180" t="e">
        <f>IF(ISERROR(A1108),NA(),#REF!)</f>
        <v>#N/A</v>
      </c>
      <c r="C1108" s="183" t="e">
        <f t="shared" si="71"/>
        <v>#N/A</v>
      </c>
      <c r="E1108" s="179" t="e">
        <f>IF(#REF!=0,NA(),#REF!)</f>
        <v>#REF!</v>
      </c>
      <c r="F1108" s="183" t="e">
        <f>IF(ISERROR($E1108),NA(),#REF!)</f>
        <v>#N/A</v>
      </c>
      <c r="G1108" s="183" t="e">
        <f>IF(ISERROR($E1108),NA(),#REF!)</f>
        <v>#N/A</v>
      </c>
      <c r="H1108" s="183" t="e">
        <f>IF(ISERROR($E1108),NA(),#REF!)</f>
        <v>#N/A</v>
      </c>
      <c r="J1108" s="180" t="e">
        <f>IF(ISERROR(A1108),NA(),#REF!)</f>
        <v>#N/A</v>
      </c>
      <c r="K1108" s="180" t="e">
        <f>IF(ISERROR(A1108),NA(),#REF!)</f>
        <v>#N/A</v>
      </c>
      <c r="L1108" s="180" t="e">
        <f>IF(ISERROR(A1108),NA(),#REF!)</f>
        <v>#N/A</v>
      </c>
      <c r="M1108" s="183" t="e">
        <f t="shared" si="72"/>
        <v>#N/A</v>
      </c>
      <c r="N1108" s="183" t="e">
        <f t="shared" si="69"/>
        <v>#N/A</v>
      </c>
      <c r="O1108" s="183" t="e">
        <f t="shared" si="73"/>
        <v>#N/A</v>
      </c>
    </row>
    <row r="1109" spans="1:15" x14ac:dyDescent="0.2">
      <c r="A1109" s="179" t="e">
        <f>IF(#REF!=0,NA(),#REF!)</f>
        <v>#REF!</v>
      </c>
      <c r="B1109" s="180" t="e">
        <f>IF(ISERROR(A1109),NA(),#REF!)</f>
        <v>#N/A</v>
      </c>
      <c r="C1109" s="183" t="e">
        <f t="shared" si="71"/>
        <v>#N/A</v>
      </c>
      <c r="E1109" s="179" t="e">
        <f>IF(#REF!=0,NA(),#REF!)</f>
        <v>#REF!</v>
      </c>
      <c r="F1109" s="183" t="e">
        <f>IF(ISERROR($E1109),NA(),#REF!)</f>
        <v>#N/A</v>
      </c>
      <c r="G1109" s="183" t="e">
        <f>IF(ISERROR($E1109),NA(),#REF!)</f>
        <v>#N/A</v>
      </c>
      <c r="H1109" s="183" t="e">
        <f>IF(ISERROR($E1109),NA(),#REF!)</f>
        <v>#N/A</v>
      </c>
      <c r="J1109" s="180" t="e">
        <f>IF(ISERROR(A1109),NA(),#REF!)</f>
        <v>#N/A</v>
      </c>
      <c r="K1109" s="180" t="e">
        <f>IF(ISERROR(A1109),NA(),#REF!)</f>
        <v>#N/A</v>
      </c>
      <c r="L1109" s="180" t="e">
        <f>IF(ISERROR(A1109),NA(),#REF!)</f>
        <v>#N/A</v>
      </c>
      <c r="M1109" s="183" t="e">
        <f t="shared" si="72"/>
        <v>#N/A</v>
      </c>
      <c r="N1109" s="183" t="e">
        <f t="shared" si="69"/>
        <v>#N/A</v>
      </c>
      <c r="O1109" s="183" t="e">
        <f t="shared" si="73"/>
        <v>#N/A</v>
      </c>
    </row>
    <row r="1110" spans="1:15" x14ac:dyDescent="0.2">
      <c r="A1110" s="179" t="e">
        <f>IF(#REF!=0,NA(),#REF!)</f>
        <v>#REF!</v>
      </c>
      <c r="B1110" s="180" t="e">
        <f>IF(ISERROR(A1110),NA(),#REF!)</f>
        <v>#N/A</v>
      </c>
      <c r="C1110" s="183" t="e">
        <f t="shared" si="71"/>
        <v>#N/A</v>
      </c>
      <c r="E1110" s="179" t="e">
        <f>IF(#REF!=0,NA(),#REF!)</f>
        <v>#REF!</v>
      </c>
      <c r="F1110" s="183" t="e">
        <f>IF(ISERROR($E1110),NA(),#REF!)</f>
        <v>#N/A</v>
      </c>
      <c r="G1110" s="183" t="e">
        <f>IF(ISERROR($E1110),NA(),#REF!)</f>
        <v>#N/A</v>
      </c>
      <c r="H1110" s="183" t="e">
        <f>IF(ISERROR($E1110),NA(),#REF!)</f>
        <v>#N/A</v>
      </c>
      <c r="J1110" s="180" t="e">
        <f>IF(ISERROR(A1110),NA(),#REF!)</f>
        <v>#N/A</v>
      </c>
      <c r="K1110" s="180" t="e">
        <f>IF(ISERROR(A1110),NA(),#REF!)</f>
        <v>#N/A</v>
      </c>
      <c r="L1110" s="180" t="e">
        <f>IF(ISERROR(A1110),NA(),#REF!)</f>
        <v>#N/A</v>
      </c>
      <c r="M1110" s="183" t="e">
        <f t="shared" si="72"/>
        <v>#N/A</v>
      </c>
      <c r="N1110" s="183" t="e">
        <f t="shared" si="69"/>
        <v>#N/A</v>
      </c>
      <c r="O1110" s="183" t="e">
        <f t="shared" si="73"/>
        <v>#N/A</v>
      </c>
    </row>
    <row r="1111" spans="1:15" x14ac:dyDescent="0.2">
      <c r="A1111" s="179" t="e">
        <f>IF(#REF!=0,NA(),#REF!)</f>
        <v>#REF!</v>
      </c>
      <c r="B1111" s="180" t="e">
        <f>IF(ISERROR(A1111),NA(),#REF!)</f>
        <v>#N/A</v>
      </c>
      <c r="C1111" s="183" t="e">
        <f t="shared" si="71"/>
        <v>#N/A</v>
      </c>
      <c r="E1111" s="179" t="e">
        <f>IF(#REF!=0,NA(),#REF!)</f>
        <v>#REF!</v>
      </c>
      <c r="F1111" s="183" t="e">
        <f>IF(ISERROR($E1111),NA(),#REF!)</f>
        <v>#N/A</v>
      </c>
      <c r="G1111" s="183" t="e">
        <f>IF(ISERROR($E1111),NA(),#REF!)</f>
        <v>#N/A</v>
      </c>
      <c r="H1111" s="183" t="e">
        <f>IF(ISERROR($E1111),NA(),#REF!)</f>
        <v>#N/A</v>
      </c>
      <c r="J1111" s="180" t="e">
        <f>IF(ISERROR(A1111),NA(),#REF!)</f>
        <v>#N/A</v>
      </c>
      <c r="K1111" s="180" t="e">
        <f>IF(ISERROR(A1111),NA(),#REF!)</f>
        <v>#N/A</v>
      </c>
      <c r="L1111" s="180" t="e">
        <f>IF(ISERROR(A1111),NA(),#REF!)</f>
        <v>#N/A</v>
      </c>
      <c r="M1111" s="183" t="e">
        <f t="shared" si="72"/>
        <v>#N/A</v>
      </c>
      <c r="N1111" s="183" t="e">
        <f t="shared" si="69"/>
        <v>#N/A</v>
      </c>
      <c r="O1111" s="183" t="e">
        <f t="shared" si="73"/>
        <v>#N/A</v>
      </c>
    </row>
    <row r="1112" spans="1:15" x14ac:dyDescent="0.2">
      <c r="A1112" s="179" t="e">
        <f>IF(#REF!=0,NA(),#REF!)</f>
        <v>#REF!</v>
      </c>
      <c r="B1112" s="180" t="e">
        <f>IF(ISERROR(A1112),NA(),#REF!)</f>
        <v>#N/A</v>
      </c>
      <c r="C1112" s="183" t="e">
        <f t="shared" si="71"/>
        <v>#N/A</v>
      </c>
      <c r="E1112" s="179" t="e">
        <f>IF(#REF!=0,NA(),#REF!)</f>
        <v>#REF!</v>
      </c>
      <c r="F1112" s="183" t="e">
        <f>IF(ISERROR($E1112),NA(),#REF!)</f>
        <v>#N/A</v>
      </c>
      <c r="G1112" s="183" t="e">
        <f>IF(ISERROR($E1112),NA(),#REF!)</f>
        <v>#N/A</v>
      </c>
      <c r="H1112" s="183" t="e">
        <f>IF(ISERROR($E1112),NA(),#REF!)</f>
        <v>#N/A</v>
      </c>
      <c r="J1112" s="180" t="e">
        <f>IF(ISERROR(A1112),NA(),#REF!)</f>
        <v>#N/A</v>
      </c>
      <c r="K1112" s="180" t="e">
        <f>IF(ISERROR(A1112),NA(),#REF!)</f>
        <v>#N/A</v>
      </c>
      <c r="L1112" s="180" t="e">
        <f>IF(ISERROR(A1112),NA(),#REF!)</f>
        <v>#N/A</v>
      </c>
      <c r="M1112" s="183" t="e">
        <f t="shared" si="72"/>
        <v>#N/A</v>
      </c>
      <c r="N1112" s="183" t="e">
        <f t="shared" si="69"/>
        <v>#N/A</v>
      </c>
      <c r="O1112" s="183" t="e">
        <f t="shared" si="73"/>
        <v>#N/A</v>
      </c>
    </row>
    <row r="1113" spans="1:15" x14ac:dyDescent="0.2">
      <c r="A1113" s="179" t="e">
        <f>IF(#REF!=0,NA(),#REF!)</f>
        <v>#REF!</v>
      </c>
      <c r="B1113" s="180" t="e">
        <f>IF(ISERROR(A1113),NA(),#REF!)</f>
        <v>#N/A</v>
      </c>
      <c r="C1113" s="183" t="e">
        <f t="shared" si="71"/>
        <v>#N/A</v>
      </c>
      <c r="E1113" s="179" t="e">
        <f>IF(#REF!=0,NA(),#REF!)</f>
        <v>#REF!</v>
      </c>
      <c r="F1113" s="183" t="e">
        <f>IF(ISERROR($E1113),NA(),#REF!)</f>
        <v>#N/A</v>
      </c>
      <c r="G1113" s="183" t="e">
        <f>IF(ISERROR($E1113),NA(),#REF!)</f>
        <v>#N/A</v>
      </c>
      <c r="H1113" s="183" t="e">
        <f>IF(ISERROR($E1113),NA(),#REF!)</f>
        <v>#N/A</v>
      </c>
      <c r="J1113" s="180" t="e">
        <f>IF(ISERROR(A1113),NA(),#REF!)</f>
        <v>#N/A</v>
      </c>
      <c r="K1113" s="180" t="e">
        <f>IF(ISERROR(A1113),NA(),#REF!)</f>
        <v>#N/A</v>
      </c>
      <c r="L1113" s="180" t="e">
        <f>IF(ISERROR(A1113),NA(),#REF!)</f>
        <v>#N/A</v>
      </c>
      <c r="M1113" s="183" t="e">
        <f t="shared" si="72"/>
        <v>#N/A</v>
      </c>
      <c r="N1113" s="183" t="e">
        <f t="shared" ref="N1113:N1176" si="74">AVERAGE(K1107:K1113)</f>
        <v>#N/A</v>
      </c>
      <c r="O1113" s="183" t="e">
        <f t="shared" si="73"/>
        <v>#N/A</v>
      </c>
    </row>
    <row r="1114" spans="1:15" x14ac:dyDescent="0.2">
      <c r="A1114" s="179" t="e">
        <f>IF(#REF!=0,NA(),#REF!)</f>
        <v>#REF!</v>
      </c>
      <c r="B1114" s="180" t="e">
        <f>IF(ISERROR(A1114),NA(),#REF!)</f>
        <v>#N/A</v>
      </c>
      <c r="C1114" s="183" t="e">
        <f t="shared" si="71"/>
        <v>#N/A</v>
      </c>
      <c r="E1114" s="179" t="e">
        <f>IF(#REF!=0,NA(),#REF!)</f>
        <v>#REF!</v>
      </c>
      <c r="F1114" s="183" t="e">
        <f>IF(ISERROR($E1114),NA(),#REF!)</f>
        <v>#N/A</v>
      </c>
      <c r="G1114" s="183" t="e">
        <f>IF(ISERROR($E1114),NA(),#REF!)</f>
        <v>#N/A</v>
      </c>
      <c r="H1114" s="183" t="e">
        <f>IF(ISERROR($E1114),NA(),#REF!)</f>
        <v>#N/A</v>
      </c>
      <c r="J1114" s="180" t="e">
        <f>IF(ISERROR(A1114),NA(),#REF!)</f>
        <v>#N/A</v>
      </c>
      <c r="K1114" s="180" t="e">
        <f>IF(ISERROR(A1114),NA(),#REF!)</f>
        <v>#N/A</v>
      </c>
      <c r="L1114" s="180" t="e">
        <f>IF(ISERROR(A1114),NA(),#REF!)</f>
        <v>#N/A</v>
      </c>
      <c r="M1114" s="183" t="e">
        <f t="shared" si="72"/>
        <v>#N/A</v>
      </c>
      <c r="N1114" s="183" t="e">
        <f t="shared" si="74"/>
        <v>#N/A</v>
      </c>
      <c r="O1114" s="183" t="e">
        <f t="shared" si="73"/>
        <v>#N/A</v>
      </c>
    </row>
    <row r="1115" spans="1:15" x14ac:dyDescent="0.2">
      <c r="A1115" s="179" t="e">
        <f>IF(#REF!=0,NA(),#REF!)</f>
        <v>#REF!</v>
      </c>
      <c r="B1115" s="180" t="e">
        <f>IF(ISERROR(A1115),NA(),#REF!)</f>
        <v>#N/A</v>
      </c>
      <c r="C1115" s="183" t="e">
        <f t="shared" si="71"/>
        <v>#N/A</v>
      </c>
      <c r="E1115" s="179" t="e">
        <f>IF(#REF!=0,NA(),#REF!)</f>
        <v>#REF!</v>
      </c>
      <c r="F1115" s="183" t="e">
        <f>IF(ISERROR($E1115),NA(),#REF!)</f>
        <v>#N/A</v>
      </c>
      <c r="G1115" s="183" t="e">
        <f>IF(ISERROR($E1115),NA(),#REF!)</f>
        <v>#N/A</v>
      </c>
      <c r="H1115" s="183" t="e">
        <f>IF(ISERROR($E1115),NA(),#REF!)</f>
        <v>#N/A</v>
      </c>
      <c r="J1115" s="180" t="e">
        <f>IF(ISERROR(A1115),NA(),#REF!)</f>
        <v>#N/A</v>
      </c>
      <c r="K1115" s="180" t="e">
        <f>IF(ISERROR(A1115),NA(),#REF!)</f>
        <v>#N/A</v>
      </c>
      <c r="L1115" s="180" t="e">
        <f>IF(ISERROR(A1115),NA(),#REF!)</f>
        <v>#N/A</v>
      </c>
      <c r="M1115" s="183" t="e">
        <f t="shared" si="72"/>
        <v>#N/A</v>
      </c>
      <c r="N1115" s="183" t="e">
        <f t="shared" si="74"/>
        <v>#N/A</v>
      </c>
      <c r="O1115" s="183" t="e">
        <f t="shared" si="73"/>
        <v>#N/A</v>
      </c>
    </row>
    <row r="1116" spans="1:15" x14ac:dyDescent="0.2">
      <c r="A1116" s="179" t="e">
        <f>IF(#REF!=0,NA(),#REF!)</f>
        <v>#REF!</v>
      </c>
      <c r="B1116" s="180" t="e">
        <f>IF(ISERROR(A1116),NA(),#REF!)</f>
        <v>#N/A</v>
      </c>
      <c r="C1116" s="183" t="e">
        <f t="shared" si="71"/>
        <v>#N/A</v>
      </c>
      <c r="E1116" s="179" t="e">
        <f>IF(#REF!=0,NA(),#REF!)</f>
        <v>#REF!</v>
      </c>
      <c r="F1116" s="183" t="e">
        <f>IF(ISERROR($E1116),NA(),#REF!)</f>
        <v>#N/A</v>
      </c>
      <c r="G1116" s="183" t="e">
        <f>IF(ISERROR($E1116),NA(),#REF!)</f>
        <v>#N/A</v>
      </c>
      <c r="H1116" s="183" t="e">
        <f>IF(ISERROR($E1116),NA(),#REF!)</f>
        <v>#N/A</v>
      </c>
      <c r="J1116" s="180" t="e">
        <f>IF(ISERROR(A1116),NA(),#REF!)</f>
        <v>#N/A</v>
      </c>
      <c r="K1116" s="180" t="e">
        <f>IF(ISERROR(A1116),NA(),#REF!)</f>
        <v>#N/A</v>
      </c>
      <c r="L1116" s="180" t="e">
        <f>IF(ISERROR(A1116),NA(),#REF!)</f>
        <v>#N/A</v>
      </c>
      <c r="M1116" s="183" t="e">
        <f t="shared" si="72"/>
        <v>#N/A</v>
      </c>
      <c r="N1116" s="183" t="e">
        <f t="shared" si="74"/>
        <v>#N/A</v>
      </c>
      <c r="O1116" s="183" t="e">
        <f t="shared" si="73"/>
        <v>#N/A</v>
      </c>
    </row>
    <row r="1117" spans="1:15" x14ac:dyDescent="0.2">
      <c r="A1117" s="179" t="e">
        <f>IF(#REF!=0,NA(),#REF!)</f>
        <v>#REF!</v>
      </c>
      <c r="B1117" s="180" t="e">
        <f>IF(ISERROR(A1117),NA(),#REF!)</f>
        <v>#N/A</v>
      </c>
      <c r="C1117" s="183" t="e">
        <f t="shared" si="71"/>
        <v>#N/A</v>
      </c>
      <c r="E1117" s="179" t="e">
        <f>IF(#REF!=0,NA(),#REF!)</f>
        <v>#REF!</v>
      </c>
      <c r="F1117" s="183" t="e">
        <f>IF(ISERROR($E1117),NA(),#REF!)</f>
        <v>#N/A</v>
      </c>
      <c r="G1117" s="183" t="e">
        <f>IF(ISERROR($E1117),NA(),#REF!)</f>
        <v>#N/A</v>
      </c>
      <c r="H1117" s="183" t="e">
        <f>IF(ISERROR($E1117),NA(),#REF!)</f>
        <v>#N/A</v>
      </c>
      <c r="J1117" s="180" t="e">
        <f>IF(ISERROR(A1117),NA(),#REF!)</f>
        <v>#N/A</v>
      </c>
      <c r="K1117" s="180" t="e">
        <f>IF(ISERROR(A1117),NA(),#REF!)</f>
        <v>#N/A</v>
      </c>
      <c r="L1117" s="180" t="e">
        <f>IF(ISERROR(A1117),NA(),#REF!)</f>
        <v>#N/A</v>
      </c>
      <c r="M1117" s="183" t="e">
        <f t="shared" si="72"/>
        <v>#N/A</v>
      </c>
      <c r="N1117" s="183" t="e">
        <f t="shared" si="74"/>
        <v>#N/A</v>
      </c>
      <c r="O1117" s="183" t="e">
        <f t="shared" si="73"/>
        <v>#N/A</v>
      </c>
    </row>
    <row r="1118" spans="1:15" x14ac:dyDescent="0.2">
      <c r="A1118" s="179" t="e">
        <f>IF(#REF!=0,NA(),#REF!)</f>
        <v>#REF!</v>
      </c>
      <c r="B1118" s="180" t="e">
        <f>IF(ISERROR(A1118),NA(),#REF!)</f>
        <v>#N/A</v>
      </c>
      <c r="C1118" s="183" t="e">
        <f t="shared" si="71"/>
        <v>#N/A</v>
      </c>
      <c r="E1118" s="179" t="e">
        <f>IF(#REF!=0,NA(),#REF!)</f>
        <v>#REF!</v>
      </c>
      <c r="F1118" s="183" t="e">
        <f>IF(ISERROR($E1118),NA(),#REF!)</f>
        <v>#N/A</v>
      </c>
      <c r="G1118" s="183" t="e">
        <f>IF(ISERROR($E1118),NA(),#REF!)</f>
        <v>#N/A</v>
      </c>
      <c r="H1118" s="183" t="e">
        <f>IF(ISERROR($E1118),NA(),#REF!)</f>
        <v>#N/A</v>
      </c>
      <c r="J1118" s="180" t="e">
        <f>IF(ISERROR(A1118),NA(),#REF!)</f>
        <v>#N/A</v>
      </c>
      <c r="K1118" s="180" t="e">
        <f>IF(ISERROR(A1118),NA(),#REF!)</f>
        <v>#N/A</v>
      </c>
      <c r="L1118" s="180" t="e">
        <f>IF(ISERROR(A1118),NA(),#REF!)</f>
        <v>#N/A</v>
      </c>
      <c r="M1118" s="183" t="e">
        <f t="shared" si="72"/>
        <v>#N/A</v>
      </c>
      <c r="N1118" s="183" t="e">
        <f t="shared" si="74"/>
        <v>#N/A</v>
      </c>
      <c r="O1118" s="183" t="e">
        <f t="shared" si="73"/>
        <v>#N/A</v>
      </c>
    </row>
    <row r="1119" spans="1:15" x14ac:dyDescent="0.2">
      <c r="A1119" s="179" t="e">
        <f>IF(#REF!=0,NA(),#REF!)</f>
        <v>#REF!</v>
      </c>
      <c r="B1119" s="180" t="e">
        <f>IF(ISERROR(A1119),NA(),#REF!)</f>
        <v>#N/A</v>
      </c>
      <c r="C1119" s="183" t="e">
        <f t="shared" si="71"/>
        <v>#N/A</v>
      </c>
      <c r="E1119" s="179" t="e">
        <f>IF(#REF!=0,NA(),#REF!)</f>
        <v>#REF!</v>
      </c>
      <c r="F1119" s="183" t="e">
        <f>IF(ISERROR($E1119),NA(),#REF!)</f>
        <v>#N/A</v>
      </c>
      <c r="G1119" s="183" t="e">
        <f>IF(ISERROR($E1119),NA(),#REF!)</f>
        <v>#N/A</v>
      </c>
      <c r="H1119" s="183" t="e">
        <f>IF(ISERROR($E1119),NA(),#REF!)</f>
        <v>#N/A</v>
      </c>
      <c r="J1119" s="180" t="e">
        <f>IF(ISERROR(A1119),NA(),#REF!)</f>
        <v>#N/A</v>
      </c>
      <c r="K1119" s="180" t="e">
        <f>IF(ISERROR(A1119),NA(),#REF!)</f>
        <v>#N/A</v>
      </c>
      <c r="L1119" s="180" t="e">
        <f>IF(ISERROR(A1119),NA(),#REF!)</f>
        <v>#N/A</v>
      </c>
      <c r="M1119" s="183" t="e">
        <f t="shared" si="72"/>
        <v>#N/A</v>
      </c>
      <c r="N1119" s="183" t="e">
        <f t="shared" si="74"/>
        <v>#N/A</v>
      </c>
      <c r="O1119" s="183" t="e">
        <f t="shared" si="73"/>
        <v>#N/A</v>
      </c>
    </row>
    <row r="1120" spans="1:15" x14ac:dyDescent="0.2">
      <c r="A1120" s="179" t="e">
        <f>IF(#REF!=0,NA(),#REF!)</f>
        <v>#REF!</v>
      </c>
      <c r="B1120" s="180" t="e">
        <f>IF(ISERROR(A1120),NA(),#REF!)</f>
        <v>#N/A</v>
      </c>
      <c r="C1120" s="183" t="e">
        <f t="shared" si="71"/>
        <v>#N/A</v>
      </c>
      <c r="E1120" s="179" t="e">
        <f>IF(#REF!=0,NA(),#REF!)</f>
        <v>#REF!</v>
      </c>
      <c r="F1120" s="183" t="e">
        <f>IF(ISERROR($E1120),NA(),#REF!)</f>
        <v>#N/A</v>
      </c>
      <c r="G1120" s="183" t="e">
        <f>IF(ISERROR($E1120),NA(),#REF!)</f>
        <v>#N/A</v>
      </c>
      <c r="H1120" s="183" t="e">
        <f>IF(ISERROR($E1120),NA(),#REF!)</f>
        <v>#N/A</v>
      </c>
      <c r="J1120" s="180" t="e">
        <f>IF(ISERROR(A1120),NA(),#REF!)</f>
        <v>#N/A</v>
      </c>
      <c r="K1120" s="180" t="e">
        <f>IF(ISERROR(A1120),NA(),#REF!)</f>
        <v>#N/A</v>
      </c>
      <c r="L1120" s="180" t="e">
        <f>IF(ISERROR(A1120),NA(),#REF!)</f>
        <v>#N/A</v>
      </c>
      <c r="M1120" s="183" t="e">
        <f t="shared" si="72"/>
        <v>#N/A</v>
      </c>
      <c r="N1120" s="183" t="e">
        <f t="shared" si="74"/>
        <v>#N/A</v>
      </c>
      <c r="O1120" s="183" t="e">
        <f t="shared" si="73"/>
        <v>#N/A</v>
      </c>
    </row>
    <row r="1121" spans="1:15" x14ac:dyDescent="0.2">
      <c r="A1121" s="179" t="e">
        <f>IF(#REF!=0,NA(),#REF!)</f>
        <v>#REF!</v>
      </c>
      <c r="B1121" s="180" t="e">
        <f>IF(ISERROR(A1121),NA(),#REF!)</f>
        <v>#N/A</v>
      </c>
      <c r="C1121" s="183" t="e">
        <f t="shared" si="71"/>
        <v>#N/A</v>
      </c>
      <c r="E1121" s="179" t="e">
        <f>IF(#REF!=0,NA(),#REF!)</f>
        <v>#REF!</v>
      </c>
      <c r="F1121" s="183" t="e">
        <f>IF(ISERROR($E1121),NA(),#REF!)</f>
        <v>#N/A</v>
      </c>
      <c r="G1121" s="183" t="e">
        <f>IF(ISERROR($E1121),NA(),#REF!)</f>
        <v>#N/A</v>
      </c>
      <c r="H1121" s="183" t="e">
        <f>IF(ISERROR($E1121),NA(),#REF!)</f>
        <v>#N/A</v>
      </c>
      <c r="J1121" s="180" t="e">
        <f>IF(ISERROR(A1121),NA(),#REF!)</f>
        <v>#N/A</v>
      </c>
      <c r="K1121" s="180" t="e">
        <f>IF(ISERROR(A1121),NA(),#REF!)</f>
        <v>#N/A</v>
      </c>
      <c r="L1121" s="180" t="e">
        <f>IF(ISERROR(A1121),NA(),#REF!)</f>
        <v>#N/A</v>
      </c>
      <c r="M1121" s="183" t="e">
        <f t="shared" si="72"/>
        <v>#N/A</v>
      </c>
      <c r="N1121" s="183" t="e">
        <f t="shared" si="74"/>
        <v>#N/A</v>
      </c>
      <c r="O1121" s="183" t="e">
        <f t="shared" si="73"/>
        <v>#N/A</v>
      </c>
    </row>
    <row r="1122" spans="1:15" x14ac:dyDescent="0.2">
      <c r="A1122" s="179" t="e">
        <f>IF(#REF!=0,NA(),#REF!)</f>
        <v>#REF!</v>
      </c>
      <c r="B1122" s="180" t="e">
        <f>IF(ISERROR(A1122),NA(),#REF!)</f>
        <v>#N/A</v>
      </c>
      <c r="C1122" s="183" t="e">
        <f t="shared" si="71"/>
        <v>#N/A</v>
      </c>
      <c r="E1122" s="179" t="e">
        <f>IF(#REF!=0,NA(),#REF!)</f>
        <v>#REF!</v>
      </c>
      <c r="F1122" s="183" t="e">
        <f>IF(ISERROR($E1122),NA(),#REF!)</f>
        <v>#N/A</v>
      </c>
      <c r="G1122" s="183" t="e">
        <f>IF(ISERROR($E1122),NA(),#REF!)</f>
        <v>#N/A</v>
      </c>
      <c r="H1122" s="183" t="e">
        <f>IF(ISERROR($E1122),NA(),#REF!)</f>
        <v>#N/A</v>
      </c>
      <c r="J1122" s="180" t="e">
        <f>IF(ISERROR(A1122),NA(),#REF!)</f>
        <v>#N/A</v>
      </c>
      <c r="K1122" s="180" t="e">
        <f>IF(ISERROR(A1122),NA(),#REF!)</f>
        <v>#N/A</v>
      </c>
      <c r="L1122" s="180" t="e">
        <f>IF(ISERROR(A1122),NA(),#REF!)</f>
        <v>#N/A</v>
      </c>
      <c r="M1122" s="183" t="e">
        <f t="shared" si="72"/>
        <v>#N/A</v>
      </c>
      <c r="N1122" s="183" t="e">
        <f t="shared" si="74"/>
        <v>#N/A</v>
      </c>
      <c r="O1122" s="183" t="e">
        <f t="shared" si="73"/>
        <v>#N/A</v>
      </c>
    </row>
    <row r="1123" spans="1:15" x14ac:dyDescent="0.2">
      <c r="A1123" s="179" t="e">
        <f>IF(#REF!=0,NA(),#REF!)</f>
        <v>#REF!</v>
      </c>
      <c r="B1123" s="180" t="e">
        <f>IF(ISERROR(A1123),NA(),#REF!)</f>
        <v>#N/A</v>
      </c>
      <c r="C1123" s="183" t="e">
        <f t="shared" si="71"/>
        <v>#N/A</v>
      </c>
      <c r="E1123" s="179" t="e">
        <f>IF(#REF!=0,NA(),#REF!)</f>
        <v>#REF!</v>
      </c>
      <c r="F1123" s="183" t="e">
        <f>IF(ISERROR($E1123),NA(),#REF!)</f>
        <v>#N/A</v>
      </c>
      <c r="G1123" s="183" t="e">
        <f>IF(ISERROR($E1123),NA(),#REF!)</f>
        <v>#N/A</v>
      </c>
      <c r="H1123" s="183" t="e">
        <f>IF(ISERROR($E1123),NA(),#REF!)</f>
        <v>#N/A</v>
      </c>
      <c r="J1123" s="180" t="e">
        <f>IF(ISERROR(A1123),NA(),#REF!)</f>
        <v>#N/A</v>
      </c>
      <c r="K1123" s="180" t="e">
        <f>IF(ISERROR(A1123),NA(),#REF!)</f>
        <v>#N/A</v>
      </c>
      <c r="L1123" s="180" t="e">
        <f>IF(ISERROR(A1123),NA(),#REF!)</f>
        <v>#N/A</v>
      </c>
      <c r="M1123" s="183" t="e">
        <f t="shared" si="72"/>
        <v>#N/A</v>
      </c>
      <c r="N1123" s="183" t="e">
        <f t="shared" si="74"/>
        <v>#N/A</v>
      </c>
      <c r="O1123" s="183" t="e">
        <f t="shared" si="73"/>
        <v>#N/A</v>
      </c>
    </row>
    <row r="1124" spans="1:15" x14ac:dyDescent="0.2">
      <c r="A1124" s="179" t="e">
        <f>IF(#REF!=0,NA(),#REF!)</f>
        <v>#REF!</v>
      </c>
      <c r="B1124" s="180" t="e">
        <f>IF(ISERROR(A1124),NA(),#REF!)</f>
        <v>#N/A</v>
      </c>
      <c r="C1124" s="183" t="e">
        <f t="shared" si="71"/>
        <v>#N/A</v>
      </c>
      <c r="E1124" s="179" t="e">
        <f>IF(#REF!=0,NA(),#REF!)</f>
        <v>#REF!</v>
      </c>
      <c r="F1124" s="183" t="e">
        <f>IF(ISERROR($E1124),NA(),#REF!)</f>
        <v>#N/A</v>
      </c>
      <c r="G1124" s="183" t="e">
        <f>IF(ISERROR($E1124),NA(),#REF!)</f>
        <v>#N/A</v>
      </c>
      <c r="H1124" s="183" t="e">
        <f>IF(ISERROR($E1124),NA(),#REF!)</f>
        <v>#N/A</v>
      </c>
      <c r="J1124" s="180" t="e">
        <f>IF(ISERROR(A1124),NA(),#REF!)</f>
        <v>#N/A</v>
      </c>
      <c r="K1124" s="180" t="e">
        <f>IF(ISERROR(A1124),NA(),#REF!)</f>
        <v>#N/A</v>
      </c>
      <c r="L1124" s="180" t="e">
        <f>IF(ISERROR(A1124),NA(),#REF!)</f>
        <v>#N/A</v>
      </c>
      <c r="M1124" s="183" t="e">
        <f t="shared" si="72"/>
        <v>#N/A</v>
      </c>
      <c r="N1124" s="183" t="e">
        <f t="shared" si="74"/>
        <v>#N/A</v>
      </c>
      <c r="O1124" s="183" t="e">
        <f t="shared" si="73"/>
        <v>#N/A</v>
      </c>
    </row>
    <row r="1125" spans="1:15" x14ac:dyDescent="0.2">
      <c r="A1125" s="179" t="e">
        <f>IF(#REF!=0,NA(),#REF!)</f>
        <v>#REF!</v>
      </c>
      <c r="B1125" s="180" t="e">
        <f>IF(ISERROR(A1125),NA(),#REF!)</f>
        <v>#N/A</v>
      </c>
      <c r="C1125" s="183" t="e">
        <f t="shared" si="71"/>
        <v>#N/A</v>
      </c>
      <c r="E1125" s="179" t="e">
        <f>IF(#REF!=0,NA(),#REF!)</f>
        <v>#REF!</v>
      </c>
      <c r="F1125" s="183" t="e">
        <f>IF(ISERROR($E1125),NA(),#REF!)</f>
        <v>#N/A</v>
      </c>
      <c r="G1125" s="183" t="e">
        <f>IF(ISERROR($E1125),NA(),#REF!)</f>
        <v>#N/A</v>
      </c>
      <c r="H1125" s="183" t="e">
        <f>IF(ISERROR($E1125),NA(),#REF!)</f>
        <v>#N/A</v>
      </c>
      <c r="J1125" s="180" t="e">
        <f>IF(ISERROR(A1125),NA(),#REF!)</f>
        <v>#N/A</v>
      </c>
      <c r="K1125" s="180" t="e">
        <f>IF(ISERROR(A1125),NA(),#REF!)</f>
        <v>#N/A</v>
      </c>
      <c r="L1125" s="180" t="e">
        <f>IF(ISERROR(A1125),NA(),#REF!)</f>
        <v>#N/A</v>
      </c>
      <c r="M1125" s="183" t="e">
        <f t="shared" si="72"/>
        <v>#N/A</v>
      </c>
      <c r="N1125" s="183" t="e">
        <f t="shared" si="74"/>
        <v>#N/A</v>
      </c>
      <c r="O1125" s="183" t="e">
        <f t="shared" si="73"/>
        <v>#N/A</v>
      </c>
    </row>
    <row r="1126" spans="1:15" x14ac:dyDescent="0.2">
      <c r="A1126" s="179" t="e">
        <f>IF(#REF!=0,NA(),#REF!)</f>
        <v>#REF!</v>
      </c>
      <c r="B1126" s="180" t="e">
        <f>IF(ISERROR(A1126),NA(),#REF!)</f>
        <v>#N/A</v>
      </c>
      <c r="C1126" s="183" t="e">
        <f t="shared" si="71"/>
        <v>#N/A</v>
      </c>
      <c r="E1126" s="179" t="e">
        <f>IF(#REF!=0,NA(),#REF!)</f>
        <v>#REF!</v>
      </c>
      <c r="F1126" s="183" t="e">
        <f>IF(ISERROR($E1126),NA(),#REF!)</f>
        <v>#N/A</v>
      </c>
      <c r="G1126" s="183" t="e">
        <f>IF(ISERROR($E1126),NA(),#REF!)</f>
        <v>#N/A</v>
      </c>
      <c r="H1126" s="183" t="e">
        <f>IF(ISERROR($E1126),NA(),#REF!)</f>
        <v>#N/A</v>
      </c>
      <c r="J1126" s="180" t="e">
        <f>IF(ISERROR(A1126),NA(),#REF!)</f>
        <v>#N/A</v>
      </c>
      <c r="K1126" s="180" t="e">
        <f>IF(ISERROR(A1126),NA(),#REF!)</f>
        <v>#N/A</v>
      </c>
      <c r="L1126" s="180" t="e">
        <f>IF(ISERROR(A1126),NA(),#REF!)</f>
        <v>#N/A</v>
      </c>
      <c r="M1126" s="183" t="e">
        <f t="shared" si="72"/>
        <v>#N/A</v>
      </c>
      <c r="N1126" s="183" t="e">
        <f t="shared" si="74"/>
        <v>#N/A</v>
      </c>
      <c r="O1126" s="183" t="e">
        <f t="shared" si="73"/>
        <v>#N/A</v>
      </c>
    </row>
    <row r="1127" spans="1:15" x14ac:dyDescent="0.2">
      <c r="A1127" s="179" t="e">
        <f>IF(#REF!=0,NA(),#REF!)</f>
        <v>#REF!</v>
      </c>
      <c r="B1127" s="180" t="e">
        <f>IF(ISERROR(A1127),NA(),#REF!)</f>
        <v>#N/A</v>
      </c>
      <c r="C1127" s="183" t="e">
        <f t="shared" si="71"/>
        <v>#N/A</v>
      </c>
      <c r="E1127" s="179" t="e">
        <f>IF(#REF!=0,NA(),#REF!)</f>
        <v>#REF!</v>
      </c>
      <c r="F1127" s="183" t="e">
        <f>IF(ISERROR($E1127),NA(),#REF!)</f>
        <v>#N/A</v>
      </c>
      <c r="G1127" s="183" t="e">
        <f>IF(ISERROR($E1127),NA(),#REF!)</f>
        <v>#N/A</v>
      </c>
      <c r="H1127" s="183" t="e">
        <f>IF(ISERROR($E1127),NA(),#REF!)</f>
        <v>#N/A</v>
      </c>
      <c r="J1127" s="180" t="e">
        <f>IF(ISERROR(A1127),NA(),#REF!)</f>
        <v>#N/A</v>
      </c>
      <c r="K1127" s="180" t="e">
        <f>IF(ISERROR(A1127),NA(),#REF!)</f>
        <v>#N/A</v>
      </c>
      <c r="L1127" s="180" t="e">
        <f>IF(ISERROR(A1127),NA(),#REF!)</f>
        <v>#N/A</v>
      </c>
      <c r="M1127" s="183" t="e">
        <f t="shared" si="72"/>
        <v>#N/A</v>
      </c>
      <c r="N1127" s="183" t="e">
        <f t="shared" si="74"/>
        <v>#N/A</v>
      </c>
      <c r="O1127" s="183" t="e">
        <f t="shared" si="73"/>
        <v>#N/A</v>
      </c>
    </row>
    <row r="1128" spans="1:15" x14ac:dyDescent="0.2">
      <c r="A1128" s="179" t="e">
        <f>IF(#REF!=0,NA(),#REF!)</f>
        <v>#REF!</v>
      </c>
      <c r="B1128" s="180" t="e">
        <f>IF(ISERROR(A1128),NA(),#REF!)</f>
        <v>#N/A</v>
      </c>
      <c r="C1128" s="183" t="e">
        <f t="shared" si="71"/>
        <v>#N/A</v>
      </c>
      <c r="E1128" s="179" t="e">
        <f>IF(#REF!=0,NA(),#REF!)</f>
        <v>#REF!</v>
      </c>
      <c r="F1128" s="183" t="e">
        <f>IF(ISERROR($E1128),NA(),#REF!)</f>
        <v>#N/A</v>
      </c>
      <c r="G1128" s="183" t="e">
        <f>IF(ISERROR($E1128),NA(),#REF!)</f>
        <v>#N/A</v>
      </c>
      <c r="H1128" s="183" t="e">
        <f>IF(ISERROR($E1128),NA(),#REF!)</f>
        <v>#N/A</v>
      </c>
      <c r="J1128" s="180" t="e">
        <f>IF(ISERROR(A1128),NA(),#REF!)</f>
        <v>#N/A</v>
      </c>
      <c r="K1128" s="180" t="e">
        <f>IF(ISERROR(A1128),NA(),#REF!)</f>
        <v>#N/A</v>
      </c>
      <c r="L1128" s="180" t="e">
        <f>IF(ISERROR(A1128),NA(),#REF!)</f>
        <v>#N/A</v>
      </c>
      <c r="M1128" s="183" t="e">
        <f t="shared" si="72"/>
        <v>#N/A</v>
      </c>
      <c r="N1128" s="183" t="e">
        <f t="shared" si="74"/>
        <v>#N/A</v>
      </c>
      <c r="O1128" s="183" t="e">
        <f t="shared" si="73"/>
        <v>#N/A</v>
      </c>
    </row>
    <row r="1129" spans="1:15" x14ac:dyDescent="0.2">
      <c r="A1129" s="179" t="e">
        <f>IF(#REF!=0,NA(),#REF!)</f>
        <v>#REF!</v>
      </c>
      <c r="B1129" s="180" t="e">
        <f>IF(ISERROR(A1129),NA(),#REF!)</f>
        <v>#N/A</v>
      </c>
      <c r="C1129" s="183" t="e">
        <f t="shared" si="71"/>
        <v>#N/A</v>
      </c>
      <c r="E1129" s="179" t="e">
        <f>IF(#REF!=0,NA(),#REF!)</f>
        <v>#REF!</v>
      </c>
      <c r="F1129" s="183" t="e">
        <f>IF(ISERROR($E1129),NA(),#REF!)</f>
        <v>#N/A</v>
      </c>
      <c r="G1129" s="183" t="e">
        <f>IF(ISERROR($E1129),NA(),#REF!)</f>
        <v>#N/A</v>
      </c>
      <c r="H1129" s="183" t="e">
        <f>IF(ISERROR($E1129),NA(),#REF!)</f>
        <v>#N/A</v>
      </c>
      <c r="J1129" s="180" t="e">
        <f>IF(ISERROR(A1129),NA(),#REF!)</f>
        <v>#N/A</v>
      </c>
      <c r="K1129" s="180" t="e">
        <f>IF(ISERROR(A1129),NA(),#REF!)</f>
        <v>#N/A</v>
      </c>
      <c r="L1129" s="180" t="e">
        <f>IF(ISERROR(A1129),NA(),#REF!)</f>
        <v>#N/A</v>
      </c>
      <c r="M1129" s="183" t="e">
        <f t="shared" si="72"/>
        <v>#N/A</v>
      </c>
      <c r="N1129" s="183" t="e">
        <f t="shared" si="74"/>
        <v>#N/A</v>
      </c>
      <c r="O1129" s="183" t="e">
        <f t="shared" si="73"/>
        <v>#N/A</v>
      </c>
    </row>
    <row r="1130" spans="1:15" x14ac:dyDescent="0.2">
      <c r="A1130" s="179" t="e">
        <f>IF(#REF!=0,NA(),#REF!)</f>
        <v>#REF!</v>
      </c>
      <c r="B1130" s="180" t="e">
        <f>IF(ISERROR(A1130),NA(),#REF!)</f>
        <v>#N/A</v>
      </c>
      <c r="C1130" s="183" t="e">
        <f t="shared" si="71"/>
        <v>#N/A</v>
      </c>
      <c r="E1130" s="179" t="e">
        <f>IF(#REF!=0,NA(),#REF!)</f>
        <v>#REF!</v>
      </c>
      <c r="F1130" s="183" t="e">
        <f>IF(ISERROR($E1130),NA(),#REF!)</f>
        <v>#N/A</v>
      </c>
      <c r="G1130" s="183" t="e">
        <f>IF(ISERROR($E1130),NA(),#REF!)</f>
        <v>#N/A</v>
      </c>
      <c r="H1130" s="183" t="e">
        <f>IF(ISERROR($E1130),NA(),#REF!)</f>
        <v>#N/A</v>
      </c>
      <c r="J1130" s="180" t="e">
        <f>IF(ISERROR(A1130),NA(),#REF!)</f>
        <v>#N/A</v>
      </c>
      <c r="K1130" s="180" t="e">
        <f>IF(ISERROR(A1130),NA(),#REF!)</f>
        <v>#N/A</v>
      </c>
      <c r="L1130" s="180" t="e">
        <f>IF(ISERROR(A1130),NA(),#REF!)</f>
        <v>#N/A</v>
      </c>
      <c r="M1130" s="183" t="e">
        <f t="shared" si="72"/>
        <v>#N/A</v>
      </c>
      <c r="N1130" s="183" t="e">
        <f t="shared" si="74"/>
        <v>#N/A</v>
      </c>
      <c r="O1130" s="183" t="e">
        <f t="shared" si="73"/>
        <v>#N/A</v>
      </c>
    </row>
    <row r="1131" spans="1:15" x14ac:dyDescent="0.2">
      <c r="A1131" s="179" t="e">
        <f>IF(#REF!=0,NA(),#REF!)</f>
        <v>#REF!</v>
      </c>
      <c r="B1131" s="180" t="e">
        <f>IF(ISERROR(A1131),NA(),#REF!)</f>
        <v>#N/A</v>
      </c>
      <c r="C1131" s="183" t="e">
        <f t="shared" si="71"/>
        <v>#N/A</v>
      </c>
      <c r="E1131" s="179" t="e">
        <f>IF(#REF!=0,NA(),#REF!)</f>
        <v>#REF!</v>
      </c>
      <c r="F1131" s="183" t="e">
        <f>IF(ISERROR($E1131),NA(),#REF!)</f>
        <v>#N/A</v>
      </c>
      <c r="G1131" s="183" t="e">
        <f>IF(ISERROR($E1131),NA(),#REF!)</f>
        <v>#N/A</v>
      </c>
      <c r="H1131" s="183" t="e">
        <f>IF(ISERROR($E1131),NA(),#REF!)</f>
        <v>#N/A</v>
      </c>
      <c r="J1131" s="180" t="e">
        <f>IF(ISERROR(A1131),NA(),#REF!)</f>
        <v>#N/A</v>
      </c>
      <c r="K1131" s="180" t="e">
        <f>IF(ISERROR(A1131),NA(),#REF!)</f>
        <v>#N/A</v>
      </c>
      <c r="L1131" s="180" t="e">
        <f>IF(ISERROR(A1131),NA(),#REF!)</f>
        <v>#N/A</v>
      </c>
      <c r="M1131" s="183" t="e">
        <f t="shared" si="72"/>
        <v>#N/A</v>
      </c>
      <c r="N1131" s="183" t="e">
        <f t="shared" si="74"/>
        <v>#N/A</v>
      </c>
      <c r="O1131" s="183" t="e">
        <f t="shared" si="73"/>
        <v>#N/A</v>
      </c>
    </row>
    <row r="1132" spans="1:15" x14ac:dyDescent="0.2">
      <c r="A1132" s="179" t="e">
        <f>IF(#REF!=0,NA(),#REF!)</f>
        <v>#REF!</v>
      </c>
      <c r="B1132" s="180" t="e">
        <f>IF(ISERROR(A1132),NA(),#REF!)</f>
        <v>#N/A</v>
      </c>
      <c r="C1132" s="183" t="e">
        <f t="shared" si="71"/>
        <v>#N/A</v>
      </c>
      <c r="E1132" s="179" t="e">
        <f>IF(#REF!=0,NA(),#REF!)</f>
        <v>#REF!</v>
      </c>
      <c r="F1132" s="183" t="e">
        <f>IF(ISERROR($E1132),NA(),#REF!)</f>
        <v>#N/A</v>
      </c>
      <c r="G1132" s="183" t="e">
        <f>IF(ISERROR($E1132),NA(),#REF!)</f>
        <v>#N/A</v>
      </c>
      <c r="H1132" s="183" t="e">
        <f>IF(ISERROR($E1132),NA(),#REF!)</f>
        <v>#N/A</v>
      </c>
      <c r="J1132" s="180" t="e">
        <f>IF(ISERROR(A1132),NA(),#REF!)</f>
        <v>#N/A</v>
      </c>
      <c r="K1132" s="180" t="e">
        <f>IF(ISERROR(A1132),NA(),#REF!)</f>
        <v>#N/A</v>
      </c>
      <c r="L1132" s="180" t="e">
        <f>IF(ISERROR(A1132),NA(),#REF!)</f>
        <v>#N/A</v>
      </c>
      <c r="M1132" s="183" t="e">
        <f t="shared" si="72"/>
        <v>#N/A</v>
      </c>
      <c r="N1132" s="183" t="e">
        <f t="shared" si="74"/>
        <v>#N/A</v>
      </c>
      <c r="O1132" s="183" t="e">
        <f t="shared" si="73"/>
        <v>#N/A</v>
      </c>
    </row>
    <row r="1133" spans="1:15" x14ac:dyDescent="0.2">
      <c r="A1133" s="179" t="e">
        <f>IF(#REF!=0,NA(),#REF!)</f>
        <v>#REF!</v>
      </c>
      <c r="B1133" s="180" t="e">
        <f>IF(ISERROR(A1133),NA(),#REF!)</f>
        <v>#N/A</v>
      </c>
      <c r="C1133" s="183" t="e">
        <f t="shared" si="71"/>
        <v>#N/A</v>
      </c>
      <c r="E1133" s="179" t="e">
        <f>IF(#REF!=0,NA(),#REF!)</f>
        <v>#REF!</v>
      </c>
      <c r="F1133" s="183" t="e">
        <f>IF(ISERROR($E1133),NA(),#REF!)</f>
        <v>#N/A</v>
      </c>
      <c r="G1133" s="183" t="e">
        <f>IF(ISERROR($E1133),NA(),#REF!)</f>
        <v>#N/A</v>
      </c>
      <c r="H1133" s="183" t="e">
        <f>IF(ISERROR($E1133),NA(),#REF!)</f>
        <v>#N/A</v>
      </c>
      <c r="J1133" s="180" t="e">
        <f>IF(ISERROR(A1133),NA(),#REF!)</f>
        <v>#N/A</v>
      </c>
      <c r="K1133" s="180" t="e">
        <f>IF(ISERROR(A1133),NA(),#REF!)</f>
        <v>#N/A</v>
      </c>
      <c r="L1133" s="180" t="e">
        <f>IF(ISERROR(A1133),NA(),#REF!)</f>
        <v>#N/A</v>
      </c>
      <c r="M1133" s="183" t="e">
        <f t="shared" si="72"/>
        <v>#N/A</v>
      </c>
      <c r="N1133" s="183" t="e">
        <f t="shared" si="74"/>
        <v>#N/A</v>
      </c>
      <c r="O1133" s="183" t="e">
        <f t="shared" si="73"/>
        <v>#N/A</v>
      </c>
    </row>
    <row r="1134" spans="1:15" x14ac:dyDescent="0.2">
      <c r="A1134" s="179" t="e">
        <f>IF(#REF!=0,NA(),#REF!)</f>
        <v>#REF!</v>
      </c>
      <c r="B1134" s="180" t="e">
        <f>IF(ISERROR(A1134),NA(),#REF!)</f>
        <v>#N/A</v>
      </c>
      <c r="C1134" s="183" t="e">
        <f t="shared" si="71"/>
        <v>#N/A</v>
      </c>
      <c r="E1134" s="179" t="e">
        <f>IF(#REF!=0,NA(),#REF!)</f>
        <v>#REF!</v>
      </c>
      <c r="F1134" s="183" t="e">
        <f>IF(ISERROR($E1134),NA(),#REF!)</f>
        <v>#N/A</v>
      </c>
      <c r="G1134" s="183" t="e">
        <f>IF(ISERROR($E1134),NA(),#REF!)</f>
        <v>#N/A</v>
      </c>
      <c r="H1134" s="183" t="e">
        <f>IF(ISERROR($E1134),NA(),#REF!)</f>
        <v>#N/A</v>
      </c>
      <c r="J1134" s="180" t="e">
        <f>IF(ISERROR(A1134),NA(),#REF!)</f>
        <v>#N/A</v>
      </c>
      <c r="K1134" s="180" t="e">
        <f>IF(ISERROR(A1134),NA(),#REF!)</f>
        <v>#N/A</v>
      </c>
      <c r="L1134" s="180" t="e">
        <f>IF(ISERROR(A1134),NA(),#REF!)</f>
        <v>#N/A</v>
      </c>
      <c r="M1134" s="183" t="e">
        <f t="shared" si="72"/>
        <v>#N/A</v>
      </c>
      <c r="N1134" s="183" t="e">
        <f t="shared" si="74"/>
        <v>#N/A</v>
      </c>
      <c r="O1134" s="183" t="e">
        <f t="shared" si="73"/>
        <v>#N/A</v>
      </c>
    </row>
    <row r="1135" spans="1:15" x14ac:dyDescent="0.2">
      <c r="A1135" s="179" t="e">
        <f>IF(#REF!=0,NA(),#REF!)</f>
        <v>#REF!</v>
      </c>
      <c r="B1135" s="180" t="e">
        <f>IF(ISERROR(A1135),NA(),#REF!)</f>
        <v>#N/A</v>
      </c>
      <c r="C1135" s="183" t="e">
        <f t="shared" si="71"/>
        <v>#N/A</v>
      </c>
      <c r="E1135" s="179" t="e">
        <f>IF(#REF!=0,NA(),#REF!)</f>
        <v>#REF!</v>
      </c>
      <c r="F1135" s="183" t="e">
        <f>IF(ISERROR($E1135),NA(),#REF!)</f>
        <v>#N/A</v>
      </c>
      <c r="G1135" s="183" t="e">
        <f>IF(ISERROR($E1135),NA(),#REF!)</f>
        <v>#N/A</v>
      </c>
      <c r="H1135" s="183" t="e">
        <f>IF(ISERROR($E1135),NA(),#REF!)</f>
        <v>#N/A</v>
      </c>
      <c r="J1135" s="180" t="e">
        <f>IF(ISERROR(A1135),NA(),#REF!)</f>
        <v>#N/A</v>
      </c>
      <c r="K1135" s="180" t="e">
        <f>IF(ISERROR(A1135),NA(),#REF!)</f>
        <v>#N/A</v>
      </c>
      <c r="L1135" s="180" t="e">
        <f>IF(ISERROR(A1135),NA(),#REF!)</f>
        <v>#N/A</v>
      </c>
      <c r="M1135" s="183" t="e">
        <f t="shared" si="72"/>
        <v>#N/A</v>
      </c>
      <c r="N1135" s="183" t="e">
        <f t="shared" si="74"/>
        <v>#N/A</v>
      </c>
      <c r="O1135" s="183" t="e">
        <f t="shared" si="73"/>
        <v>#N/A</v>
      </c>
    </row>
    <row r="1136" spans="1:15" x14ac:dyDescent="0.2">
      <c r="A1136" s="179" t="e">
        <f>IF(#REF!=0,NA(),#REF!)</f>
        <v>#REF!</v>
      </c>
      <c r="B1136" s="180" t="e">
        <f>IF(ISERROR(A1136),NA(),#REF!)</f>
        <v>#N/A</v>
      </c>
      <c r="C1136" s="183" t="e">
        <f t="shared" si="71"/>
        <v>#N/A</v>
      </c>
      <c r="E1136" s="179" t="e">
        <f>IF(#REF!=0,NA(),#REF!)</f>
        <v>#REF!</v>
      </c>
      <c r="F1136" s="183" t="e">
        <f>IF(ISERROR($E1136),NA(),#REF!)</f>
        <v>#N/A</v>
      </c>
      <c r="G1136" s="183" t="e">
        <f>IF(ISERROR($E1136),NA(),#REF!)</f>
        <v>#N/A</v>
      </c>
      <c r="H1136" s="183" t="e">
        <f>IF(ISERROR($E1136),NA(),#REF!)</f>
        <v>#N/A</v>
      </c>
      <c r="J1136" s="180" t="e">
        <f>IF(ISERROR(A1136),NA(),#REF!)</f>
        <v>#N/A</v>
      </c>
      <c r="K1136" s="180" t="e">
        <f>IF(ISERROR(A1136),NA(),#REF!)</f>
        <v>#N/A</v>
      </c>
      <c r="L1136" s="180" t="e">
        <f>IF(ISERROR(A1136),NA(),#REF!)</f>
        <v>#N/A</v>
      </c>
      <c r="M1136" s="183" t="e">
        <f t="shared" si="72"/>
        <v>#N/A</v>
      </c>
      <c r="N1136" s="183" t="e">
        <f t="shared" si="74"/>
        <v>#N/A</v>
      </c>
      <c r="O1136" s="183" t="e">
        <f t="shared" si="73"/>
        <v>#N/A</v>
      </c>
    </row>
    <row r="1137" spans="1:15" x14ac:dyDescent="0.2">
      <c r="A1137" s="179" t="e">
        <f>IF(#REF!=0,NA(),#REF!)</f>
        <v>#REF!</v>
      </c>
      <c r="B1137" s="180" t="e">
        <f>IF(ISERROR(A1137),NA(),#REF!)</f>
        <v>#N/A</v>
      </c>
      <c r="C1137" s="183" t="e">
        <f t="shared" si="71"/>
        <v>#N/A</v>
      </c>
      <c r="E1137" s="179" t="e">
        <f>IF(#REF!=0,NA(),#REF!)</f>
        <v>#REF!</v>
      </c>
      <c r="F1137" s="183" t="e">
        <f>IF(ISERROR($E1137),NA(),#REF!)</f>
        <v>#N/A</v>
      </c>
      <c r="G1137" s="183" t="e">
        <f>IF(ISERROR($E1137),NA(),#REF!)</f>
        <v>#N/A</v>
      </c>
      <c r="H1137" s="183" t="e">
        <f>IF(ISERROR($E1137),NA(),#REF!)</f>
        <v>#N/A</v>
      </c>
      <c r="J1137" s="180" t="e">
        <f>IF(ISERROR(A1137),NA(),#REF!)</f>
        <v>#N/A</v>
      </c>
      <c r="K1137" s="180" t="e">
        <f>IF(ISERROR(A1137),NA(),#REF!)</f>
        <v>#N/A</v>
      </c>
      <c r="L1137" s="180" t="e">
        <f>IF(ISERROR(A1137),NA(),#REF!)</f>
        <v>#N/A</v>
      </c>
      <c r="M1137" s="183" t="e">
        <f t="shared" si="72"/>
        <v>#N/A</v>
      </c>
      <c r="N1137" s="183" t="e">
        <f t="shared" si="74"/>
        <v>#N/A</v>
      </c>
      <c r="O1137" s="183" t="e">
        <f t="shared" si="73"/>
        <v>#N/A</v>
      </c>
    </row>
    <row r="1138" spans="1:15" x14ac:dyDescent="0.2">
      <c r="A1138" s="179" t="e">
        <f>IF(#REF!=0,NA(),#REF!)</f>
        <v>#REF!</v>
      </c>
      <c r="B1138" s="180" t="e">
        <f>IF(ISERROR(A1138),NA(),#REF!)</f>
        <v>#N/A</v>
      </c>
      <c r="C1138" s="183" t="e">
        <f t="shared" si="71"/>
        <v>#N/A</v>
      </c>
      <c r="E1138" s="179" t="e">
        <f>IF(#REF!=0,NA(),#REF!)</f>
        <v>#REF!</v>
      </c>
      <c r="F1138" s="183" t="e">
        <f>IF(ISERROR($E1138),NA(),#REF!)</f>
        <v>#N/A</v>
      </c>
      <c r="G1138" s="183" t="e">
        <f>IF(ISERROR($E1138),NA(),#REF!)</f>
        <v>#N/A</v>
      </c>
      <c r="H1138" s="183" t="e">
        <f>IF(ISERROR($E1138),NA(),#REF!)</f>
        <v>#N/A</v>
      </c>
      <c r="J1138" s="180" t="e">
        <f>IF(ISERROR(A1138),NA(),#REF!)</f>
        <v>#N/A</v>
      </c>
      <c r="K1138" s="180" t="e">
        <f>IF(ISERROR(A1138),NA(),#REF!)</f>
        <v>#N/A</v>
      </c>
      <c r="L1138" s="180" t="e">
        <f>IF(ISERROR(A1138),NA(),#REF!)</f>
        <v>#N/A</v>
      </c>
      <c r="M1138" s="183" t="e">
        <f t="shared" si="72"/>
        <v>#N/A</v>
      </c>
      <c r="N1138" s="183" t="e">
        <f t="shared" si="74"/>
        <v>#N/A</v>
      </c>
      <c r="O1138" s="183" t="e">
        <f t="shared" si="73"/>
        <v>#N/A</v>
      </c>
    </row>
    <row r="1139" spans="1:15" x14ac:dyDescent="0.2">
      <c r="A1139" s="179" t="e">
        <f>IF(#REF!=0,NA(),#REF!)</f>
        <v>#REF!</v>
      </c>
      <c r="B1139" s="180" t="e">
        <f>IF(ISERROR(A1139),NA(),#REF!)</f>
        <v>#N/A</v>
      </c>
      <c r="C1139" s="183" t="e">
        <f t="shared" ref="C1139:C1202" si="75">AVERAGE(B1133:B1139)</f>
        <v>#N/A</v>
      </c>
      <c r="E1139" s="179" t="e">
        <f>IF(#REF!=0,NA(),#REF!)</f>
        <v>#REF!</v>
      </c>
      <c r="F1139" s="183" t="e">
        <f>IF(ISERROR($E1139),NA(),#REF!)</f>
        <v>#N/A</v>
      </c>
      <c r="G1139" s="183" t="e">
        <f>IF(ISERROR($E1139),NA(),#REF!)</f>
        <v>#N/A</v>
      </c>
      <c r="H1139" s="183" t="e">
        <f>IF(ISERROR($E1139),NA(),#REF!)</f>
        <v>#N/A</v>
      </c>
      <c r="J1139" s="180" t="e">
        <f>IF(ISERROR(A1139),NA(),#REF!)</f>
        <v>#N/A</v>
      </c>
      <c r="K1139" s="180" t="e">
        <f>IF(ISERROR(A1139),NA(),#REF!)</f>
        <v>#N/A</v>
      </c>
      <c r="L1139" s="180" t="e">
        <f>IF(ISERROR(A1139),NA(),#REF!)</f>
        <v>#N/A</v>
      </c>
      <c r="M1139" s="183" t="e">
        <f t="shared" si="72"/>
        <v>#N/A</v>
      </c>
      <c r="N1139" s="183" t="e">
        <f t="shared" si="74"/>
        <v>#N/A</v>
      </c>
      <c r="O1139" s="183" t="e">
        <f t="shared" si="73"/>
        <v>#N/A</v>
      </c>
    </row>
    <row r="1140" spans="1:15" x14ac:dyDescent="0.2">
      <c r="A1140" s="179" t="e">
        <f>IF(#REF!=0,NA(),#REF!)</f>
        <v>#REF!</v>
      </c>
      <c r="B1140" s="180" t="e">
        <f>IF(ISERROR(A1140),NA(),#REF!)</f>
        <v>#N/A</v>
      </c>
      <c r="C1140" s="183" t="e">
        <f t="shared" si="75"/>
        <v>#N/A</v>
      </c>
      <c r="E1140" s="179" t="e">
        <f>IF(#REF!=0,NA(),#REF!)</f>
        <v>#REF!</v>
      </c>
      <c r="F1140" s="183" t="e">
        <f>IF(ISERROR($E1140),NA(),#REF!)</f>
        <v>#N/A</v>
      </c>
      <c r="G1140" s="183" t="e">
        <f>IF(ISERROR($E1140),NA(),#REF!)</f>
        <v>#N/A</v>
      </c>
      <c r="H1140" s="183" t="e">
        <f>IF(ISERROR($E1140),NA(),#REF!)</f>
        <v>#N/A</v>
      </c>
      <c r="J1140" s="180" t="e">
        <f>IF(ISERROR(A1140),NA(),#REF!)</f>
        <v>#N/A</v>
      </c>
      <c r="K1140" s="180" t="e">
        <f>IF(ISERROR(A1140),NA(),#REF!)</f>
        <v>#N/A</v>
      </c>
      <c r="L1140" s="180" t="e">
        <f>IF(ISERROR(A1140),NA(),#REF!)</f>
        <v>#N/A</v>
      </c>
      <c r="M1140" s="183" t="e">
        <f t="shared" si="72"/>
        <v>#N/A</v>
      </c>
      <c r="N1140" s="183" t="e">
        <f t="shared" si="74"/>
        <v>#N/A</v>
      </c>
      <c r="O1140" s="183" t="e">
        <f t="shared" si="73"/>
        <v>#N/A</v>
      </c>
    </row>
    <row r="1141" spans="1:15" x14ac:dyDescent="0.2">
      <c r="A1141" s="179" t="e">
        <f>IF(#REF!=0,NA(),#REF!)</f>
        <v>#REF!</v>
      </c>
      <c r="B1141" s="180" t="e">
        <f>IF(ISERROR(A1141),NA(),#REF!)</f>
        <v>#N/A</v>
      </c>
      <c r="C1141" s="183" t="e">
        <f t="shared" si="75"/>
        <v>#N/A</v>
      </c>
      <c r="E1141" s="179" t="e">
        <f>IF(#REF!=0,NA(),#REF!)</f>
        <v>#REF!</v>
      </c>
      <c r="F1141" s="183" t="e">
        <f>IF(ISERROR($E1141),NA(),#REF!)</f>
        <v>#N/A</v>
      </c>
      <c r="G1141" s="183" t="e">
        <f>IF(ISERROR($E1141),NA(),#REF!)</f>
        <v>#N/A</v>
      </c>
      <c r="H1141" s="183" t="e">
        <f>IF(ISERROR($E1141),NA(),#REF!)</f>
        <v>#N/A</v>
      </c>
      <c r="J1141" s="180" t="e">
        <f>IF(ISERROR(A1141),NA(),#REF!)</f>
        <v>#N/A</v>
      </c>
      <c r="K1141" s="180" t="e">
        <f>IF(ISERROR(A1141),NA(),#REF!)</f>
        <v>#N/A</v>
      </c>
      <c r="L1141" s="180" t="e">
        <f>IF(ISERROR(A1141),NA(),#REF!)</f>
        <v>#N/A</v>
      </c>
      <c r="M1141" s="183" t="e">
        <f t="shared" si="72"/>
        <v>#N/A</v>
      </c>
      <c r="N1141" s="183" t="e">
        <f t="shared" si="74"/>
        <v>#N/A</v>
      </c>
      <c r="O1141" s="183" t="e">
        <f t="shared" si="73"/>
        <v>#N/A</v>
      </c>
    </row>
    <row r="1142" spans="1:15" x14ac:dyDescent="0.2">
      <c r="A1142" s="179" t="e">
        <f>IF(#REF!=0,NA(),#REF!)</f>
        <v>#REF!</v>
      </c>
      <c r="B1142" s="180" t="e">
        <f>IF(ISERROR(A1142),NA(),#REF!)</f>
        <v>#N/A</v>
      </c>
      <c r="C1142" s="183" t="e">
        <f t="shared" si="75"/>
        <v>#N/A</v>
      </c>
      <c r="E1142" s="179" t="e">
        <f>IF(#REF!=0,NA(),#REF!)</f>
        <v>#REF!</v>
      </c>
      <c r="F1142" s="183" t="e">
        <f>IF(ISERROR($E1142),NA(),#REF!)</f>
        <v>#N/A</v>
      </c>
      <c r="G1142" s="183" t="e">
        <f>IF(ISERROR($E1142),NA(),#REF!)</f>
        <v>#N/A</v>
      </c>
      <c r="H1142" s="183" t="e">
        <f>IF(ISERROR($E1142),NA(),#REF!)</f>
        <v>#N/A</v>
      </c>
      <c r="J1142" s="180" t="e">
        <f>IF(ISERROR(A1142),NA(),#REF!)</f>
        <v>#N/A</v>
      </c>
      <c r="K1142" s="180" t="e">
        <f>IF(ISERROR(A1142),NA(),#REF!)</f>
        <v>#N/A</v>
      </c>
      <c r="L1142" s="180" t="e">
        <f>IF(ISERROR(A1142),NA(),#REF!)</f>
        <v>#N/A</v>
      </c>
      <c r="M1142" s="183" t="e">
        <f t="shared" si="72"/>
        <v>#N/A</v>
      </c>
      <c r="N1142" s="183" t="e">
        <f t="shared" si="74"/>
        <v>#N/A</v>
      </c>
      <c r="O1142" s="183" t="e">
        <f t="shared" si="73"/>
        <v>#N/A</v>
      </c>
    </row>
    <row r="1143" spans="1:15" x14ac:dyDescent="0.2">
      <c r="A1143" s="179" t="e">
        <f>IF(#REF!=0,NA(),#REF!)</f>
        <v>#REF!</v>
      </c>
      <c r="B1143" s="180" t="e">
        <f>IF(ISERROR(A1143),NA(),#REF!)</f>
        <v>#N/A</v>
      </c>
      <c r="C1143" s="183" t="e">
        <f t="shared" si="75"/>
        <v>#N/A</v>
      </c>
      <c r="E1143" s="179" t="e">
        <f>IF(#REF!=0,NA(),#REF!)</f>
        <v>#REF!</v>
      </c>
      <c r="F1143" s="183" t="e">
        <f>IF(ISERROR($E1143),NA(),#REF!)</f>
        <v>#N/A</v>
      </c>
      <c r="G1143" s="183" t="e">
        <f>IF(ISERROR($E1143),NA(),#REF!)</f>
        <v>#N/A</v>
      </c>
      <c r="H1143" s="183" t="e">
        <f>IF(ISERROR($E1143),NA(),#REF!)</f>
        <v>#N/A</v>
      </c>
      <c r="J1143" s="180" t="e">
        <f>IF(ISERROR(A1143),NA(),#REF!)</f>
        <v>#N/A</v>
      </c>
      <c r="K1143" s="180" t="e">
        <f>IF(ISERROR(A1143),NA(),#REF!)</f>
        <v>#N/A</v>
      </c>
      <c r="L1143" s="180" t="e">
        <f>IF(ISERROR(A1143),NA(),#REF!)</f>
        <v>#N/A</v>
      </c>
      <c r="M1143" s="183" t="e">
        <f t="shared" si="72"/>
        <v>#N/A</v>
      </c>
      <c r="N1143" s="183" t="e">
        <f t="shared" si="74"/>
        <v>#N/A</v>
      </c>
      <c r="O1143" s="183" t="e">
        <f t="shared" si="73"/>
        <v>#N/A</v>
      </c>
    </row>
    <row r="1144" spans="1:15" x14ac:dyDescent="0.2">
      <c r="A1144" s="179" t="e">
        <f>IF(#REF!=0,NA(),#REF!)</f>
        <v>#REF!</v>
      </c>
      <c r="B1144" s="180" t="e">
        <f>IF(ISERROR(A1144),NA(),#REF!)</f>
        <v>#N/A</v>
      </c>
      <c r="C1144" s="183" t="e">
        <f t="shared" si="75"/>
        <v>#N/A</v>
      </c>
      <c r="E1144" s="179" t="e">
        <f>IF(#REF!=0,NA(),#REF!)</f>
        <v>#REF!</v>
      </c>
      <c r="F1144" s="183" t="e">
        <f>IF(ISERROR($E1144),NA(),#REF!)</f>
        <v>#N/A</v>
      </c>
      <c r="G1144" s="183" t="e">
        <f>IF(ISERROR($E1144),NA(),#REF!)</f>
        <v>#N/A</v>
      </c>
      <c r="H1144" s="183" t="e">
        <f>IF(ISERROR($E1144),NA(),#REF!)</f>
        <v>#N/A</v>
      </c>
      <c r="J1144" s="180" t="e">
        <f>IF(ISERROR(A1144),NA(),#REF!)</f>
        <v>#N/A</v>
      </c>
      <c r="K1144" s="180" t="e">
        <f>IF(ISERROR(A1144),NA(),#REF!)</f>
        <v>#N/A</v>
      </c>
      <c r="L1144" s="180" t="e">
        <f>IF(ISERROR(A1144),NA(),#REF!)</f>
        <v>#N/A</v>
      </c>
      <c r="M1144" s="183" t="e">
        <f t="shared" si="72"/>
        <v>#N/A</v>
      </c>
      <c r="N1144" s="183" t="e">
        <f t="shared" si="74"/>
        <v>#N/A</v>
      </c>
      <c r="O1144" s="183" t="e">
        <f t="shared" si="73"/>
        <v>#N/A</v>
      </c>
    </row>
    <row r="1145" spans="1:15" x14ac:dyDescent="0.2">
      <c r="A1145" s="179" t="e">
        <f>IF(#REF!=0,NA(),#REF!)</f>
        <v>#REF!</v>
      </c>
      <c r="B1145" s="180" t="e">
        <f>IF(ISERROR(A1145),NA(),#REF!)</f>
        <v>#N/A</v>
      </c>
      <c r="C1145" s="183" t="e">
        <f t="shared" si="75"/>
        <v>#N/A</v>
      </c>
      <c r="E1145" s="179" t="e">
        <f>IF(#REF!=0,NA(),#REF!)</f>
        <v>#REF!</v>
      </c>
      <c r="F1145" s="183" t="e">
        <f>IF(ISERROR($E1145),NA(),#REF!)</f>
        <v>#N/A</v>
      </c>
      <c r="G1145" s="183" t="e">
        <f>IF(ISERROR($E1145),NA(),#REF!)</f>
        <v>#N/A</v>
      </c>
      <c r="H1145" s="183" t="e">
        <f>IF(ISERROR($E1145),NA(),#REF!)</f>
        <v>#N/A</v>
      </c>
      <c r="J1145" s="180" t="e">
        <f>IF(ISERROR(A1145),NA(),#REF!)</f>
        <v>#N/A</v>
      </c>
      <c r="K1145" s="180" t="e">
        <f>IF(ISERROR(A1145),NA(),#REF!)</f>
        <v>#N/A</v>
      </c>
      <c r="L1145" s="180" t="e">
        <f>IF(ISERROR(A1145),NA(),#REF!)</f>
        <v>#N/A</v>
      </c>
      <c r="M1145" s="183" t="e">
        <f t="shared" si="72"/>
        <v>#N/A</v>
      </c>
      <c r="N1145" s="183" t="e">
        <f t="shared" si="74"/>
        <v>#N/A</v>
      </c>
      <c r="O1145" s="183" t="e">
        <f t="shared" si="73"/>
        <v>#N/A</v>
      </c>
    </row>
    <row r="1146" spans="1:15" x14ac:dyDescent="0.2">
      <c r="A1146" s="179" t="e">
        <f>IF(#REF!=0,NA(),#REF!)</f>
        <v>#REF!</v>
      </c>
      <c r="B1146" s="180" t="e">
        <f>IF(ISERROR(A1146),NA(),#REF!)</f>
        <v>#N/A</v>
      </c>
      <c r="C1146" s="183" t="e">
        <f t="shared" si="75"/>
        <v>#N/A</v>
      </c>
      <c r="E1146" s="179" t="e">
        <f>IF(#REF!=0,NA(),#REF!)</f>
        <v>#REF!</v>
      </c>
      <c r="F1146" s="183" t="e">
        <f>IF(ISERROR($E1146),NA(),#REF!)</f>
        <v>#N/A</v>
      </c>
      <c r="G1146" s="183" t="e">
        <f>IF(ISERROR($E1146),NA(),#REF!)</f>
        <v>#N/A</v>
      </c>
      <c r="H1146" s="183" t="e">
        <f>IF(ISERROR($E1146),NA(),#REF!)</f>
        <v>#N/A</v>
      </c>
      <c r="J1146" s="180" t="e">
        <f>IF(ISERROR(A1146),NA(),#REF!)</f>
        <v>#N/A</v>
      </c>
      <c r="K1146" s="180" t="e">
        <f>IF(ISERROR(A1146),NA(),#REF!)</f>
        <v>#N/A</v>
      </c>
      <c r="L1146" s="180" t="e">
        <f>IF(ISERROR(A1146),NA(),#REF!)</f>
        <v>#N/A</v>
      </c>
      <c r="M1146" s="183" t="e">
        <f t="shared" si="72"/>
        <v>#N/A</v>
      </c>
      <c r="N1146" s="183" t="e">
        <f t="shared" si="74"/>
        <v>#N/A</v>
      </c>
      <c r="O1146" s="183" t="e">
        <f t="shared" si="73"/>
        <v>#N/A</v>
      </c>
    </row>
    <row r="1147" spans="1:15" x14ac:dyDescent="0.2">
      <c r="A1147" s="179" t="e">
        <f>IF(#REF!=0,NA(),#REF!)</f>
        <v>#REF!</v>
      </c>
      <c r="B1147" s="180" t="e">
        <f>IF(ISERROR(A1147),NA(),#REF!)</f>
        <v>#N/A</v>
      </c>
      <c r="C1147" s="183" t="e">
        <f t="shared" si="75"/>
        <v>#N/A</v>
      </c>
      <c r="E1147" s="179" t="e">
        <f>IF(#REF!=0,NA(),#REF!)</f>
        <v>#REF!</v>
      </c>
      <c r="F1147" s="183" t="e">
        <f>IF(ISERROR($E1147),NA(),#REF!)</f>
        <v>#N/A</v>
      </c>
      <c r="G1147" s="183" t="e">
        <f>IF(ISERROR($E1147),NA(),#REF!)</f>
        <v>#N/A</v>
      </c>
      <c r="H1147" s="183" t="e">
        <f>IF(ISERROR($E1147),NA(),#REF!)</f>
        <v>#N/A</v>
      </c>
      <c r="J1147" s="180" t="e">
        <f>IF(ISERROR(A1147),NA(),#REF!)</f>
        <v>#N/A</v>
      </c>
      <c r="K1147" s="180" t="e">
        <f>IF(ISERROR(A1147),NA(),#REF!)</f>
        <v>#N/A</v>
      </c>
      <c r="L1147" s="180" t="e">
        <f>IF(ISERROR(A1147),NA(),#REF!)</f>
        <v>#N/A</v>
      </c>
      <c r="M1147" s="183" t="e">
        <f t="shared" si="72"/>
        <v>#N/A</v>
      </c>
      <c r="N1147" s="183" t="e">
        <f t="shared" si="74"/>
        <v>#N/A</v>
      </c>
      <c r="O1147" s="183" t="e">
        <f t="shared" si="73"/>
        <v>#N/A</v>
      </c>
    </row>
    <row r="1148" spans="1:15" x14ac:dyDescent="0.2">
      <c r="A1148" s="179" t="e">
        <f>IF(#REF!=0,NA(),#REF!)</f>
        <v>#REF!</v>
      </c>
      <c r="B1148" s="180" t="e">
        <f>IF(ISERROR(A1148),NA(),#REF!)</f>
        <v>#N/A</v>
      </c>
      <c r="C1148" s="183" t="e">
        <f t="shared" si="75"/>
        <v>#N/A</v>
      </c>
      <c r="E1148" s="179" t="e">
        <f>IF(#REF!=0,NA(),#REF!)</f>
        <v>#REF!</v>
      </c>
      <c r="F1148" s="183" t="e">
        <f>IF(ISERROR($E1148),NA(),#REF!)</f>
        <v>#N/A</v>
      </c>
      <c r="G1148" s="183" t="e">
        <f>IF(ISERROR($E1148),NA(),#REF!)</f>
        <v>#N/A</v>
      </c>
      <c r="H1148" s="183" t="e">
        <f>IF(ISERROR($E1148),NA(),#REF!)</f>
        <v>#N/A</v>
      </c>
      <c r="J1148" s="180" t="e">
        <f>IF(ISERROR(A1148),NA(),#REF!)</f>
        <v>#N/A</v>
      </c>
      <c r="K1148" s="180" t="e">
        <f>IF(ISERROR(A1148),NA(),#REF!)</f>
        <v>#N/A</v>
      </c>
      <c r="L1148" s="180" t="e">
        <f>IF(ISERROR(A1148),NA(),#REF!)</f>
        <v>#N/A</v>
      </c>
      <c r="M1148" s="183" t="e">
        <f t="shared" si="72"/>
        <v>#N/A</v>
      </c>
      <c r="N1148" s="183" t="e">
        <f t="shared" si="74"/>
        <v>#N/A</v>
      </c>
      <c r="O1148" s="183" t="e">
        <f t="shared" si="73"/>
        <v>#N/A</v>
      </c>
    </row>
    <row r="1149" spans="1:15" x14ac:dyDescent="0.2">
      <c r="A1149" s="179" t="e">
        <f>IF(#REF!=0,NA(),#REF!)</f>
        <v>#REF!</v>
      </c>
      <c r="B1149" s="180" t="e">
        <f>IF(ISERROR(A1149),NA(),#REF!)</f>
        <v>#N/A</v>
      </c>
      <c r="C1149" s="183" t="e">
        <f t="shared" si="75"/>
        <v>#N/A</v>
      </c>
      <c r="E1149" s="179" t="e">
        <f>IF(#REF!=0,NA(),#REF!)</f>
        <v>#REF!</v>
      </c>
      <c r="F1149" s="183" t="e">
        <f>IF(ISERROR($E1149),NA(),#REF!)</f>
        <v>#N/A</v>
      </c>
      <c r="G1149" s="183" t="e">
        <f>IF(ISERROR($E1149),NA(),#REF!)</f>
        <v>#N/A</v>
      </c>
      <c r="H1149" s="183" t="e">
        <f>IF(ISERROR($E1149),NA(),#REF!)</f>
        <v>#N/A</v>
      </c>
      <c r="J1149" s="180" t="e">
        <f>IF(ISERROR(A1149),NA(),#REF!)</f>
        <v>#N/A</v>
      </c>
      <c r="K1149" s="180" t="e">
        <f>IF(ISERROR(A1149),NA(),#REF!)</f>
        <v>#N/A</v>
      </c>
      <c r="L1149" s="180" t="e">
        <f>IF(ISERROR(A1149),NA(),#REF!)</f>
        <v>#N/A</v>
      </c>
      <c r="M1149" s="183" t="e">
        <f t="shared" si="72"/>
        <v>#N/A</v>
      </c>
      <c r="N1149" s="183" t="e">
        <f t="shared" si="74"/>
        <v>#N/A</v>
      </c>
      <c r="O1149" s="183" t="e">
        <f t="shared" si="73"/>
        <v>#N/A</v>
      </c>
    </row>
    <row r="1150" spans="1:15" x14ac:dyDescent="0.2">
      <c r="A1150" s="179" t="e">
        <f>IF(#REF!=0,NA(),#REF!)</f>
        <v>#REF!</v>
      </c>
      <c r="B1150" s="180" t="e">
        <f>IF(ISERROR(A1150),NA(),#REF!)</f>
        <v>#N/A</v>
      </c>
      <c r="C1150" s="183" t="e">
        <f t="shared" si="75"/>
        <v>#N/A</v>
      </c>
      <c r="E1150" s="179" t="e">
        <f>IF(#REF!=0,NA(),#REF!)</f>
        <v>#REF!</v>
      </c>
      <c r="F1150" s="183" t="e">
        <f>IF(ISERROR($E1150),NA(),#REF!)</f>
        <v>#N/A</v>
      </c>
      <c r="G1150" s="183" t="e">
        <f>IF(ISERROR($E1150),NA(),#REF!)</f>
        <v>#N/A</v>
      </c>
      <c r="H1150" s="183" t="e">
        <f>IF(ISERROR($E1150),NA(),#REF!)</f>
        <v>#N/A</v>
      </c>
      <c r="J1150" s="180" t="e">
        <f>IF(ISERROR(A1150),NA(),#REF!)</f>
        <v>#N/A</v>
      </c>
      <c r="K1150" s="180" t="e">
        <f>IF(ISERROR(A1150),NA(),#REF!)</f>
        <v>#N/A</v>
      </c>
      <c r="L1150" s="180" t="e">
        <f>IF(ISERROR(A1150),NA(),#REF!)</f>
        <v>#N/A</v>
      </c>
      <c r="M1150" s="183" t="e">
        <f t="shared" si="72"/>
        <v>#N/A</v>
      </c>
      <c r="N1150" s="183" t="e">
        <f t="shared" si="74"/>
        <v>#N/A</v>
      </c>
      <c r="O1150" s="183" t="e">
        <f t="shared" si="73"/>
        <v>#N/A</v>
      </c>
    </row>
    <row r="1151" spans="1:15" x14ac:dyDescent="0.2">
      <c r="A1151" s="179" t="e">
        <f>IF(#REF!=0,NA(),#REF!)</f>
        <v>#REF!</v>
      </c>
      <c r="B1151" s="180" t="e">
        <f>IF(ISERROR(A1151),NA(),#REF!)</f>
        <v>#N/A</v>
      </c>
      <c r="C1151" s="183" t="e">
        <f t="shared" si="75"/>
        <v>#N/A</v>
      </c>
      <c r="E1151" s="179" t="e">
        <f>IF(#REF!=0,NA(),#REF!)</f>
        <v>#REF!</v>
      </c>
      <c r="F1151" s="183" t="e">
        <f>IF(ISERROR($E1151),NA(),#REF!)</f>
        <v>#N/A</v>
      </c>
      <c r="G1151" s="183" t="e">
        <f>IF(ISERROR($E1151),NA(),#REF!)</f>
        <v>#N/A</v>
      </c>
      <c r="H1151" s="183" t="e">
        <f>IF(ISERROR($E1151),NA(),#REF!)</f>
        <v>#N/A</v>
      </c>
      <c r="J1151" s="180" t="e">
        <f>IF(ISERROR(A1151),NA(),#REF!)</f>
        <v>#N/A</v>
      </c>
      <c r="K1151" s="180" t="e">
        <f>IF(ISERROR(A1151),NA(),#REF!)</f>
        <v>#N/A</v>
      </c>
      <c r="L1151" s="180" t="e">
        <f>IF(ISERROR(A1151),NA(),#REF!)</f>
        <v>#N/A</v>
      </c>
      <c r="M1151" s="183" t="e">
        <f t="shared" si="72"/>
        <v>#N/A</v>
      </c>
      <c r="N1151" s="183" t="e">
        <f t="shared" si="74"/>
        <v>#N/A</v>
      </c>
      <c r="O1151" s="183" t="e">
        <f t="shared" si="73"/>
        <v>#N/A</v>
      </c>
    </row>
    <row r="1152" spans="1:15" x14ac:dyDescent="0.2">
      <c r="A1152" s="179" t="e">
        <f>IF(#REF!=0,NA(),#REF!)</f>
        <v>#REF!</v>
      </c>
      <c r="B1152" s="180" t="e">
        <f>IF(ISERROR(A1152),NA(),#REF!)</f>
        <v>#N/A</v>
      </c>
      <c r="C1152" s="183" t="e">
        <f t="shared" si="75"/>
        <v>#N/A</v>
      </c>
      <c r="E1152" s="179" t="e">
        <f>IF(#REF!=0,NA(),#REF!)</f>
        <v>#REF!</v>
      </c>
      <c r="F1152" s="183" t="e">
        <f>IF(ISERROR($E1152),NA(),#REF!)</f>
        <v>#N/A</v>
      </c>
      <c r="G1152" s="183" t="e">
        <f>IF(ISERROR($E1152),NA(),#REF!)</f>
        <v>#N/A</v>
      </c>
      <c r="H1152" s="183" t="e">
        <f>IF(ISERROR($E1152),NA(),#REF!)</f>
        <v>#N/A</v>
      </c>
      <c r="J1152" s="180" t="e">
        <f>IF(ISERROR(A1152),NA(),#REF!)</f>
        <v>#N/A</v>
      </c>
      <c r="K1152" s="180" t="e">
        <f>IF(ISERROR(A1152),NA(),#REF!)</f>
        <v>#N/A</v>
      </c>
      <c r="L1152" s="180" t="e">
        <f>IF(ISERROR(A1152),NA(),#REF!)</f>
        <v>#N/A</v>
      </c>
      <c r="M1152" s="183" t="e">
        <f t="shared" si="72"/>
        <v>#N/A</v>
      </c>
      <c r="N1152" s="183" t="e">
        <f t="shared" si="74"/>
        <v>#N/A</v>
      </c>
      <c r="O1152" s="183" t="e">
        <f t="shared" si="73"/>
        <v>#N/A</v>
      </c>
    </row>
    <row r="1153" spans="1:15" x14ac:dyDescent="0.2">
      <c r="A1153" s="179" t="e">
        <f>IF(#REF!=0,NA(),#REF!)</f>
        <v>#REF!</v>
      </c>
      <c r="B1153" s="180" t="e">
        <f>IF(ISERROR(A1153),NA(),#REF!)</f>
        <v>#N/A</v>
      </c>
      <c r="C1153" s="183" t="e">
        <f t="shared" si="75"/>
        <v>#N/A</v>
      </c>
      <c r="E1153" s="179" t="e">
        <f>IF(#REF!=0,NA(),#REF!)</f>
        <v>#REF!</v>
      </c>
      <c r="F1153" s="183" t="e">
        <f>IF(ISERROR($E1153),NA(),#REF!)</f>
        <v>#N/A</v>
      </c>
      <c r="G1153" s="183" t="e">
        <f>IF(ISERROR($E1153),NA(),#REF!)</f>
        <v>#N/A</v>
      </c>
      <c r="H1153" s="183" t="e">
        <f>IF(ISERROR($E1153),NA(),#REF!)</f>
        <v>#N/A</v>
      </c>
      <c r="J1153" s="180" t="e">
        <f>IF(ISERROR(A1153),NA(),#REF!)</f>
        <v>#N/A</v>
      </c>
      <c r="K1153" s="180" t="e">
        <f>IF(ISERROR(A1153),NA(),#REF!)</f>
        <v>#N/A</v>
      </c>
      <c r="L1153" s="180" t="e">
        <f>IF(ISERROR(A1153),NA(),#REF!)</f>
        <v>#N/A</v>
      </c>
      <c r="M1153" s="183" t="e">
        <f t="shared" si="72"/>
        <v>#N/A</v>
      </c>
      <c r="N1153" s="183" t="e">
        <f t="shared" si="74"/>
        <v>#N/A</v>
      </c>
      <c r="O1153" s="183" t="e">
        <f t="shared" si="73"/>
        <v>#N/A</v>
      </c>
    </row>
    <row r="1154" spans="1:15" x14ac:dyDescent="0.2">
      <c r="A1154" s="179" t="e">
        <f>IF(#REF!=0,NA(),#REF!)</f>
        <v>#REF!</v>
      </c>
      <c r="B1154" s="180" t="e">
        <f>IF(ISERROR(A1154),NA(),#REF!)</f>
        <v>#N/A</v>
      </c>
      <c r="C1154" s="183" t="e">
        <f t="shared" si="75"/>
        <v>#N/A</v>
      </c>
      <c r="E1154" s="179" t="e">
        <f>IF(#REF!=0,NA(),#REF!)</f>
        <v>#REF!</v>
      </c>
      <c r="F1154" s="183" t="e">
        <f>IF(ISERROR($E1154),NA(),#REF!)</f>
        <v>#N/A</v>
      </c>
      <c r="G1154" s="183" t="e">
        <f>IF(ISERROR($E1154),NA(),#REF!)</f>
        <v>#N/A</v>
      </c>
      <c r="H1154" s="183" t="e">
        <f>IF(ISERROR($E1154),NA(),#REF!)</f>
        <v>#N/A</v>
      </c>
      <c r="J1154" s="180" t="e">
        <f>IF(ISERROR(A1154),NA(),#REF!)</f>
        <v>#N/A</v>
      </c>
      <c r="K1154" s="180" t="e">
        <f>IF(ISERROR(A1154),NA(),#REF!)</f>
        <v>#N/A</v>
      </c>
      <c r="L1154" s="180" t="e">
        <f>IF(ISERROR(A1154),NA(),#REF!)</f>
        <v>#N/A</v>
      </c>
      <c r="M1154" s="183" t="e">
        <f>NA()</f>
        <v>#N/A</v>
      </c>
      <c r="N1154" s="183" t="e">
        <f>NA()</f>
        <v>#N/A</v>
      </c>
      <c r="O1154" s="183" t="e">
        <f>NA()</f>
        <v>#N/A</v>
      </c>
    </row>
    <row r="1155" spans="1:15" x14ac:dyDescent="0.2">
      <c r="A1155" s="179" t="e">
        <f>IF(#REF!=0,NA(),#REF!)</f>
        <v>#REF!</v>
      </c>
      <c r="B1155" s="180" t="e">
        <f>IF(ISERROR(A1155),NA(),#REF!)</f>
        <v>#N/A</v>
      </c>
      <c r="C1155" s="183" t="e">
        <f t="shared" si="75"/>
        <v>#N/A</v>
      </c>
      <c r="E1155" s="179" t="e">
        <f>IF(#REF!=0,NA(),#REF!)</f>
        <v>#REF!</v>
      </c>
      <c r="F1155" s="183" t="e">
        <f>IF(ISERROR($E1155),NA(),#REF!)</f>
        <v>#N/A</v>
      </c>
      <c r="G1155" s="183" t="e">
        <f>IF(ISERROR($E1155),NA(),#REF!)</f>
        <v>#N/A</v>
      </c>
      <c r="H1155" s="183" t="e">
        <f>IF(ISERROR($E1155),NA(),#REF!)</f>
        <v>#N/A</v>
      </c>
      <c r="J1155" s="180" t="e">
        <f>IF(ISERROR(A1155),NA(),#REF!)</f>
        <v>#N/A</v>
      </c>
      <c r="K1155" s="180" t="e">
        <f>IF(ISERROR(A1155),NA(),#REF!)</f>
        <v>#N/A</v>
      </c>
      <c r="L1155" s="180" t="e">
        <f>IF(ISERROR(A1155),NA(),#REF!)</f>
        <v>#N/A</v>
      </c>
      <c r="M1155" s="183" t="e">
        <f>NA()</f>
        <v>#N/A</v>
      </c>
      <c r="N1155" s="183" t="e">
        <f>NA()</f>
        <v>#N/A</v>
      </c>
      <c r="O1155" s="183" t="e">
        <f>NA()</f>
        <v>#N/A</v>
      </c>
    </row>
    <row r="1156" spans="1:15" x14ac:dyDescent="0.2">
      <c r="A1156" s="179" t="e">
        <f>IF(#REF!=0,NA(),#REF!)</f>
        <v>#REF!</v>
      </c>
      <c r="B1156" s="180" t="e">
        <f>IF(ISERROR(A1156),NA(),#REF!)</f>
        <v>#N/A</v>
      </c>
      <c r="C1156" s="183" t="e">
        <f t="shared" si="75"/>
        <v>#N/A</v>
      </c>
      <c r="E1156" s="179" t="e">
        <f>IF(#REF!=0,NA(),#REF!)</f>
        <v>#REF!</v>
      </c>
      <c r="F1156" s="183" t="e">
        <f>IF(ISERROR($E1156),NA(),#REF!)</f>
        <v>#N/A</v>
      </c>
      <c r="G1156" s="183" t="e">
        <f>IF(ISERROR($E1156),NA(),#REF!)</f>
        <v>#N/A</v>
      </c>
      <c r="H1156" s="183" t="e">
        <f>IF(ISERROR($E1156),NA(),#REF!)</f>
        <v>#N/A</v>
      </c>
      <c r="J1156" s="180" t="e">
        <f>IF(ISERROR(A1156),NA(),#REF!)</f>
        <v>#N/A</v>
      </c>
      <c r="K1156" s="180" t="e">
        <f>IF(ISERROR(A1156),NA(),#REF!)</f>
        <v>#N/A</v>
      </c>
      <c r="L1156" s="180" t="e">
        <f>IF(ISERROR(A1156),NA(),#REF!)</f>
        <v>#N/A</v>
      </c>
      <c r="M1156" s="183" t="e">
        <f>NA()</f>
        <v>#N/A</v>
      </c>
      <c r="N1156" s="183" t="e">
        <f>NA()</f>
        <v>#N/A</v>
      </c>
      <c r="O1156" s="183" t="e">
        <f>NA()</f>
        <v>#N/A</v>
      </c>
    </row>
    <row r="1157" spans="1:15" x14ac:dyDescent="0.2">
      <c r="A1157" s="179" t="e">
        <f>IF(#REF!=0,NA(),#REF!)</f>
        <v>#REF!</v>
      </c>
      <c r="B1157" s="180" t="e">
        <f>IF(ISERROR(A1157),NA(),#REF!)</f>
        <v>#N/A</v>
      </c>
      <c r="C1157" s="183" t="e">
        <f t="shared" si="75"/>
        <v>#N/A</v>
      </c>
      <c r="E1157" s="179" t="e">
        <f>IF(#REF!=0,NA(),#REF!)</f>
        <v>#REF!</v>
      </c>
      <c r="F1157" s="183" t="e">
        <f>IF(ISERROR($E1157),NA(),#REF!)</f>
        <v>#N/A</v>
      </c>
      <c r="G1157" s="183" t="e">
        <f>IF(ISERROR($E1157),NA(),#REF!)</f>
        <v>#N/A</v>
      </c>
      <c r="H1157" s="183" t="e">
        <f>IF(ISERROR($E1157),NA(),#REF!)</f>
        <v>#N/A</v>
      </c>
      <c r="J1157" s="180" t="e">
        <f>IF(ISERROR(A1157),NA(),#REF!)</f>
        <v>#N/A</v>
      </c>
      <c r="K1157" s="180" t="e">
        <f>IF(ISERROR(A1157),NA(),#REF!)</f>
        <v>#N/A</v>
      </c>
      <c r="L1157" s="180" t="e">
        <f>IF(ISERROR(A1157),NA(),#REF!)</f>
        <v>#N/A</v>
      </c>
      <c r="M1157" s="183" t="e">
        <f>NA()</f>
        <v>#N/A</v>
      </c>
      <c r="N1157" s="183" t="e">
        <f>NA()</f>
        <v>#N/A</v>
      </c>
      <c r="O1157" s="183" t="e">
        <f>NA()</f>
        <v>#N/A</v>
      </c>
    </row>
    <row r="1158" spans="1:15" x14ac:dyDescent="0.2">
      <c r="A1158" s="179" t="e">
        <f>IF(#REF!=0,NA(),#REF!)</f>
        <v>#REF!</v>
      </c>
      <c r="B1158" s="180" t="e">
        <f>IF(ISERROR(A1158),NA(),#REF!)</f>
        <v>#N/A</v>
      </c>
      <c r="C1158" s="183" t="e">
        <f t="shared" si="75"/>
        <v>#N/A</v>
      </c>
      <c r="E1158" s="179" t="e">
        <f>IF(#REF!=0,NA(),#REF!)</f>
        <v>#REF!</v>
      </c>
      <c r="F1158" s="183" t="e">
        <f>IF(ISERROR($E1158),NA(),#REF!)</f>
        <v>#N/A</v>
      </c>
      <c r="G1158" s="183" t="e">
        <f>IF(ISERROR($E1158),NA(),#REF!)</f>
        <v>#N/A</v>
      </c>
      <c r="H1158" s="183" t="e">
        <f>IF(ISERROR($E1158),NA(),#REF!)</f>
        <v>#N/A</v>
      </c>
      <c r="J1158" s="180" t="e">
        <f>IF(ISERROR(A1158),NA(),#REF!)</f>
        <v>#N/A</v>
      </c>
      <c r="K1158" s="180" t="e">
        <f>IF(ISERROR(A1158),NA(),#REF!)</f>
        <v>#N/A</v>
      </c>
      <c r="L1158" s="180" t="e">
        <f>IF(ISERROR(A1158),NA(),#REF!)</f>
        <v>#N/A</v>
      </c>
      <c r="M1158" s="183" t="e">
        <f>NA()</f>
        <v>#N/A</v>
      </c>
      <c r="N1158" s="183" t="e">
        <f>NA()</f>
        <v>#N/A</v>
      </c>
      <c r="O1158" s="183" t="e">
        <f>NA()</f>
        <v>#N/A</v>
      </c>
    </row>
    <row r="1159" spans="1:15" x14ac:dyDescent="0.2">
      <c r="A1159" s="179" t="e">
        <f>IF(#REF!=0,NA(),#REF!)</f>
        <v>#REF!</v>
      </c>
      <c r="B1159" s="180" t="e">
        <f>IF(ISERROR(A1159),NA(),#REF!)</f>
        <v>#N/A</v>
      </c>
      <c r="C1159" s="183" t="e">
        <f t="shared" si="75"/>
        <v>#N/A</v>
      </c>
      <c r="E1159" s="179" t="e">
        <f>IF(#REF!=0,NA(),#REF!)</f>
        <v>#REF!</v>
      </c>
      <c r="F1159" s="183" t="e">
        <f>IF(ISERROR($E1159),NA(),#REF!)</f>
        <v>#N/A</v>
      </c>
      <c r="G1159" s="183" t="e">
        <f>IF(ISERROR($E1159),NA(),#REF!)</f>
        <v>#N/A</v>
      </c>
      <c r="H1159" s="183" t="e">
        <f>IF(ISERROR($E1159),NA(),#REF!)</f>
        <v>#N/A</v>
      </c>
      <c r="J1159" s="180" t="e">
        <f>IF(ISERROR(A1159),NA(),#REF!)</f>
        <v>#N/A</v>
      </c>
      <c r="K1159" s="180" t="e">
        <f>IF(ISERROR(A1159),NA(),#REF!)</f>
        <v>#N/A</v>
      </c>
      <c r="L1159" s="180" t="e">
        <f>IF(ISERROR(A1159),NA(),#REF!)</f>
        <v>#N/A</v>
      </c>
      <c r="M1159" s="183" t="e">
        <f>NA()</f>
        <v>#N/A</v>
      </c>
      <c r="N1159" s="183" t="e">
        <f>NA()</f>
        <v>#N/A</v>
      </c>
      <c r="O1159" s="183" t="e">
        <f>NA()</f>
        <v>#N/A</v>
      </c>
    </row>
    <row r="1160" spans="1:15" x14ac:dyDescent="0.2">
      <c r="A1160" s="179" t="e">
        <f>IF(#REF!=0,NA(),#REF!)</f>
        <v>#REF!</v>
      </c>
      <c r="B1160" s="180" t="e">
        <f>IF(ISERROR(A1160),NA(),#REF!)</f>
        <v>#N/A</v>
      </c>
      <c r="C1160" s="183" t="e">
        <f t="shared" si="75"/>
        <v>#N/A</v>
      </c>
      <c r="E1160" s="179" t="e">
        <f>IF(#REF!=0,NA(),#REF!)</f>
        <v>#REF!</v>
      </c>
      <c r="F1160" s="183" t="e">
        <f>IF(ISERROR($E1160),NA(),#REF!)</f>
        <v>#N/A</v>
      </c>
      <c r="G1160" s="183" t="e">
        <f>IF(ISERROR($E1160),NA(),#REF!)</f>
        <v>#N/A</v>
      </c>
      <c r="H1160" s="183" t="e">
        <f>IF(ISERROR($E1160),NA(),#REF!)</f>
        <v>#N/A</v>
      </c>
      <c r="J1160" s="180" t="e">
        <f>IF(ISERROR(A1160),NA(),#REF!)</f>
        <v>#N/A</v>
      </c>
      <c r="K1160" s="180" t="e">
        <f>IF(ISERROR(A1160),NA(),#REF!)</f>
        <v>#N/A</v>
      </c>
      <c r="L1160" s="180" t="e">
        <f>IF(ISERROR(A1160),NA(),#REF!)</f>
        <v>#N/A</v>
      </c>
      <c r="M1160" s="183" t="e">
        <f>NA()</f>
        <v>#N/A</v>
      </c>
      <c r="N1160" s="183" t="e">
        <f>NA()</f>
        <v>#N/A</v>
      </c>
      <c r="O1160" s="183" t="e">
        <f>NA()</f>
        <v>#N/A</v>
      </c>
    </row>
    <row r="1161" spans="1:15" x14ac:dyDescent="0.2">
      <c r="A1161" s="179" t="e">
        <f>IF(#REF!=0,NA(),#REF!)</f>
        <v>#REF!</v>
      </c>
      <c r="B1161" s="180" t="e">
        <f>IF(ISERROR(A1161),NA(),#REF!)</f>
        <v>#N/A</v>
      </c>
      <c r="C1161" s="183" t="e">
        <f t="shared" si="75"/>
        <v>#N/A</v>
      </c>
      <c r="E1161" s="179" t="e">
        <f>IF(#REF!=0,NA(),#REF!)</f>
        <v>#REF!</v>
      </c>
      <c r="F1161" s="183" t="e">
        <f>IF(ISERROR($E1161),NA(),#REF!)</f>
        <v>#N/A</v>
      </c>
      <c r="G1161" s="183" t="e">
        <f>IF(ISERROR($E1161),NA(),#REF!)</f>
        <v>#N/A</v>
      </c>
      <c r="H1161" s="183" t="e">
        <f>IF(ISERROR($E1161),NA(),#REF!)</f>
        <v>#N/A</v>
      </c>
      <c r="J1161" s="180" t="e">
        <f>IF(ISERROR(A1161),NA(),#REF!)</f>
        <v>#N/A</v>
      </c>
      <c r="K1161" s="180" t="e">
        <f>IF(ISERROR(A1161),NA(),#REF!)</f>
        <v>#N/A</v>
      </c>
      <c r="L1161" s="180" t="e">
        <f>IF(ISERROR(A1161),NA(),#REF!)</f>
        <v>#N/A</v>
      </c>
      <c r="M1161" s="183" t="e">
        <f>NA()</f>
        <v>#N/A</v>
      </c>
      <c r="N1161" s="183" t="e">
        <f>NA()</f>
        <v>#N/A</v>
      </c>
      <c r="O1161" s="183" t="e">
        <f>NA()</f>
        <v>#N/A</v>
      </c>
    </row>
    <row r="1162" spans="1:15" x14ac:dyDescent="0.2">
      <c r="A1162" s="179" t="e">
        <f>IF(#REF!=0,NA(),#REF!)</f>
        <v>#REF!</v>
      </c>
      <c r="B1162" s="180" t="e">
        <f>IF(ISERROR(A1162),NA(),#REF!)</f>
        <v>#N/A</v>
      </c>
      <c r="C1162" s="183" t="e">
        <f t="shared" si="75"/>
        <v>#N/A</v>
      </c>
      <c r="E1162" s="179" t="e">
        <f>IF(#REF!=0,NA(),#REF!)</f>
        <v>#REF!</v>
      </c>
      <c r="F1162" s="183" t="e">
        <f>IF(ISERROR($E1162),NA(),#REF!)</f>
        <v>#N/A</v>
      </c>
      <c r="G1162" s="183" t="e">
        <f>IF(ISERROR($E1162),NA(),#REF!)</f>
        <v>#N/A</v>
      </c>
      <c r="H1162" s="183" t="e">
        <f>IF(ISERROR($E1162),NA(),#REF!)</f>
        <v>#N/A</v>
      </c>
      <c r="J1162" s="180" t="e">
        <f>IF(ISERROR(A1162),NA(),#REF!)</f>
        <v>#N/A</v>
      </c>
      <c r="K1162" s="180" t="e">
        <f>IF(ISERROR(A1162),NA(),#REF!)</f>
        <v>#N/A</v>
      </c>
      <c r="L1162" s="180" t="e">
        <f>IF(ISERROR(A1162),NA(),#REF!)</f>
        <v>#N/A</v>
      </c>
      <c r="M1162" s="183" t="e">
        <f>NA()</f>
        <v>#N/A</v>
      </c>
      <c r="N1162" s="183" t="e">
        <f>NA()</f>
        <v>#N/A</v>
      </c>
      <c r="O1162" s="183" t="e">
        <f>NA()</f>
        <v>#N/A</v>
      </c>
    </row>
    <row r="1163" spans="1:15" x14ac:dyDescent="0.2">
      <c r="A1163" s="179" t="e">
        <f>IF(#REF!=0,NA(),#REF!)</f>
        <v>#REF!</v>
      </c>
      <c r="B1163" s="180" t="e">
        <f>IF(ISERROR(A1163),NA(),#REF!)</f>
        <v>#N/A</v>
      </c>
      <c r="C1163" s="183" t="e">
        <f t="shared" si="75"/>
        <v>#N/A</v>
      </c>
      <c r="E1163" s="179" t="e">
        <f>IF(#REF!=0,NA(),#REF!)</f>
        <v>#REF!</v>
      </c>
      <c r="F1163" s="183" t="e">
        <f>IF(ISERROR($E1163),NA(),#REF!)</f>
        <v>#N/A</v>
      </c>
      <c r="G1163" s="183" t="e">
        <f>IF(ISERROR($E1163),NA(),#REF!)</f>
        <v>#N/A</v>
      </c>
      <c r="H1163" s="183" t="e">
        <f>IF(ISERROR($E1163),NA(),#REF!)</f>
        <v>#N/A</v>
      </c>
      <c r="J1163" s="180" t="e">
        <f>IF(ISERROR(A1163),NA(),#REF!)</f>
        <v>#N/A</v>
      </c>
      <c r="K1163" s="180" t="e">
        <f>IF(ISERROR(A1163),NA(),#REF!)</f>
        <v>#N/A</v>
      </c>
      <c r="L1163" s="180" t="e">
        <f>IF(ISERROR(A1163),NA(),#REF!)</f>
        <v>#N/A</v>
      </c>
      <c r="M1163" s="183" t="e">
        <f>NA()</f>
        <v>#N/A</v>
      </c>
      <c r="N1163" s="183" t="e">
        <f>NA()</f>
        <v>#N/A</v>
      </c>
      <c r="O1163" s="183" t="e">
        <f>NA()</f>
        <v>#N/A</v>
      </c>
    </row>
    <row r="1164" spans="1:15" x14ac:dyDescent="0.2">
      <c r="A1164" s="179" t="e">
        <f>IF(#REF!=0,NA(),#REF!)</f>
        <v>#REF!</v>
      </c>
      <c r="B1164" s="180" t="e">
        <f>IF(ISERROR(A1164),NA(),#REF!)</f>
        <v>#N/A</v>
      </c>
      <c r="C1164" s="183" t="e">
        <f t="shared" si="75"/>
        <v>#N/A</v>
      </c>
      <c r="E1164" s="179" t="e">
        <f>IF(#REF!=0,NA(),#REF!)</f>
        <v>#REF!</v>
      </c>
      <c r="F1164" s="183" t="e">
        <f>IF(ISERROR($E1164),NA(),#REF!)</f>
        <v>#N/A</v>
      </c>
      <c r="G1164" s="183" t="e">
        <f>IF(ISERROR($E1164),NA(),#REF!)</f>
        <v>#N/A</v>
      </c>
      <c r="H1164" s="183" t="e">
        <f>IF(ISERROR($E1164),NA(),#REF!)</f>
        <v>#N/A</v>
      </c>
      <c r="J1164" s="180" t="e">
        <f>IF(ISERROR(A1164),NA(),#REF!)</f>
        <v>#N/A</v>
      </c>
      <c r="K1164" s="180" t="e">
        <f>IF(ISERROR(A1164),NA(),#REF!)</f>
        <v>#N/A</v>
      </c>
      <c r="L1164" s="180" t="e">
        <f>IF(ISERROR(A1164),NA(),#REF!)</f>
        <v>#N/A</v>
      </c>
      <c r="M1164" s="183" t="e">
        <f>NA()</f>
        <v>#N/A</v>
      </c>
      <c r="N1164" s="183" t="e">
        <f>NA()</f>
        <v>#N/A</v>
      </c>
      <c r="O1164" s="183" t="e">
        <f>NA()</f>
        <v>#N/A</v>
      </c>
    </row>
    <row r="1165" spans="1:15" x14ac:dyDescent="0.2">
      <c r="A1165" s="179" t="e">
        <f>IF(#REF!=0,NA(),#REF!)</f>
        <v>#REF!</v>
      </c>
      <c r="B1165" s="180" t="e">
        <f>IF(ISERROR(A1165),NA(),#REF!)</f>
        <v>#N/A</v>
      </c>
      <c r="C1165" s="183" t="e">
        <f t="shared" si="75"/>
        <v>#N/A</v>
      </c>
      <c r="E1165" s="179" t="e">
        <f>IF(#REF!=0,NA(),#REF!)</f>
        <v>#REF!</v>
      </c>
      <c r="F1165" s="183" t="e">
        <f>IF(ISERROR($E1165),NA(),#REF!)</f>
        <v>#N/A</v>
      </c>
      <c r="G1165" s="183" t="e">
        <f>IF(ISERROR($E1165),NA(),#REF!)</f>
        <v>#N/A</v>
      </c>
      <c r="H1165" s="183" t="e">
        <f>IF(ISERROR($E1165),NA(),#REF!)</f>
        <v>#N/A</v>
      </c>
      <c r="J1165" s="180" t="e">
        <f>IF(ISERROR(A1165),NA(),#REF!)</f>
        <v>#N/A</v>
      </c>
      <c r="K1165" s="180" t="e">
        <f>IF(ISERROR(A1165),NA(),#REF!)</f>
        <v>#N/A</v>
      </c>
      <c r="L1165" s="180" t="e">
        <f>IF(ISERROR(A1165),NA(),#REF!)</f>
        <v>#N/A</v>
      </c>
      <c r="M1165" s="183" t="e">
        <f t="shared" ref="M1165:M1224" si="76">AVERAGE(J1159:J1165)</f>
        <v>#N/A</v>
      </c>
      <c r="N1165" s="183" t="e">
        <f t="shared" si="74"/>
        <v>#N/A</v>
      </c>
      <c r="O1165" s="183" t="e">
        <f t="shared" ref="O1165:O1225" si="77">AVERAGE(L1159:L1165)</f>
        <v>#N/A</v>
      </c>
    </row>
    <row r="1166" spans="1:15" x14ac:dyDescent="0.2">
      <c r="A1166" s="179" t="e">
        <f>IF(#REF!=0,NA(),#REF!)</f>
        <v>#REF!</v>
      </c>
      <c r="B1166" s="180" t="e">
        <f>IF(ISERROR(A1166),NA(),#REF!)</f>
        <v>#N/A</v>
      </c>
      <c r="C1166" s="183" t="e">
        <f t="shared" si="75"/>
        <v>#N/A</v>
      </c>
      <c r="E1166" s="179" t="e">
        <f>IF(#REF!=0,NA(),#REF!)</f>
        <v>#REF!</v>
      </c>
      <c r="F1166" s="183" t="e">
        <f>IF(ISERROR($E1166),NA(),#REF!)</f>
        <v>#N/A</v>
      </c>
      <c r="G1166" s="183" t="e">
        <f>IF(ISERROR($E1166),NA(),#REF!)</f>
        <v>#N/A</v>
      </c>
      <c r="H1166" s="183" t="e">
        <f>IF(ISERROR($E1166),NA(),#REF!)</f>
        <v>#N/A</v>
      </c>
      <c r="J1166" s="180" t="e">
        <f>IF(ISERROR(A1166),NA(),#REF!)</f>
        <v>#N/A</v>
      </c>
      <c r="K1166" s="180" t="e">
        <f>IF(ISERROR(A1166),NA(),#REF!)</f>
        <v>#N/A</v>
      </c>
      <c r="L1166" s="180" t="e">
        <f>IF(ISERROR(A1166),NA(),#REF!)</f>
        <v>#N/A</v>
      </c>
      <c r="M1166" s="183" t="e">
        <f t="shared" si="76"/>
        <v>#N/A</v>
      </c>
      <c r="N1166" s="183" t="e">
        <f t="shared" si="74"/>
        <v>#N/A</v>
      </c>
      <c r="O1166" s="183" t="e">
        <f t="shared" si="77"/>
        <v>#N/A</v>
      </c>
    </row>
    <row r="1167" spans="1:15" x14ac:dyDescent="0.2">
      <c r="A1167" s="179" t="e">
        <f>IF(#REF!=0,NA(),#REF!)</f>
        <v>#REF!</v>
      </c>
      <c r="B1167" s="180" t="e">
        <f>IF(ISERROR(A1167),NA(),#REF!)</f>
        <v>#N/A</v>
      </c>
      <c r="C1167" s="183" t="e">
        <f t="shared" si="75"/>
        <v>#N/A</v>
      </c>
      <c r="E1167" s="179" t="e">
        <f>IF(#REF!=0,NA(),#REF!)</f>
        <v>#REF!</v>
      </c>
      <c r="F1167" s="183" t="e">
        <f>IF(ISERROR($E1167),NA(),#REF!)</f>
        <v>#N/A</v>
      </c>
      <c r="G1167" s="183" t="e">
        <f>IF(ISERROR($E1167),NA(),#REF!)</f>
        <v>#N/A</v>
      </c>
      <c r="H1167" s="183" t="e">
        <f>IF(ISERROR($E1167),NA(),#REF!)</f>
        <v>#N/A</v>
      </c>
      <c r="J1167" s="180" t="e">
        <f>IF(ISERROR(A1167),NA(),#REF!)</f>
        <v>#N/A</v>
      </c>
      <c r="K1167" s="180" t="e">
        <f>IF(ISERROR(A1167),NA(),#REF!)</f>
        <v>#N/A</v>
      </c>
      <c r="L1167" s="180" t="e">
        <f>IF(ISERROR(A1167),NA(),#REF!)</f>
        <v>#N/A</v>
      </c>
      <c r="M1167" s="183" t="e">
        <f t="shared" si="76"/>
        <v>#N/A</v>
      </c>
      <c r="N1167" s="183" t="e">
        <f t="shared" si="74"/>
        <v>#N/A</v>
      </c>
      <c r="O1167" s="183" t="e">
        <f t="shared" si="77"/>
        <v>#N/A</v>
      </c>
    </row>
    <row r="1168" spans="1:15" x14ac:dyDescent="0.2">
      <c r="A1168" s="179" t="e">
        <f>IF(#REF!=0,NA(),#REF!)</f>
        <v>#REF!</v>
      </c>
      <c r="B1168" s="180" t="e">
        <f>IF(ISERROR(A1168),NA(),#REF!)</f>
        <v>#N/A</v>
      </c>
      <c r="C1168" s="183" t="e">
        <f t="shared" si="75"/>
        <v>#N/A</v>
      </c>
      <c r="E1168" s="179" t="e">
        <f>IF(#REF!=0,NA(),#REF!)</f>
        <v>#REF!</v>
      </c>
      <c r="F1168" s="183" t="e">
        <f>IF(ISERROR($E1168),NA(),#REF!)</f>
        <v>#N/A</v>
      </c>
      <c r="G1168" s="183" t="e">
        <f>IF(ISERROR($E1168),NA(),#REF!)</f>
        <v>#N/A</v>
      </c>
      <c r="H1168" s="183" t="e">
        <f>IF(ISERROR($E1168),NA(),#REF!)</f>
        <v>#N/A</v>
      </c>
      <c r="J1168" s="180" t="e">
        <f>IF(ISERROR(A1168),NA(),#REF!)</f>
        <v>#N/A</v>
      </c>
      <c r="K1168" s="180" t="e">
        <f>IF(ISERROR(A1168),NA(),#REF!)</f>
        <v>#N/A</v>
      </c>
      <c r="L1168" s="180" t="e">
        <f>IF(ISERROR(A1168),NA(),#REF!)</f>
        <v>#N/A</v>
      </c>
      <c r="M1168" s="183" t="e">
        <f t="shared" si="76"/>
        <v>#N/A</v>
      </c>
      <c r="N1168" s="183" t="e">
        <f t="shared" si="74"/>
        <v>#N/A</v>
      </c>
      <c r="O1168" s="183" t="e">
        <f t="shared" si="77"/>
        <v>#N/A</v>
      </c>
    </row>
    <row r="1169" spans="1:15" x14ac:dyDescent="0.2">
      <c r="A1169" s="179" t="e">
        <f>IF(#REF!=0,NA(),#REF!)</f>
        <v>#REF!</v>
      </c>
      <c r="B1169" s="180" t="e">
        <f>IF(ISERROR(A1169),NA(),#REF!)</f>
        <v>#N/A</v>
      </c>
      <c r="C1169" s="183" t="e">
        <f t="shared" si="75"/>
        <v>#N/A</v>
      </c>
      <c r="E1169" s="179" t="e">
        <f>IF(#REF!=0,NA(),#REF!)</f>
        <v>#REF!</v>
      </c>
      <c r="F1169" s="183" t="e">
        <f>IF(ISERROR($E1169),NA(),#REF!)</f>
        <v>#N/A</v>
      </c>
      <c r="G1169" s="183" t="e">
        <f>IF(ISERROR($E1169),NA(),#REF!)</f>
        <v>#N/A</v>
      </c>
      <c r="H1169" s="183" t="e">
        <f>IF(ISERROR($E1169),NA(),#REF!)</f>
        <v>#N/A</v>
      </c>
      <c r="J1169" s="180" t="e">
        <f>IF(ISERROR(A1169),NA(),#REF!)</f>
        <v>#N/A</v>
      </c>
      <c r="K1169" s="180" t="e">
        <f>IF(ISERROR(A1169),NA(),#REF!)</f>
        <v>#N/A</v>
      </c>
      <c r="L1169" s="180" t="e">
        <f>IF(ISERROR(A1169),NA(),#REF!)</f>
        <v>#N/A</v>
      </c>
      <c r="M1169" s="183" t="e">
        <f t="shared" si="76"/>
        <v>#N/A</v>
      </c>
      <c r="N1169" s="183" t="e">
        <f t="shared" si="74"/>
        <v>#N/A</v>
      </c>
      <c r="O1169" s="183" t="e">
        <f t="shared" si="77"/>
        <v>#N/A</v>
      </c>
    </row>
    <row r="1170" spans="1:15" x14ac:dyDescent="0.2">
      <c r="A1170" s="179" t="e">
        <f>IF(#REF!=0,NA(),#REF!)</f>
        <v>#REF!</v>
      </c>
      <c r="B1170" s="180" t="e">
        <f>IF(ISERROR(A1170),NA(),#REF!)</f>
        <v>#N/A</v>
      </c>
      <c r="C1170" s="183" t="e">
        <f t="shared" si="75"/>
        <v>#N/A</v>
      </c>
      <c r="E1170" s="179" t="e">
        <f>IF(#REF!=0,NA(),#REF!)</f>
        <v>#REF!</v>
      </c>
      <c r="F1170" s="183" t="e">
        <f>IF(ISERROR($E1170),NA(),#REF!)</f>
        <v>#N/A</v>
      </c>
      <c r="G1170" s="183" t="e">
        <f>IF(ISERROR($E1170),NA(),#REF!)</f>
        <v>#N/A</v>
      </c>
      <c r="H1170" s="183" t="e">
        <f>IF(ISERROR($E1170),NA(),#REF!)</f>
        <v>#N/A</v>
      </c>
      <c r="J1170" s="180" t="e">
        <f>IF(ISERROR(A1170),NA(),#REF!)</f>
        <v>#N/A</v>
      </c>
      <c r="K1170" s="180" t="e">
        <f>IF(ISERROR(A1170),NA(),#REF!)</f>
        <v>#N/A</v>
      </c>
      <c r="L1170" s="180" t="e">
        <f>IF(ISERROR(A1170),NA(),#REF!)</f>
        <v>#N/A</v>
      </c>
      <c r="M1170" s="183" t="e">
        <f t="shared" si="76"/>
        <v>#N/A</v>
      </c>
      <c r="N1170" s="183" t="e">
        <f t="shared" si="74"/>
        <v>#N/A</v>
      </c>
      <c r="O1170" s="183" t="e">
        <f t="shared" si="77"/>
        <v>#N/A</v>
      </c>
    </row>
    <row r="1171" spans="1:15" x14ac:dyDescent="0.2">
      <c r="A1171" s="179" t="e">
        <f>IF(#REF!=0,NA(),#REF!)</f>
        <v>#REF!</v>
      </c>
      <c r="B1171" s="180" t="e">
        <f>IF(ISERROR(A1171),NA(),#REF!)</f>
        <v>#N/A</v>
      </c>
      <c r="C1171" s="183" t="e">
        <f t="shared" si="75"/>
        <v>#N/A</v>
      </c>
      <c r="E1171" s="179" t="e">
        <f>IF(#REF!=0,NA(),#REF!)</f>
        <v>#REF!</v>
      </c>
      <c r="F1171" s="183" t="e">
        <f>IF(ISERROR($E1171),NA(),#REF!)</f>
        <v>#N/A</v>
      </c>
      <c r="G1171" s="183" t="e">
        <f>IF(ISERROR($E1171),NA(),#REF!)</f>
        <v>#N/A</v>
      </c>
      <c r="H1171" s="183" t="e">
        <f>IF(ISERROR($E1171),NA(),#REF!)</f>
        <v>#N/A</v>
      </c>
      <c r="J1171" s="180" t="e">
        <f>IF(ISERROR(A1171),NA(),#REF!)</f>
        <v>#N/A</v>
      </c>
      <c r="K1171" s="180" t="e">
        <f>IF(ISERROR(A1171),NA(),#REF!)</f>
        <v>#N/A</v>
      </c>
      <c r="L1171" s="180" t="e">
        <f>IF(ISERROR(A1171),NA(),#REF!)</f>
        <v>#N/A</v>
      </c>
      <c r="M1171" s="183" t="e">
        <f t="shared" si="76"/>
        <v>#N/A</v>
      </c>
      <c r="N1171" s="183" t="e">
        <f t="shared" si="74"/>
        <v>#N/A</v>
      </c>
      <c r="O1171" s="183" t="e">
        <f t="shared" si="77"/>
        <v>#N/A</v>
      </c>
    </row>
    <row r="1172" spans="1:15" x14ac:dyDescent="0.2">
      <c r="A1172" s="179" t="e">
        <f>IF(#REF!=0,NA(),#REF!)</f>
        <v>#REF!</v>
      </c>
      <c r="B1172" s="180" t="e">
        <f>IF(ISERROR(A1172),NA(),#REF!)</f>
        <v>#N/A</v>
      </c>
      <c r="C1172" s="183" t="e">
        <f t="shared" si="75"/>
        <v>#N/A</v>
      </c>
      <c r="E1172" s="179" t="e">
        <f>IF(#REF!=0,NA(),#REF!)</f>
        <v>#REF!</v>
      </c>
      <c r="F1172" s="183" t="e">
        <f>IF(ISERROR($E1172),NA(),#REF!)</f>
        <v>#N/A</v>
      </c>
      <c r="G1172" s="183" t="e">
        <f>IF(ISERROR($E1172),NA(),#REF!)</f>
        <v>#N/A</v>
      </c>
      <c r="H1172" s="183" t="e">
        <f>IF(ISERROR($E1172),NA(),#REF!)</f>
        <v>#N/A</v>
      </c>
      <c r="J1172" s="180" t="e">
        <f>IF(ISERROR(A1172),NA(),#REF!)</f>
        <v>#N/A</v>
      </c>
      <c r="K1172" s="180" t="e">
        <f>IF(ISERROR(A1172),NA(),#REF!)</f>
        <v>#N/A</v>
      </c>
      <c r="L1172" s="180" t="e">
        <f>IF(ISERROR(A1172),NA(),#REF!)</f>
        <v>#N/A</v>
      </c>
      <c r="M1172" s="183" t="e">
        <f t="shared" si="76"/>
        <v>#N/A</v>
      </c>
      <c r="N1172" s="183" t="e">
        <f t="shared" si="74"/>
        <v>#N/A</v>
      </c>
      <c r="O1172" s="183" t="e">
        <f t="shared" si="77"/>
        <v>#N/A</v>
      </c>
    </row>
    <row r="1173" spans="1:15" x14ac:dyDescent="0.2">
      <c r="A1173" s="179" t="e">
        <f>IF(#REF!=0,NA(),#REF!)</f>
        <v>#REF!</v>
      </c>
      <c r="B1173" s="180" t="e">
        <f>IF(ISERROR(A1173),NA(),#REF!)</f>
        <v>#N/A</v>
      </c>
      <c r="C1173" s="183" t="e">
        <f t="shared" si="75"/>
        <v>#N/A</v>
      </c>
      <c r="E1173" s="179" t="e">
        <f>IF(#REF!=0,NA(),#REF!)</f>
        <v>#REF!</v>
      </c>
      <c r="F1173" s="183" t="e">
        <f>IF(ISERROR($E1173),NA(),#REF!)</f>
        <v>#N/A</v>
      </c>
      <c r="G1173" s="183" t="e">
        <f>IF(ISERROR($E1173),NA(),#REF!)</f>
        <v>#N/A</v>
      </c>
      <c r="H1173" s="183" t="e">
        <f>IF(ISERROR($E1173),NA(),#REF!)</f>
        <v>#N/A</v>
      </c>
      <c r="J1173" s="180" t="e">
        <f>IF(ISERROR(A1173),NA(),#REF!)</f>
        <v>#N/A</v>
      </c>
      <c r="K1173" s="180" t="e">
        <f>IF(ISERROR(A1173),NA(),#REF!)</f>
        <v>#N/A</v>
      </c>
      <c r="L1173" s="180" t="e">
        <f>IF(ISERROR(A1173),NA(),#REF!)</f>
        <v>#N/A</v>
      </c>
      <c r="M1173" s="183" t="e">
        <f t="shared" si="76"/>
        <v>#N/A</v>
      </c>
      <c r="N1173" s="183" t="e">
        <f t="shared" si="74"/>
        <v>#N/A</v>
      </c>
      <c r="O1173" s="183" t="e">
        <f t="shared" si="77"/>
        <v>#N/A</v>
      </c>
    </row>
    <row r="1174" spans="1:15" x14ac:dyDescent="0.2">
      <c r="A1174" s="179" t="e">
        <f>IF(#REF!=0,NA(),#REF!)</f>
        <v>#REF!</v>
      </c>
      <c r="B1174" s="180" t="e">
        <f>IF(ISERROR(A1174),NA(),#REF!)</f>
        <v>#N/A</v>
      </c>
      <c r="C1174" s="183" t="e">
        <f t="shared" si="75"/>
        <v>#N/A</v>
      </c>
      <c r="E1174" s="179" t="e">
        <f>IF(#REF!=0,NA(),#REF!)</f>
        <v>#REF!</v>
      </c>
      <c r="F1174" s="183" t="e">
        <f>IF(ISERROR($E1174),NA(),#REF!)</f>
        <v>#N/A</v>
      </c>
      <c r="G1174" s="183" t="e">
        <f>IF(ISERROR($E1174),NA(),#REF!)</f>
        <v>#N/A</v>
      </c>
      <c r="H1174" s="183" t="e">
        <f>IF(ISERROR($E1174),NA(),#REF!)</f>
        <v>#N/A</v>
      </c>
      <c r="J1174" s="180" t="e">
        <f>IF(ISERROR(A1174),NA(),#REF!)</f>
        <v>#N/A</v>
      </c>
      <c r="K1174" s="180" t="e">
        <f>IF(ISERROR(A1174),NA(),#REF!)</f>
        <v>#N/A</v>
      </c>
      <c r="L1174" s="180" t="e">
        <f>IF(ISERROR(A1174),NA(),#REF!)</f>
        <v>#N/A</v>
      </c>
      <c r="M1174" s="183" t="e">
        <f t="shared" si="76"/>
        <v>#N/A</v>
      </c>
      <c r="N1174" s="183" t="e">
        <f t="shared" si="74"/>
        <v>#N/A</v>
      </c>
      <c r="O1174" s="183" t="e">
        <f t="shared" si="77"/>
        <v>#N/A</v>
      </c>
    </row>
    <row r="1175" spans="1:15" x14ac:dyDescent="0.2">
      <c r="A1175" s="179" t="e">
        <f>IF(#REF!=0,NA(),#REF!)</f>
        <v>#REF!</v>
      </c>
      <c r="B1175" s="180" t="e">
        <f>IF(ISERROR(A1175),NA(),#REF!)</f>
        <v>#N/A</v>
      </c>
      <c r="C1175" s="183" t="e">
        <f t="shared" si="75"/>
        <v>#N/A</v>
      </c>
      <c r="E1175" s="179" t="e">
        <f>IF(#REF!=0,NA(),#REF!)</f>
        <v>#REF!</v>
      </c>
      <c r="F1175" s="183" t="e">
        <f>IF(ISERROR($E1175),NA(),#REF!)</f>
        <v>#N/A</v>
      </c>
      <c r="G1175" s="183" t="e">
        <f>IF(ISERROR($E1175),NA(),#REF!)</f>
        <v>#N/A</v>
      </c>
      <c r="H1175" s="183" t="e">
        <f>IF(ISERROR($E1175),NA(),#REF!)</f>
        <v>#N/A</v>
      </c>
      <c r="J1175" s="180" t="e">
        <f>IF(ISERROR(A1175),NA(),#REF!)</f>
        <v>#N/A</v>
      </c>
      <c r="K1175" s="180" t="e">
        <f>IF(ISERROR(A1175),NA(),#REF!)</f>
        <v>#N/A</v>
      </c>
      <c r="L1175" s="180" t="e">
        <f>IF(ISERROR(A1175),NA(),#REF!)</f>
        <v>#N/A</v>
      </c>
      <c r="M1175" s="183" t="e">
        <f t="shared" si="76"/>
        <v>#N/A</v>
      </c>
      <c r="N1175" s="183" t="e">
        <f t="shared" si="74"/>
        <v>#N/A</v>
      </c>
      <c r="O1175" s="183" t="e">
        <f t="shared" si="77"/>
        <v>#N/A</v>
      </c>
    </row>
    <row r="1176" spans="1:15" x14ac:dyDescent="0.2">
      <c r="A1176" s="179" t="e">
        <f>IF(#REF!=0,NA(),#REF!)</f>
        <v>#REF!</v>
      </c>
      <c r="B1176" s="180" t="e">
        <f>IF(ISERROR(A1176),NA(),#REF!)</f>
        <v>#N/A</v>
      </c>
      <c r="C1176" s="183" t="e">
        <f t="shared" si="75"/>
        <v>#N/A</v>
      </c>
      <c r="E1176" s="179" t="e">
        <f>IF(#REF!=0,NA(),#REF!)</f>
        <v>#REF!</v>
      </c>
      <c r="F1176" s="183" t="e">
        <f>IF(ISERROR($E1176),NA(),#REF!)</f>
        <v>#N/A</v>
      </c>
      <c r="G1176" s="183" t="e">
        <f>IF(ISERROR($E1176),NA(),#REF!)</f>
        <v>#N/A</v>
      </c>
      <c r="H1176" s="183" t="e">
        <f>IF(ISERROR($E1176),NA(),#REF!)</f>
        <v>#N/A</v>
      </c>
      <c r="J1176" s="180" t="e">
        <f>IF(ISERROR(A1176),NA(),#REF!)</f>
        <v>#N/A</v>
      </c>
      <c r="K1176" s="180" t="e">
        <f>IF(ISERROR(A1176),NA(),#REF!)</f>
        <v>#N/A</v>
      </c>
      <c r="L1176" s="180" t="e">
        <f>IF(ISERROR(A1176),NA(),#REF!)</f>
        <v>#N/A</v>
      </c>
      <c r="M1176" s="183" t="e">
        <f t="shared" si="76"/>
        <v>#N/A</v>
      </c>
      <c r="N1176" s="183" t="e">
        <f t="shared" si="74"/>
        <v>#N/A</v>
      </c>
      <c r="O1176" s="183" t="e">
        <f t="shared" si="77"/>
        <v>#N/A</v>
      </c>
    </row>
    <row r="1177" spans="1:15" x14ac:dyDescent="0.2">
      <c r="A1177" s="179" t="e">
        <f>IF(#REF!=0,NA(),#REF!)</f>
        <v>#REF!</v>
      </c>
      <c r="B1177" s="180" t="e">
        <f>IF(ISERROR(A1177),NA(),#REF!)</f>
        <v>#N/A</v>
      </c>
      <c r="C1177" s="183" t="e">
        <f t="shared" si="75"/>
        <v>#N/A</v>
      </c>
      <c r="E1177" s="179" t="e">
        <f>IF(#REF!=0,NA(),#REF!)</f>
        <v>#REF!</v>
      </c>
      <c r="F1177" s="183" t="e">
        <f>IF(ISERROR($E1177),NA(),#REF!)</f>
        <v>#N/A</v>
      </c>
      <c r="G1177" s="183" t="e">
        <f>IF(ISERROR($E1177),NA(),#REF!)</f>
        <v>#N/A</v>
      </c>
      <c r="H1177" s="183" t="e">
        <f>IF(ISERROR($E1177),NA(),#REF!)</f>
        <v>#N/A</v>
      </c>
      <c r="J1177" s="180" t="e">
        <f>IF(ISERROR(A1177),NA(),#REF!)</f>
        <v>#N/A</v>
      </c>
      <c r="K1177" s="180" t="e">
        <f>IF(ISERROR(A1177),NA(),#REF!)</f>
        <v>#N/A</v>
      </c>
      <c r="L1177" s="180" t="e">
        <f>IF(ISERROR(A1177),NA(),#REF!)</f>
        <v>#N/A</v>
      </c>
      <c r="M1177" s="183" t="e">
        <f t="shared" si="76"/>
        <v>#N/A</v>
      </c>
      <c r="N1177" s="183" t="e">
        <f t="shared" ref="N1177:N1240" si="78">AVERAGE(K1171:K1177)</f>
        <v>#N/A</v>
      </c>
      <c r="O1177" s="183" t="e">
        <f t="shared" si="77"/>
        <v>#N/A</v>
      </c>
    </row>
    <row r="1178" spans="1:15" x14ac:dyDescent="0.2">
      <c r="A1178" s="179" t="e">
        <f>IF(#REF!=0,NA(),#REF!)</f>
        <v>#REF!</v>
      </c>
      <c r="B1178" s="180" t="e">
        <f>IF(ISERROR(A1178),NA(),#REF!)</f>
        <v>#N/A</v>
      </c>
      <c r="C1178" s="183" t="e">
        <f t="shared" si="75"/>
        <v>#N/A</v>
      </c>
      <c r="E1178" s="179" t="e">
        <f>IF(#REF!=0,NA(),#REF!)</f>
        <v>#REF!</v>
      </c>
      <c r="F1178" s="183" t="e">
        <f>IF(ISERROR($E1178),NA(),#REF!)</f>
        <v>#N/A</v>
      </c>
      <c r="G1178" s="183" t="e">
        <f>IF(ISERROR($E1178),NA(),#REF!)</f>
        <v>#N/A</v>
      </c>
      <c r="H1178" s="183" t="e">
        <f>IF(ISERROR($E1178),NA(),#REF!)</f>
        <v>#N/A</v>
      </c>
      <c r="J1178" s="180" t="e">
        <f>IF(ISERROR(A1178),NA(),#REF!)</f>
        <v>#N/A</v>
      </c>
      <c r="K1178" s="180" t="e">
        <f>IF(ISERROR(A1178),NA(),#REF!)</f>
        <v>#N/A</v>
      </c>
      <c r="L1178" s="180" t="e">
        <f>IF(ISERROR(A1178),NA(),#REF!)</f>
        <v>#N/A</v>
      </c>
      <c r="M1178" s="183" t="e">
        <f t="shared" si="76"/>
        <v>#N/A</v>
      </c>
      <c r="N1178" s="183" t="e">
        <f t="shared" si="78"/>
        <v>#N/A</v>
      </c>
      <c r="O1178" s="183" t="e">
        <f t="shared" si="77"/>
        <v>#N/A</v>
      </c>
    </row>
    <row r="1179" spans="1:15" x14ac:dyDescent="0.2">
      <c r="A1179" s="179" t="e">
        <f>IF(#REF!=0,NA(),#REF!)</f>
        <v>#REF!</v>
      </c>
      <c r="B1179" s="180" t="e">
        <f>IF(ISERROR(A1179),NA(),#REF!)</f>
        <v>#N/A</v>
      </c>
      <c r="C1179" s="183" t="e">
        <f t="shared" si="75"/>
        <v>#N/A</v>
      </c>
      <c r="E1179" s="179" t="e">
        <f>IF(#REF!=0,NA(),#REF!)</f>
        <v>#REF!</v>
      </c>
      <c r="F1179" s="183" t="e">
        <f>IF(ISERROR($E1179),NA(),#REF!)</f>
        <v>#N/A</v>
      </c>
      <c r="G1179" s="183" t="e">
        <f>IF(ISERROR($E1179),NA(),#REF!)</f>
        <v>#N/A</v>
      </c>
      <c r="H1179" s="183" t="e">
        <f>IF(ISERROR($E1179),NA(),#REF!)</f>
        <v>#N/A</v>
      </c>
      <c r="J1179" s="180" t="e">
        <f>IF(ISERROR(A1179),NA(),#REF!)</f>
        <v>#N/A</v>
      </c>
      <c r="K1179" s="180" t="e">
        <f>IF(ISERROR(A1179),NA(),#REF!)</f>
        <v>#N/A</v>
      </c>
      <c r="L1179" s="180" t="e">
        <f>IF(ISERROR(A1179),NA(),#REF!)</f>
        <v>#N/A</v>
      </c>
      <c r="M1179" s="183" t="e">
        <f t="shared" si="76"/>
        <v>#N/A</v>
      </c>
      <c r="N1179" s="183" t="e">
        <f t="shared" si="78"/>
        <v>#N/A</v>
      </c>
      <c r="O1179" s="183" t="e">
        <f t="shared" si="77"/>
        <v>#N/A</v>
      </c>
    </row>
    <row r="1180" spans="1:15" x14ac:dyDescent="0.2">
      <c r="A1180" s="179" t="e">
        <f>IF(#REF!=0,NA(),#REF!)</f>
        <v>#REF!</v>
      </c>
      <c r="B1180" s="180" t="e">
        <f>IF(ISERROR(A1180),NA(),#REF!)</f>
        <v>#N/A</v>
      </c>
      <c r="C1180" s="183" t="e">
        <f t="shared" si="75"/>
        <v>#N/A</v>
      </c>
      <c r="E1180" s="179" t="e">
        <f>IF(#REF!=0,NA(),#REF!)</f>
        <v>#REF!</v>
      </c>
      <c r="F1180" s="183" t="e">
        <f>IF(ISERROR($E1180),NA(),#REF!)</f>
        <v>#N/A</v>
      </c>
      <c r="G1180" s="183" t="e">
        <f>IF(ISERROR($E1180),NA(),#REF!)</f>
        <v>#N/A</v>
      </c>
      <c r="H1180" s="183" t="e">
        <f>IF(ISERROR($E1180),NA(),#REF!)</f>
        <v>#N/A</v>
      </c>
      <c r="J1180" s="180" t="e">
        <f>IF(ISERROR(A1180),NA(),#REF!)</f>
        <v>#N/A</v>
      </c>
      <c r="K1180" s="180" t="e">
        <f>IF(ISERROR(A1180),NA(),#REF!)</f>
        <v>#N/A</v>
      </c>
      <c r="L1180" s="180" t="e">
        <f>IF(ISERROR(A1180),NA(),#REF!)</f>
        <v>#N/A</v>
      </c>
      <c r="M1180" s="183" t="e">
        <f t="shared" si="76"/>
        <v>#N/A</v>
      </c>
      <c r="N1180" s="183" t="e">
        <f t="shared" si="78"/>
        <v>#N/A</v>
      </c>
      <c r="O1180" s="183" t="e">
        <f t="shared" si="77"/>
        <v>#N/A</v>
      </c>
    </row>
    <row r="1181" spans="1:15" x14ac:dyDescent="0.2">
      <c r="A1181" s="179" t="e">
        <f>IF(#REF!=0,NA(),#REF!)</f>
        <v>#REF!</v>
      </c>
      <c r="B1181" s="180" t="e">
        <f>IF(ISERROR(A1181),NA(),#REF!)</f>
        <v>#N/A</v>
      </c>
      <c r="C1181" s="183" t="e">
        <f t="shared" si="75"/>
        <v>#N/A</v>
      </c>
      <c r="E1181" s="179" t="e">
        <f>IF(#REF!=0,NA(),#REF!)</f>
        <v>#REF!</v>
      </c>
      <c r="F1181" s="183" t="e">
        <f>IF(ISERROR($E1181),NA(),#REF!)</f>
        <v>#N/A</v>
      </c>
      <c r="G1181" s="183" t="e">
        <f>IF(ISERROR($E1181),NA(),#REF!)</f>
        <v>#N/A</v>
      </c>
      <c r="H1181" s="183" t="e">
        <f>IF(ISERROR($E1181),NA(),#REF!)</f>
        <v>#N/A</v>
      </c>
      <c r="J1181" s="180" t="e">
        <f>IF(ISERROR(A1181),NA(),#REF!)</f>
        <v>#N/A</v>
      </c>
      <c r="K1181" s="180" t="e">
        <f>IF(ISERROR(A1181),NA(),#REF!)</f>
        <v>#N/A</v>
      </c>
      <c r="L1181" s="180" t="e">
        <f>IF(ISERROR(A1181),NA(),#REF!)</f>
        <v>#N/A</v>
      </c>
      <c r="M1181" s="183" t="e">
        <f t="shared" si="76"/>
        <v>#N/A</v>
      </c>
      <c r="N1181" s="183" t="e">
        <f t="shared" si="78"/>
        <v>#N/A</v>
      </c>
      <c r="O1181" s="183" t="e">
        <f t="shared" si="77"/>
        <v>#N/A</v>
      </c>
    </row>
    <row r="1182" spans="1:15" x14ac:dyDescent="0.2">
      <c r="A1182" s="179" t="e">
        <f>IF(#REF!=0,NA(),#REF!)</f>
        <v>#REF!</v>
      </c>
      <c r="B1182" s="180" t="e">
        <f>IF(ISERROR(A1182),NA(),#REF!)</f>
        <v>#N/A</v>
      </c>
      <c r="C1182" s="183" t="e">
        <f t="shared" si="75"/>
        <v>#N/A</v>
      </c>
      <c r="E1182" s="179" t="e">
        <f>IF(#REF!=0,NA(),#REF!)</f>
        <v>#REF!</v>
      </c>
      <c r="F1182" s="183" t="e">
        <f>IF(ISERROR($E1182),NA(),#REF!)</f>
        <v>#N/A</v>
      </c>
      <c r="G1182" s="183" t="e">
        <f>IF(ISERROR($E1182),NA(),#REF!)</f>
        <v>#N/A</v>
      </c>
      <c r="H1182" s="183" t="e">
        <f>IF(ISERROR($E1182),NA(),#REF!)</f>
        <v>#N/A</v>
      </c>
      <c r="J1182" s="180" t="e">
        <f>IF(ISERROR(A1182),NA(),#REF!)</f>
        <v>#N/A</v>
      </c>
      <c r="K1182" s="180" t="e">
        <f>IF(ISERROR(A1182),NA(),#REF!)</f>
        <v>#N/A</v>
      </c>
      <c r="L1182" s="180" t="e">
        <f>IF(ISERROR(A1182),NA(),#REF!)</f>
        <v>#N/A</v>
      </c>
      <c r="M1182" s="183" t="e">
        <f t="shared" si="76"/>
        <v>#N/A</v>
      </c>
      <c r="N1182" s="183" t="e">
        <f t="shared" si="78"/>
        <v>#N/A</v>
      </c>
      <c r="O1182" s="183" t="e">
        <f t="shared" si="77"/>
        <v>#N/A</v>
      </c>
    </row>
    <row r="1183" spans="1:15" x14ac:dyDescent="0.2">
      <c r="A1183" s="179" t="e">
        <f>IF(#REF!=0,NA(),#REF!)</f>
        <v>#REF!</v>
      </c>
      <c r="B1183" s="180" t="e">
        <f>IF(ISERROR(A1183),NA(),#REF!)</f>
        <v>#N/A</v>
      </c>
      <c r="C1183" s="183" t="e">
        <f t="shared" si="75"/>
        <v>#N/A</v>
      </c>
      <c r="E1183" s="179" t="e">
        <f>IF(#REF!=0,NA(),#REF!)</f>
        <v>#REF!</v>
      </c>
      <c r="F1183" s="183" t="e">
        <f>IF(ISERROR($E1183),NA(),#REF!)</f>
        <v>#N/A</v>
      </c>
      <c r="G1183" s="183" t="e">
        <f>IF(ISERROR($E1183),NA(),#REF!)</f>
        <v>#N/A</v>
      </c>
      <c r="H1183" s="183" t="e">
        <f>IF(ISERROR($E1183),NA(),#REF!)</f>
        <v>#N/A</v>
      </c>
      <c r="J1183" s="180" t="e">
        <f>IF(ISERROR(A1183),NA(),#REF!)</f>
        <v>#N/A</v>
      </c>
      <c r="K1183" s="180" t="e">
        <f>IF(ISERROR(A1183),NA(),#REF!)</f>
        <v>#N/A</v>
      </c>
      <c r="L1183" s="180" t="e">
        <f>IF(ISERROR(A1183),NA(),#REF!)</f>
        <v>#N/A</v>
      </c>
      <c r="M1183" s="183" t="e">
        <f t="shared" si="76"/>
        <v>#N/A</v>
      </c>
      <c r="N1183" s="183" t="e">
        <f t="shared" si="78"/>
        <v>#N/A</v>
      </c>
      <c r="O1183" s="183" t="e">
        <f t="shared" si="77"/>
        <v>#N/A</v>
      </c>
    </row>
    <row r="1184" spans="1:15" x14ac:dyDescent="0.2">
      <c r="A1184" s="179" t="e">
        <f>IF(#REF!=0,NA(),#REF!)</f>
        <v>#REF!</v>
      </c>
      <c r="B1184" s="180" t="e">
        <f>IF(ISERROR(A1184),NA(),#REF!)</f>
        <v>#N/A</v>
      </c>
      <c r="C1184" s="183" t="e">
        <f t="shared" si="75"/>
        <v>#N/A</v>
      </c>
      <c r="E1184" s="179" t="e">
        <f>IF(#REF!=0,NA(),#REF!)</f>
        <v>#REF!</v>
      </c>
      <c r="F1184" s="183" t="e">
        <f>IF(ISERROR($E1184),NA(),#REF!)</f>
        <v>#N/A</v>
      </c>
      <c r="G1184" s="183" t="e">
        <f>IF(ISERROR($E1184),NA(),#REF!)</f>
        <v>#N/A</v>
      </c>
      <c r="H1184" s="183" t="e">
        <f>IF(ISERROR($E1184),NA(),#REF!)</f>
        <v>#N/A</v>
      </c>
      <c r="J1184" s="180" t="e">
        <f>IF(ISERROR(A1184),NA(),#REF!)</f>
        <v>#N/A</v>
      </c>
      <c r="K1184" s="180" t="e">
        <f>IF(ISERROR(A1184),NA(),#REF!)</f>
        <v>#N/A</v>
      </c>
      <c r="L1184" s="180" t="e">
        <f>IF(ISERROR(A1184),NA(),#REF!)</f>
        <v>#N/A</v>
      </c>
      <c r="M1184" s="183" t="e">
        <f t="shared" si="76"/>
        <v>#N/A</v>
      </c>
      <c r="N1184" s="183" t="e">
        <f t="shared" si="78"/>
        <v>#N/A</v>
      </c>
      <c r="O1184" s="183" t="e">
        <f t="shared" si="77"/>
        <v>#N/A</v>
      </c>
    </row>
    <row r="1185" spans="1:15" x14ac:dyDescent="0.2">
      <c r="A1185" s="179" t="e">
        <f>IF(#REF!=0,NA(),#REF!)</f>
        <v>#REF!</v>
      </c>
      <c r="B1185" s="180" t="e">
        <f>IF(ISERROR(A1185),NA(),#REF!)</f>
        <v>#N/A</v>
      </c>
      <c r="C1185" s="183" t="e">
        <f t="shared" si="75"/>
        <v>#N/A</v>
      </c>
      <c r="E1185" s="179" t="e">
        <f>IF(#REF!=0,NA(),#REF!)</f>
        <v>#REF!</v>
      </c>
      <c r="F1185" s="183" t="e">
        <f>IF(ISERROR($E1185),NA(),#REF!)</f>
        <v>#N/A</v>
      </c>
      <c r="G1185" s="183" t="e">
        <f>IF(ISERROR($E1185),NA(),#REF!)</f>
        <v>#N/A</v>
      </c>
      <c r="H1185" s="183" t="e">
        <f>IF(ISERROR($E1185),NA(),#REF!)</f>
        <v>#N/A</v>
      </c>
      <c r="J1185" s="180" t="e">
        <f>IF(ISERROR(A1185),NA(),#REF!)</f>
        <v>#N/A</v>
      </c>
      <c r="K1185" s="180" t="e">
        <f>IF(ISERROR(A1185),NA(),#REF!)</f>
        <v>#N/A</v>
      </c>
      <c r="L1185" s="180" t="e">
        <f>IF(ISERROR(A1185),NA(),#REF!)</f>
        <v>#N/A</v>
      </c>
      <c r="M1185" s="183" t="e">
        <f t="shared" si="76"/>
        <v>#N/A</v>
      </c>
      <c r="N1185" s="183" t="e">
        <f t="shared" si="78"/>
        <v>#N/A</v>
      </c>
      <c r="O1185" s="183" t="e">
        <f t="shared" si="77"/>
        <v>#N/A</v>
      </c>
    </row>
    <row r="1186" spans="1:15" x14ac:dyDescent="0.2">
      <c r="A1186" s="179" t="e">
        <f>IF(#REF!=0,NA(),#REF!)</f>
        <v>#REF!</v>
      </c>
      <c r="B1186" s="180" t="e">
        <f>IF(ISERROR(A1186),NA(),#REF!)</f>
        <v>#N/A</v>
      </c>
      <c r="C1186" s="183" t="e">
        <f t="shared" si="75"/>
        <v>#N/A</v>
      </c>
      <c r="E1186" s="179" t="e">
        <f>IF(#REF!=0,NA(),#REF!)</f>
        <v>#REF!</v>
      </c>
      <c r="F1186" s="183" t="e">
        <f>IF(ISERROR($E1186),NA(),#REF!)</f>
        <v>#N/A</v>
      </c>
      <c r="G1186" s="183" t="e">
        <f>IF(ISERROR($E1186),NA(),#REF!)</f>
        <v>#N/A</v>
      </c>
      <c r="H1186" s="183" t="e">
        <f>IF(ISERROR($E1186),NA(),#REF!)</f>
        <v>#N/A</v>
      </c>
      <c r="J1186" s="180" t="e">
        <f>IF(ISERROR(A1186),NA(),#REF!)</f>
        <v>#N/A</v>
      </c>
      <c r="K1186" s="180" t="e">
        <f>IF(ISERROR(A1186),NA(),#REF!)</f>
        <v>#N/A</v>
      </c>
      <c r="L1186" s="180" t="e">
        <f>IF(ISERROR(A1186),NA(),#REF!)</f>
        <v>#N/A</v>
      </c>
      <c r="M1186" s="183" t="e">
        <f t="shared" si="76"/>
        <v>#N/A</v>
      </c>
      <c r="N1186" s="183" t="e">
        <f t="shared" si="78"/>
        <v>#N/A</v>
      </c>
      <c r="O1186" s="183" t="e">
        <f t="shared" si="77"/>
        <v>#N/A</v>
      </c>
    </row>
    <row r="1187" spans="1:15" x14ac:dyDescent="0.2">
      <c r="A1187" s="179" t="e">
        <f>IF(#REF!=0,NA(),#REF!)</f>
        <v>#REF!</v>
      </c>
      <c r="B1187" s="180" t="e">
        <f>IF(ISERROR(A1187),NA(),#REF!)</f>
        <v>#N/A</v>
      </c>
      <c r="C1187" s="183" t="e">
        <f t="shared" si="75"/>
        <v>#N/A</v>
      </c>
      <c r="E1187" s="179" t="e">
        <f>IF(#REF!=0,NA(),#REF!)</f>
        <v>#REF!</v>
      </c>
      <c r="F1187" s="183" t="e">
        <f>IF(ISERROR($E1187),NA(),#REF!)</f>
        <v>#N/A</v>
      </c>
      <c r="G1187" s="183" t="e">
        <f>IF(ISERROR($E1187),NA(),#REF!)</f>
        <v>#N/A</v>
      </c>
      <c r="H1187" s="183" t="e">
        <f>IF(ISERROR($E1187),NA(),#REF!)</f>
        <v>#N/A</v>
      </c>
      <c r="J1187" s="180" t="e">
        <f>IF(ISERROR(A1187),NA(),#REF!)</f>
        <v>#N/A</v>
      </c>
      <c r="K1187" s="180" t="e">
        <f>IF(ISERROR(A1187),NA(),#REF!)</f>
        <v>#N/A</v>
      </c>
      <c r="L1187" s="180" t="e">
        <f>IF(ISERROR(A1187),NA(),#REF!)</f>
        <v>#N/A</v>
      </c>
      <c r="M1187" s="183" t="e">
        <f t="shared" si="76"/>
        <v>#N/A</v>
      </c>
      <c r="N1187" s="183" t="e">
        <f t="shared" si="78"/>
        <v>#N/A</v>
      </c>
      <c r="O1187" s="183" t="e">
        <f t="shared" si="77"/>
        <v>#N/A</v>
      </c>
    </row>
    <row r="1188" spans="1:15" x14ac:dyDescent="0.2">
      <c r="A1188" s="179" t="e">
        <f>IF(#REF!=0,NA(),#REF!)</f>
        <v>#REF!</v>
      </c>
      <c r="B1188" s="180" t="e">
        <f>IF(ISERROR(A1188),NA(),#REF!)</f>
        <v>#N/A</v>
      </c>
      <c r="C1188" s="183" t="e">
        <f t="shared" si="75"/>
        <v>#N/A</v>
      </c>
      <c r="E1188" s="179" t="e">
        <f>IF(#REF!=0,NA(),#REF!)</f>
        <v>#REF!</v>
      </c>
      <c r="F1188" s="183" t="e">
        <f>IF(ISERROR($E1188),NA(),#REF!)</f>
        <v>#N/A</v>
      </c>
      <c r="G1188" s="183" t="e">
        <f>IF(ISERROR($E1188),NA(),#REF!)</f>
        <v>#N/A</v>
      </c>
      <c r="H1188" s="183" t="e">
        <f>IF(ISERROR($E1188),NA(),#REF!)</f>
        <v>#N/A</v>
      </c>
      <c r="J1188" s="180" t="e">
        <f>IF(ISERROR(A1188),NA(),#REF!)</f>
        <v>#N/A</v>
      </c>
      <c r="K1188" s="180" t="e">
        <f>IF(ISERROR(A1188),NA(),#REF!)</f>
        <v>#N/A</v>
      </c>
      <c r="L1188" s="180" t="e">
        <f>IF(ISERROR(A1188),NA(),#REF!)</f>
        <v>#N/A</v>
      </c>
      <c r="M1188" s="183" t="e">
        <f t="shared" si="76"/>
        <v>#N/A</v>
      </c>
      <c r="N1188" s="183" t="e">
        <f t="shared" si="78"/>
        <v>#N/A</v>
      </c>
      <c r="O1188" s="183" t="e">
        <f t="shared" si="77"/>
        <v>#N/A</v>
      </c>
    </row>
    <row r="1189" spans="1:15" x14ac:dyDescent="0.2">
      <c r="A1189" s="179" t="e">
        <f>IF(#REF!=0,NA(),#REF!)</f>
        <v>#REF!</v>
      </c>
      <c r="B1189" s="180" t="e">
        <f>IF(ISERROR(A1189),NA(),#REF!)</f>
        <v>#N/A</v>
      </c>
      <c r="C1189" s="183" t="e">
        <f t="shared" si="75"/>
        <v>#N/A</v>
      </c>
      <c r="E1189" s="179" t="e">
        <f>IF(#REF!=0,NA(),#REF!)</f>
        <v>#REF!</v>
      </c>
      <c r="F1189" s="183" t="e">
        <f>IF(ISERROR($E1189),NA(),#REF!)</f>
        <v>#N/A</v>
      </c>
      <c r="G1189" s="183" t="e">
        <f>IF(ISERROR($E1189),NA(),#REF!)</f>
        <v>#N/A</v>
      </c>
      <c r="H1189" s="183" t="e">
        <f>IF(ISERROR($E1189),NA(),#REF!)</f>
        <v>#N/A</v>
      </c>
      <c r="J1189" s="180" t="e">
        <f>IF(ISERROR(A1189),NA(),#REF!)</f>
        <v>#N/A</v>
      </c>
      <c r="K1189" s="180" t="e">
        <f>IF(ISERROR(A1189),NA(),#REF!)</f>
        <v>#N/A</v>
      </c>
      <c r="L1189" s="180" t="e">
        <f>IF(ISERROR(A1189),NA(),#REF!)</f>
        <v>#N/A</v>
      </c>
      <c r="M1189" s="183" t="e">
        <f t="shared" si="76"/>
        <v>#N/A</v>
      </c>
      <c r="N1189" s="183" t="e">
        <f t="shared" si="78"/>
        <v>#N/A</v>
      </c>
      <c r="O1189" s="183" t="e">
        <f t="shared" si="77"/>
        <v>#N/A</v>
      </c>
    </row>
    <row r="1190" spans="1:15" x14ac:dyDescent="0.2">
      <c r="A1190" s="179" t="e">
        <f>IF(#REF!=0,NA(),#REF!)</f>
        <v>#REF!</v>
      </c>
      <c r="B1190" s="180" t="e">
        <f>IF(ISERROR(A1190),NA(),#REF!)</f>
        <v>#N/A</v>
      </c>
      <c r="C1190" s="183" t="e">
        <f t="shared" si="75"/>
        <v>#N/A</v>
      </c>
      <c r="E1190" s="179" t="e">
        <f>IF(#REF!=0,NA(),#REF!)</f>
        <v>#REF!</v>
      </c>
      <c r="F1190" s="183" t="e">
        <f>IF(ISERROR($E1190),NA(),#REF!)</f>
        <v>#N/A</v>
      </c>
      <c r="G1190" s="183" t="e">
        <f>IF(ISERROR($E1190),NA(),#REF!)</f>
        <v>#N/A</v>
      </c>
      <c r="H1190" s="183" t="e">
        <f>IF(ISERROR($E1190),NA(),#REF!)</f>
        <v>#N/A</v>
      </c>
      <c r="J1190" s="180" t="e">
        <f>IF(ISERROR(A1190),NA(),#REF!)</f>
        <v>#N/A</v>
      </c>
      <c r="K1190" s="180" t="e">
        <f>IF(ISERROR(A1190),NA(),#REF!)</f>
        <v>#N/A</v>
      </c>
      <c r="L1190" s="180" t="e">
        <f>IF(ISERROR(A1190),NA(),#REF!)</f>
        <v>#N/A</v>
      </c>
      <c r="M1190" s="183" t="e">
        <f t="shared" si="76"/>
        <v>#N/A</v>
      </c>
      <c r="N1190" s="183" t="e">
        <f t="shared" si="78"/>
        <v>#N/A</v>
      </c>
      <c r="O1190" s="183" t="e">
        <f t="shared" si="77"/>
        <v>#N/A</v>
      </c>
    </row>
    <row r="1191" spans="1:15" x14ac:dyDescent="0.2">
      <c r="A1191" s="179" t="e">
        <f>IF(#REF!=0,NA(),#REF!)</f>
        <v>#REF!</v>
      </c>
      <c r="B1191" s="180" t="e">
        <f>IF(ISERROR(A1191),NA(),#REF!)</f>
        <v>#N/A</v>
      </c>
      <c r="C1191" s="183" t="e">
        <f t="shared" si="75"/>
        <v>#N/A</v>
      </c>
      <c r="E1191" s="179" t="e">
        <f>IF(#REF!=0,NA(),#REF!)</f>
        <v>#REF!</v>
      </c>
      <c r="F1191" s="183" t="e">
        <f>IF(ISERROR($E1191),NA(),#REF!)</f>
        <v>#N/A</v>
      </c>
      <c r="G1191" s="183" t="e">
        <f>IF(ISERROR($E1191),NA(),#REF!)</f>
        <v>#N/A</v>
      </c>
      <c r="H1191" s="183" t="e">
        <f>IF(ISERROR($E1191),NA(),#REF!)</f>
        <v>#N/A</v>
      </c>
      <c r="J1191" s="180" t="e">
        <f>IF(ISERROR(A1191),NA(),#REF!)</f>
        <v>#N/A</v>
      </c>
      <c r="K1191" s="180" t="e">
        <f>IF(ISERROR(A1191),NA(),#REF!)</f>
        <v>#N/A</v>
      </c>
      <c r="L1191" s="180" t="e">
        <f>IF(ISERROR(A1191),NA(),#REF!)</f>
        <v>#N/A</v>
      </c>
      <c r="M1191" s="183" t="e">
        <f t="shared" si="76"/>
        <v>#N/A</v>
      </c>
      <c r="N1191" s="183" t="e">
        <f t="shared" si="78"/>
        <v>#N/A</v>
      </c>
      <c r="O1191" s="183" t="e">
        <f t="shared" si="77"/>
        <v>#N/A</v>
      </c>
    </row>
    <row r="1192" spans="1:15" x14ac:dyDescent="0.2">
      <c r="A1192" s="179" t="e">
        <f>IF(#REF!=0,NA(),#REF!)</f>
        <v>#REF!</v>
      </c>
      <c r="B1192" s="180" t="e">
        <f>IF(ISERROR(A1192),NA(),#REF!)</f>
        <v>#N/A</v>
      </c>
      <c r="C1192" s="183" t="e">
        <f t="shared" si="75"/>
        <v>#N/A</v>
      </c>
      <c r="E1192" s="179" t="e">
        <f>IF(#REF!=0,NA(),#REF!)</f>
        <v>#REF!</v>
      </c>
      <c r="F1192" s="183" t="e">
        <f>IF(ISERROR($E1192),NA(),#REF!)</f>
        <v>#N/A</v>
      </c>
      <c r="G1192" s="183" t="e">
        <f>IF(ISERROR($E1192),NA(),#REF!)</f>
        <v>#N/A</v>
      </c>
      <c r="H1192" s="183" t="e">
        <f>IF(ISERROR($E1192),NA(),#REF!)</f>
        <v>#N/A</v>
      </c>
      <c r="J1192" s="180" t="e">
        <f>IF(ISERROR(A1192),NA(),#REF!)</f>
        <v>#N/A</v>
      </c>
      <c r="K1192" s="180" t="e">
        <f>IF(ISERROR(A1192),NA(),#REF!)</f>
        <v>#N/A</v>
      </c>
      <c r="L1192" s="180" t="e">
        <f>IF(ISERROR(A1192),NA(),#REF!)</f>
        <v>#N/A</v>
      </c>
      <c r="M1192" s="183" t="e">
        <f t="shared" si="76"/>
        <v>#N/A</v>
      </c>
      <c r="N1192" s="183" t="e">
        <f t="shared" si="78"/>
        <v>#N/A</v>
      </c>
      <c r="O1192" s="183" t="e">
        <f t="shared" si="77"/>
        <v>#N/A</v>
      </c>
    </row>
    <row r="1193" spans="1:15" x14ac:dyDescent="0.2">
      <c r="A1193" s="179" t="e">
        <f>IF(#REF!=0,NA(),#REF!)</f>
        <v>#REF!</v>
      </c>
      <c r="B1193" s="180" t="e">
        <f>IF(ISERROR(A1193),NA(),#REF!)</f>
        <v>#N/A</v>
      </c>
      <c r="C1193" s="183" t="e">
        <f t="shared" si="75"/>
        <v>#N/A</v>
      </c>
      <c r="E1193" s="179" t="e">
        <f>IF(#REF!=0,NA(),#REF!)</f>
        <v>#REF!</v>
      </c>
      <c r="F1193" s="183" t="e">
        <f>IF(ISERROR($E1193),NA(),#REF!)</f>
        <v>#N/A</v>
      </c>
      <c r="G1193" s="183" t="e">
        <f>IF(ISERROR($E1193),NA(),#REF!)</f>
        <v>#N/A</v>
      </c>
      <c r="H1193" s="183" t="e">
        <f>IF(ISERROR($E1193),NA(),#REF!)</f>
        <v>#N/A</v>
      </c>
      <c r="J1193" s="180" t="e">
        <f>IF(ISERROR(A1193),NA(),#REF!)</f>
        <v>#N/A</v>
      </c>
      <c r="K1193" s="180" t="e">
        <f>IF(ISERROR(A1193),NA(),#REF!)</f>
        <v>#N/A</v>
      </c>
      <c r="L1193" s="180" t="e">
        <f>IF(ISERROR(A1193),NA(),#REF!)</f>
        <v>#N/A</v>
      </c>
      <c r="M1193" s="183" t="e">
        <f t="shared" si="76"/>
        <v>#N/A</v>
      </c>
      <c r="N1193" s="183" t="e">
        <f t="shared" si="78"/>
        <v>#N/A</v>
      </c>
      <c r="O1193" s="183" t="e">
        <f t="shared" si="77"/>
        <v>#N/A</v>
      </c>
    </row>
    <row r="1194" spans="1:15" x14ac:dyDescent="0.2">
      <c r="A1194" s="179" t="e">
        <f>IF(#REF!=0,NA(),#REF!)</f>
        <v>#REF!</v>
      </c>
      <c r="B1194" s="180" t="e">
        <f>IF(ISERROR(A1194),NA(),#REF!)</f>
        <v>#N/A</v>
      </c>
      <c r="C1194" s="183" t="e">
        <f t="shared" si="75"/>
        <v>#N/A</v>
      </c>
      <c r="E1194" s="179" t="e">
        <f>IF(#REF!=0,NA(),#REF!)</f>
        <v>#REF!</v>
      </c>
      <c r="F1194" s="183" t="e">
        <f>IF(ISERROR($E1194),NA(),#REF!)</f>
        <v>#N/A</v>
      </c>
      <c r="G1194" s="183" t="e">
        <f>IF(ISERROR($E1194),NA(),#REF!)</f>
        <v>#N/A</v>
      </c>
      <c r="H1194" s="183" t="e">
        <f>IF(ISERROR($E1194),NA(),#REF!)</f>
        <v>#N/A</v>
      </c>
      <c r="J1194" s="180" t="e">
        <f>IF(ISERROR(A1194),NA(),#REF!)</f>
        <v>#N/A</v>
      </c>
      <c r="K1194" s="180" t="e">
        <f>IF(ISERROR(A1194),NA(),#REF!)</f>
        <v>#N/A</v>
      </c>
      <c r="L1194" s="180" t="e">
        <f>IF(ISERROR(A1194),NA(),#REF!)</f>
        <v>#N/A</v>
      </c>
      <c r="M1194" s="183" t="e">
        <f t="shared" si="76"/>
        <v>#N/A</v>
      </c>
      <c r="N1194" s="183" t="e">
        <f t="shared" si="78"/>
        <v>#N/A</v>
      </c>
      <c r="O1194" s="183" t="e">
        <f t="shared" si="77"/>
        <v>#N/A</v>
      </c>
    </row>
    <row r="1195" spans="1:15" x14ac:dyDescent="0.2">
      <c r="A1195" s="179" t="e">
        <f>IF(#REF!=0,NA(),#REF!)</f>
        <v>#REF!</v>
      </c>
      <c r="B1195" s="180" t="e">
        <f>IF(ISERROR(A1195),NA(),#REF!)</f>
        <v>#N/A</v>
      </c>
      <c r="C1195" s="183" t="e">
        <f t="shared" si="75"/>
        <v>#N/A</v>
      </c>
      <c r="E1195" s="179" t="e">
        <f>IF(#REF!=0,NA(),#REF!)</f>
        <v>#REF!</v>
      </c>
      <c r="F1195" s="183" t="e">
        <f>IF(ISERROR($E1195),NA(),#REF!)</f>
        <v>#N/A</v>
      </c>
      <c r="G1195" s="183" t="e">
        <f>IF(ISERROR($E1195),NA(),#REF!)</f>
        <v>#N/A</v>
      </c>
      <c r="H1195" s="183" t="e">
        <f>IF(ISERROR($E1195),NA(),#REF!)</f>
        <v>#N/A</v>
      </c>
      <c r="J1195" s="180" t="e">
        <f>IF(ISERROR(A1195),NA(),#REF!)</f>
        <v>#N/A</v>
      </c>
      <c r="K1195" s="180" t="e">
        <f>IF(ISERROR(A1195),NA(),#REF!)</f>
        <v>#N/A</v>
      </c>
      <c r="L1195" s="180" t="e">
        <f>IF(ISERROR(A1195),NA(),#REF!)</f>
        <v>#N/A</v>
      </c>
      <c r="M1195" s="183" t="e">
        <f t="shared" si="76"/>
        <v>#N/A</v>
      </c>
      <c r="N1195" s="183" t="e">
        <f t="shared" si="78"/>
        <v>#N/A</v>
      </c>
      <c r="O1195" s="183" t="e">
        <f t="shared" si="77"/>
        <v>#N/A</v>
      </c>
    </row>
    <row r="1196" spans="1:15" x14ac:dyDescent="0.2">
      <c r="A1196" s="179" t="e">
        <f>IF(#REF!=0,NA(),#REF!)</f>
        <v>#REF!</v>
      </c>
      <c r="B1196" s="180" t="e">
        <f>IF(ISERROR(A1196),NA(),#REF!)</f>
        <v>#N/A</v>
      </c>
      <c r="C1196" s="183" t="e">
        <f t="shared" si="75"/>
        <v>#N/A</v>
      </c>
      <c r="E1196" s="179" t="e">
        <f>IF(#REF!=0,NA(),#REF!)</f>
        <v>#REF!</v>
      </c>
      <c r="F1196" s="183" t="e">
        <f>IF(ISERROR($E1196),NA(),#REF!)</f>
        <v>#N/A</v>
      </c>
      <c r="G1196" s="183" t="e">
        <f>IF(ISERROR($E1196),NA(),#REF!)</f>
        <v>#N/A</v>
      </c>
      <c r="H1196" s="183" t="e">
        <f>IF(ISERROR($E1196),NA(),#REF!)</f>
        <v>#N/A</v>
      </c>
      <c r="J1196" s="180" t="e">
        <f>IF(ISERROR(A1196),NA(),#REF!)</f>
        <v>#N/A</v>
      </c>
      <c r="K1196" s="180" t="e">
        <f>IF(ISERROR(A1196),NA(),#REF!)</f>
        <v>#N/A</v>
      </c>
      <c r="L1196" s="180" t="e">
        <f>IF(ISERROR(A1196),NA(),#REF!)</f>
        <v>#N/A</v>
      </c>
      <c r="M1196" s="183" t="e">
        <f t="shared" si="76"/>
        <v>#N/A</v>
      </c>
      <c r="N1196" s="183" t="e">
        <f t="shared" si="78"/>
        <v>#N/A</v>
      </c>
      <c r="O1196" s="183" t="e">
        <f t="shared" si="77"/>
        <v>#N/A</v>
      </c>
    </row>
    <row r="1197" spans="1:15" x14ac:dyDescent="0.2">
      <c r="A1197" s="179" t="e">
        <f>IF(#REF!=0,NA(),#REF!)</f>
        <v>#REF!</v>
      </c>
      <c r="B1197" s="180" t="e">
        <f>IF(ISERROR(A1197),NA(),#REF!)</f>
        <v>#N/A</v>
      </c>
      <c r="C1197" s="183" t="e">
        <f t="shared" si="75"/>
        <v>#N/A</v>
      </c>
      <c r="E1197" s="179" t="e">
        <f>IF(#REF!=0,NA(),#REF!)</f>
        <v>#REF!</v>
      </c>
      <c r="F1197" s="183" t="e">
        <f>IF(ISERROR($E1197),NA(),#REF!)</f>
        <v>#N/A</v>
      </c>
      <c r="G1197" s="183" t="e">
        <f>IF(ISERROR($E1197),NA(),#REF!)</f>
        <v>#N/A</v>
      </c>
      <c r="H1197" s="183" t="e">
        <f>IF(ISERROR($E1197),NA(),#REF!)</f>
        <v>#N/A</v>
      </c>
      <c r="J1197" s="180" t="e">
        <f>IF(ISERROR(A1197),NA(),#REF!)</f>
        <v>#N/A</v>
      </c>
      <c r="K1197" s="180" t="e">
        <f>IF(ISERROR(A1197),NA(),#REF!)</f>
        <v>#N/A</v>
      </c>
      <c r="L1197" s="180" t="e">
        <f>IF(ISERROR(A1197),NA(),#REF!)</f>
        <v>#N/A</v>
      </c>
      <c r="M1197" s="183" t="e">
        <f t="shared" si="76"/>
        <v>#N/A</v>
      </c>
      <c r="N1197" s="183" t="e">
        <f t="shared" si="78"/>
        <v>#N/A</v>
      </c>
      <c r="O1197" s="183" t="e">
        <f t="shared" si="77"/>
        <v>#N/A</v>
      </c>
    </row>
    <row r="1198" spans="1:15" x14ac:dyDescent="0.2">
      <c r="A1198" s="179" t="e">
        <f>IF(#REF!=0,NA(),#REF!)</f>
        <v>#REF!</v>
      </c>
      <c r="B1198" s="180" t="e">
        <f>IF(ISERROR(A1198),NA(),#REF!)</f>
        <v>#N/A</v>
      </c>
      <c r="C1198" s="183" t="e">
        <f t="shared" si="75"/>
        <v>#N/A</v>
      </c>
      <c r="E1198" s="179" t="e">
        <f>IF(#REF!=0,NA(),#REF!)</f>
        <v>#REF!</v>
      </c>
      <c r="F1198" s="183" t="e">
        <f>IF(ISERROR($E1198),NA(),#REF!)</f>
        <v>#N/A</v>
      </c>
      <c r="G1198" s="183" t="e">
        <f>IF(ISERROR($E1198),NA(),#REF!)</f>
        <v>#N/A</v>
      </c>
      <c r="H1198" s="183" t="e">
        <f>IF(ISERROR($E1198),NA(),#REF!)</f>
        <v>#N/A</v>
      </c>
      <c r="J1198" s="180" t="e">
        <f>IF(ISERROR(A1198),NA(),#REF!)</f>
        <v>#N/A</v>
      </c>
      <c r="K1198" s="180" t="e">
        <f>IF(ISERROR(A1198),NA(),#REF!)</f>
        <v>#N/A</v>
      </c>
      <c r="L1198" s="180" t="e">
        <f>IF(ISERROR(A1198),NA(),#REF!)</f>
        <v>#N/A</v>
      </c>
      <c r="M1198" s="183" t="e">
        <f t="shared" si="76"/>
        <v>#N/A</v>
      </c>
      <c r="N1198" s="183" t="e">
        <f t="shared" si="78"/>
        <v>#N/A</v>
      </c>
      <c r="O1198" s="183" t="e">
        <f t="shared" si="77"/>
        <v>#N/A</v>
      </c>
    </row>
    <row r="1199" spans="1:15" x14ac:dyDescent="0.2">
      <c r="A1199" s="179" t="e">
        <f>IF(#REF!=0,NA(),#REF!)</f>
        <v>#REF!</v>
      </c>
      <c r="B1199" s="180" t="e">
        <f>IF(ISERROR(A1199),NA(),#REF!)</f>
        <v>#N/A</v>
      </c>
      <c r="C1199" s="183" t="e">
        <f t="shared" si="75"/>
        <v>#N/A</v>
      </c>
      <c r="E1199" s="179" t="e">
        <f>IF(#REF!=0,NA(),#REF!)</f>
        <v>#REF!</v>
      </c>
      <c r="F1199" s="183" t="e">
        <f>IF(ISERROR($E1199),NA(),#REF!)</f>
        <v>#N/A</v>
      </c>
      <c r="G1199" s="183" t="e">
        <f>IF(ISERROR($E1199),NA(),#REF!)</f>
        <v>#N/A</v>
      </c>
      <c r="H1199" s="183" t="e">
        <f>IF(ISERROR($E1199),NA(),#REF!)</f>
        <v>#N/A</v>
      </c>
      <c r="J1199" s="180" t="e">
        <f>IF(ISERROR(A1199),NA(),#REF!)</f>
        <v>#N/A</v>
      </c>
      <c r="K1199" s="180" t="e">
        <f>IF(ISERROR(A1199),NA(),#REF!)</f>
        <v>#N/A</v>
      </c>
      <c r="L1199" s="180" t="e">
        <f>IF(ISERROR(A1199),NA(),#REF!)</f>
        <v>#N/A</v>
      </c>
      <c r="M1199" s="183" t="e">
        <f t="shared" si="76"/>
        <v>#N/A</v>
      </c>
      <c r="N1199" s="183" t="e">
        <f t="shared" si="78"/>
        <v>#N/A</v>
      </c>
      <c r="O1199" s="183" t="e">
        <f t="shared" si="77"/>
        <v>#N/A</v>
      </c>
    </row>
    <row r="1200" spans="1:15" x14ac:dyDescent="0.2">
      <c r="A1200" s="179" t="e">
        <f>IF(#REF!=0,NA(),#REF!)</f>
        <v>#REF!</v>
      </c>
      <c r="B1200" s="180" t="e">
        <f>IF(ISERROR(A1200),NA(),#REF!)</f>
        <v>#N/A</v>
      </c>
      <c r="C1200" s="183" t="e">
        <f t="shared" si="75"/>
        <v>#N/A</v>
      </c>
      <c r="E1200" s="179" t="e">
        <f>IF(#REF!=0,NA(),#REF!)</f>
        <v>#REF!</v>
      </c>
      <c r="F1200" s="183" t="e">
        <f>IF(ISERROR($E1200),NA(),#REF!)</f>
        <v>#N/A</v>
      </c>
      <c r="G1200" s="183" t="e">
        <f>IF(ISERROR($E1200),NA(),#REF!)</f>
        <v>#N/A</v>
      </c>
      <c r="H1200" s="183" t="e">
        <f>IF(ISERROR($E1200),NA(),#REF!)</f>
        <v>#N/A</v>
      </c>
      <c r="J1200" s="180" t="e">
        <f>IF(ISERROR(A1200),NA(),#REF!)</f>
        <v>#N/A</v>
      </c>
      <c r="K1200" s="180" t="e">
        <f>IF(ISERROR(A1200),NA(),#REF!)</f>
        <v>#N/A</v>
      </c>
      <c r="L1200" s="180" t="e">
        <f>IF(ISERROR(A1200),NA(),#REF!)</f>
        <v>#N/A</v>
      </c>
      <c r="M1200" s="183" t="e">
        <f t="shared" si="76"/>
        <v>#N/A</v>
      </c>
      <c r="N1200" s="183" t="e">
        <f t="shared" si="78"/>
        <v>#N/A</v>
      </c>
      <c r="O1200" s="183" t="e">
        <f t="shared" si="77"/>
        <v>#N/A</v>
      </c>
    </row>
    <row r="1201" spans="1:15" x14ac:dyDescent="0.2">
      <c r="A1201" s="179" t="e">
        <f>IF(#REF!=0,NA(),#REF!)</f>
        <v>#REF!</v>
      </c>
      <c r="B1201" s="180" t="e">
        <f>IF(ISERROR(A1201),NA(),#REF!)</f>
        <v>#N/A</v>
      </c>
      <c r="C1201" s="183" t="e">
        <f t="shared" si="75"/>
        <v>#N/A</v>
      </c>
      <c r="E1201" s="179" t="e">
        <f>IF(#REF!=0,NA(),#REF!)</f>
        <v>#REF!</v>
      </c>
      <c r="F1201" s="183" t="e">
        <f>IF(ISERROR($E1201),NA(),#REF!)</f>
        <v>#N/A</v>
      </c>
      <c r="G1201" s="183" t="e">
        <f>IF(ISERROR($E1201),NA(),#REF!)</f>
        <v>#N/A</v>
      </c>
      <c r="H1201" s="183" t="e">
        <f>IF(ISERROR($E1201),NA(),#REF!)</f>
        <v>#N/A</v>
      </c>
      <c r="J1201" s="180" t="e">
        <f>IF(ISERROR(A1201),NA(),#REF!)</f>
        <v>#N/A</v>
      </c>
      <c r="K1201" s="180" t="e">
        <f>IF(ISERROR(A1201),NA(),#REF!)</f>
        <v>#N/A</v>
      </c>
      <c r="L1201" s="180" t="e">
        <f>IF(ISERROR(A1201),NA(),#REF!)</f>
        <v>#N/A</v>
      </c>
      <c r="M1201" s="183" t="e">
        <f t="shared" si="76"/>
        <v>#N/A</v>
      </c>
      <c r="N1201" s="183" t="e">
        <f t="shared" si="78"/>
        <v>#N/A</v>
      </c>
      <c r="O1201" s="183" t="e">
        <f t="shared" si="77"/>
        <v>#N/A</v>
      </c>
    </row>
    <row r="1202" spans="1:15" x14ac:dyDescent="0.2">
      <c r="A1202" s="179" t="e">
        <f>IF(#REF!=0,NA(),#REF!)</f>
        <v>#REF!</v>
      </c>
      <c r="B1202" s="180" t="e">
        <f>IF(ISERROR(A1202),NA(),#REF!)</f>
        <v>#N/A</v>
      </c>
      <c r="C1202" s="183" t="e">
        <f t="shared" si="75"/>
        <v>#N/A</v>
      </c>
      <c r="E1202" s="179" t="e">
        <f>IF(#REF!=0,NA(),#REF!)</f>
        <v>#REF!</v>
      </c>
      <c r="F1202" s="183" t="e">
        <f>IF(ISERROR($E1202),NA(),#REF!)</f>
        <v>#N/A</v>
      </c>
      <c r="G1202" s="183" t="e">
        <f>IF(ISERROR($E1202),NA(),#REF!)</f>
        <v>#N/A</v>
      </c>
      <c r="H1202" s="183" t="e">
        <f>IF(ISERROR($E1202),NA(),#REF!)</f>
        <v>#N/A</v>
      </c>
      <c r="J1202" s="180" t="e">
        <f>IF(ISERROR(A1202),NA(),#REF!)</f>
        <v>#N/A</v>
      </c>
      <c r="K1202" s="180" t="e">
        <f>IF(ISERROR(A1202),NA(),#REF!)</f>
        <v>#N/A</v>
      </c>
      <c r="L1202" s="180" t="e">
        <f>IF(ISERROR(A1202),NA(),#REF!)</f>
        <v>#N/A</v>
      </c>
      <c r="M1202" s="183" t="e">
        <f t="shared" si="76"/>
        <v>#N/A</v>
      </c>
      <c r="N1202" s="183" t="e">
        <f t="shared" si="78"/>
        <v>#N/A</v>
      </c>
      <c r="O1202" s="183" t="e">
        <f t="shared" si="77"/>
        <v>#N/A</v>
      </c>
    </row>
    <row r="1203" spans="1:15" x14ac:dyDescent="0.2">
      <c r="A1203" s="179" t="e">
        <f>IF(#REF!=0,NA(),#REF!)</f>
        <v>#REF!</v>
      </c>
      <c r="B1203" s="180" t="e">
        <f>IF(ISERROR(A1203),NA(),#REF!)</f>
        <v>#N/A</v>
      </c>
      <c r="C1203" s="183" t="e">
        <f t="shared" ref="C1203:C1266" si="79">AVERAGE(B1197:B1203)</f>
        <v>#N/A</v>
      </c>
      <c r="E1203" s="179" t="e">
        <f>IF(#REF!=0,NA(),#REF!)</f>
        <v>#REF!</v>
      </c>
      <c r="F1203" s="183" t="e">
        <f>IF(ISERROR($E1203),NA(),#REF!)</f>
        <v>#N/A</v>
      </c>
      <c r="G1203" s="183" t="e">
        <f>IF(ISERROR($E1203),NA(),#REF!)</f>
        <v>#N/A</v>
      </c>
      <c r="H1203" s="183" t="e">
        <f>IF(ISERROR($E1203),NA(),#REF!)</f>
        <v>#N/A</v>
      </c>
      <c r="J1203" s="180" t="e">
        <f>IF(ISERROR(A1203),NA(),#REF!)</f>
        <v>#N/A</v>
      </c>
      <c r="K1203" s="180" t="e">
        <f>IF(ISERROR(A1203),NA(),#REF!)</f>
        <v>#N/A</v>
      </c>
      <c r="L1203" s="180" t="e">
        <f>IF(ISERROR(A1203),NA(),#REF!)</f>
        <v>#N/A</v>
      </c>
      <c r="M1203" s="183" t="e">
        <f t="shared" si="76"/>
        <v>#N/A</v>
      </c>
      <c r="N1203" s="183" t="e">
        <f t="shared" si="78"/>
        <v>#N/A</v>
      </c>
      <c r="O1203" s="183" t="e">
        <f t="shared" si="77"/>
        <v>#N/A</v>
      </c>
    </row>
    <row r="1204" spans="1:15" x14ac:dyDescent="0.2">
      <c r="A1204" s="179" t="e">
        <f>IF(#REF!=0,NA(),#REF!)</f>
        <v>#REF!</v>
      </c>
      <c r="B1204" s="180" t="e">
        <f>IF(ISERROR(A1204),NA(),#REF!)</f>
        <v>#N/A</v>
      </c>
      <c r="C1204" s="183" t="e">
        <f t="shared" si="79"/>
        <v>#N/A</v>
      </c>
      <c r="E1204" s="179" t="e">
        <f>IF(#REF!=0,NA(),#REF!)</f>
        <v>#REF!</v>
      </c>
      <c r="F1204" s="183" t="e">
        <f>IF(ISERROR($E1204),NA(),#REF!)</f>
        <v>#N/A</v>
      </c>
      <c r="G1204" s="183" t="e">
        <f>IF(ISERROR($E1204),NA(),#REF!)</f>
        <v>#N/A</v>
      </c>
      <c r="H1204" s="183" t="e">
        <f>IF(ISERROR($E1204),NA(),#REF!)</f>
        <v>#N/A</v>
      </c>
      <c r="J1204" s="180" t="e">
        <f>IF(ISERROR(A1204),NA(),#REF!)</f>
        <v>#N/A</v>
      </c>
      <c r="K1204" s="180" t="e">
        <f>IF(ISERROR(A1204),NA(),#REF!)</f>
        <v>#N/A</v>
      </c>
      <c r="L1204" s="180" t="e">
        <f>IF(ISERROR(A1204),NA(),#REF!)</f>
        <v>#N/A</v>
      </c>
      <c r="M1204" s="183" t="e">
        <f t="shared" si="76"/>
        <v>#N/A</v>
      </c>
      <c r="N1204" s="183" t="e">
        <f t="shared" si="78"/>
        <v>#N/A</v>
      </c>
      <c r="O1204" s="183" t="e">
        <f t="shared" si="77"/>
        <v>#N/A</v>
      </c>
    </row>
    <row r="1205" spans="1:15" x14ac:dyDescent="0.2">
      <c r="A1205" s="179" t="e">
        <f>IF(#REF!=0,NA(),#REF!)</f>
        <v>#REF!</v>
      </c>
      <c r="B1205" s="180" t="e">
        <f>IF(ISERROR(A1205),NA(),#REF!)</f>
        <v>#N/A</v>
      </c>
      <c r="C1205" s="183" t="e">
        <f t="shared" si="79"/>
        <v>#N/A</v>
      </c>
      <c r="E1205" s="179" t="e">
        <f>IF(#REF!=0,NA(),#REF!)</f>
        <v>#REF!</v>
      </c>
      <c r="F1205" s="183" t="e">
        <f>IF(ISERROR($E1205),NA(),#REF!)</f>
        <v>#N/A</v>
      </c>
      <c r="G1205" s="183" t="e">
        <f>IF(ISERROR($E1205),NA(),#REF!)</f>
        <v>#N/A</v>
      </c>
      <c r="H1205" s="183" t="e">
        <f>IF(ISERROR($E1205),NA(),#REF!)</f>
        <v>#N/A</v>
      </c>
      <c r="J1205" s="180" t="e">
        <f>IF(ISERROR(A1205),NA(),#REF!)</f>
        <v>#N/A</v>
      </c>
      <c r="K1205" s="180" t="e">
        <f>IF(ISERROR(A1205),NA(),#REF!)</f>
        <v>#N/A</v>
      </c>
      <c r="L1205" s="180" t="e">
        <f>IF(ISERROR(A1205),NA(),#REF!)</f>
        <v>#N/A</v>
      </c>
      <c r="M1205" s="183" t="e">
        <f t="shared" si="76"/>
        <v>#N/A</v>
      </c>
      <c r="N1205" s="183" t="e">
        <f t="shared" si="78"/>
        <v>#N/A</v>
      </c>
      <c r="O1205" s="183" t="e">
        <f t="shared" si="77"/>
        <v>#N/A</v>
      </c>
    </row>
    <row r="1206" spans="1:15" x14ac:dyDescent="0.2">
      <c r="A1206" s="179" t="e">
        <f>IF(#REF!=0,NA(),#REF!)</f>
        <v>#REF!</v>
      </c>
      <c r="B1206" s="180" t="e">
        <f>IF(ISERROR(A1206),NA(),#REF!)</f>
        <v>#N/A</v>
      </c>
      <c r="C1206" s="183" t="e">
        <f t="shared" si="79"/>
        <v>#N/A</v>
      </c>
      <c r="E1206" s="179" t="e">
        <f>IF(#REF!=0,NA(),#REF!)</f>
        <v>#REF!</v>
      </c>
      <c r="F1206" s="183" t="e">
        <f>IF(ISERROR($E1206),NA(),#REF!)</f>
        <v>#N/A</v>
      </c>
      <c r="G1206" s="183" t="e">
        <f>IF(ISERROR($E1206),NA(),#REF!)</f>
        <v>#N/A</v>
      </c>
      <c r="H1206" s="183" t="e">
        <f>IF(ISERROR($E1206),NA(),#REF!)</f>
        <v>#N/A</v>
      </c>
      <c r="J1206" s="180" t="e">
        <f>IF(ISERROR(A1206),NA(),#REF!)</f>
        <v>#N/A</v>
      </c>
      <c r="K1206" s="180" t="e">
        <f>IF(ISERROR(A1206),NA(),#REF!)</f>
        <v>#N/A</v>
      </c>
      <c r="L1206" s="180" t="e">
        <f>IF(ISERROR(A1206),NA(),#REF!)</f>
        <v>#N/A</v>
      </c>
      <c r="M1206" s="183" t="e">
        <f t="shared" si="76"/>
        <v>#N/A</v>
      </c>
      <c r="N1206" s="183" t="e">
        <f t="shared" si="78"/>
        <v>#N/A</v>
      </c>
      <c r="O1206" s="183" t="e">
        <f t="shared" si="77"/>
        <v>#N/A</v>
      </c>
    </row>
    <row r="1207" spans="1:15" x14ac:dyDescent="0.2">
      <c r="A1207" s="179" t="e">
        <f>IF(#REF!=0,NA(),#REF!)</f>
        <v>#REF!</v>
      </c>
      <c r="B1207" s="180" t="e">
        <f>IF(ISERROR(A1207),NA(),#REF!)</f>
        <v>#N/A</v>
      </c>
      <c r="C1207" s="183" t="e">
        <f t="shared" si="79"/>
        <v>#N/A</v>
      </c>
      <c r="E1207" s="179" t="e">
        <f>IF(#REF!=0,NA(),#REF!)</f>
        <v>#REF!</v>
      </c>
      <c r="F1207" s="183" t="e">
        <f>IF(ISERROR($E1207),NA(),#REF!)</f>
        <v>#N/A</v>
      </c>
      <c r="G1207" s="183" t="e">
        <f>IF(ISERROR($E1207),NA(),#REF!)</f>
        <v>#N/A</v>
      </c>
      <c r="H1207" s="183" t="e">
        <f>IF(ISERROR($E1207),NA(),#REF!)</f>
        <v>#N/A</v>
      </c>
      <c r="J1207" s="180" t="e">
        <f>IF(ISERROR(A1207),NA(),#REF!)</f>
        <v>#N/A</v>
      </c>
      <c r="K1207" s="180" t="e">
        <f>IF(ISERROR(A1207),NA(),#REF!)</f>
        <v>#N/A</v>
      </c>
      <c r="L1207" s="180" t="e">
        <f>IF(ISERROR(A1207),NA(),#REF!)</f>
        <v>#N/A</v>
      </c>
      <c r="M1207" s="183" t="e">
        <f t="shared" si="76"/>
        <v>#N/A</v>
      </c>
      <c r="N1207" s="183" t="e">
        <f t="shared" si="78"/>
        <v>#N/A</v>
      </c>
      <c r="O1207" s="183" t="e">
        <f t="shared" si="77"/>
        <v>#N/A</v>
      </c>
    </row>
    <row r="1208" spans="1:15" x14ac:dyDescent="0.2">
      <c r="A1208" s="179" t="e">
        <f>IF(#REF!=0,NA(),#REF!)</f>
        <v>#REF!</v>
      </c>
      <c r="B1208" s="180" t="e">
        <f>IF(ISERROR(A1208),NA(),#REF!)</f>
        <v>#N/A</v>
      </c>
      <c r="C1208" s="183" t="e">
        <f t="shared" si="79"/>
        <v>#N/A</v>
      </c>
      <c r="E1208" s="179" t="e">
        <f>IF(#REF!=0,NA(),#REF!)</f>
        <v>#REF!</v>
      </c>
      <c r="F1208" s="183" t="e">
        <f>IF(ISERROR($E1208),NA(),#REF!)</f>
        <v>#N/A</v>
      </c>
      <c r="G1208" s="183" t="e">
        <f>IF(ISERROR($E1208),NA(),#REF!)</f>
        <v>#N/A</v>
      </c>
      <c r="H1208" s="183" t="e">
        <f>IF(ISERROR($E1208),NA(),#REF!)</f>
        <v>#N/A</v>
      </c>
      <c r="J1208" s="180" t="e">
        <f>IF(ISERROR(A1208),NA(),#REF!)</f>
        <v>#N/A</v>
      </c>
      <c r="K1208" s="180" t="e">
        <f>IF(ISERROR(A1208),NA(),#REF!)</f>
        <v>#N/A</v>
      </c>
      <c r="L1208" s="180" t="e">
        <f>IF(ISERROR(A1208),NA(),#REF!)</f>
        <v>#N/A</v>
      </c>
      <c r="M1208" s="183" t="e">
        <f t="shared" si="76"/>
        <v>#N/A</v>
      </c>
      <c r="N1208" s="183" t="e">
        <f t="shared" si="78"/>
        <v>#N/A</v>
      </c>
      <c r="O1208" s="183" t="e">
        <f t="shared" si="77"/>
        <v>#N/A</v>
      </c>
    </row>
    <row r="1209" spans="1:15" x14ac:dyDescent="0.2">
      <c r="A1209" s="179" t="e">
        <f>IF(#REF!=0,NA(),#REF!)</f>
        <v>#REF!</v>
      </c>
      <c r="B1209" s="180" t="e">
        <f>IF(ISERROR(A1209),NA(),#REF!)</f>
        <v>#N/A</v>
      </c>
      <c r="C1209" s="183" t="e">
        <f t="shared" si="79"/>
        <v>#N/A</v>
      </c>
      <c r="E1209" s="179" t="e">
        <f>IF(#REF!=0,NA(),#REF!)</f>
        <v>#REF!</v>
      </c>
      <c r="F1209" s="183" t="e">
        <f>IF(ISERROR($E1209),NA(),#REF!)</f>
        <v>#N/A</v>
      </c>
      <c r="G1209" s="183" t="e">
        <f>IF(ISERROR($E1209),NA(),#REF!)</f>
        <v>#N/A</v>
      </c>
      <c r="H1209" s="183" t="e">
        <f>IF(ISERROR($E1209),NA(),#REF!)</f>
        <v>#N/A</v>
      </c>
      <c r="J1209" s="180" t="e">
        <f>IF(ISERROR(A1209),NA(),#REF!)</f>
        <v>#N/A</v>
      </c>
      <c r="K1209" s="180" t="e">
        <f>IF(ISERROR(A1209),NA(),#REF!)</f>
        <v>#N/A</v>
      </c>
      <c r="L1209" s="180" t="e">
        <f>IF(ISERROR(A1209),NA(),#REF!)</f>
        <v>#N/A</v>
      </c>
      <c r="M1209" s="183" t="e">
        <f t="shared" si="76"/>
        <v>#N/A</v>
      </c>
      <c r="N1209" s="183" t="e">
        <f t="shared" si="78"/>
        <v>#N/A</v>
      </c>
      <c r="O1209" s="183" t="e">
        <f t="shared" si="77"/>
        <v>#N/A</v>
      </c>
    </row>
    <row r="1210" spans="1:15" x14ac:dyDescent="0.2">
      <c r="A1210" s="179" t="e">
        <f>IF(#REF!=0,NA(),#REF!)</f>
        <v>#REF!</v>
      </c>
      <c r="B1210" s="180" t="e">
        <f>IF(ISERROR(A1210),NA(),#REF!)</f>
        <v>#N/A</v>
      </c>
      <c r="C1210" s="183" t="e">
        <f t="shared" si="79"/>
        <v>#N/A</v>
      </c>
      <c r="E1210" s="179" t="e">
        <f>IF(#REF!=0,NA(),#REF!)</f>
        <v>#REF!</v>
      </c>
      <c r="F1210" s="183" t="e">
        <f>IF(ISERROR($E1210),NA(),#REF!)</f>
        <v>#N/A</v>
      </c>
      <c r="G1210" s="183" t="e">
        <f>IF(ISERROR($E1210),NA(),#REF!)</f>
        <v>#N/A</v>
      </c>
      <c r="H1210" s="183" t="e">
        <f>IF(ISERROR($E1210),NA(),#REF!)</f>
        <v>#N/A</v>
      </c>
      <c r="J1210" s="180" t="e">
        <f>IF(ISERROR(A1210),NA(),#REF!)</f>
        <v>#N/A</v>
      </c>
      <c r="K1210" s="180" t="e">
        <f>IF(ISERROR(A1210),NA(),#REF!)</f>
        <v>#N/A</v>
      </c>
      <c r="L1210" s="180" t="e">
        <f>IF(ISERROR(A1210),NA(),#REF!)</f>
        <v>#N/A</v>
      </c>
      <c r="M1210" s="183" t="e">
        <f t="shared" si="76"/>
        <v>#N/A</v>
      </c>
      <c r="N1210" s="183" t="e">
        <f t="shared" si="78"/>
        <v>#N/A</v>
      </c>
      <c r="O1210" s="183" t="e">
        <f t="shared" si="77"/>
        <v>#N/A</v>
      </c>
    </row>
    <row r="1211" spans="1:15" x14ac:dyDescent="0.2">
      <c r="A1211" s="179" t="e">
        <f>IF(#REF!=0,NA(),#REF!)</f>
        <v>#REF!</v>
      </c>
      <c r="B1211" s="180" t="e">
        <f>IF(ISERROR(A1211),NA(),#REF!)</f>
        <v>#N/A</v>
      </c>
      <c r="C1211" s="183" t="e">
        <f t="shared" si="79"/>
        <v>#N/A</v>
      </c>
      <c r="E1211" s="179" t="e">
        <f>IF(#REF!=0,NA(),#REF!)</f>
        <v>#REF!</v>
      </c>
      <c r="F1211" s="183" t="e">
        <f>IF(ISERROR($E1211),NA(),#REF!)</f>
        <v>#N/A</v>
      </c>
      <c r="G1211" s="183" t="e">
        <f>IF(ISERROR($E1211),NA(),#REF!)</f>
        <v>#N/A</v>
      </c>
      <c r="H1211" s="183" t="e">
        <f>IF(ISERROR($E1211),NA(),#REF!)</f>
        <v>#N/A</v>
      </c>
      <c r="J1211" s="180" t="e">
        <f>IF(ISERROR(A1211),NA(),#REF!)</f>
        <v>#N/A</v>
      </c>
      <c r="K1211" s="180" t="e">
        <f>IF(ISERROR(A1211),NA(),#REF!)</f>
        <v>#N/A</v>
      </c>
      <c r="L1211" s="180" t="e">
        <f>IF(ISERROR(A1211),NA(),#REF!)</f>
        <v>#N/A</v>
      </c>
      <c r="M1211" s="183" t="e">
        <f t="shared" si="76"/>
        <v>#N/A</v>
      </c>
      <c r="N1211" s="183" t="e">
        <f t="shared" si="78"/>
        <v>#N/A</v>
      </c>
      <c r="O1211" s="183" t="e">
        <f t="shared" si="77"/>
        <v>#N/A</v>
      </c>
    </row>
    <row r="1212" spans="1:15" x14ac:dyDescent="0.2">
      <c r="A1212" s="179" t="e">
        <f>IF(#REF!=0,NA(),#REF!)</f>
        <v>#REF!</v>
      </c>
      <c r="B1212" s="180" t="e">
        <f>IF(ISERROR(A1212),NA(),#REF!)</f>
        <v>#N/A</v>
      </c>
      <c r="C1212" s="183" t="e">
        <f t="shared" si="79"/>
        <v>#N/A</v>
      </c>
      <c r="E1212" s="179" t="e">
        <f>IF(#REF!=0,NA(),#REF!)</f>
        <v>#REF!</v>
      </c>
      <c r="F1212" s="183" t="e">
        <f>IF(ISERROR($E1212),NA(),#REF!)</f>
        <v>#N/A</v>
      </c>
      <c r="G1212" s="183" t="e">
        <f>IF(ISERROR($E1212),NA(),#REF!)</f>
        <v>#N/A</v>
      </c>
      <c r="H1212" s="183" t="e">
        <f>IF(ISERROR($E1212),NA(),#REF!)</f>
        <v>#N/A</v>
      </c>
      <c r="J1212" s="180" t="e">
        <f>IF(ISERROR(A1212),NA(),#REF!)</f>
        <v>#N/A</v>
      </c>
      <c r="K1212" s="180" t="e">
        <f>IF(ISERROR(A1212),NA(),#REF!)</f>
        <v>#N/A</v>
      </c>
      <c r="L1212" s="180" t="e">
        <f>IF(ISERROR(A1212),NA(),#REF!)</f>
        <v>#N/A</v>
      </c>
      <c r="M1212" s="183" t="e">
        <f t="shared" si="76"/>
        <v>#N/A</v>
      </c>
      <c r="N1212" s="183" t="e">
        <f t="shared" si="78"/>
        <v>#N/A</v>
      </c>
      <c r="O1212" s="183" t="e">
        <f t="shared" si="77"/>
        <v>#N/A</v>
      </c>
    </row>
    <row r="1213" spans="1:15" x14ac:dyDescent="0.2">
      <c r="A1213" s="179" t="e">
        <f>IF(#REF!=0,NA(),#REF!)</f>
        <v>#REF!</v>
      </c>
      <c r="B1213" s="180" t="e">
        <f>IF(ISERROR(A1213),NA(),#REF!)</f>
        <v>#N/A</v>
      </c>
      <c r="C1213" s="183" t="e">
        <f t="shared" si="79"/>
        <v>#N/A</v>
      </c>
      <c r="E1213" s="179" t="e">
        <f>IF(#REF!=0,NA(),#REF!)</f>
        <v>#REF!</v>
      </c>
      <c r="F1213" s="183" t="e">
        <f>IF(ISERROR($E1213),NA(),#REF!)</f>
        <v>#N/A</v>
      </c>
      <c r="G1213" s="183" t="e">
        <f>IF(ISERROR($E1213),NA(),#REF!)</f>
        <v>#N/A</v>
      </c>
      <c r="H1213" s="183" t="e">
        <f>IF(ISERROR($E1213),NA(),#REF!)</f>
        <v>#N/A</v>
      </c>
      <c r="J1213" s="180" t="e">
        <f>IF(ISERROR(A1213),NA(),#REF!)</f>
        <v>#N/A</v>
      </c>
      <c r="K1213" s="180" t="e">
        <f>IF(ISERROR(A1213),NA(),#REF!)</f>
        <v>#N/A</v>
      </c>
      <c r="L1213" s="180" t="e">
        <f>IF(ISERROR(A1213),NA(),#REF!)</f>
        <v>#N/A</v>
      </c>
      <c r="M1213" s="183" t="e">
        <f t="shared" si="76"/>
        <v>#N/A</v>
      </c>
      <c r="N1213" s="183" t="e">
        <f t="shared" si="78"/>
        <v>#N/A</v>
      </c>
      <c r="O1213" s="183" t="e">
        <f t="shared" si="77"/>
        <v>#N/A</v>
      </c>
    </row>
    <row r="1214" spans="1:15" x14ac:dyDescent="0.2">
      <c r="A1214" s="179" t="e">
        <f>IF(#REF!=0,NA(),#REF!)</f>
        <v>#REF!</v>
      </c>
      <c r="B1214" s="180" t="e">
        <f>IF(ISERROR(A1214),NA(),#REF!)</f>
        <v>#N/A</v>
      </c>
      <c r="C1214" s="183" t="e">
        <f t="shared" si="79"/>
        <v>#N/A</v>
      </c>
      <c r="E1214" s="179" t="e">
        <f>IF(#REF!=0,NA(),#REF!)</f>
        <v>#REF!</v>
      </c>
      <c r="F1214" s="183" t="e">
        <f>IF(ISERROR($E1214),NA(),#REF!)</f>
        <v>#N/A</v>
      </c>
      <c r="G1214" s="183" t="e">
        <f>IF(ISERROR($E1214),NA(),#REF!)</f>
        <v>#N/A</v>
      </c>
      <c r="H1214" s="183" t="e">
        <f>IF(ISERROR($E1214),NA(),#REF!)</f>
        <v>#N/A</v>
      </c>
      <c r="J1214" s="180" t="e">
        <f>IF(ISERROR(A1214),NA(),#REF!)</f>
        <v>#N/A</v>
      </c>
      <c r="K1214" s="180" t="e">
        <f>IF(ISERROR(A1214),NA(),#REF!)</f>
        <v>#N/A</v>
      </c>
      <c r="L1214" s="180" t="e">
        <f>IF(ISERROR(A1214),NA(),#REF!)</f>
        <v>#N/A</v>
      </c>
      <c r="M1214" s="183" t="e">
        <f t="shared" si="76"/>
        <v>#N/A</v>
      </c>
      <c r="N1214" s="183" t="e">
        <f t="shared" si="78"/>
        <v>#N/A</v>
      </c>
      <c r="O1214" s="183" t="e">
        <f t="shared" si="77"/>
        <v>#N/A</v>
      </c>
    </row>
    <row r="1215" spans="1:15" x14ac:dyDescent="0.2">
      <c r="A1215" s="179" t="e">
        <f>IF(#REF!=0,NA(),#REF!)</f>
        <v>#REF!</v>
      </c>
      <c r="B1215" s="180" t="e">
        <f>IF(ISERROR(A1215),NA(),#REF!)</f>
        <v>#N/A</v>
      </c>
      <c r="C1215" s="183" t="e">
        <f t="shared" si="79"/>
        <v>#N/A</v>
      </c>
      <c r="E1215" s="179" t="e">
        <f>IF(#REF!=0,NA(),#REF!)</f>
        <v>#REF!</v>
      </c>
      <c r="F1215" s="183" t="e">
        <f>IF(ISERROR($E1215),NA(),#REF!)</f>
        <v>#N/A</v>
      </c>
      <c r="G1215" s="183" t="e">
        <f>IF(ISERROR($E1215),NA(),#REF!)</f>
        <v>#N/A</v>
      </c>
      <c r="H1215" s="183" t="e">
        <f>IF(ISERROR($E1215),NA(),#REF!)</f>
        <v>#N/A</v>
      </c>
      <c r="J1215" s="180" t="e">
        <f>IF(ISERROR(A1215),NA(),#REF!)</f>
        <v>#N/A</v>
      </c>
      <c r="K1215" s="180" t="e">
        <f>IF(ISERROR(A1215),NA(),#REF!)</f>
        <v>#N/A</v>
      </c>
      <c r="L1215" s="180" t="e">
        <f>IF(ISERROR(A1215),NA(),#REF!)</f>
        <v>#N/A</v>
      </c>
      <c r="M1215" s="183" t="e">
        <f t="shared" si="76"/>
        <v>#N/A</v>
      </c>
      <c r="N1215" s="183" t="e">
        <f t="shared" si="78"/>
        <v>#N/A</v>
      </c>
      <c r="O1215" s="183" t="e">
        <f t="shared" si="77"/>
        <v>#N/A</v>
      </c>
    </row>
    <row r="1216" spans="1:15" x14ac:dyDescent="0.2">
      <c r="A1216" s="179" t="e">
        <f>IF(#REF!=0,NA(),#REF!)</f>
        <v>#REF!</v>
      </c>
      <c r="B1216" s="180" t="e">
        <f>IF(ISERROR(A1216),NA(),#REF!)</f>
        <v>#N/A</v>
      </c>
      <c r="C1216" s="183" t="e">
        <f t="shared" si="79"/>
        <v>#N/A</v>
      </c>
      <c r="E1216" s="179" t="e">
        <f>IF(#REF!=0,NA(),#REF!)</f>
        <v>#REF!</v>
      </c>
      <c r="F1216" s="183" t="e">
        <f>IF(ISERROR($E1216),NA(),#REF!)</f>
        <v>#N/A</v>
      </c>
      <c r="G1216" s="183" t="e">
        <f>IF(ISERROR($E1216),NA(),#REF!)</f>
        <v>#N/A</v>
      </c>
      <c r="H1216" s="183" t="e">
        <f>IF(ISERROR($E1216),NA(),#REF!)</f>
        <v>#N/A</v>
      </c>
      <c r="J1216" s="180" t="e">
        <f>IF(ISERROR(A1216),NA(),#REF!)</f>
        <v>#N/A</v>
      </c>
      <c r="K1216" s="180" t="e">
        <f>IF(ISERROR(A1216),NA(),#REF!)</f>
        <v>#N/A</v>
      </c>
      <c r="L1216" s="180" t="e">
        <f>IF(ISERROR(A1216),NA(),#REF!)</f>
        <v>#N/A</v>
      </c>
      <c r="M1216" s="183" t="e">
        <f t="shared" si="76"/>
        <v>#N/A</v>
      </c>
      <c r="N1216" s="183" t="e">
        <f t="shared" si="78"/>
        <v>#N/A</v>
      </c>
      <c r="O1216" s="183" t="e">
        <f t="shared" si="77"/>
        <v>#N/A</v>
      </c>
    </row>
    <row r="1217" spans="1:15" x14ac:dyDescent="0.2">
      <c r="A1217" s="179" t="e">
        <f>IF(#REF!=0,NA(),#REF!)</f>
        <v>#REF!</v>
      </c>
      <c r="B1217" s="180" t="e">
        <f>IF(ISERROR(A1217),NA(),#REF!)</f>
        <v>#N/A</v>
      </c>
      <c r="C1217" s="183" t="e">
        <f t="shared" si="79"/>
        <v>#N/A</v>
      </c>
      <c r="E1217" s="179" t="e">
        <f>IF(#REF!=0,NA(),#REF!)</f>
        <v>#REF!</v>
      </c>
      <c r="F1217" s="183" t="e">
        <f>IF(ISERROR($E1217),NA(),#REF!)</f>
        <v>#N/A</v>
      </c>
      <c r="G1217" s="183" t="e">
        <f>IF(ISERROR($E1217),NA(),#REF!)</f>
        <v>#N/A</v>
      </c>
      <c r="H1217" s="183" t="e">
        <f>IF(ISERROR($E1217),NA(),#REF!)</f>
        <v>#N/A</v>
      </c>
      <c r="J1217" s="180" t="e">
        <f>IF(ISERROR(A1217),NA(),#REF!)</f>
        <v>#N/A</v>
      </c>
      <c r="K1217" s="180" t="e">
        <f>IF(ISERROR(A1217),NA(),#REF!)</f>
        <v>#N/A</v>
      </c>
      <c r="L1217" s="180" t="e">
        <f>IF(ISERROR(A1217),NA(),#REF!)</f>
        <v>#N/A</v>
      </c>
      <c r="M1217" s="183" t="e">
        <f t="shared" si="76"/>
        <v>#N/A</v>
      </c>
      <c r="N1217" s="183" t="e">
        <f t="shared" si="78"/>
        <v>#N/A</v>
      </c>
      <c r="O1217" s="183" t="e">
        <f t="shared" si="77"/>
        <v>#N/A</v>
      </c>
    </row>
    <row r="1218" spans="1:15" x14ac:dyDescent="0.2">
      <c r="A1218" s="179" t="e">
        <f>IF(#REF!=0,NA(),#REF!)</f>
        <v>#REF!</v>
      </c>
      <c r="B1218" s="180" t="e">
        <f>IF(ISERROR(A1218),NA(),#REF!)</f>
        <v>#N/A</v>
      </c>
      <c r="C1218" s="183" t="e">
        <f t="shared" si="79"/>
        <v>#N/A</v>
      </c>
      <c r="E1218" s="179" t="e">
        <f>IF(#REF!=0,NA(),#REF!)</f>
        <v>#REF!</v>
      </c>
      <c r="F1218" s="183" t="e">
        <f>IF(ISERROR($E1218),NA(),#REF!)</f>
        <v>#N/A</v>
      </c>
      <c r="G1218" s="183" t="e">
        <f>IF(ISERROR($E1218),NA(),#REF!)</f>
        <v>#N/A</v>
      </c>
      <c r="H1218" s="183" t="e">
        <f>IF(ISERROR($E1218),NA(),#REF!)</f>
        <v>#N/A</v>
      </c>
      <c r="J1218" s="180" t="e">
        <f>IF(ISERROR(A1218),NA(),#REF!)</f>
        <v>#N/A</v>
      </c>
      <c r="K1218" s="180" t="e">
        <f>IF(ISERROR(A1218),NA(),#REF!)</f>
        <v>#N/A</v>
      </c>
      <c r="L1218" s="180" t="e">
        <f>IF(ISERROR(A1218),NA(),#REF!)</f>
        <v>#N/A</v>
      </c>
      <c r="M1218" s="183" t="e">
        <f t="shared" si="76"/>
        <v>#N/A</v>
      </c>
      <c r="N1218" s="183" t="e">
        <f t="shared" si="78"/>
        <v>#N/A</v>
      </c>
      <c r="O1218" s="183" t="e">
        <f t="shared" si="77"/>
        <v>#N/A</v>
      </c>
    </row>
    <row r="1219" spans="1:15" x14ac:dyDescent="0.2">
      <c r="A1219" s="179" t="e">
        <f>IF(#REF!=0,NA(),#REF!)</f>
        <v>#REF!</v>
      </c>
      <c r="B1219" s="180" t="e">
        <f>IF(ISERROR(A1219),NA(),#REF!)</f>
        <v>#N/A</v>
      </c>
      <c r="C1219" s="183" t="e">
        <f t="shared" si="79"/>
        <v>#N/A</v>
      </c>
      <c r="E1219" s="179" t="e">
        <f>IF(#REF!=0,NA(),#REF!)</f>
        <v>#REF!</v>
      </c>
      <c r="F1219" s="183" t="e">
        <f>IF(ISERROR($E1219),NA(),#REF!)</f>
        <v>#N/A</v>
      </c>
      <c r="G1219" s="183" t="e">
        <f>IF(ISERROR($E1219),NA(),#REF!)</f>
        <v>#N/A</v>
      </c>
      <c r="H1219" s="183" t="e">
        <f>IF(ISERROR($E1219),NA(),#REF!)</f>
        <v>#N/A</v>
      </c>
      <c r="J1219" s="180" t="e">
        <f>IF(ISERROR(A1219),NA(),#REF!)</f>
        <v>#N/A</v>
      </c>
      <c r="K1219" s="180" t="e">
        <f>IF(ISERROR(A1219),NA(),#REF!)</f>
        <v>#N/A</v>
      </c>
      <c r="L1219" s="180" t="e">
        <f>IF(ISERROR(A1219),NA(),#REF!)</f>
        <v>#N/A</v>
      </c>
      <c r="M1219" s="183" t="e">
        <f t="shared" si="76"/>
        <v>#N/A</v>
      </c>
      <c r="N1219" s="183" t="e">
        <f t="shared" si="78"/>
        <v>#N/A</v>
      </c>
      <c r="O1219" s="183" t="e">
        <f t="shared" si="77"/>
        <v>#N/A</v>
      </c>
    </row>
    <row r="1220" spans="1:15" x14ac:dyDescent="0.2">
      <c r="A1220" s="179" t="e">
        <f>IF(#REF!=0,NA(),#REF!)</f>
        <v>#REF!</v>
      </c>
      <c r="B1220" s="180" t="e">
        <f>IF(ISERROR(A1220),NA(),#REF!)</f>
        <v>#N/A</v>
      </c>
      <c r="C1220" s="183" t="e">
        <f t="shared" si="79"/>
        <v>#N/A</v>
      </c>
      <c r="E1220" s="179" t="e">
        <f>IF(#REF!=0,NA(),#REF!)</f>
        <v>#REF!</v>
      </c>
      <c r="F1220" s="183" t="e">
        <f>IF(ISERROR($E1220),NA(),#REF!)</f>
        <v>#N/A</v>
      </c>
      <c r="G1220" s="183" t="e">
        <f>IF(ISERROR($E1220),NA(),#REF!)</f>
        <v>#N/A</v>
      </c>
      <c r="H1220" s="183" t="e">
        <f>IF(ISERROR($E1220),NA(),#REF!)</f>
        <v>#N/A</v>
      </c>
      <c r="J1220" s="180" t="e">
        <f>IF(ISERROR(A1220),NA(),#REF!)</f>
        <v>#N/A</v>
      </c>
      <c r="K1220" s="180" t="e">
        <f>IF(ISERROR(A1220),NA(),#REF!)</f>
        <v>#N/A</v>
      </c>
      <c r="L1220" s="180" t="e">
        <f>IF(ISERROR(A1220),NA(),#REF!)</f>
        <v>#N/A</v>
      </c>
      <c r="M1220" s="183" t="e">
        <f t="shared" si="76"/>
        <v>#N/A</v>
      </c>
      <c r="N1220" s="183" t="e">
        <f t="shared" si="78"/>
        <v>#N/A</v>
      </c>
      <c r="O1220" s="183" t="e">
        <f t="shared" si="77"/>
        <v>#N/A</v>
      </c>
    </row>
    <row r="1221" spans="1:15" x14ac:dyDescent="0.2">
      <c r="A1221" s="179" t="e">
        <f>IF(#REF!=0,NA(),#REF!)</f>
        <v>#REF!</v>
      </c>
      <c r="B1221" s="180" t="e">
        <f>IF(ISERROR(A1221),NA(),#REF!)</f>
        <v>#N/A</v>
      </c>
      <c r="C1221" s="183" t="e">
        <f t="shared" si="79"/>
        <v>#N/A</v>
      </c>
      <c r="E1221" s="179" t="e">
        <f>IF(#REF!=0,NA(),#REF!)</f>
        <v>#REF!</v>
      </c>
      <c r="F1221" s="183" t="e">
        <f>IF(ISERROR($E1221),NA(),#REF!)</f>
        <v>#N/A</v>
      </c>
      <c r="G1221" s="183" t="e">
        <f>IF(ISERROR($E1221),NA(),#REF!)</f>
        <v>#N/A</v>
      </c>
      <c r="H1221" s="183" t="e">
        <f>IF(ISERROR($E1221),NA(),#REF!)</f>
        <v>#N/A</v>
      </c>
      <c r="J1221" s="180" t="e">
        <f>IF(ISERROR(A1221),NA(),#REF!)</f>
        <v>#N/A</v>
      </c>
      <c r="K1221" s="180" t="e">
        <f>IF(ISERROR(A1221),NA(),#REF!)</f>
        <v>#N/A</v>
      </c>
      <c r="L1221" s="180" t="e">
        <f>IF(ISERROR(A1221),NA(),#REF!)</f>
        <v>#N/A</v>
      </c>
      <c r="M1221" s="183" t="e">
        <f t="shared" si="76"/>
        <v>#N/A</v>
      </c>
      <c r="N1221" s="183" t="e">
        <f t="shared" si="78"/>
        <v>#N/A</v>
      </c>
      <c r="O1221" s="183" t="e">
        <f t="shared" si="77"/>
        <v>#N/A</v>
      </c>
    </row>
    <row r="1222" spans="1:15" x14ac:dyDescent="0.2">
      <c r="A1222" s="179" t="e">
        <f>IF(#REF!=0,NA(),#REF!)</f>
        <v>#REF!</v>
      </c>
      <c r="B1222" s="180" t="e">
        <f>IF(ISERROR(A1222),NA(),#REF!)</f>
        <v>#N/A</v>
      </c>
      <c r="C1222" s="183" t="e">
        <f t="shared" si="79"/>
        <v>#N/A</v>
      </c>
      <c r="E1222" s="179" t="e">
        <f>IF(#REF!=0,NA(),#REF!)</f>
        <v>#REF!</v>
      </c>
      <c r="F1222" s="183" t="e">
        <f>IF(ISERROR($E1222),NA(),#REF!)</f>
        <v>#N/A</v>
      </c>
      <c r="G1222" s="183" t="e">
        <f>IF(ISERROR($E1222),NA(),#REF!)</f>
        <v>#N/A</v>
      </c>
      <c r="H1222" s="183" t="e">
        <f>IF(ISERROR($E1222),NA(),#REF!)</f>
        <v>#N/A</v>
      </c>
      <c r="J1222" s="180" t="e">
        <f>IF(ISERROR(A1222),NA(),#REF!)</f>
        <v>#N/A</v>
      </c>
      <c r="K1222" s="180" t="e">
        <f>IF(ISERROR(A1222),NA(),#REF!)</f>
        <v>#N/A</v>
      </c>
      <c r="L1222" s="180" t="e">
        <f>IF(ISERROR(A1222),NA(),#REF!)</f>
        <v>#N/A</v>
      </c>
      <c r="M1222" s="183" t="e">
        <f t="shared" si="76"/>
        <v>#N/A</v>
      </c>
      <c r="N1222" s="183" t="e">
        <f t="shared" si="78"/>
        <v>#N/A</v>
      </c>
      <c r="O1222" s="183" t="e">
        <f t="shared" si="77"/>
        <v>#N/A</v>
      </c>
    </row>
    <row r="1223" spans="1:15" x14ac:dyDescent="0.2">
      <c r="A1223" s="179" t="e">
        <f>IF(#REF!=0,NA(),#REF!)</f>
        <v>#REF!</v>
      </c>
      <c r="B1223" s="180" t="e">
        <f>IF(ISERROR(A1223),NA(),#REF!)</f>
        <v>#N/A</v>
      </c>
      <c r="C1223" s="183" t="e">
        <f t="shared" si="79"/>
        <v>#N/A</v>
      </c>
      <c r="E1223" s="179" t="e">
        <f>IF(#REF!=0,NA(),#REF!)</f>
        <v>#REF!</v>
      </c>
      <c r="F1223" s="183" t="e">
        <f>IF(ISERROR($E1223),NA(),#REF!)</f>
        <v>#N/A</v>
      </c>
      <c r="G1223" s="183" t="e">
        <f>IF(ISERROR($E1223),NA(),#REF!)</f>
        <v>#N/A</v>
      </c>
      <c r="H1223" s="183" t="e">
        <f>IF(ISERROR($E1223),NA(),#REF!)</f>
        <v>#N/A</v>
      </c>
      <c r="J1223" s="180" t="e">
        <f>IF(ISERROR(A1223),NA(),#REF!)</f>
        <v>#N/A</v>
      </c>
      <c r="K1223" s="180" t="e">
        <f>IF(ISERROR(A1223),NA(),#REF!)</f>
        <v>#N/A</v>
      </c>
      <c r="L1223" s="180" t="e">
        <f>IF(ISERROR(A1223),NA(),#REF!)</f>
        <v>#N/A</v>
      </c>
      <c r="M1223" s="183" t="e">
        <f t="shared" si="76"/>
        <v>#N/A</v>
      </c>
      <c r="N1223" s="183" t="e">
        <f t="shared" si="78"/>
        <v>#N/A</v>
      </c>
      <c r="O1223" s="183" t="e">
        <f t="shared" si="77"/>
        <v>#N/A</v>
      </c>
    </row>
    <row r="1224" spans="1:15" x14ac:dyDescent="0.2">
      <c r="A1224" s="179" t="e">
        <f>IF(#REF!=0,NA(),#REF!)</f>
        <v>#REF!</v>
      </c>
      <c r="B1224" s="180" t="e">
        <f>IF(ISERROR(A1224),NA(),#REF!)</f>
        <v>#N/A</v>
      </c>
      <c r="C1224" s="183" t="e">
        <f t="shared" si="79"/>
        <v>#N/A</v>
      </c>
      <c r="E1224" s="179" t="e">
        <f>IF(#REF!=0,NA(),#REF!)</f>
        <v>#REF!</v>
      </c>
      <c r="F1224" s="183" t="e">
        <f>IF(ISERROR($E1224),NA(),#REF!)</f>
        <v>#N/A</v>
      </c>
      <c r="G1224" s="183" t="e">
        <f>IF(ISERROR($E1224),NA(),#REF!)</f>
        <v>#N/A</v>
      </c>
      <c r="H1224" s="183" t="e">
        <f>IF(ISERROR($E1224),NA(),#REF!)</f>
        <v>#N/A</v>
      </c>
      <c r="J1224" s="180" t="e">
        <f>IF(ISERROR(A1224),NA(),#REF!)</f>
        <v>#N/A</v>
      </c>
      <c r="K1224" s="180" t="e">
        <f>IF(ISERROR(A1224),NA(),#REF!)</f>
        <v>#N/A</v>
      </c>
      <c r="L1224" s="180" t="e">
        <f>IF(ISERROR(A1224),NA(),#REF!)</f>
        <v>#N/A</v>
      </c>
      <c r="M1224" s="183" t="e">
        <f t="shared" si="76"/>
        <v>#N/A</v>
      </c>
      <c r="N1224" s="183" t="e">
        <f t="shared" si="78"/>
        <v>#N/A</v>
      </c>
      <c r="O1224" s="183" t="e">
        <f t="shared" si="77"/>
        <v>#N/A</v>
      </c>
    </row>
    <row r="1225" spans="1:15" x14ac:dyDescent="0.2">
      <c r="A1225" s="179" t="e">
        <f>IF(#REF!=0,NA(),#REF!)</f>
        <v>#REF!</v>
      </c>
      <c r="B1225" s="180" t="e">
        <f>IF(ISERROR(A1225),NA(),#REF!)</f>
        <v>#N/A</v>
      </c>
      <c r="C1225" s="183" t="e">
        <f t="shared" si="79"/>
        <v>#N/A</v>
      </c>
      <c r="E1225" s="179" t="e">
        <f>IF(#REF!=0,NA(),#REF!)</f>
        <v>#REF!</v>
      </c>
      <c r="F1225" s="183" t="e">
        <f>IF(ISERROR($E1225),NA(),#REF!)</f>
        <v>#N/A</v>
      </c>
      <c r="G1225" s="183" t="e">
        <f>IF(ISERROR($E1225),NA(),#REF!)</f>
        <v>#N/A</v>
      </c>
      <c r="H1225" s="183" t="e">
        <f>IF(ISERROR($E1225),NA(),#REF!)</f>
        <v>#N/A</v>
      </c>
      <c r="J1225" s="180" t="e">
        <f>IF(ISERROR(A1225),NA(),#REF!)</f>
        <v>#N/A</v>
      </c>
      <c r="K1225" s="180" t="e">
        <f>IF(ISERROR(A1225),NA(),#REF!)</f>
        <v>#N/A</v>
      </c>
      <c r="L1225" s="180" t="e">
        <f>IF(ISERROR(A1225),NA(),#REF!)</f>
        <v>#N/A</v>
      </c>
      <c r="M1225" s="183" t="e">
        <f t="shared" ref="M1225:M1288" si="80">AVERAGE(J1219:J1225)</f>
        <v>#N/A</v>
      </c>
      <c r="N1225" s="183" t="e">
        <f t="shared" si="78"/>
        <v>#N/A</v>
      </c>
      <c r="O1225" s="183" t="e">
        <f t="shared" si="77"/>
        <v>#N/A</v>
      </c>
    </row>
    <row r="1226" spans="1:15" x14ac:dyDescent="0.2">
      <c r="A1226" s="179" t="e">
        <f>IF(#REF!=0,NA(),#REF!)</f>
        <v>#REF!</v>
      </c>
      <c r="B1226" s="180" t="e">
        <f>IF(ISERROR(A1226),NA(),#REF!)</f>
        <v>#N/A</v>
      </c>
      <c r="C1226" s="183" t="e">
        <f t="shared" si="79"/>
        <v>#N/A</v>
      </c>
      <c r="E1226" s="179" t="e">
        <f>IF(#REF!=0,NA(),#REF!)</f>
        <v>#REF!</v>
      </c>
      <c r="F1226" s="183" t="e">
        <f>IF(ISERROR($E1226),NA(),#REF!)</f>
        <v>#N/A</v>
      </c>
      <c r="G1226" s="183" t="e">
        <f>IF(ISERROR($E1226),NA(),#REF!)</f>
        <v>#N/A</v>
      </c>
      <c r="H1226" s="183" t="e">
        <f>IF(ISERROR($E1226),NA(),#REF!)</f>
        <v>#N/A</v>
      </c>
      <c r="J1226" s="180" t="e">
        <f>IF(ISERROR(A1226),NA(),#REF!)</f>
        <v>#N/A</v>
      </c>
      <c r="K1226" s="180" t="e">
        <f>IF(ISERROR(A1226),NA(),#REF!)</f>
        <v>#N/A</v>
      </c>
      <c r="L1226" s="180" t="e">
        <f>IF(ISERROR(A1226),NA(),#REF!)</f>
        <v>#N/A</v>
      </c>
      <c r="M1226" s="183" t="e">
        <f t="shared" si="80"/>
        <v>#N/A</v>
      </c>
      <c r="N1226" s="183" t="e">
        <f t="shared" si="78"/>
        <v>#N/A</v>
      </c>
      <c r="O1226" s="183" t="e">
        <f t="shared" ref="O1226:O1289" si="81">AVERAGE(L1220:L1226)</f>
        <v>#N/A</v>
      </c>
    </row>
    <row r="1227" spans="1:15" x14ac:dyDescent="0.2">
      <c r="A1227" s="179" t="e">
        <f>IF(#REF!=0,NA(),#REF!)</f>
        <v>#REF!</v>
      </c>
      <c r="B1227" s="180" t="e">
        <f>IF(ISERROR(A1227),NA(),#REF!)</f>
        <v>#N/A</v>
      </c>
      <c r="C1227" s="183" t="e">
        <f t="shared" si="79"/>
        <v>#N/A</v>
      </c>
      <c r="E1227" s="179" t="e">
        <f>IF(#REF!=0,NA(),#REF!)</f>
        <v>#REF!</v>
      </c>
      <c r="F1227" s="183" t="e">
        <f>IF(ISERROR($E1227),NA(),#REF!)</f>
        <v>#N/A</v>
      </c>
      <c r="G1227" s="183" t="e">
        <f>IF(ISERROR($E1227),NA(),#REF!)</f>
        <v>#N/A</v>
      </c>
      <c r="H1227" s="183" t="e">
        <f>IF(ISERROR($E1227),NA(),#REF!)</f>
        <v>#N/A</v>
      </c>
      <c r="J1227" s="180" t="e">
        <f>IF(ISERROR(A1227),NA(),#REF!)</f>
        <v>#N/A</v>
      </c>
      <c r="K1227" s="180" t="e">
        <f>IF(ISERROR(A1227),NA(),#REF!)</f>
        <v>#N/A</v>
      </c>
      <c r="L1227" s="180" t="e">
        <f>IF(ISERROR(A1227),NA(),#REF!)</f>
        <v>#N/A</v>
      </c>
      <c r="M1227" s="183" t="e">
        <f t="shared" si="80"/>
        <v>#N/A</v>
      </c>
      <c r="N1227" s="183" t="e">
        <f t="shared" si="78"/>
        <v>#N/A</v>
      </c>
      <c r="O1227" s="183" t="e">
        <f t="shared" si="81"/>
        <v>#N/A</v>
      </c>
    </row>
    <row r="1228" spans="1:15" x14ac:dyDescent="0.2">
      <c r="A1228" s="179" t="e">
        <f>IF(#REF!=0,NA(),#REF!)</f>
        <v>#REF!</v>
      </c>
      <c r="B1228" s="180" t="e">
        <f>IF(ISERROR(A1228),NA(),#REF!)</f>
        <v>#N/A</v>
      </c>
      <c r="C1228" s="183" t="e">
        <f t="shared" si="79"/>
        <v>#N/A</v>
      </c>
      <c r="E1228" s="179" t="e">
        <f>IF(#REF!=0,NA(),#REF!)</f>
        <v>#REF!</v>
      </c>
      <c r="F1228" s="183" t="e">
        <f>IF(ISERROR($E1228),NA(),#REF!)</f>
        <v>#N/A</v>
      </c>
      <c r="G1228" s="183" t="e">
        <f>IF(ISERROR($E1228),NA(),#REF!)</f>
        <v>#N/A</v>
      </c>
      <c r="H1228" s="183" t="e">
        <f>IF(ISERROR($E1228),NA(),#REF!)</f>
        <v>#N/A</v>
      </c>
      <c r="J1228" s="180" t="e">
        <f>IF(ISERROR(A1228),NA(),#REF!)</f>
        <v>#N/A</v>
      </c>
      <c r="K1228" s="180" t="e">
        <f>IF(ISERROR(A1228),NA(),#REF!)</f>
        <v>#N/A</v>
      </c>
      <c r="L1228" s="180" t="e">
        <f>IF(ISERROR(A1228),NA(),#REF!)</f>
        <v>#N/A</v>
      </c>
      <c r="M1228" s="183" t="e">
        <f t="shared" si="80"/>
        <v>#N/A</v>
      </c>
      <c r="N1228" s="183" t="e">
        <f t="shared" si="78"/>
        <v>#N/A</v>
      </c>
      <c r="O1228" s="183" t="e">
        <f t="shared" si="81"/>
        <v>#N/A</v>
      </c>
    </row>
    <row r="1229" spans="1:15" x14ac:dyDescent="0.2">
      <c r="A1229" s="179" t="e">
        <f>IF(#REF!=0,NA(),#REF!)</f>
        <v>#REF!</v>
      </c>
      <c r="B1229" s="180" t="e">
        <f>IF(ISERROR(A1229),NA(),#REF!)</f>
        <v>#N/A</v>
      </c>
      <c r="C1229" s="183" t="e">
        <f t="shared" si="79"/>
        <v>#N/A</v>
      </c>
      <c r="E1229" s="179" t="e">
        <f>IF(#REF!=0,NA(),#REF!)</f>
        <v>#REF!</v>
      </c>
      <c r="F1229" s="183" t="e">
        <f>IF(ISERROR($E1229),NA(),#REF!)</f>
        <v>#N/A</v>
      </c>
      <c r="G1229" s="183" t="e">
        <f>IF(ISERROR($E1229),NA(),#REF!)</f>
        <v>#N/A</v>
      </c>
      <c r="H1229" s="183" t="e">
        <f>IF(ISERROR($E1229),NA(),#REF!)</f>
        <v>#N/A</v>
      </c>
      <c r="J1229" s="180" t="e">
        <f>IF(ISERROR(A1229),NA(),#REF!)</f>
        <v>#N/A</v>
      </c>
      <c r="K1229" s="180" t="e">
        <f>IF(ISERROR(A1229),NA(),#REF!)</f>
        <v>#N/A</v>
      </c>
      <c r="L1229" s="180" t="e">
        <f>IF(ISERROR(A1229),NA(),#REF!)</f>
        <v>#N/A</v>
      </c>
      <c r="M1229" s="183" t="e">
        <f t="shared" si="80"/>
        <v>#N/A</v>
      </c>
      <c r="N1229" s="183" t="e">
        <f t="shared" si="78"/>
        <v>#N/A</v>
      </c>
      <c r="O1229" s="183" t="e">
        <f t="shared" si="81"/>
        <v>#N/A</v>
      </c>
    </row>
    <row r="1230" spans="1:15" x14ac:dyDescent="0.2">
      <c r="A1230" s="179" t="e">
        <f>IF(#REF!=0,NA(),#REF!)</f>
        <v>#REF!</v>
      </c>
      <c r="B1230" s="180" t="e">
        <f>IF(ISERROR(A1230),NA(),#REF!)</f>
        <v>#N/A</v>
      </c>
      <c r="C1230" s="183" t="e">
        <f t="shared" si="79"/>
        <v>#N/A</v>
      </c>
      <c r="E1230" s="179" t="e">
        <f>IF(#REF!=0,NA(),#REF!)</f>
        <v>#REF!</v>
      </c>
      <c r="F1230" s="183" t="e">
        <f>IF(ISERROR($E1230),NA(),#REF!)</f>
        <v>#N/A</v>
      </c>
      <c r="G1230" s="183" t="e">
        <f>IF(ISERROR($E1230),NA(),#REF!)</f>
        <v>#N/A</v>
      </c>
      <c r="H1230" s="183" t="e">
        <f>IF(ISERROR($E1230),NA(),#REF!)</f>
        <v>#N/A</v>
      </c>
      <c r="J1230" s="180" t="e">
        <f>IF(ISERROR(A1230),NA(),#REF!)</f>
        <v>#N/A</v>
      </c>
      <c r="K1230" s="180" t="e">
        <f>IF(ISERROR(A1230),NA(),#REF!)</f>
        <v>#N/A</v>
      </c>
      <c r="L1230" s="180" t="e">
        <f>IF(ISERROR(A1230),NA(),#REF!)</f>
        <v>#N/A</v>
      </c>
      <c r="M1230" s="183" t="e">
        <f t="shared" si="80"/>
        <v>#N/A</v>
      </c>
      <c r="N1230" s="183" t="e">
        <f t="shared" si="78"/>
        <v>#N/A</v>
      </c>
      <c r="O1230" s="183" t="e">
        <f t="shared" si="81"/>
        <v>#N/A</v>
      </c>
    </row>
    <row r="1231" spans="1:15" x14ac:dyDescent="0.2">
      <c r="A1231" s="179" t="e">
        <f>IF(#REF!=0,NA(),#REF!)</f>
        <v>#REF!</v>
      </c>
      <c r="B1231" s="180" t="e">
        <f>IF(ISERROR(A1231),NA(),#REF!)</f>
        <v>#N/A</v>
      </c>
      <c r="C1231" s="183" t="e">
        <f t="shared" si="79"/>
        <v>#N/A</v>
      </c>
      <c r="E1231" s="179" t="e">
        <f>IF(#REF!=0,NA(),#REF!)</f>
        <v>#REF!</v>
      </c>
      <c r="F1231" s="183" t="e">
        <f>IF(ISERROR($E1231),NA(),#REF!)</f>
        <v>#N/A</v>
      </c>
      <c r="G1231" s="183" t="e">
        <f>IF(ISERROR($E1231),NA(),#REF!)</f>
        <v>#N/A</v>
      </c>
      <c r="H1231" s="183" t="e">
        <f>IF(ISERROR($E1231),NA(),#REF!)</f>
        <v>#N/A</v>
      </c>
      <c r="J1231" s="180" t="e">
        <f>IF(ISERROR(A1231),NA(),#REF!)</f>
        <v>#N/A</v>
      </c>
      <c r="K1231" s="180" t="e">
        <f>IF(ISERROR(A1231),NA(),#REF!)</f>
        <v>#N/A</v>
      </c>
      <c r="L1231" s="180" t="e">
        <f>IF(ISERROR(A1231),NA(),#REF!)</f>
        <v>#N/A</v>
      </c>
      <c r="M1231" s="183" t="e">
        <f t="shared" si="80"/>
        <v>#N/A</v>
      </c>
      <c r="N1231" s="183" t="e">
        <f t="shared" si="78"/>
        <v>#N/A</v>
      </c>
      <c r="O1231" s="183" t="e">
        <f t="shared" si="81"/>
        <v>#N/A</v>
      </c>
    </row>
    <row r="1232" spans="1:15" x14ac:dyDescent="0.2">
      <c r="A1232" s="179" t="e">
        <f>IF(#REF!=0,NA(),#REF!)</f>
        <v>#REF!</v>
      </c>
      <c r="B1232" s="180" t="e">
        <f>IF(ISERROR(A1232),NA(),#REF!)</f>
        <v>#N/A</v>
      </c>
      <c r="C1232" s="183" t="e">
        <f t="shared" si="79"/>
        <v>#N/A</v>
      </c>
      <c r="E1232" s="179" t="e">
        <f>IF(#REF!=0,NA(),#REF!)</f>
        <v>#REF!</v>
      </c>
      <c r="F1232" s="183" t="e">
        <f>IF(ISERROR($E1232),NA(),#REF!)</f>
        <v>#N/A</v>
      </c>
      <c r="G1232" s="183" t="e">
        <f>IF(ISERROR($E1232),NA(),#REF!)</f>
        <v>#N/A</v>
      </c>
      <c r="H1232" s="183" t="e">
        <f>IF(ISERROR($E1232),NA(),#REF!)</f>
        <v>#N/A</v>
      </c>
      <c r="J1232" s="180" t="e">
        <f>IF(ISERROR(A1232),NA(),#REF!)</f>
        <v>#N/A</v>
      </c>
      <c r="K1232" s="180" t="e">
        <f>IF(ISERROR(A1232),NA(),#REF!)</f>
        <v>#N/A</v>
      </c>
      <c r="L1232" s="180" t="e">
        <f>IF(ISERROR(A1232),NA(),#REF!)</f>
        <v>#N/A</v>
      </c>
      <c r="M1232" s="183" t="e">
        <f t="shared" si="80"/>
        <v>#N/A</v>
      </c>
      <c r="N1232" s="183" t="e">
        <f t="shared" si="78"/>
        <v>#N/A</v>
      </c>
      <c r="O1232" s="183" t="e">
        <f t="shared" si="81"/>
        <v>#N/A</v>
      </c>
    </row>
    <row r="1233" spans="1:15" x14ac:dyDescent="0.2">
      <c r="A1233" s="179" t="e">
        <f>IF(#REF!=0,NA(),#REF!)</f>
        <v>#REF!</v>
      </c>
      <c r="B1233" s="180" t="e">
        <f>IF(ISERROR(A1233),NA(),#REF!)</f>
        <v>#N/A</v>
      </c>
      <c r="C1233" s="183" t="e">
        <f t="shared" si="79"/>
        <v>#N/A</v>
      </c>
      <c r="E1233" s="179" t="e">
        <f>IF(#REF!=0,NA(),#REF!)</f>
        <v>#REF!</v>
      </c>
      <c r="F1233" s="183" t="e">
        <f>IF(ISERROR($E1233),NA(),#REF!)</f>
        <v>#N/A</v>
      </c>
      <c r="G1233" s="183" t="e">
        <f>IF(ISERROR($E1233),NA(),#REF!)</f>
        <v>#N/A</v>
      </c>
      <c r="H1233" s="183" t="e">
        <f>IF(ISERROR($E1233),NA(),#REF!)</f>
        <v>#N/A</v>
      </c>
      <c r="J1233" s="180" t="e">
        <f>IF(ISERROR(A1233),NA(),#REF!)</f>
        <v>#N/A</v>
      </c>
      <c r="K1233" s="180" t="e">
        <f>IF(ISERROR(A1233),NA(),#REF!)</f>
        <v>#N/A</v>
      </c>
      <c r="L1233" s="180" t="e">
        <f>IF(ISERROR(A1233),NA(),#REF!)</f>
        <v>#N/A</v>
      </c>
      <c r="M1233" s="183" t="e">
        <f t="shared" si="80"/>
        <v>#N/A</v>
      </c>
      <c r="N1233" s="183" t="e">
        <f t="shared" si="78"/>
        <v>#N/A</v>
      </c>
      <c r="O1233" s="183" t="e">
        <f t="shared" si="81"/>
        <v>#N/A</v>
      </c>
    </row>
    <row r="1234" spans="1:15" x14ac:dyDescent="0.2">
      <c r="A1234" s="179" t="e">
        <f>IF(#REF!=0,NA(),#REF!)</f>
        <v>#REF!</v>
      </c>
      <c r="B1234" s="180" t="e">
        <f>IF(ISERROR(A1234),NA(),#REF!)</f>
        <v>#N/A</v>
      </c>
      <c r="C1234" s="183" t="e">
        <f t="shared" si="79"/>
        <v>#N/A</v>
      </c>
      <c r="E1234" s="179" t="e">
        <f>IF(#REF!=0,NA(),#REF!)</f>
        <v>#REF!</v>
      </c>
      <c r="F1234" s="183" t="e">
        <f>IF(ISERROR($E1234),NA(),#REF!)</f>
        <v>#N/A</v>
      </c>
      <c r="G1234" s="183" t="e">
        <f>IF(ISERROR($E1234),NA(),#REF!)</f>
        <v>#N/A</v>
      </c>
      <c r="H1234" s="183" t="e">
        <f>IF(ISERROR($E1234),NA(),#REF!)</f>
        <v>#N/A</v>
      </c>
      <c r="J1234" s="180" t="e">
        <f>IF(ISERROR(A1234),NA(),#REF!)</f>
        <v>#N/A</v>
      </c>
      <c r="K1234" s="180" t="e">
        <f>IF(ISERROR(A1234),NA(),#REF!)</f>
        <v>#N/A</v>
      </c>
      <c r="L1234" s="180" t="e">
        <f>IF(ISERROR(A1234),NA(),#REF!)</f>
        <v>#N/A</v>
      </c>
      <c r="M1234" s="183" t="e">
        <f t="shared" si="80"/>
        <v>#N/A</v>
      </c>
      <c r="N1234" s="183" t="e">
        <f t="shared" si="78"/>
        <v>#N/A</v>
      </c>
      <c r="O1234" s="183" t="e">
        <f t="shared" si="81"/>
        <v>#N/A</v>
      </c>
    </row>
    <row r="1235" spans="1:15" x14ac:dyDescent="0.2">
      <c r="A1235" s="179" t="e">
        <f>IF(#REF!=0,NA(),#REF!)</f>
        <v>#REF!</v>
      </c>
      <c r="B1235" s="180" t="e">
        <f>IF(ISERROR(A1235),NA(),#REF!)</f>
        <v>#N/A</v>
      </c>
      <c r="C1235" s="183" t="e">
        <f t="shared" si="79"/>
        <v>#N/A</v>
      </c>
      <c r="E1235" s="179" t="e">
        <f>IF(#REF!=0,NA(),#REF!)</f>
        <v>#REF!</v>
      </c>
      <c r="F1235" s="183" t="e">
        <f>IF(ISERROR($E1235),NA(),#REF!)</f>
        <v>#N/A</v>
      </c>
      <c r="G1235" s="183" t="e">
        <f>IF(ISERROR($E1235),NA(),#REF!)</f>
        <v>#N/A</v>
      </c>
      <c r="H1235" s="183" t="e">
        <f>IF(ISERROR($E1235),NA(),#REF!)</f>
        <v>#N/A</v>
      </c>
      <c r="J1235" s="180" t="e">
        <f>IF(ISERROR(A1235),NA(),#REF!)</f>
        <v>#N/A</v>
      </c>
      <c r="K1235" s="180" t="e">
        <f>IF(ISERROR(A1235),NA(),#REF!)</f>
        <v>#N/A</v>
      </c>
      <c r="L1235" s="180" t="e">
        <f>IF(ISERROR(A1235),NA(),#REF!)</f>
        <v>#N/A</v>
      </c>
      <c r="M1235" s="183" t="e">
        <f t="shared" si="80"/>
        <v>#N/A</v>
      </c>
      <c r="N1235" s="183" t="e">
        <f t="shared" si="78"/>
        <v>#N/A</v>
      </c>
      <c r="O1235" s="183" t="e">
        <f t="shared" si="81"/>
        <v>#N/A</v>
      </c>
    </row>
    <row r="1236" spans="1:15" x14ac:dyDescent="0.2">
      <c r="A1236" s="179" t="e">
        <f>IF(#REF!=0,NA(),#REF!)</f>
        <v>#REF!</v>
      </c>
      <c r="B1236" s="180" t="e">
        <f>IF(ISERROR(A1236),NA(),#REF!)</f>
        <v>#N/A</v>
      </c>
      <c r="C1236" s="183" t="e">
        <f t="shared" si="79"/>
        <v>#N/A</v>
      </c>
      <c r="E1236" s="179" t="e">
        <f>IF(#REF!=0,NA(),#REF!)</f>
        <v>#REF!</v>
      </c>
      <c r="F1236" s="183" t="e">
        <f>IF(ISERROR($E1236),NA(),#REF!)</f>
        <v>#N/A</v>
      </c>
      <c r="G1236" s="183" t="e">
        <f>IF(ISERROR($E1236),NA(),#REF!)</f>
        <v>#N/A</v>
      </c>
      <c r="H1236" s="183" t="e">
        <f>IF(ISERROR($E1236),NA(),#REF!)</f>
        <v>#N/A</v>
      </c>
      <c r="J1236" s="180" t="e">
        <f>IF(ISERROR(A1236),NA(),#REF!)</f>
        <v>#N/A</v>
      </c>
      <c r="K1236" s="180" t="e">
        <f>IF(ISERROR(A1236),NA(),#REF!)</f>
        <v>#N/A</v>
      </c>
      <c r="L1236" s="180" t="e">
        <f>IF(ISERROR(A1236),NA(),#REF!)</f>
        <v>#N/A</v>
      </c>
      <c r="M1236" s="183" t="e">
        <f t="shared" si="80"/>
        <v>#N/A</v>
      </c>
      <c r="N1236" s="183" t="e">
        <f t="shared" si="78"/>
        <v>#N/A</v>
      </c>
      <c r="O1236" s="183" t="e">
        <f t="shared" si="81"/>
        <v>#N/A</v>
      </c>
    </row>
    <row r="1237" spans="1:15" x14ac:dyDescent="0.2">
      <c r="A1237" s="179" t="e">
        <f>IF(#REF!=0,NA(),#REF!)</f>
        <v>#REF!</v>
      </c>
      <c r="B1237" s="180" t="e">
        <f>IF(ISERROR(A1237),NA(),#REF!)</f>
        <v>#N/A</v>
      </c>
      <c r="C1237" s="183" t="e">
        <f t="shared" si="79"/>
        <v>#N/A</v>
      </c>
      <c r="E1237" s="179" t="e">
        <f>IF(#REF!=0,NA(),#REF!)</f>
        <v>#REF!</v>
      </c>
      <c r="F1237" s="183" t="e">
        <f>IF(ISERROR($E1237),NA(),#REF!)</f>
        <v>#N/A</v>
      </c>
      <c r="G1237" s="183" t="e">
        <f>IF(ISERROR($E1237),NA(),#REF!)</f>
        <v>#N/A</v>
      </c>
      <c r="H1237" s="183" t="e">
        <f>IF(ISERROR($E1237),NA(),#REF!)</f>
        <v>#N/A</v>
      </c>
      <c r="J1237" s="180" t="e">
        <f>IF(ISERROR(A1237),NA(),#REF!)</f>
        <v>#N/A</v>
      </c>
      <c r="K1237" s="180" t="e">
        <f>IF(ISERROR(A1237),NA(),#REF!)</f>
        <v>#N/A</v>
      </c>
      <c r="L1237" s="180" t="e">
        <f>IF(ISERROR(A1237),NA(),#REF!)</f>
        <v>#N/A</v>
      </c>
      <c r="M1237" s="183" t="e">
        <f t="shared" si="80"/>
        <v>#N/A</v>
      </c>
      <c r="N1237" s="183" t="e">
        <f t="shared" si="78"/>
        <v>#N/A</v>
      </c>
      <c r="O1237" s="183" t="e">
        <f t="shared" si="81"/>
        <v>#N/A</v>
      </c>
    </row>
    <row r="1238" spans="1:15" x14ac:dyDescent="0.2">
      <c r="A1238" s="179" t="e">
        <f>IF(#REF!=0,NA(),#REF!)</f>
        <v>#REF!</v>
      </c>
      <c r="B1238" s="180" t="e">
        <f>IF(ISERROR(A1238),NA(),#REF!)</f>
        <v>#N/A</v>
      </c>
      <c r="C1238" s="183" t="e">
        <f t="shared" si="79"/>
        <v>#N/A</v>
      </c>
      <c r="E1238" s="179" t="e">
        <f>IF(#REF!=0,NA(),#REF!)</f>
        <v>#REF!</v>
      </c>
      <c r="F1238" s="183" t="e">
        <f>IF(ISERROR($E1238),NA(),#REF!)</f>
        <v>#N/A</v>
      </c>
      <c r="G1238" s="183" t="e">
        <f>IF(ISERROR($E1238),NA(),#REF!)</f>
        <v>#N/A</v>
      </c>
      <c r="H1238" s="183" t="e">
        <f>IF(ISERROR($E1238),NA(),#REF!)</f>
        <v>#N/A</v>
      </c>
      <c r="J1238" s="180" t="e">
        <f>IF(ISERROR(A1238),NA(),#REF!)</f>
        <v>#N/A</v>
      </c>
      <c r="K1238" s="180" t="e">
        <f>IF(ISERROR(A1238),NA(),#REF!)</f>
        <v>#N/A</v>
      </c>
      <c r="L1238" s="180" t="e">
        <f>IF(ISERROR(A1238),NA(),#REF!)</f>
        <v>#N/A</v>
      </c>
      <c r="M1238" s="183" t="e">
        <f t="shared" si="80"/>
        <v>#N/A</v>
      </c>
      <c r="N1238" s="183" t="e">
        <f t="shared" si="78"/>
        <v>#N/A</v>
      </c>
      <c r="O1238" s="183" t="e">
        <f t="shared" si="81"/>
        <v>#N/A</v>
      </c>
    </row>
    <row r="1239" spans="1:15" x14ac:dyDescent="0.2">
      <c r="A1239" s="179" t="e">
        <f>IF(#REF!=0,NA(),#REF!)</f>
        <v>#REF!</v>
      </c>
      <c r="B1239" s="180" t="e">
        <f>IF(ISERROR(A1239),NA(),#REF!)</f>
        <v>#N/A</v>
      </c>
      <c r="C1239" s="183" t="e">
        <f t="shared" si="79"/>
        <v>#N/A</v>
      </c>
      <c r="E1239" s="179" t="e">
        <f>IF(#REF!=0,NA(),#REF!)</f>
        <v>#REF!</v>
      </c>
      <c r="F1239" s="183" t="e">
        <f>IF(ISERROR($E1239),NA(),#REF!)</f>
        <v>#N/A</v>
      </c>
      <c r="G1239" s="183" t="e">
        <f>IF(ISERROR($E1239),NA(),#REF!)</f>
        <v>#N/A</v>
      </c>
      <c r="H1239" s="183" t="e">
        <f>IF(ISERROR($E1239),NA(),#REF!)</f>
        <v>#N/A</v>
      </c>
      <c r="J1239" s="180" t="e">
        <f>IF(ISERROR(A1239),NA(),#REF!)</f>
        <v>#N/A</v>
      </c>
      <c r="K1239" s="180" t="e">
        <f>IF(ISERROR(A1239),NA(),#REF!)</f>
        <v>#N/A</v>
      </c>
      <c r="L1239" s="180" t="e">
        <f>IF(ISERROR(A1239),NA(),#REF!)</f>
        <v>#N/A</v>
      </c>
      <c r="M1239" s="183" t="e">
        <f t="shared" si="80"/>
        <v>#N/A</v>
      </c>
      <c r="N1239" s="183" t="e">
        <f t="shared" si="78"/>
        <v>#N/A</v>
      </c>
      <c r="O1239" s="183" t="e">
        <f t="shared" si="81"/>
        <v>#N/A</v>
      </c>
    </row>
    <row r="1240" spans="1:15" x14ac:dyDescent="0.2">
      <c r="A1240" s="179" t="e">
        <f>IF(#REF!=0,NA(),#REF!)</f>
        <v>#REF!</v>
      </c>
      <c r="B1240" s="180" t="e">
        <f>IF(ISERROR(A1240),NA(),#REF!)</f>
        <v>#N/A</v>
      </c>
      <c r="C1240" s="183" t="e">
        <f t="shared" si="79"/>
        <v>#N/A</v>
      </c>
      <c r="E1240" s="179" t="e">
        <f>IF(#REF!=0,NA(),#REF!)</f>
        <v>#REF!</v>
      </c>
      <c r="F1240" s="183" t="e">
        <f>IF(ISERROR($E1240),NA(),#REF!)</f>
        <v>#N/A</v>
      </c>
      <c r="G1240" s="183" t="e">
        <f>IF(ISERROR($E1240),NA(),#REF!)</f>
        <v>#N/A</v>
      </c>
      <c r="H1240" s="183" t="e">
        <f>IF(ISERROR($E1240),NA(),#REF!)</f>
        <v>#N/A</v>
      </c>
      <c r="J1240" s="180" t="e">
        <f>IF(ISERROR(A1240),NA(),#REF!)</f>
        <v>#N/A</v>
      </c>
      <c r="K1240" s="180" t="e">
        <f>IF(ISERROR(A1240),NA(),#REF!)</f>
        <v>#N/A</v>
      </c>
      <c r="L1240" s="180" t="e">
        <f>IF(ISERROR(A1240),NA(),#REF!)</f>
        <v>#N/A</v>
      </c>
      <c r="M1240" s="183" t="e">
        <f t="shared" si="80"/>
        <v>#N/A</v>
      </c>
      <c r="N1240" s="183" t="e">
        <f t="shared" si="78"/>
        <v>#N/A</v>
      </c>
      <c r="O1240" s="183" t="e">
        <f t="shared" si="81"/>
        <v>#N/A</v>
      </c>
    </row>
    <row r="1241" spans="1:15" x14ac:dyDescent="0.2">
      <c r="A1241" s="179" t="e">
        <f>IF(#REF!=0,NA(),#REF!)</f>
        <v>#REF!</v>
      </c>
      <c r="B1241" s="180" t="e">
        <f>IF(ISERROR(A1241),NA(),#REF!)</f>
        <v>#N/A</v>
      </c>
      <c r="C1241" s="183" t="e">
        <f t="shared" si="79"/>
        <v>#N/A</v>
      </c>
      <c r="E1241" s="179" t="e">
        <f>IF(#REF!=0,NA(),#REF!)</f>
        <v>#REF!</v>
      </c>
      <c r="F1241" s="183" t="e">
        <f>IF(ISERROR($E1241),NA(),#REF!)</f>
        <v>#N/A</v>
      </c>
      <c r="G1241" s="183" t="e">
        <f>IF(ISERROR($E1241),NA(),#REF!)</f>
        <v>#N/A</v>
      </c>
      <c r="H1241" s="183" t="e">
        <f>IF(ISERROR($E1241),NA(),#REF!)</f>
        <v>#N/A</v>
      </c>
      <c r="J1241" s="180" t="e">
        <f>IF(ISERROR(A1241),NA(),#REF!)</f>
        <v>#N/A</v>
      </c>
      <c r="K1241" s="180" t="e">
        <f>IF(ISERROR(A1241),NA(),#REF!)</f>
        <v>#N/A</v>
      </c>
      <c r="L1241" s="180" t="e">
        <f>IF(ISERROR(A1241),NA(),#REF!)</f>
        <v>#N/A</v>
      </c>
      <c r="M1241" s="183" t="e">
        <f t="shared" si="80"/>
        <v>#N/A</v>
      </c>
      <c r="N1241" s="183" t="e">
        <f t="shared" ref="N1241:N1304" si="82">AVERAGE(K1235:K1241)</f>
        <v>#N/A</v>
      </c>
      <c r="O1241" s="183" t="e">
        <f t="shared" si="81"/>
        <v>#N/A</v>
      </c>
    </row>
    <row r="1242" spans="1:15" x14ac:dyDescent="0.2">
      <c r="A1242" s="179" t="e">
        <f>IF(#REF!=0,NA(),#REF!)</f>
        <v>#REF!</v>
      </c>
      <c r="B1242" s="180" t="e">
        <f>IF(ISERROR(A1242),NA(),#REF!)</f>
        <v>#N/A</v>
      </c>
      <c r="C1242" s="183" t="e">
        <f t="shared" si="79"/>
        <v>#N/A</v>
      </c>
      <c r="E1242" s="179" t="e">
        <f>IF(#REF!=0,NA(),#REF!)</f>
        <v>#REF!</v>
      </c>
      <c r="F1242" s="183" t="e">
        <f>IF(ISERROR($E1242),NA(),#REF!)</f>
        <v>#N/A</v>
      </c>
      <c r="G1242" s="183" t="e">
        <f>IF(ISERROR($E1242),NA(),#REF!)</f>
        <v>#N/A</v>
      </c>
      <c r="H1242" s="183" t="e">
        <f>IF(ISERROR($E1242),NA(),#REF!)</f>
        <v>#N/A</v>
      </c>
      <c r="J1242" s="180" t="e">
        <f>IF(ISERROR(A1242),NA(),#REF!)</f>
        <v>#N/A</v>
      </c>
      <c r="K1242" s="180" t="e">
        <f>IF(ISERROR(A1242),NA(),#REF!)</f>
        <v>#N/A</v>
      </c>
      <c r="L1242" s="180" t="e">
        <f>IF(ISERROR(A1242),NA(),#REF!)</f>
        <v>#N/A</v>
      </c>
      <c r="M1242" s="183" t="e">
        <f t="shared" si="80"/>
        <v>#N/A</v>
      </c>
      <c r="N1242" s="183" t="e">
        <f t="shared" si="82"/>
        <v>#N/A</v>
      </c>
      <c r="O1242" s="183" t="e">
        <f t="shared" si="81"/>
        <v>#N/A</v>
      </c>
    </row>
    <row r="1243" spans="1:15" x14ac:dyDescent="0.2">
      <c r="A1243" s="179" t="e">
        <f>IF(#REF!=0,NA(),#REF!)</f>
        <v>#REF!</v>
      </c>
      <c r="B1243" s="180" t="e">
        <f>IF(ISERROR(A1243),NA(),#REF!)</f>
        <v>#N/A</v>
      </c>
      <c r="C1243" s="183" t="e">
        <f t="shared" si="79"/>
        <v>#N/A</v>
      </c>
      <c r="E1243" s="179" t="e">
        <f>IF(#REF!=0,NA(),#REF!)</f>
        <v>#REF!</v>
      </c>
      <c r="F1243" s="183" t="e">
        <f>IF(ISERROR($E1243),NA(),#REF!)</f>
        <v>#N/A</v>
      </c>
      <c r="G1243" s="183" t="e">
        <f>IF(ISERROR($E1243),NA(),#REF!)</f>
        <v>#N/A</v>
      </c>
      <c r="H1243" s="183" t="e">
        <f>IF(ISERROR($E1243),NA(),#REF!)</f>
        <v>#N/A</v>
      </c>
      <c r="J1243" s="180" t="e">
        <f>IF(ISERROR(A1243),NA(),#REF!)</f>
        <v>#N/A</v>
      </c>
      <c r="K1243" s="180" t="e">
        <f>IF(ISERROR(A1243),NA(),#REF!)</f>
        <v>#N/A</v>
      </c>
      <c r="L1243" s="180" t="e">
        <f>IF(ISERROR(A1243),NA(),#REF!)</f>
        <v>#N/A</v>
      </c>
      <c r="M1243" s="183" t="e">
        <f t="shared" si="80"/>
        <v>#N/A</v>
      </c>
      <c r="N1243" s="183" t="e">
        <f t="shared" si="82"/>
        <v>#N/A</v>
      </c>
      <c r="O1243" s="183" t="e">
        <f t="shared" si="81"/>
        <v>#N/A</v>
      </c>
    </row>
    <row r="1244" spans="1:15" x14ac:dyDescent="0.2">
      <c r="A1244" s="179" t="e">
        <f>IF(#REF!=0,NA(),#REF!)</f>
        <v>#REF!</v>
      </c>
      <c r="B1244" s="180" t="e">
        <f>IF(ISERROR(A1244),NA(),#REF!)</f>
        <v>#N/A</v>
      </c>
      <c r="C1244" s="183" t="e">
        <f t="shared" si="79"/>
        <v>#N/A</v>
      </c>
      <c r="E1244" s="179" t="e">
        <f>IF(#REF!=0,NA(),#REF!)</f>
        <v>#REF!</v>
      </c>
      <c r="F1244" s="183" t="e">
        <f>IF(ISERROR($E1244),NA(),#REF!)</f>
        <v>#N/A</v>
      </c>
      <c r="G1244" s="183" t="e">
        <f>IF(ISERROR($E1244),NA(),#REF!)</f>
        <v>#N/A</v>
      </c>
      <c r="H1244" s="183" t="e">
        <f>IF(ISERROR($E1244),NA(),#REF!)</f>
        <v>#N/A</v>
      </c>
      <c r="J1244" s="180" t="e">
        <f>IF(ISERROR(A1244),NA(),#REF!)</f>
        <v>#N/A</v>
      </c>
      <c r="K1244" s="180" t="e">
        <f>IF(ISERROR(A1244),NA(),#REF!)</f>
        <v>#N/A</v>
      </c>
      <c r="L1244" s="180" t="e">
        <f>IF(ISERROR(A1244),NA(),#REF!)</f>
        <v>#N/A</v>
      </c>
      <c r="M1244" s="183" t="e">
        <f t="shared" si="80"/>
        <v>#N/A</v>
      </c>
      <c r="N1244" s="183" t="e">
        <f t="shared" si="82"/>
        <v>#N/A</v>
      </c>
      <c r="O1244" s="183" t="e">
        <f t="shared" si="81"/>
        <v>#N/A</v>
      </c>
    </row>
    <row r="1245" spans="1:15" x14ac:dyDescent="0.2">
      <c r="A1245" s="179" t="e">
        <f>IF(#REF!=0,NA(),#REF!)</f>
        <v>#REF!</v>
      </c>
      <c r="B1245" s="180" t="e">
        <f>IF(ISERROR(A1245),NA(),#REF!)</f>
        <v>#N/A</v>
      </c>
      <c r="C1245" s="183" t="e">
        <f t="shared" si="79"/>
        <v>#N/A</v>
      </c>
      <c r="E1245" s="179" t="e">
        <f>IF(#REF!=0,NA(),#REF!)</f>
        <v>#REF!</v>
      </c>
      <c r="F1245" s="183" t="e">
        <f>IF(ISERROR($E1245),NA(),#REF!)</f>
        <v>#N/A</v>
      </c>
      <c r="G1245" s="183" t="e">
        <f>IF(ISERROR($E1245),NA(),#REF!)</f>
        <v>#N/A</v>
      </c>
      <c r="H1245" s="183" t="e">
        <f>IF(ISERROR($E1245),NA(),#REF!)</f>
        <v>#N/A</v>
      </c>
      <c r="J1245" s="180" t="e">
        <f>IF(ISERROR(A1245),NA(),#REF!)</f>
        <v>#N/A</v>
      </c>
      <c r="K1245" s="180" t="e">
        <f>IF(ISERROR(A1245),NA(),#REF!)</f>
        <v>#N/A</v>
      </c>
      <c r="L1245" s="180" t="e">
        <f>IF(ISERROR(A1245),NA(),#REF!)</f>
        <v>#N/A</v>
      </c>
      <c r="M1245" s="183" t="e">
        <f t="shared" si="80"/>
        <v>#N/A</v>
      </c>
      <c r="N1245" s="183" t="e">
        <f t="shared" si="82"/>
        <v>#N/A</v>
      </c>
      <c r="O1245" s="183" t="e">
        <f t="shared" si="81"/>
        <v>#N/A</v>
      </c>
    </row>
    <row r="1246" spans="1:15" x14ac:dyDescent="0.2">
      <c r="A1246" s="179" t="e">
        <f>IF(#REF!=0,NA(),#REF!)</f>
        <v>#REF!</v>
      </c>
      <c r="B1246" s="180" t="e">
        <f>IF(ISERROR(A1246),NA(),#REF!)</f>
        <v>#N/A</v>
      </c>
      <c r="C1246" s="183" t="e">
        <f t="shared" si="79"/>
        <v>#N/A</v>
      </c>
      <c r="E1246" s="179" t="e">
        <f>IF(#REF!=0,NA(),#REF!)</f>
        <v>#REF!</v>
      </c>
      <c r="F1246" s="183" t="e">
        <f>IF(ISERROR($E1246),NA(),#REF!)</f>
        <v>#N/A</v>
      </c>
      <c r="G1246" s="183" t="e">
        <f>IF(ISERROR($E1246),NA(),#REF!)</f>
        <v>#N/A</v>
      </c>
      <c r="H1246" s="183" t="e">
        <f>IF(ISERROR($E1246),NA(),#REF!)</f>
        <v>#N/A</v>
      </c>
      <c r="J1246" s="180" t="e">
        <f>IF(ISERROR(A1246),NA(),#REF!)</f>
        <v>#N/A</v>
      </c>
      <c r="K1246" s="180" t="e">
        <f>IF(ISERROR(A1246),NA(),#REF!)</f>
        <v>#N/A</v>
      </c>
      <c r="L1246" s="180" t="e">
        <f>IF(ISERROR(A1246),NA(),#REF!)</f>
        <v>#N/A</v>
      </c>
      <c r="M1246" s="183" t="e">
        <f t="shared" si="80"/>
        <v>#N/A</v>
      </c>
      <c r="N1246" s="183" t="e">
        <f t="shared" si="82"/>
        <v>#N/A</v>
      </c>
      <c r="O1246" s="183" t="e">
        <f t="shared" si="81"/>
        <v>#N/A</v>
      </c>
    </row>
    <row r="1247" spans="1:15" x14ac:dyDescent="0.2">
      <c r="A1247" s="179" t="e">
        <f>IF(#REF!=0,NA(),#REF!)</f>
        <v>#REF!</v>
      </c>
      <c r="B1247" s="180" t="e">
        <f>IF(ISERROR(A1247),NA(),#REF!)</f>
        <v>#N/A</v>
      </c>
      <c r="C1247" s="183" t="e">
        <f t="shared" si="79"/>
        <v>#N/A</v>
      </c>
      <c r="E1247" s="179" t="e">
        <f>IF(#REF!=0,NA(),#REF!)</f>
        <v>#REF!</v>
      </c>
      <c r="F1247" s="183" t="e">
        <f>IF(ISERROR($E1247),NA(),#REF!)</f>
        <v>#N/A</v>
      </c>
      <c r="G1247" s="183" t="e">
        <f>IF(ISERROR($E1247),NA(),#REF!)</f>
        <v>#N/A</v>
      </c>
      <c r="H1247" s="183" t="e">
        <f>IF(ISERROR($E1247),NA(),#REF!)</f>
        <v>#N/A</v>
      </c>
      <c r="J1247" s="180" t="e">
        <f>IF(ISERROR(A1247),NA(),#REF!)</f>
        <v>#N/A</v>
      </c>
      <c r="K1247" s="180" t="e">
        <f>IF(ISERROR(A1247),NA(),#REF!)</f>
        <v>#N/A</v>
      </c>
      <c r="L1247" s="180" t="e">
        <f>IF(ISERROR(A1247),NA(),#REF!)</f>
        <v>#N/A</v>
      </c>
      <c r="M1247" s="183" t="e">
        <f t="shared" si="80"/>
        <v>#N/A</v>
      </c>
      <c r="N1247" s="183" t="e">
        <f t="shared" si="82"/>
        <v>#N/A</v>
      </c>
      <c r="O1247" s="183" t="e">
        <f t="shared" si="81"/>
        <v>#N/A</v>
      </c>
    </row>
    <row r="1248" spans="1:15" x14ac:dyDescent="0.2">
      <c r="A1248" s="179" t="e">
        <f>IF(#REF!=0,NA(),#REF!)</f>
        <v>#REF!</v>
      </c>
      <c r="B1248" s="180" t="e">
        <f>IF(ISERROR(A1248),NA(),#REF!)</f>
        <v>#N/A</v>
      </c>
      <c r="C1248" s="183" t="e">
        <f t="shared" si="79"/>
        <v>#N/A</v>
      </c>
      <c r="E1248" s="179" t="e">
        <f>IF(#REF!=0,NA(),#REF!)</f>
        <v>#REF!</v>
      </c>
      <c r="F1248" s="183" t="e">
        <f>IF(ISERROR($E1248),NA(),#REF!)</f>
        <v>#N/A</v>
      </c>
      <c r="G1248" s="183" t="e">
        <f>IF(ISERROR($E1248),NA(),#REF!)</f>
        <v>#N/A</v>
      </c>
      <c r="H1248" s="183" t="e">
        <f>IF(ISERROR($E1248),NA(),#REF!)</f>
        <v>#N/A</v>
      </c>
      <c r="J1248" s="180" t="e">
        <f>IF(ISERROR(A1248),NA(),#REF!)</f>
        <v>#N/A</v>
      </c>
      <c r="K1248" s="180" t="e">
        <f>IF(ISERROR(A1248),NA(),#REF!)</f>
        <v>#N/A</v>
      </c>
      <c r="L1248" s="180" t="e">
        <f>IF(ISERROR(A1248),NA(),#REF!)</f>
        <v>#N/A</v>
      </c>
      <c r="M1248" s="183" t="e">
        <f t="shared" si="80"/>
        <v>#N/A</v>
      </c>
      <c r="N1248" s="183" t="e">
        <f t="shared" si="82"/>
        <v>#N/A</v>
      </c>
      <c r="O1248" s="183" t="e">
        <f t="shared" si="81"/>
        <v>#N/A</v>
      </c>
    </row>
    <row r="1249" spans="1:15" x14ac:dyDescent="0.2">
      <c r="A1249" s="179" t="e">
        <f>IF(#REF!=0,NA(),#REF!)</f>
        <v>#REF!</v>
      </c>
      <c r="B1249" s="180" t="e">
        <f>IF(ISERROR(A1249),NA(),#REF!)</f>
        <v>#N/A</v>
      </c>
      <c r="C1249" s="183" t="e">
        <f t="shared" si="79"/>
        <v>#N/A</v>
      </c>
      <c r="E1249" s="179" t="e">
        <f>IF(#REF!=0,NA(),#REF!)</f>
        <v>#REF!</v>
      </c>
      <c r="F1249" s="183" t="e">
        <f>IF(ISERROR($E1249),NA(),#REF!)</f>
        <v>#N/A</v>
      </c>
      <c r="G1249" s="183" t="e">
        <f>IF(ISERROR($E1249),NA(),#REF!)</f>
        <v>#N/A</v>
      </c>
      <c r="H1249" s="183" t="e">
        <f>IF(ISERROR($E1249),NA(),#REF!)</f>
        <v>#N/A</v>
      </c>
      <c r="J1249" s="180" t="e">
        <f>IF(ISERROR(A1249),NA(),#REF!)</f>
        <v>#N/A</v>
      </c>
      <c r="K1249" s="180" t="e">
        <f>IF(ISERROR(A1249),NA(),#REF!)</f>
        <v>#N/A</v>
      </c>
      <c r="L1249" s="180" t="e">
        <f>IF(ISERROR(A1249),NA(),#REF!)</f>
        <v>#N/A</v>
      </c>
      <c r="M1249" s="183" t="e">
        <f t="shared" si="80"/>
        <v>#N/A</v>
      </c>
      <c r="N1249" s="183" t="e">
        <f t="shared" si="82"/>
        <v>#N/A</v>
      </c>
      <c r="O1249" s="183" t="e">
        <f t="shared" si="81"/>
        <v>#N/A</v>
      </c>
    </row>
    <row r="1250" spans="1:15" x14ac:dyDescent="0.2">
      <c r="A1250" s="179" t="e">
        <f>IF(#REF!=0,NA(),#REF!)</f>
        <v>#REF!</v>
      </c>
      <c r="B1250" s="180" t="e">
        <f>IF(ISERROR(A1250),NA(),#REF!)</f>
        <v>#N/A</v>
      </c>
      <c r="C1250" s="183" t="e">
        <f t="shared" si="79"/>
        <v>#N/A</v>
      </c>
      <c r="E1250" s="179" t="e">
        <f>IF(#REF!=0,NA(),#REF!)</f>
        <v>#REF!</v>
      </c>
      <c r="F1250" s="183" t="e">
        <f>IF(ISERROR($E1250),NA(),#REF!)</f>
        <v>#N/A</v>
      </c>
      <c r="G1250" s="183" t="e">
        <f>IF(ISERROR($E1250),NA(),#REF!)</f>
        <v>#N/A</v>
      </c>
      <c r="H1250" s="183" t="e">
        <f>IF(ISERROR($E1250),NA(),#REF!)</f>
        <v>#N/A</v>
      </c>
      <c r="J1250" s="180" t="e">
        <f>IF(ISERROR(A1250),NA(),#REF!)</f>
        <v>#N/A</v>
      </c>
      <c r="K1250" s="180" t="e">
        <f>IF(ISERROR(A1250),NA(),#REF!)</f>
        <v>#N/A</v>
      </c>
      <c r="L1250" s="180" t="e">
        <f>IF(ISERROR(A1250),NA(),#REF!)</f>
        <v>#N/A</v>
      </c>
      <c r="M1250" s="183" t="e">
        <f t="shared" si="80"/>
        <v>#N/A</v>
      </c>
      <c r="N1250" s="183" t="e">
        <f t="shared" si="82"/>
        <v>#N/A</v>
      </c>
      <c r="O1250" s="183" t="e">
        <f t="shared" si="81"/>
        <v>#N/A</v>
      </c>
    </row>
    <row r="1251" spans="1:15" x14ac:dyDescent="0.2">
      <c r="A1251" s="179" t="e">
        <f>IF(#REF!=0,NA(),#REF!)</f>
        <v>#REF!</v>
      </c>
      <c r="B1251" s="180" t="e">
        <f>IF(ISERROR(A1251),NA(),#REF!)</f>
        <v>#N/A</v>
      </c>
      <c r="C1251" s="183" t="e">
        <f t="shared" si="79"/>
        <v>#N/A</v>
      </c>
      <c r="E1251" s="179" t="e">
        <f>IF(#REF!=0,NA(),#REF!)</f>
        <v>#REF!</v>
      </c>
      <c r="F1251" s="183" t="e">
        <f>IF(ISERROR($E1251),NA(),#REF!)</f>
        <v>#N/A</v>
      </c>
      <c r="G1251" s="183" t="e">
        <f>IF(ISERROR($E1251),NA(),#REF!)</f>
        <v>#N/A</v>
      </c>
      <c r="H1251" s="183" t="e">
        <f>IF(ISERROR($E1251),NA(),#REF!)</f>
        <v>#N/A</v>
      </c>
      <c r="J1251" s="180" t="e">
        <f>IF(ISERROR(A1251),NA(),#REF!)</f>
        <v>#N/A</v>
      </c>
      <c r="K1251" s="180" t="e">
        <f>IF(ISERROR(A1251),NA(),#REF!)</f>
        <v>#N/A</v>
      </c>
      <c r="L1251" s="180" t="e">
        <f>IF(ISERROR(A1251),NA(),#REF!)</f>
        <v>#N/A</v>
      </c>
      <c r="M1251" s="183" t="e">
        <f t="shared" si="80"/>
        <v>#N/A</v>
      </c>
      <c r="N1251" s="183" t="e">
        <f t="shared" si="82"/>
        <v>#N/A</v>
      </c>
      <c r="O1251" s="183" t="e">
        <f t="shared" si="81"/>
        <v>#N/A</v>
      </c>
    </row>
    <row r="1252" spans="1:15" x14ac:dyDescent="0.2">
      <c r="A1252" s="179" t="e">
        <f>IF(#REF!=0,NA(),#REF!)</f>
        <v>#REF!</v>
      </c>
      <c r="B1252" s="180" t="e">
        <f>IF(ISERROR(A1252),NA(),#REF!)</f>
        <v>#N/A</v>
      </c>
      <c r="C1252" s="183" t="e">
        <f t="shared" si="79"/>
        <v>#N/A</v>
      </c>
      <c r="E1252" s="179" t="e">
        <f>IF(#REF!=0,NA(),#REF!)</f>
        <v>#REF!</v>
      </c>
      <c r="F1252" s="183" t="e">
        <f>IF(ISERROR($E1252),NA(),#REF!)</f>
        <v>#N/A</v>
      </c>
      <c r="G1252" s="183" t="e">
        <f>IF(ISERROR($E1252),NA(),#REF!)</f>
        <v>#N/A</v>
      </c>
      <c r="H1252" s="183" t="e">
        <f>IF(ISERROR($E1252),NA(),#REF!)</f>
        <v>#N/A</v>
      </c>
      <c r="J1252" s="180" t="e">
        <f>IF(ISERROR(A1252),NA(),#REF!)</f>
        <v>#N/A</v>
      </c>
      <c r="K1252" s="180" t="e">
        <f>IF(ISERROR(A1252),NA(),#REF!)</f>
        <v>#N/A</v>
      </c>
      <c r="L1252" s="180" t="e">
        <f>IF(ISERROR(A1252),NA(),#REF!)</f>
        <v>#N/A</v>
      </c>
      <c r="M1252" s="183" t="e">
        <f t="shared" si="80"/>
        <v>#N/A</v>
      </c>
      <c r="N1252" s="183" t="e">
        <f t="shared" si="82"/>
        <v>#N/A</v>
      </c>
      <c r="O1252" s="183" t="e">
        <f t="shared" si="81"/>
        <v>#N/A</v>
      </c>
    </row>
    <row r="1253" spans="1:15" x14ac:dyDescent="0.2">
      <c r="A1253" s="179" t="e">
        <f>IF(#REF!=0,NA(),#REF!)</f>
        <v>#REF!</v>
      </c>
      <c r="B1253" s="180" t="e">
        <f>IF(ISERROR(A1253),NA(),#REF!)</f>
        <v>#N/A</v>
      </c>
      <c r="C1253" s="183" t="e">
        <f t="shared" si="79"/>
        <v>#N/A</v>
      </c>
      <c r="E1253" s="179" t="e">
        <f>IF(#REF!=0,NA(),#REF!)</f>
        <v>#REF!</v>
      </c>
      <c r="F1253" s="183" t="e">
        <f>IF(ISERROR($E1253),NA(),#REF!)</f>
        <v>#N/A</v>
      </c>
      <c r="G1253" s="183" t="e">
        <f>IF(ISERROR($E1253),NA(),#REF!)</f>
        <v>#N/A</v>
      </c>
      <c r="H1253" s="183" t="e">
        <f>IF(ISERROR($E1253),NA(),#REF!)</f>
        <v>#N/A</v>
      </c>
      <c r="J1253" s="180" t="e">
        <f>IF(ISERROR(A1253),NA(),#REF!)</f>
        <v>#N/A</v>
      </c>
      <c r="K1253" s="180" t="e">
        <f>IF(ISERROR(A1253),NA(),#REF!)</f>
        <v>#N/A</v>
      </c>
      <c r="L1253" s="180" t="e">
        <f>IF(ISERROR(A1253),NA(),#REF!)</f>
        <v>#N/A</v>
      </c>
      <c r="M1253" s="183" t="e">
        <f t="shared" si="80"/>
        <v>#N/A</v>
      </c>
      <c r="N1253" s="183" t="e">
        <f t="shared" si="82"/>
        <v>#N/A</v>
      </c>
      <c r="O1253" s="183" t="e">
        <f t="shared" si="81"/>
        <v>#N/A</v>
      </c>
    </row>
    <row r="1254" spans="1:15" x14ac:dyDescent="0.2">
      <c r="A1254" s="179" t="e">
        <f>IF(#REF!=0,NA(),#REF!)</f>
        <v>#REF!</v>
      </c>
      <c r="B1254" s="180" t="e">
        <f>IF(ISERROR(A1254),NA(),#REF!)</f>
        <v>#N/A</v>
      </c>
      <c r="C1254" s="183" t="e">
        <f t="shared" si="79"/>
        <v>#N/A</v>
      </c>
      <c r="E1254" s="179" t="e">
        <f>IF(#REF!=0,NA(),#REF!)</f>
        <v>#REF!</v>
      </c>
      <c r="F1254" s="183" t="e">
        <f>IF(ISERROR($E1254),NA(),#REF!)</f>
        <v>#N/A</v>
      </c>
      <c r="G1254" s="183" t="e">
        <f>IF(ISERROR($E1254),NA(),#REF!)</f>
        <v>#N/A</v>
      </c>
      <c r="H1254" s="183" t="e">
        <f>IF(ISERROR($E1254),NA(),#REF!)</f>
        <v>#N/A</v>
      </c>
      <c r="J1254" s="180" t="e">
        <f>IF(ISERROR(A1254),NA(),#REF!)</f>
        <v>#N/A</v>
      </c>
      <c r="K1254" s="180" t="e">
        <f>IF(ISERROR(A1254),NA(),#REF!)</f>
        <v>#N/A</v>
      </c>
      <c r="L1254" s="180" t="e">
        <f>IF(ISERROR(A1254),NA(),#REF!)</f>
        <v>#N/A</v>
      </c>
      <c r="M1254" s="183" t="e">
        <f t="shared" si="80"/>
        <v>#N/A</v>
      </c>
      <c r="N1254" s="183" t="e">
        <f t="shared" si="82"/>
        <v>#N/A</v>
      </c>
      <c r="O1254" s="183" t="e">
        <f t="shared" si="81"/>
        <v>#N/A</v>
      </c>
    </row>
    <row r="1255" spans="1:15" x14ac:dyDescent="0.2">
      <c r="A1255" s="179" t="e">
        <f>IF(#REF!=0,NA(),#REF!)</f>
        <v>#REF!</v>
      </c>
      <c r="B1255" s="180" t="e">
        <f>IF(ISERROR(A1255),NA(),#REF!)</f>
        <v>#N/A</v>
      </c>
      <c r="C1255" s="183" t="e">
        <f t="shared" si="79"/>
        <v>#N/A</v>
      </c>
      <c r="E1255" s="179" t="e">
        <f>IF(#REF!=0,NA(),#REF!)</f>
        <v>#REF!</v>
      </c>
      <c r="F1255" s="183" t="e">
        <f>IF(ISERROR($E1255),NA(),#REF!)</f>
        <v>#N/A</v>
      </c>
      <c r="G1255" s="183" t="e">
        <f>IF(ISERROR($E1255),NA(),#REF!)</f>
        <v>#N/A</v>
      </c>
      <c r="H1255" s="183" t="e">
        <f>IF(ISERROR($E1255),NA(),#REF!)</f>
        <v>#N/A</v>
      </c>
      <c r="J1255" s="180" t="e">
        <f>IF(ISERROR(A1255),NA(),#REF!)</f>
        <v>#N/A</v>
      </c>
      <c r="K1255" s="180" t="e">
        <f>IF(ISERROR(A1255),NA(),#REF!)</f>
        <v>#N/A</v>
      </c>
      <c r="L1255" s="180" t="e">
        <f>IF(ISERROR(A1255),NA(),#REF!)</f>
        <v>#N/A</v>
      </c>
      <c r="M1255" s="183" t="e">
        <f t="shared" si="80"/>
        <v>#N/A</v>
      </c>
      <c r="N1255" s="183" t="e">
        <f t="shared" si="82"/>
        <v>#N/A</v>
      </c>
      <c r="O1255" s="183" t="e">
        <f t="shared" si="81"/>
        <v>#N/A</v>
      </c>
    </row>
    <row r="1256" spans="1:15" x14ac:dyDescent="0.2">
      <c r="A1256" s="179" t="e">
        <f>IF(#REF!=0,NA(),#REF!)</f>
        <v>#REF!</v>
      </c>
      <c r="B1256" s="180" t="e">
        <f>IF(ISERROR(A1256),NA(),#REF!)</f>
        <v>#N/A</v>
      </c>
      <c r="C1256" s="183" t="e">
        <f t="shared" si="79"/>
        <v>#N/A</v>
      </c>
      <c r="E1256" s="179" t="e">
        <f>IF(#REF!=0,NA(),#REF!)</f>
        <v>#REF!</v>
      </c>
      <c r="F1256" s="183" t="e">
        <f>IF(ISERROR($E1256),NA(),#REF!)</f>
        <v>#N/A</v>
      </c>
      <c r="G1256" s="183" t="e">
        <f>IF(ISERROR($E1256),NA(),#REF!)</f>
        <v>#N/A</v>
      </c>
      <c r="H1256" s="183" t="e">
        <f>IF(ISERROR($E1256),NA(),#REF!)</f>
        <v>#N/A</v>
      </c>
      <c r="J1256" s="180" t="e">
        <f>IF(ISERROR(A1256),NA(),#REF!)</f>
        <v>#N/A</v>
      </c>
      <c r="K1256" s="180" t="e">
        <f>IF(ISERROR(A1256),NA(),#REF!)</f>
        <v>#N/A</v>
      </c>
      <c r="L1256" s="180" t="e">
        <f>IF(ISERROR(A1256),NA(),#REF!)</f>
        <v>#N/A</v>
      </c>
      <c r="M1256" s="183" t="e">
        <f t="shared" si="80"/>
        <v>#N/A</v>
      </c>
      <c r="N1256" s="183" t="e">
        <f t="shared" si="82"/>
        <v>#N/A</v>
      </c>
      <c r="O1256" s="183" t="e">
        <f t="shared" si="81"/>
        <v>#N/A</v>
      </c>
    </row>
    <row r="1257" spans="1:15" x14ac:dyDescent="0.2">
      <c r="A1257" s="179" t="e">
        <f>IF(#REF!=0,NA(),#REF!)</f>
        <v>#REF!</v>
      </c>
      <c r="B1257" s="180" t="e">
        <f>IF(ISERROR(A1257),NA(),#REF!)</f>
        <v>#N/A</v>
      </c>
      <c r="C1257" s="183" t="e">
        <f t="shared" si="79"/>
        <v>#N/A</v>
      </c>
      <c r="E1257" s="179" t="e">
        <f>IF(#REF!=0,NA(),#REF!)</f>
        <v>#REF!</v>
      </c>
      <c r="F1257" s="183" t="e">
        <f>IF(ISERROR($E1257),NA(),#REF!)</f>
        <v>#N/A</v>
      </c>
      <c r="G1257" s="183" t="e">
        <f>IF(ISERROR($E1257),NA(),#REF!)</f>
        <v>#N/A</v>
      </c>
      <c r="H1257" s="183" t="e">
        <f>IF(ISERROR($E1257),NA(),#REF!)</f>
        <v>#N/A</v>
      </c>
      <c r="J1257" s="180" t="e">
        <f>IF(ISERROR(A1257),NA(),#REF!)</f>
        <v>#N/A</v>
      </c>
      <c r="K1257" s="180" t="e">
        <f>IF(ISERROR(A1257),NA(),#REF!)</f>
        <v>#N/A</v>
      </c>
      <c r="L1257" s="180" t="e">
        <f>IF(ISERROR(A1257),NA(),#REF!)</f>
        <v>#N/A</v>
      </c>
      <c r="M1257" s="183" t="e">
        <f t="shared" si="80"/>
        <v>#N/A</v>
      </c>
      <c r="N1257" s="183" t="e">
        <f t="shared" si="82"/>
        <v>#N/A</v>
      </c>
      <c r="O1257" s="183" t="e">
        <f t="shared" si="81"/>
        <v>#N/A</v>
      </c>
    </row>
    <row r="1258" spans="1:15" x14ac:dyDescent="0.2">
      <c r="A1258" s="179" t="e">
        <f>IF(#REF!=0,NA(),#REF!)</f>
        <v>#REF!</v>
      </c>
      <c r="B1258" s="180" t="e">
        <f>IF(ISERROR(A1258),NA(),#REF!)</f>
        <v>#N/A</v>
      </c>
      <c r="C1258" s="183" t="e">
        <f t="shared" si="79"/>
        <v>#N/A</v>
      </c>
      <c r="E1258" s="179" t="e">
        <f>IF(#REF!=0,NA(),#REF!)</f>
        <v>#REF!</v>
      </c>
      <c r="F1258" s="183" t="e">
        <f>IF(ISERROR($E1258),NA(),#REF!)</f>
        <v>#N/A</v>
      </c>
      <c r="G1258" s="183" t="e">
        <f>IF(ISERROR($E1258),NA(),#REF!)</f>
        <v>#N/A</v>
      </c>
      <c r="H1258" s="183" t="e">
        <f>IF(ISERROR($E1258),NA(),#REF!)</f>
        <v>#N/A</v>
      </c>
      <c r="J1258" s="180" t="e">
        <f>IF(ISERROR(A1258),NA(),#REF!)</f>
        <v>#N/A</v>
      </c>
      <c r="K1258" s="180" t="e">
        <f>IF(ISERROR(A1258),NA(),#REF!)</f>
        <v>#N/A</v>
      </c>
      <c r="L1258" s="180" t="e">
        <f>IF(ISERROR(A1258),NA(),#REF!)</f>
        <v>#N/A</v>
      </c>
      <c r="M1258" s="183" t="e">
        <f t="shared" si="80"/>
        <v>#N/A</v>
      </c>
      <c r="N1258" s="183" t="e">
        <f t="shared" si="82"/>
        <v>#N/A</v>
      </c>
      <c r="O1258" s="183" t="e">
        <f t="shared" si="81"/>
        <v>#N/A</v>
      </c>
    </row>
    <row r="1259" spans="1:15" x14ac:dyDescent="0.2">
      <c r="A1259" s="179" t="e">
        <f>IF(#REF!=0,NA(),#REF!)</f>
        <v>#REF!</v>
      </c>
      <c r="B1259" s="180" t="e">
        <f>IF(ISERROR(A1259),NA(),#REF!)</f>
        <v>#N/A</v>
      </c>
      <c r="C1259" s="183" t="e">
        <f t="shared" si="79"/>
        <v>#N/A</v>
      </c>
      <c r="E1259" s="179" t="e">
        <f>IF(#REF!=0,NA(),#REF!)</f>
        <v>#REF!</v>
      </c>
      <c r="F1259" s="183" t="e">
        <f>IF(ISERROR($E1259),NA(),#REF!)</f>
        <v>#N/A</v>
      </c>
      <c r="G1259" s="183" t="e">
        <f>IF(ISERROR($E1259),NA(),#REF!)</f>
        <v>#N/A</v>
      </c>
      <c r="H1259" s="183" t="e">
        <f>IF(ISERROR($E1259),NA(),#REF!)</f>
        <v>#N/A</v>
      </c>
      <c r="J1259" s="180" t="e">
        <f>IF(ISERROR(A1259),NA(),#REF!)</f>
        <v>#N/A</v>
      </c>
      <c r="K1259" s="180" t="e">
        <f>IF(ISERROR(A1259),NA(),#REF!)</f>
        <v>#N/A</v>
      </c>
      <c r="L1259" s="180" t="e">
        <f>IF(ISERROR(A1259),NA(),#REF!)</f>
        <v>#N/A</v>
      </c>
      <c r="M1259" s="183" t="e">
        <f t="shared" si="80"/>
        <v>#N/A</v>
      </c>
      <c r="N1259" s="183" t="e">
        <f t="shared" si="82"/>
        <v>#N/A</v>
      </c>
      <c r="O1259" s="183" t="e">
        <f t="shared" si="81"/>
        <v>#N/A</v>
      </c>
    </row>
    <row r="1260" spans="1:15" x14ac:dyDescent="0.2">
      <c r="A1260" s="179" t="e">
        <f>IF(#REF!=0,NA(),#REF!)</f>
        <v>#REF!</v>
      </c>
      <c r="B1260" s="180" t="e">
        <f>IF(ISERROR(A1260),NA(),#REF!)</f>
        <v>#N/A</v>
      </c>
      <c r="C1260" s="183" t="e">
        <f t="shared" si="79"/>
        <v>#N/A</v>
      </c>
      <c r="E1260" s="179" t="e">
        <f>IF(#REF!=0,NA(),#REF!)</f>
        <v>#REF!</v>
      </c>
      <c r="F1260" s="183" t="e">
        <f>IF(ISERROR($E1260),NA(),#REF!)</f>
        <v>#N/A</v>
      </c>
      <c r="G1260" s="183" t="e">
        <f>IF(ISERROR($E1260),NA(),#REF!)</f>
        <v>#N/A</v>
      </c>
      <c r="H1260" s="183" t="e">
        <f>IF(ISERROR($E1260),NA(),#REF!)</f>
        <v>#N/A</v>
      </c>
      <c r="J1260" s="180" t="e">
        <f>IF(ISERROR(A1260),NA(),#REF!)</f>
        <v>#N/A</v>
      </c>
      <c r="K1260" s="180" t="e">
        <f>IF(ISERROR(A1260),NA(),#REF!)</f>
        <v>#N/A</v>
      </c>
      <c r="L1260" s="180" t="e">
        <f>IF(ISERROR(A1260),NA(),#REF!)</f>
        <v>#N/A</v>
      </c>
      <c r="M1260" s="183" t="e">
        <f t="shared" si="80"/>
        <v>#N/A</v>
      </c>
      <c r="N1260" s="183" t="e">
        <f t="shared" si="82"/>
        <v>#N/A</v>
      </c>
      <c r="O1260" s="183" t="e">
        <f t="shared" si="81"/>
        <v>#N/A</v>
      </c>
    </row>
    <row r="1261" spans="1:15" x14ac:dyDescent="0.2">
      <c r="A1261" s="179" t="e">
        <f>IF(#REF!=0,NA(),#REF!)</f>
        <v>#REF!</v>
      </c>
      <c r="B1261" s="180" t="e">
        <f>IF(ISERROR(A1261),NA(),#REF!)</f>
        <v>#N/A</v>
      </c>
      <c r="C1261" s="183" t="e">
        <f t="shared" si="79"/>
        <v>#N/A</v>
      </c>
      <c r="E1261" s="179" t="e">
        <f>IF(#REF!=0,NA(),#REF!)</f>
        <v>#REF!</v>
      </c>
      <c r="F1261" s="183" t="e">
        <f>IF(ISERROR($E1261),NA(),#REF!)</f>
        <v>#N/A</v>
      </c>
      <c r="G1261" s="183" t="e">
        <f>IF(ISERROR($E1261),NA(),#REF!)</f>
        <v>#N/A</v>
      </c>
      <c r="H1261" s="183" t="e">
        <f>IF(ISERROR($E1261),NA(),#REF!)</f>
        <v>#N/A</v>
      </c>
      <c r="J1261" s="180" t="e">
        <f>IF(ISERROR(A1261),NA(),#REF!)</f>
        <v>#N/A</v>
      </c>
      <c r="K1261" s="180" t="e">
        <f>IF(ISERROR(A1261),NA(),#REF!)</f>
        <v>#N/A</v>
      </c>
      <c r="L1261" s="180" t="e">
        <f>IF(ISERROR(A1261),NA(),#REF!)</f>
        <v>#N/A</v>
      </c>
      <c r="M1261" s="183" t="e">
        <f t="shared" si="80"/>
        <v>#N/A</v>
      </c>
      <c r="N1261" s="183" t="e">
        <f t="shared" si="82"/>
        <v>#N/A</v>
      </c>
      <c r="O1261" s="183" t="e">
        <f t="shared" si="81"/>
        <v>#N/A</v>
      </c>
    </row>
    <row r="1262" spans="1:15" x14ac:dyDescent="0.2">
      <c r="A1262" s="179" t="e">
        <f>IF(#REF!=0,NA(),#REF!)</f>
        <v>#REF!</v>
      </c>
      <c r="B1262" s="180" t="e">
        <f>IF(ISERROR(A1262),NA(),#REF!)</f>
        <v>#N/A</v>
      </c>
      <c r="C1262" s="183" t="e">
        <f t="shared" si="79"/>
        <v>#N/A</v>
      </c>
      <c r="E1262" s="179" t="e">
        <f>IF(#REF!=0,NA(),#REF!)</f>
        <v>#REF!</v>
      </c>
      <c r="F1262" s="183" t="e">
        <f>IF(ISERROR($E1262),NA(),#REF!)</f>
        <v>#N/A</v>
      </c>
      <c r="G1262" s="183" t="e">
        <f>IF(ISERROR($E1262),NA(),#REF!)</f>
        <v>#N/A</v>
      </c>
      <c r="H1262" s="183" t="e">
        <f>IF(ISERROR($E1262),NA(),#REF!)</f>
        <v>#N/A</v>
      </c>
      <c r="J1262" s="180" t="e">
        <f>IF(ISERROR(A1262),NA(),#REF!)</f>
        <v>#N/A</v>
      </c>
      <c r="K1262" s="180" t="e">
        <f>IF(ISERROR(A1262),NA(),#REF!)</f>
        <v>#N/A</v>
      </c>
      <c r="L1262" s="180" t="e">
        <f>IF(ISERROR(A1262),NA(),#REF!)</f>
        <v>#N/A</v>
      </c>
      <c r="M1262" s="183" t="e">
        <f t="shared" si="80"/>
        <v>#N/A</v>
      </c>
      <c r="N1262" s="183" t="e">
        <f t="shared" si="82"/>
        <v>#N/A</v>
      </c>
      <c r="O1262" s="183" t="e">
        <f t="shared" si="81"/>
        <v>#N/A</v>
      </c>
    </row>
    <row r="1263" spans="1:15" x14ac:dyDescent="0.2">
      <c r="A1263" s="179" t="e">
        <f>IF(#REF!=0,NA(),#REF!)</f>
        <v>#REF!</v>
      </c>
      <c r="B1263" s="180" t="e">
        <f>IF(ISERROR(A1263),NA(),#REF!)</f>
        <v>#N/A</v>
      </c>
      <c r="C1263" s="183" t="e">
        <f t="shared" si="79"/>
        <v>#N/A</v>
      </c>
      <c r="E1263" s="179" t="e">
        <f>IF(#REF!=0,NA(),#REF!)</f>
        <v>#REF!</v>
      </c>
      <c r="F1263" s="183" t="e">
        <f>IF(ISERROR($E1263),NA(),#REF!)</f>
        <v>#N/A</v>
      </c>
      <c r="G1263" s="183" t="e">
        <f>IF(ISERROR($E1263),NA(),#REF!)</f>
        <v>#N/A</v>
      </c>
      <c r="H1263" s="183" t="e">
        <f>IF(ISERROR($E1263),NA(),#REF!)</f>
        <v>#N/A</v>
      </c>
      <c r="J1263" s="180" t="e">
        <f>IF(ISERROR(A1263),NA(),#REF!)</f>
        <v>#N/A</v>
      </c>
      <c r="K1263" s="180" t="e">
        <f>IF(ISERROR(A1263),NA(),#REF!)</f>
        <v>#N/A</v>
      </c>
      <c r="L1263" s="180" t="e">
        <f>IF(ISERROR(A1263),NA(),#REF!)</f>
        <v>#N/A</v>
      </c>
      <c r="M1263" s="183" t="e">
        <f t="shared" si="80"/>
        <v>#N/A</v>
      </c>
      <c r="N1263" s="183" t="e">
        <f t="shared" si="82"/>
        <v>#N/A</v>
      </c>
      <c r="O1263" s="183" t="e">
        <f t="shared" si="81"/>
        <v>#N/A</v>
      </c>
    </row>
    <row r="1264" spans="1:15" x14ac:dyDescent="0.2">
      <c r="A1264" s="179" t="e">
        <f>IF(#REF!=0,NA(),#REF!)</f>
        <v>#REF!</v>
      </c>
      <c r="B1264" s="180" t="e">
        <f>IF(ISERROR(A1264),NA(),#REF!)</f>
        <v>#N/A</v>
      </c>
      <c r="C1264" s="183" t="e">
        <f t="shared" si="79"/>
        <v>#N/A</v>
      </c>
      <c r="E1264" s="179" t="e">
        <f>IF(#REF!=0,NA(),#REF!)</f>
        <v>#REF!</v>
      </c>
      <c r="F1264" s="183" t="e">
        <f>IF(ISERROR($E1264),NA(),#REF!)</f>
        <v>#N/A</v>
      </c>
      <c r="G1264" s="183" t="e">
        <f>IF(ISERROR($E1264),NA(),#REF!)</f>
        <v>#N/A</v>
      </c>
      <c r="H1264" s="183" t="e">
        <f>IF(ISERROR($E1264),NA(),#REF!)</f>
        <v>#N/A</v>
      </c>
      <c r="J1264" s="180" t="e">
        <f>IF(ISERROR(A1264),NA(),#REF!)</f>
        <v>#N/A</v>
      </c>
      <c r="K1264" s="180" t="e">
        <f>IF(ISERROR(A1264),NA(),#REF!)</f>
        <v>#N/A</v>
      </c>
      <c r="L1264" s="180" t="e">
        <f>IF(ISERROR(A1264),NA(),#REF!)</f>
        <v>#N/A</v>
      </c>
      <c r="M1264" s="183" t="e">
        <f t="shared" si="80"/>
        <v>#N/A</v>
      </c>
      <c r="N1264" s="183" t="e">
        <f t="shared" si="82"/>
        <v>#N/A</v>
      </c>
      <c r="O1264" s="183" t="e">
        <f t="shared" si="81"/>
        <v>#N/A</v>
      </c>
    </row>
    <row r="1265" spans="1:15" x14ac:dyDescent="0.2">
      <c r="A1265" s="179" t="e">
        <f>IF(#REF!=0,NA(),#REF!)</f>
        <v>#REF!</v>
      </c>
      <c r="B1265" s="180" t="e">
        <f>IF(ISERROR(A1265),NA(),#REF!)</f>
        <v>#N/A</v>
      </c>
      <c r="C1265" s="183" t="e">
        <f t="shared" si="79"/>
        <v>#N/A</v>
      </c>
      <c r="E1265" s="179" t="e">
        <f>IF(#REF!=0,NA(),#REF!)</f>
        <v>#REF!</v>
      </c>
      <c r="F1265" s="183" t="e">
        <f>IF(ISERROR($E1265),NA(),#REF!)</f>
        <v>#N/A</v>
      </c>
      <c r="G1265" s="183" t="e">
        <f>IF(ISERROR($E1265),NA(),#REF!)</f>
        <v>#N/A</v>
      </c>
      <c r="H1265" s="183" t="e">
        <f>IF(ISERROR($E1265),NA(),#REF!)</f>
        <v>#N/A</v>
      </c>
      <c r="J1265" s="180" t="e">
        <f>IF(ISERROR(A1265),NA(),#REF!)</f>
        <v>#N/A</v>
      </c>
      <c r="K1265" s="180" t="e">
        <f>IF(ISERROR(A1265),NA(),#REF!)</f>
        <v>#N/A</v>
      </c>
      <c r="L1265" s="180" t="e">
        <f>IF(ISERROR(A1265),NA(),#REF!)</f>
        <v>#N/A</v>
      </c>
      <c r="M1265" s="183" t="e">
        <f t="shared" si="80"/>
        <v>#N/A</v>
      </c>
      <c r="N1265" s="183" t="e">
        <f t="shared" si="82"/>
        <v>#N/A</v>
      </c>
      <c r="O1265" s="183" t="e">
        <f t="shared" si="81"/>
        <v>#N/A</v>
      </c>
    </row>
    <row r="1266" spans="1:15" x14ac:dyDescent="0.2">
      <c r="A1266" s="179" t="e">
        <f>IF(#REF!=0,NA(),#REF!)</f>
        <v>#REF!</v>
      </c>
      <c r="B1266" s="180" t="e">
        <f>IF(ISERROR(A1266),NA(),#REF!)</f>
        <v>#N/A</v>
      </c>
      <c r="C1266" s="183" t="e">
        <f t="shared" si="79"/>
        <v>#N/A</v>
      </c>
      <c r="E1266" s="179" t="e">
        <f>IF(#REF!=0,NA(),#REF!)</f>
        <v>#REF!</v>
      </c>
      <c r="F1266" s="183" t="e">
        <f>IF(ISERROR($E1266),NA(),#REF!)</f>
        <v>#N/A</v>
      </c>
      <c r="G1266" s="183" t="e">
        <f>IF(ISERROR($E1266),NA(),#REF!)</f>
        <v>#N/A</v>
      </c>
      <c r="H1266" s="183" t="e">
        <f>IF(ISERROR($E1266),NA(),#REF!)</f>
        <v>#N/A</v>
      </c>
      <c r="J1266" s="180" t="e">
        <f>IF(ISERROR(A1266),NA(),#REF!)</f>
        <v>#N/A</v>
      </c>
      <c r="K1266" s="180" t="e">
        <f>IF(ISERROR(A1266),NA(),#REF!)</f>
        <v>#N/A</v>
      </c>
      <c r="L1266" s="180" t="e">
        <f>IF(ISERROR(A1266),NA(),#REF!)</f>
        <v>#N/A</v>
      </c>
      <c r="M1266" s="183" t="e">
        <f t="shared" si="80"/>
        <v>#N/A</v>
      </c>
      <c r="N1266" s="183" t="e">
        <f t="shared" si="82"/>
        <v>#N/A</v>
      </c>
      <c r="O1266" s="183" t="e">
        <f t="shared" si="81"/>
        <v>#N/A</v>
      </c>
    </row>
    <row r="1267" spans="1:15" x14ac:dyDescent="0.2">
      <c r="A1267" s="179" t="e">
        <f>IF(#REF!=0,NA(),#REF!)</f>
        <v>#REF!</v>
      </c>
      <c r="B1267" s="180" t="e">
        <f>IF(ISERROR(A1267),NA(),#REF!)</f>
        <v>#N/A</v>
      </c>
      <c r="C1267" s="183" t="e">
        <f t="shared" ref="C1267:C1330" si="83">AVERAGE(B1261:B1267)</f>
        <v>#N/A</v>
      </c>
      <c r="E1267" s="179" t="e">
        <f>IF(#REF!=0,NA(),#REF!)</f>
        <v>#REF!</v>
      </c>
      <c r="F1267" s="183" t="e">
        <f>IF(ISERROR($E1267),NA(),#REF!)</f>
        <v>#N/A</v>
      </c>
      <c r="G1267" s="183" t="e">
        <f>IF(ISERROR($E1267),NA(),#REF!)</f>
        <v>#N/A</v>
      </c>
      <c r="H1267" s="183" t="e">
        <f>IF(ISERROR($E1267),NA(),#REF!)</f>
        <v>#N/A</v>
      </c>
      <c r="J1267" s="180" t="e">
        <f>IF(ISERROR(A1267),NA(),#REF!)</f>
        <v>#N/A</v>
      </c>
      <c r="K1267" s="180" t="e">
        <f>IF(ISERROR(A1267),NA(),#REF!)</f>
        <v>#N/A</v>
      </c>
      <c r="L1267" s="180" t="e">
        <f>IF(ISERROR(A1267),NA(),#REF!)</f>
        <v>#N/A</v>
      </c>
      <c r="M1267" s="183" t="e">
        <f t="shared" si="80"/>
        <v>#N/A</v>
      </c>
      <c r="N1267" s="183" t="e">
        <f t="shared" si="82"/>
        <v>#N/A</v>
      </c>
      <c r="O1267" s="183" t="e">
        <f t="shared" si="81"/>
        <v>#N/A</v>
      </c>
    </row>
    <row r="1268" spans="1:15" x14ac:dyDescent="0.2">
      <c r="A1268" s="179" t="e">
        <f>IF(#REF!=0,NA(),#REF!)</f>
        <v>#REF!</v>
      </c>
      <c r="B1268" s="180" t="e">
        <f>IF(ISERROR(A1268),NA(),#REF!)</f>
        <v>#N/A</v>
      </c>
      <c r="C1268" s="183" t="e">
        <f t="shared" si="83"/>
        <v>#N/A</v>
      </c>
      <c r="E1268" s="179" t="e">
        <f>IF(#REF!=0,NA(),#REF!)</f>
        <v>#REF!</v>
      </c>
      <c r="F1268" s="183" t="e">
        <f>IF(ISERROR($E1268),NA(),#REF!)</f>
        <v>#N/A</v>
      </c>
      <c r="G1268" s="183" t="e">
        <f>IF(ISERROR($E1268),NA(),#REF!)</f>
        <v>#N/A</v>
      </c>
      <c r="H1268" s="183" t="e">
        <f>IF(ISERROR($E1268),NA(),#REF!)</f>
        <v>#N/A</v>
      </c>
      <c r="J1268" s="180" t="e">
        <f>IF(ISERROR(A1268),NA(),#REF!)</f>
        <v>#N/A</v>
      </c>
      <c r="K1268" s="180" t="e">
        <f>IF(ISERROR(A1268),NA(),#REF!)</f>
        <v>#N/A</v>
      </c>
      <c r="L1268" s="180" t="e">
        <f>IF(ISERROR(A1268),NA(),#REF!)</f>
        <v>#N/A</v>
      </c>
      <c r="M1268" s="183" t="e">
        <f t="shared" si="80"/>
        <v>#N/A</v>
      </c>
      <c r="N1268" s="183" t="e">
        <f t="shared" si="82"/>
        <v>#N/A</v>
      </c>
      <c r="O1268" s="183" t="e">
        <f t="shared" si="81"/>
        <v>#N/A</v>
      </c>
    </row>
    <row r="1269" spans="1:15" x14ac:dyDescent="0.2">
      <c r="A1269" s="179" t="e">
        <f>IF(#REF!=0,NA(),#REF!)</f>
        <v>#REF!</v>
      </c>
      <c r="B1269" s="180" t="e">
        <f>IF(ISERROR(A1269),NA(),#REF!)</f>
        <v>#N/A</v>
      </c>
      <c r="C1269" s="183" t="e">
        <f t="shared" si="83"/>
        <v>#N/A</v>
      </c>
      <c r="E1269" s="179" t="e">
        <f>IF(#REF!=0,NA(),#REF!)</f>
        <v>#REF!</v>
      </c>
      <c r="F1269" s="183" t="e">
        <f>IF(ISERROR($E1269),NA(),#REF!)</f>
        <v>#N/A</v>
      </c>
      <c r="G1269" s="183" t="e">
        <f>IF(ISERROR($E1269),NA(),#REF!)</f>
        <v>#N/A</v>
      </c>
      <c r="H1269" s="183" t="e">
        <f>IF(ISERROR($E1269),NA(),#REF!)</f>
        <v>#N/A</v>
      </c>
      <c r="J1269" s="180" t="e">
        <f>IF(ISERROR(A1269),NA(),#REF!)</f>
        <v>#N/A</v>
      </c>
      <c r="K1269" s="180" t="e">
        <f>IF(ISERROR(A1269),NA(),#REF!)</f>
        <v>#N/A</v>
      </c>
      <c r="L1269" s="180" t="e">
        <f>IF(ISERROR(A1269),NA(),#REF!)</f>
        <v>#N/A</v>
      </c>
      <c r="M1269" s="183" t="e">
        <f t="shared" si="80"/>
        <v>#N/A</v>
      </c>
      <c r="N1269" s="183" t="e">
        <f t="shared" si="82"/>
        <v>#N/A</v>
      </c>
      <c r="O1269" s="183" t="e">
        <f t="shared" si="81"/>
        <v>#N/A</v>
      </c>
    </row>
    <row r="1270" spans="1:15" x14ac:dyDescent="0.2">
      <c r="A1270" s="179" t="e">
        <f>IF(#REF!=0,NA(),#REF!)</f>
        <v>#REF!</v>
      </c>
      <c r="B1270" s="180" t="e">
        <f>IF(ISERROR(A1270),NA(),#REF!)</f>
        <v>#N/A</v>
      </c>
      <c r="C1270" s="183" t="e">
        <f t="shared" si="83"/>
        <v>#N/A</v>
      </c>
      <c r="E1270" s="179" t="e">
        <f>IF(#REF!=0,NA(),#REF!)</f>
        <v>#REF!</v>
      </c>
      <c r="F1270" s="183" t="e">
        <f>IF(ISERROR($E1270),NA(),#REF!)</f>
        <v>#N/A</v>
      </c>
      <c r="G1270" s="183" t="e">
        <f>IF(ISERROR($E1270),NA(),#REF!)</f>
        <v>#N/A</v>
      </c>
      <c r="H1270" s="183" t="e">
        <f>IF(ISERROR($E1270),NA(),#REF!)</f>
        <v>#N/A</v>
      </c>
      <c r="J1270" s="180" t="e">
        <f>IF(ISERROR(A1270),NA(),#REF!)</f>
        <v>#N/A</v>
      </c>
      <c r="K1270" s="180" t="e">
        <f>IF(ISERROR(A1270),NA(),#REF!)</f>
        <v>#N/A</v>
      </c>
      <c r="L1270" s="180" t="e">
        <f>IF(ISERROR(A1270),NA(),#REF!)</f>
        <v>#N/A</v>
      </c>
      <c r="M1270" s="183" t="e">
        <f t="shared" si="80"/>
        <v>#N/A</v>
      </c>
      <c r="N1270" s="183" t="e">
        <f t="shared" si="82"/>
        <v>#N/A</v>
      </c>
      <c r="O1270" s="183" t="e">
        <f t="shared" si="81"/>
        <v>#N/A</v>
      </c>
    </row>
    <row r="1271" spans="1:15" x14ac:dyDescent="0.2">
      <c r="A1271" s="179" t="e">
        <f>IF(#REF!=0,NA(),#REF!)</f>
        <v>#REF!</v>
      </c>
      <c r="B1271" s="180" t="e">
        <f>IF(ISERROR(A1271),NA(),#REF!)</f>
        <v>#N/A</v>
      </c>
      <c r="C1271" s="183" t="e">
        <f t="shared" si="83"/>
        <v>#N/A</v>
      </c>
      <c r="E1271" s="179" t="e">
        <f>IF(#REF!=0,NA(),#REF!)</f>
        <v>#REF!</v>
      </c>
      <c r="F1271" s="183" t="e">
        <f>IF(ISERROR($E1271),NA(),#REF!)</f>
        <v>#N/A</v>
      </c>
      <c r="G1271" s="183" t="e">
        <f>IF(ISERROR($E1271),NA(),#REF!)</f>
        <v>#N/A</v>
      </c>
      <c r="H1271" s="183" t="e">
        <f>IF(ISERROR($E1271),NA(),#REF!)</f>
        <v>#N/A</v>
      </c>
      <c r="J1271" s="180" t="e">
        <f>IF(ISERROR(A1271),NA(),#REF!)</f>
        <v>#N/A</v>
      </c>
      <c r="K1271" s="180" t="e">
        <f>IF(ISERROR(A1271),NA(),#REF!)</f>
        <v>#N/A</v>
      </c>
      <c r="L1271" s="180" t="e">
        <f>IF(ISERROR(A1271),NA(),#REF!)</f>
        <v>#N/A</v>
      </c>
      <c r="M1271" s="183" t="e">
        <f t="shared" si="80"/>
        <v>#N/A</v>
      </c>
      <c r="N1271" s="183" t="e">
        <f t="shared" si="82"/>
        <v>#N/A</v>
      </c>
      <c r="O1271" s="183" t="e">
        <f t="shared" si="81"/>
        <v>#N/A</v>
      </c>
    </row>
    <row r="1272" spans="1:15" x14ac:dyDescent="0.2">
      <c r="A1272" s="179" t="e">
        <f>IF(#REF!=0,NA(),#REF!)</f>
        <v>#REF!</v>
      </c>
      <c r="B1272" s="180" t="e">
        <f>IF(ISERROR(A1272),NA(),#REF!)</f>
        <v>#N/A</v>
      </c>
      <c r="C1272" s="183" t="e">
        <f t="shared" si="83"/>
        <v>#N/A</v>
      </c>
      <c r="E1272" s="179" t="e">
        <f>IF(#REF!=0,NA(),#REF!)</f>
        <v>#REF!</v>
      </c>
      <c r="F1272" s="183" t="e">
        <f>IF(ISERROR($E1272),NA(),#REF!)</f>
        <v>#N/A</v>
      </c>
      <c r="G1272" s="183" t="e">
        <f>IF(ISERROR($E1272),NA(),#REF!)</f>
        <v>#N/A</v>
      </c>
      <c r="H1272" s="183" t="e">
        <f>IF(ISERROR($E1272),NA(),#REF!)</f>
        <v>#N/A</v>
      </c>
      <c r="J1272" s="180" t="e">
        <f>IF(ISERROR(A1272),NA(),#REF!)</f>
        <v>#N/A</v>
      </c>
      <c r="K1272" s="180" t="e">
        <f>IF(ISERROR(A1272),NA(),#REF!)</f>
        <v>#N/A</v>
      </c>
      <c r="L1272" s="180" t="e">
        <f>IF(ISERROR(A1272),NA(),#REF!)</f>
        <v>#N/A</v>
      </c>
      <c r="M1272" s="183" t="e">
        <f t="shared" si="80"/>
        <v>#N/A</v>
      </c>
      <c r="N1272" s="183" t="e">
        <f t="shared" si="82"/>
        <v>#N/A</v>
      </c>
      <c r="O1272" s="183" t="e">
        <f t="shared" si="81"/>
        <v>#N/A</v>
      </c>
    </row>
    <row r="1273" spans="1:15" x14ac:dyDescent="0.2">
      <c r="A1273" s="179" t="e">
        <f>IF(#REF!=0,NA(),#REF!)</f>
        <v>#REF!</v>
      </c>
      <c r="B1273" s="180" t="e">
        <f>IF(ISERROR(A1273),NA(),#REF!)</f>
        <v>#N/A</v>
      </c>
      <c r="C1273" s="183" t="e">
        <f t="shared" si="83"/>
        <v>#N/A</v>
      </c>
      <c r="E1273" s="179" t="e">
        <f>IF(#REF!=0,NA(),#REF!)</f>
        <v>#REF!</v>
      </c>
      <c r="F1273" s="183" t="e">
        <f>IF(ISERROR($E1273),NA(),#REF!)</f>
        <v>#N/A</v>
      </c>
      <c r="G1273" s="183" t="e">
        <f>IF(ISERROR($E1273),NA(),#REF!)</f>
        <v>#N/A</v>
      </c>
      <c r="H1273" s="183" t="e">
        <f>IF(ISERROR($E1273),NA(),#REF!)</f>
        <v>#N/A</v>
      </c>
      <c r="J1273" s="180" t="e">
        <f>IF(ISERROR(A1273),NA(),#REF!)</f>
        <v>#N/A</v>
      </c>
      <c r="K1273" s="180" t="e">
        <f>IF(ISERROR(A1273),NA(),#REF!)</f>
        <v>#N/A</v>
      </c>
      <c r="L1273" s="180" t="e">
        <f>IF(ISERROR(A1273),NA(),#REF!)</f>
        <v>#N/A</v>
      </c>
      <c r="M1273" s="183" t="e">
        <f t="shared" si="80"/>
        <v>#N/A</v>
      </c>
      <c r="N1273" s="183" t="e">
        <f t="shared" si="82"/>
        <v>#N/A</v>
      </c>
      <c r="O1273" s="183" t="e">
        <f t="shared" si="81"/>
        <v>#N/A</v>
      </c>
    </row>
    <row r="1274" spans="1:15" x14ac:dyDescent="0.2">
      <c r="A1274" s="179" t="e">
        <f>IF(#REF!=0,NA(),#REF!)</f>
        <v>#REF!</v>
      </c>
      <c r="B1274" s="180" t="e">
        <f>IF(ISERROR(A1274),NA(),#REF!)</f>
        <v>#N/A</v>
      </c>
      <c r="C1274" s="183" t="e">
        <f t="shared" si="83"/>
        <v>#N/A</v>
      </c>
      <c r="E1274" s="179" t="e">
        <f>IF(#REF!=0,NA(),#REF!)</f>
        <v>#REF!</v>
      </c>
      <c r="F1274" s="183" t="e">
        <f>IF(ISERROR($E1274),NA(),#REF!)</f>
        <v>#N/A</v>
      </c>
      <c r="G1274" s="183" t="e">
        <f>IF(ISERROR($E1274),NA(),#REF!)</f>
        <v>#N/A</v>
      </c>
      <c r="H1274" s="183" t="e">
        <f>IF(ISERROR($E1274),NA(),#REF!)</f>
        <v>#N/A</v>
      </c>
      <c r="J1274" s="180" t="e">
        <f>IF(ISERROR(A1274),NA(),#REF!)</f>
        <v>#N/A</v>
      </c>
      <c r="K1274" s="180" t="e">
        <f>IF(ISERROR(A1274),NA(),#REF!)</f>
        <v>#N/A</v>
      </c>
      <c r="L1274" s="180" t="e">
        <f>IF(ISERROR(A1274),NA(),#REF!)</f>
        <v>#N/A</v>
      </c>
      <c r="M1274" s="183" t="e">
        <f t="shared" si="80"/>
        <v>#N/A</v>
      </c>
      <c r="N1274" s="183" t="e">
        <f t="shared" si="82"/>
        <v>#N/A</v>
      </c>
      <c r="O1274" s="183" t="e">
        <f t="shared" si="81"/>
        <v>#N/A</v>
      </c>
    </row>
    <row r="1275" spans="1:15" x14ac:dyDescent="0.2">
      <c r="A1275" s="179" t="e">
        <f>IF(#REF!=0,NA(),#REF!)</f>
        <v>#REF!</v>
      </c>
      <c r="B1275" s="180" t="e">
        <f>IF(ISERROR(A1275),NA(),#REF!)</f>
        <v>#N/A</v>
      </c>
      <c r="C1275" s="183" t="e">
        <f t="shared" si="83"/>
        <v>#N/A</v>
      </c>
      <c r="E1275" s="179" t="e">
        <f>IF(#REF!=0,NA(),#REF!)</f>
        <v>#REF!</v>
      </c>
      <c r="F1275" s="183" t="e">
        <f>IF(ISERROR($E1275),NA(),#REF!)</f>
        <v>#N/A</v>
      </c>
      <c r="G1275" s="183" t="e">
        <f>IF(ISERROR($E1275),NA(),#REF!)</f>
        <v>#N/A</v>
      </c>
      <c r="H1275" s="183" t="e">
        <f>IF(ISERROR($E1275),NA(),#REF!)</f>
        <v>#N/A</v>
      </c>
      <c r="J1275" s="180" t="e">
        <f>IF(ISERROR(A1275),NA(),#REF!)</f>
        <v>#N/A</v>
      </c>
      <c r="K1275" s="180" t="e">
        <f>IF(ISERROR(A1275),NA(),#REF!)</f>
        <v>#N/A</v>
      </c>
      <c r="L1275" s="180" t="e">
        <f>IF(ISERROR(A1275),NA(),#REF!)</f>
        <v>#N/A</v>
      </c>
      <c r="M1275" s="183" t="e">
        <f t="shared" si="80"/>
        <v>#N/A</v>
      </c>
      <c r="N1275" s="183" t="e">
        <f t="shared" si="82"/>
        <v>#N/A</v>
      </c>
      <c r="O1275" s="183" t="e">
        <f t="shared" si="81"/>
        <v>#N/A</v>
      </c>
    </row>
    <row r="1276" spans="1:15" x14ac:dyDescent="0.2">
      <c r="A1276" s="179" t="e">
        <f>IF(#REF!=0,NA(),#REF!)</f>
        <v>#REF!</v>
      </c>
      <c r="B1276" s="180" t="e">
        <f>IF(ISERROR(A1276),NA(),#REF!)</f>
        <v>#N/A</v>
      </c>
      <c r="C1276" s="183" t="e">
        <f t="shared" si="83"/>
        <v>#N/A</v>
      </c>
      <c r="E1276" s="179" t="e">
        <f>IF(#REF!=0,NA(),#REF!)</f>
        <v>#REF!</v>
      </c>
      <c r="F1276" s="183" t="e">
        <f>IF(ISERROR($E1276),NA(),#REF!)</f>
        <v>#N/A</v>
      </c>
      <c r="G1276" s="183" t="e">
        <f>IF(ISERROR($E1276),NA(),#REF!)</f>
        <v>#N/A</v>
      </c>
      <c r="H1276" s="183" t="e">
        <f>IF(ISERROR($E1276),NA(),#REF!)</f>
        <v>#N/A</v>
      </c>
      <c r="J1276" s="180" t="e">
        <f>IF(ISERROR(A1276),NA(),#REF!)</f>
        <v>#N/A</v>
      </c>
      <c r="K1276" s="180" t="e">
        <f>IF(ISERROR(A1276),NA(),#REF!)</f>
        <v>#N/A</v>
      </c>
      <c r="L1276" s="180" t="e">
        <f>IF(ISERROR(A1276),NA(),#REF!)</f>
        <v>#N/A</v>
      </c>
      <c r="M1276" s="183" t="e">
        <f t="shared" si="80"/>
        <v>#N/A</v>
      </c>
      <c r="N1276" s="183" t="e">
        <f t="shared" si="82"/>
        <v>#N/A</v>
      </c>
      <c r="O1276" s="183" t="e">
        <f t="shared" si="81"/>
        <v>#N/A</v>
      </c>
    </row>
    <row r="1277" spans="1:15" x14ac:dyDescent="0.2">
      <c r="A1277" s="179" t="e">
        <f>IF(#REF!=0,NA(),#REF!)</f>
        <v>#REF!</v>
      </c>
      <c r="B1277" s="180" t="e">
        <f>IF(ISERROR(A1277),NA(),#REF!)</f>
        <v>#N/A</v>
      </c>
      <c r="C1277" s="183" t="e">
        <f t="shared" si="83"/>
        <v>#N/A</v>
      </c>
      <c r="E1277" s="179" t="e">
        <f>IF(#REF!=0,NA(),#REF!)</f>
        <v>#REF!</v>
      </c>
      <c r="F1277" s="183" t="e">
        <f>IF(ISERROR($E1277),NA(),#REF!)</f>
        <v>#N/A</v>
      </c>
      <c r="G1277" s="183" t="e">
        <f>IF(ISERROR($E1277),NA(),#REF!)</f>
        <v>#N/A</v>
      </c>
      <c r="H1277" s="183" t="e">
        <f>IF(ISERROR($E1277),NA(),#REF!)</f>
        <v>#N/A</v>
      </c>
      <c r="J1277" s="180" t="e">
        <f>IF(ISERROR(A1277),NA(),#REF!)</f>
        <v>#N/A</v>
      </c>
      <c r="K1277" s="180" t="e">
        <f>IF(ISERROR(A1277),NA(),#REF!)</f>
        <v>#N/A</v>
      </c>
      <c r="L1277" s="180" t="e">
        <f>IF(ISERROR(A1277),NA(),#REF!)</f>
        <v>#N/A</v>
      </c>
      <c r="M1277" s="183" t="e">
        <f t="shared" si="80"/>
        <v>#N/A</v>
      </c>
      <c r="N1277" s="183" t="e">
        <f t="shared" si="82"/>
        <v>#N/A</v>
      </c>
      <c r="O1277" s="183" t="e">
        <f t="shared" si="81"/>
        <v>#N/A</v>
      </c>
    </row>
    <row r="1278" spans="1:15" x14ac:dyDescent="0.2">
      <c r="A1278" s="179" t="e">
        <f>IF(#REF!=0,NA(),#REF!)</f>
        <v>#REF!</v>
      </c>
      <c r="B1278" s="180" t="e">
        <f>IF(ISERROR(A1278),NA(),#REF!)</f>
        <v>#N/A</v>
      </c>
      <c r="C1278" s="183" t="e">
        <f t="shared" si="83"/>
        <v>#N/A</v>
      </c>
      <c r="E1278" s="179" t="e">
        <f>IF(#REF!=0,NA(),#REF!)</f>
        <v>#REF!</v>
      </c>
      <c r="F1278" s="183" t="e">
        <f>IF(ISERROR($E1278),NA(),#REF!)</f>
        <v>#N/A</v>
      </c>
      <c r="G1278" s="183" t="e">
        <f>IF(ISERROR($E1278),NA(),#REF!)</f>
        <v>#N/A</v>
      </c>
      <c r="H1278" s="183" t="e">
        <f>IF(ISERROR($E1278),NA(),#REF!)</f>
        <v>#N/A</v>
      </c>
      <c r="J1278" s="180" t="e">
        <f>IF(ISERROR(A1278),NA(),#REF!)</f>
        <v>#N/A</v>
      </c>
      <c r="K1278" s="180" t="e">
        <f>IF(ISERROR(A1278),NA(),#REF!)</f>
        <v>#N/A</v>
      </c>
      <c r="L1278" s="180" t="e">
        <f>IF(ISERROR(A1278),NA(),#REF!)</f>
        <v>#N/A</v>
      </c>
      <c r="M1278" s="183" t="e">
        <f t="shared" si="80"/>
        <v>#N/A</v>
      </c>
      <c r="N1278" s="183" t="e">
        <f t="shared" si="82"/>
        <v>#N/A</v>
      </c>
      <c r="O1278" s="183" t="e">
        <f t="shared" si="81"/>
        <v>#N/A</v>
      </c>
    </row>
    <row r="1279" spans="1:15" x14ac:dyDescent="0.2">
      <c r="A1279" s="179" t="e">
        <f>IF(#REF!=0,NA(),#REF!)</f>
        <v>#REF!</v>
      </c>
      <c r="B1279" s="180" t="e">
        <f>IF(ISERROR(A1279),NA(),#REF!)</f>
        <v>#N/A</v>
      </c>
      <c r="C1279" s="183" t="e">
        <f t="shared" si="83"/>
        <v>#N/A</v>
      </c>
      <c r="E1279" s="179" t="e">
        <f>IF(#REF!=0,NA(),#REF!)</f>
        <v>#REF!</v>
      </c>
      <c r="F1279" s="183" t="e">
        <f>IF(ISERROR($E1279),NA(),#REF!)</f>
        <v>#N/A</v>
      </c>
      <c r="G1279" s="183" t="e">
        <f>IF(ISERROR($E1279),NA(),#REF!)</f>
        <v>#N/A</v>
      </c>
      <c r="H1279" s="183" t="e">
        <f>IF(ISERROR($E1279),NA(),#REF!)</f>
        <v>#N/A</v>
      </c>
      <c r="J1279" s="180" t="e">
        <f>IF(ISERROR(A1279),NA(),#REF!)</f>
        <v>#N/A</v>
      </c>
      <c r="K1279" s="180" t="e">
        <f>IF(ISERROR(A1279),NA(),#REF!)</f>
        <v>#N/A</v>
      </c>
      <c r="L1279" s="180" t="e">
        <f>IF(ISERROR(A1279),NA(),#REF!)</f>
        <v>#N/A</v>
      </c>
      <c r="M1279" s="183" t="e">
        <f t="shared" si="80"/>
        <v>#N/A</v>
      </c>
      <c r="N1279" s="183" t="e">
        <f t="shared" si="82"/>
        <v>#N/A</v>
      </c>
      <c r="O1279" s="183" t="e">
        <f t="shared" si="81"/>
        <v>#N/A</v>
      </c>
    </row>
    <row r="1280" spans="1:15" x14ac:dyDescent="0.2">
      <c r="A1280" s="179" t="e">
        <f>IF(#REF!=0,NA(),#REF!)</f>
        <v>#REF!</v>
      </c>
      <c r="B1280" s="180" t="e">
        <f>IF(ISERROR(A1280),NA(),#REF!)</f>
        <v>#N/A</v>
      </c>
      <c r="C1280" s="183" t="e">
        <f t="shared" si="83"/>
        <v>#N/A</v>
      </c>
      <c r="E1280" s="179" t="e">
        <f>IF(#REF!=0,NA(),#REF!)</f>
        <v>#REF!</v>
      </c>
      <c r="F1280" s="183" t="e">
        <f>IF(ISERROR($E1280),NA(),#REF!)</f>
        <v>#N/A</v>
      </c>
      <c r="G1280" s="183" t="e">
        <f>IF(ISERROR($E1280),NA(),#REF!)</f>
        <v>#N/A</v>
      </c>
      <c r="H1280" s="183" t="e">
        <f>IF(ISERROR($E1280),NA(),#REF!)</f>
        <v>#N/A</v>
      </c>
      <c r="J1280" s="180" t="e">
        <f>IF(ISERROR(A1280),NA(),#REF!)</f>
        <v>#N/A</v>
      </c>
      <c r="K1280" s="180" t="e">
        <f>IF(ISERROR(A1280),NA(),#REF!)</f>
        <v>#N/A</v>
      </c>
      <c r="L1280" s="180" t="e">
        <f>IF(ISERROR(A1280),NA(),#REF!)</f>
        <v>#N/A</v>
      </c>
      <c r="M1280" s="183" t="e">
        <f t="shared" si="80"/>
        <v>#N/A</v>
      </c>
      <c r="N1280" s="183" t="e">
        <f t="shared" si="82"/>
        <v>#N/A</v>
      </c>
      <c r="O1280" s="183" t="e">
        <f t="shared" si="81"/>
        <v>#N/A</v>
      </c>
    </row>
    <row r="1281" spans="1:15" x14ac:dyDescent="0.2">
      <c r="A1281" s="179" t="e">
        <f>IF(#REF!=0,NA(),#REF!)</f>
        <v>#REF!</v>
      </c>
      <c r="B1281" s="180" t="e">
        <f>IF(ISERROR(A1281),NA(),#REF!)</f>
        <v>#N/A</v>
      </c>
      <c r="C1281" s="183" t="e">
        <f t="shared" si="83"/>
        <v>#N/A</v>
      </c>
      <c r="E1281" s="179" t="e">
        <f>IF(#REF!=0,NA(),#REF!)</f>
        <v>#REF!</v>
      </c>
      <c r="F1281" s="183" t="e">
        <f>IF(ISERROR($E1281),NA(),#REF!)</f>
        <v>#N/A</v>
      </c>
      <c r="G1281" s="183" t="e">
        <f>IF(ISERROR($E1281),NA(),#REF!)</f>
        <v>#N/A</v>
      </c>
      <c r="H1281" s="183" t="e">
        <f>IF(ISERROR($E1281),NA(),#REF!)</f>
        <v>#N/A</v>
      </c>
      <c r="J1281" s="180" t="e">
        <f>IF(ISERROR(A1281),NA(),#REF!)</f>
        <v>#N/A</v>
      </c>
      <c r="K1281" s="180" t="e">
        <f>IF(ISERROR(A1281),NA(),#REF!)</f>
        <v>#N/A</v>
      </c>
      <c r="L1281" s="180" t="e">
        <f>IF(ISERROR(A1281),NA(),#REF!)</f>
        <v>#N/A</v>
      </c>
      <c r="M1281" s="183" t="e">
        <f t="shared" si="80"/>
        <v>#N/A</v>
      </c>
      <c r="N1281" s="183" t="e">
        <f t="shared" si="82"/>
        <v>#N/A</v>
      </c>
      <c r="O1281" s="183" t="e">
        <f t="shared" si="81"/>
        <v>#N/A</v>
      </c>
    </row>
    <row r="1282" spans="1:15" x14ac:dyDescent="0.2">
      <c r="A1282" s="179" t="e">
        <f>IF(#REF!=0,NA(),#REF!)</f>
        <v>#REF!</v>
      </c>
      <c r="B1282" s="180" t="e">
        <f>IF(ISERROR(A1282),NA(),#REF!)</f>
        <v>#N/A</v>
      </c>
      <c r="C1282" s="183" t="e">
        <f t="shared" si="83"/>
        <v>#N/A</v>
      </c>
      <c r="E1282" s="179" t="e">
        <f>IF(#REF!=0,NA(),#REF!)</f>
        <v>#REF!</v>
      </c>
      <c r="F1282" s="183" t="e">
        <f>IF(ISERROR($E1282),NA(),#REF!)</f>
        <v>#N/A</v>
      </c>
      <c r="G1282" s="183" t="e">
        <f>IF(ISERROR($E1282),NA(),#REF!)</f>
        <v>#N/A</v>
      </c>
      <c r="H1282" s="183" t="e">
        <f>IF(ISERROR($E1282),NA(),#REF!)</f>
        <v>#N/A</v>
      </c>
      <c r="J1282" s="180" t="e">
        <f>IF(ISERROR(A1282),NA(),#REF!)</f>
        <v>#N/A</v>
      </c>
      <c r="K1282" s="180" t="e">
        <f>IF(ISERROR(A1282),NA(),#REF!)</f>
        <v>#N/A</v>
      </c>
      <c r="L1282" s="180" t="e">
        <f>IF(ISERROR(A1282),NA(),#REF!)</f>
        <v>#N/A</v>
      </c>
      <c r="M1282" s="183" t="e">
        <f t="shared" si="80"/>
        <v>#N/A</v>
      </c>
      <c r="N1282" s="183" t="e">
        <f t="shared" si="82"/>
        <v>#N/A</v>
      </c>
      <c r="O1282" s="183" t="e">
        <f t="shared" si="81"/>
        <v>#N/A</v>
      </c>
    </row>
    <row r="1283" spans="1:15" x14ac:dyDescent="0.2">
      <c r="A1283" s="179" t="e">
        <f>IF(#REF!=0,NA(),#REF!)</f>
        <v>#REF!</v>
      </c>
      <c r="B1283" s="180" t="e">
        <f>IF(ISERROR(A1283),NA(),#REF!)</f>
        <v>#N/A</v>
      </c>
      <c r="C1283" s="183" t="e">
        <f t="shared" si="83"/>
        <v>#N/A</v>
      </c>
      <c r="E1283" s="179" t="e">
        <f>IF(#REF!=0,NA(),#REF!)</f>
        <v>#REF!</v>
      </c>
      <c r="F1283" s="183" t="e">
        <f>IF(ISERROR($E1283),NA(),#REF!)</f>
        <v>#N/A</v>
      </c>
      <c r="G1283" s="183" t="e">
        <f>IF(ISERROR($E1283),NA(),#REF!)</f>
        <v>#N/A</v>
      </c>
      <c r="H1283" s="183" t="e">
        <f>IF(ISERROR($E1283),NA(),#REF!)</f>
        <v>#N/A</v>
      </c>
      <c r="J1283" s="180" t="e">
        <f>IF(ISERROR(A1283),NA(),#REF!)</f>
        <v>#N/A</v>
      </c>
      <c r="K1283" s="180" t="e">
        <f>IF(ISERROR(A1283),NA(),#REF!)</f>
        <v>#N/A</v>
      </c>
      <c r="L1283" s="180" t="e">
        <f>IF(ISERROR(A1283),NA(),#REF!)</f>
        <v>#N/A</v>
      </c>
      <c r="M1283" s="183" t="e">
        <f t="shared" si="80"/>
        <v>#N/A</v>
      </c>
      <c r="N1283" s="183" t="e">
        <f t="shared" si="82"/>
        <v>#N/A</v>
      </c>
      <c r="O1283" s="183" t="e">
        <f t="shared" si="81"/>
        <v>#N/A</v>
      </c>
    </row>
    <row r="1284" spans="1:15" x14ac:dyDescent="0.2">
      <c r="A1284" s="179" t="e">
        <f>IF(#REF!=0,NA(),#REF!)</f>
        <v>#REF!</v>
      </c>
      <c r="B1284" s="180" t="e">
        <f>IF(ISERROR(A1284),NA(),#REF!)</f>
        <v>#N/A</v>
      </c>
      <c r="C1284" s="183" t="e">
        <f t="shared" si="83"/>
        <v>#N/A</v>
      </c>
      <c r="E1284" s="179" t="e">
        <f>IF(#REF!=0,NA(),#REF!)</f>
        <v>#REF!</v>
      </c>
      <c r="F1284" s="183" t="e">
        <f>IF(ISERROR($E1284),NA(),#REF!)</f>
        <v>#N/A</v>
      </c>
      <c r="G1284" s="183" t="e">
        <f>IF(ISERROR($E1284),NA(),#REF!)</f>
        <v>#N/A</v>
      </c>
      <c r="H1284" s="183" t="e">
        <f>IF(ISERROR($E1284),NA(),#REF!)</f>
        <v>#N/A</v>
      </c>
      <c r="J1284" s="180" t="e">
        <f>IF(ISERROR(A1284),NA(),#REF!)</f>
        <v>#N/A</v>
      </c>
      <c r="K1284" s="180" t="e">
        <f>IF(ISERROR(A1284),NA(),#REF!)</f>
        <v>#N/A</v>
      </c>
      <c r="L1284" s="180" t="e">
        <f>IF(ISERROR(A1284),NA(),#REF!)</f>
        <v>#N/A</v>
      </c>
      <c r="M1284" s="183" t="e">
        <f t="shared" si="80"/>
        <v>#N/A</v>
      </c>
      <c r="N1284" s="183" t="e">
        <f t="shared" si="82"/>
        <v>#N/A</v>
      </c>
      <c r="O1284" s="183" t="e">
        <f t="shared" si="81"/>
        <v>#N/A</v>
      </c>
    </row>
    <row r="1285" spans="1:15" x14ac:dyDescent="0.2">
      <c r="A1285" s="179" t="e">
        <f>IF(#REF!=0,NA(),#REF!)</f>
        <v>#REF!</v>
      </c>
      <c r="B1285" s="180" t="e">
        <f>IF(ISERROR(A1285),NA(),#REF!)</f>
        <v>#N/A</v>
      </c>
      <c r="C1285" s="183" t="e">
        <f t="shared" si="83"/>
        <v>#N/A</v>
      </c>
      <c r="E1285" s="179" t="e">
        <f>IF(#REF!=0,NA(),#REF!)</f>
        <v>#REF!</v>
      </c>
      <c r="F1285" s="183" t="e">
        <f>IF(ISERROR($E1285),NA(),#REF!)</f>
        <v>#N/A</v>
      </c>
      <c r="G1285" s="183" t="e">
        <f>IF(ISERROR($E1285),NA(),#REF!)</f>
        <v>#N/A</v>
      </c>
      <c r="H1285" s="183" t="e">
        <f>IF(ISERROR($E1285),NA(),#REF!)</f>
        <v>#N/A</v>
      </c>
      <c r="J1285" s="180" t="e">
        <f>IF(ISERROR(A1285),NA(),#REF!)</f>
        <v>#N/A</v>
      </c>
      <c r="K1285" s="180" t="e">
        <f>IF(ISERROR(A1285),NA(),#REF!)</f>
        <v>#N/A</v>
      </c>
      <c r="L1285" s="180" t="e">
        <f>IF(ISERROR(A1285),NA(),#REF!)</f>
        <v>#N/A</v>
      </c>
      <c r="M1285" s="183" t="e">
        <f t="shared" si="80"/>
        <v>#N/A</v>
      </c>
      <c r="N1285" s="183" t="e">
        <f t="shared" si="82"/>
        <v>#N/A</v>
      </c>
      <c r="O1285" s="183" t="e">
        <f t="shared" si="81"/>
        <v>#N/A</v>
      </c>
    </row>
    <row r="1286" spans="1:15" x14ac:dyDescent="0.2">
      <c r="A1286" s="179" t="e">
        <f>IF(#REF!=0,NA(),#REF!)</f>
        <v>#REF!</v>
      </c>
      <c r="B1286" s="180" t="e">
        <f>IF(ISERROR(A1286),NA(),#REF!)</f>
        <v>#N/A</v>
      </c>
      <c r="C1286" s="183" t="e">
        <f t="shared" si="83"/>
        <v>#N/A</v>
      </c>
      <c r="E1286" s="179" t="e">
        <f>IF(#REF!=0,NA(),#REF!)</f>
        <v>#REF!</v>
      </c>
      <c r="F1286" s="183" t="e">
        <f>IF(ISERROR($E1286),NA(),#REF!)</f>
        <v>#N/A</v>
      </c>
      <c r="G1286" s="183" t="e">
        <f>IF(ISERROR($E1286),NA(),#REF!)</f>
        <v>#N/A</v>
      </c>
      <c r="H1286" s="183" t="e">
        <f>IF(ISERROR($E1286),NA(),#REF!)</f>
        <v>#N/A</v>
      </c>
      <c r="J1286" s="180" t="e">
        <f>IF(ISERROR(A1286),NA(),#REF!)</f>
        <v>#N/A</v>
      </c>
      <c r="K1286" s="180" t="e">
        <f>IF(ISERROR(A1286),NA(),#REF!)</f>
        <v>#N/A</v>
      </c>
      <c r="L1286" s="180" t="e">
        <f>IF(ISERROR(A1286),NA(),#REF!)</f>
        <v>#N/A</v>
      </c>
      <c r="M1286" s="183" t="e">
        <f t="shared" si="80"/>
        <v>#N/A</v>
      </c>
      <c r="N1286" s="183" t="e">
        <f t="shared" si="82"/>
        <v>#N/A</v>
      </c>
      <c r="O1286" s="183" t="e">
        <f t="shared" si="81"/>
        <v>#N/A</v>
      </c>
    </row>
    <row r="1287" spans="1:15" x14ac:dyDescent="0.2">
      <c r="A1287" s="179" t="e">
        <f>IF(#REF!=0,NA(),#REF!)</f>
        <v>#REF!</v>
      </c>
      <c r="B1287" s="180" t="e">
        <f>IF(ISERROR(A1287),NA(),#REF!)</f>
        <v>#N/A</v>
      </c>
      <c r="C1287" s="183" t="e">
        <f t="shared" si="83"/>
        <v>#N/A</v>
      </c>
      <c r="E1287" s="179" t="e">
        <f>IF(#REF!=0,NA(),#REF!)</f>
        <v>#REF!</v>
      </c>
      <c r="F1287" s="183" t="e">
        <f>IF(ISERROR($E1287),NA(),#REF!)</f>
        <v>#N/A</v>
      </c>
      <c r="G1287" s="183" t="e">
        <f>IF(ISERROR($E1287),NA(),#REF!)</f>
        <v>#N/A</v>
      </c>
      <c r="H1287" s="183" t="e">
        <f>IF(ISERROR($E1287),NA(),#REF!)</f>
        <v>#N/A</v>
      </c>
      <c r="J1287" s="180" t="e">
        <f>IF(ISERROR(A1287),NA(),#REF!)</f>
        <v>#N/A</v>
      </c>
      <c r="K1287" s="180" t="e">
        <f>IF(ISERROR(A1287),NA(),#REF!)</f>
        <v>#N/A</v>
      </c>
      <c r="L1287" s="180" t="e">
        <f>IF(ISERROR(A1287),NA(),#REF!)</f>
        <v>#N/A</v>
      </c>
      <c r="M1287" s="183" t="e">
        <f t="shared" si="80"/>
        <v>#N/A</v>
      </c>
      <c r="N1287" s="183" t="e">
        <f t="shared" si="82"/>
        <v>#N/A</v>
      </c>
      <c r="O1287" s="183" t="e">
        <f t="shared" si="81"/>
        <v>#N/A</v>
      </c>
    </row>
    <row r="1288" spans="1:15" x14ac:dyDescent="0.2">
      <c r="A1288" s="179" t="e">
        <f>IF(#REF!=0,NA(),#REF!)</f>
        <v>#REF!</v>
      </c>
      <c r="B1288" s="180" t="e">
        <f>IF(ISERROR(A1288),NA(),#REF!)</f>
        <v>#N/A</v>
      </c>
      <c r="C1288" s="183" t="e">
        <f t="shared" si="83"/>
        <v>#N/A</v>
      </c>
      <c r="E1288" s="179" t="e">
        <f>IF(#REF!=0,NA(),#REF!)</f>
        <v>#REF!</v>
      </c>
      <c r="F1288" s="183" t="e">
        <f>IF(ISERROR($E1288),NA(),#REF!)</f>
        <v>#N/A</v>
      </c>
      <c r="G1288" s="183" t="e">
        <f>IF(ISERROR($E1288),NA(),#REF!)</f>
        <v>#N/A</v>
      </c>
      <c r="H1288" s="183" t="e">
        <f>IF(ISERROR($E1288),NA(),#REF!)</f>
        <v>#N/A</v>
      </c>
      <c r="J1288" s="180" t="e">
        <f>IF(ISERROR(A1288),NA(),#REF!)</f>
        <v>#N/A</v>
      </c>
      <c r="K1288" s="180" t="e">
        <f>IF(ISERROR(A1288),NA(),#REF!)</f>
        <v>#N/A</v>
      </c>
      <c r="L1288" s="180" t="e">
        <f>IF(ISERROR(A1288),NA(),#REF!)</f>
        <v>#N/A</v>
      </c>
      <c r="M1288" s="183" t="e">
        <f t="shared" si="80"/>
        <v>#N/A</v>
      </c>
      <c r="N1288" s="183" t="e">
        <f t="shared" si="82"/>
        <v>#N/A</v>
      </c>
      <c r="O1288" s="183" t="e">
        <f t="shared" si="81"/>
        <v>#N/A</v>
      </c>
    </row>
    <row r="1289" spans="1:15" x14ac:dyDescent="0.2">
      <c r="A1289" s="179" t="e">
        <f>IF(#REF!=0,NA(),#REF!)</f>
        <v>#REF!</v>
      </c>
      <c r="B1289" s="180" t="e">
        <f>IF(ISERROR(A1289),NA(),#REF!)</f>
        <v>#N/A</v>
      </c>
      <c r="C1289" s="183" t="e">
        <f t="shared" si="83"/>
        <v>#N/A</v>
      </c>
      <c r="E1289" s="179" t="e">
        <f>IF(#REF!=0,NA(),#REF!)</f>
        <v>#REF!</v>
      </c>
      <c r="F1289" s="183" t="e">
        <f>IF(ISERROR($E1289),NA(),#REF!)</f>
        <v>#N/A</v>
      </c>
      <c r="G1289" s="183" t="e">
        <f>IF(ISERROR($E1289),NA(),#REF!)</f>
        <v>#N/A</v>
      </c>
      <c r="H1289" s="183" t="e">
        <f>IF(ISERROR($E1289),NA(),#REF!)</f>
        <v>#N/A</v>
      </c>
      <c r="J1289" s="180" t="e">
        <f>IF(ISERROR(A1289),NA(),#REF!)</f>
        <v>#N/A</v>
      </c>
      <c r="K1289" s="180" t="e">
        <f>IF(ISERROR(A1289),NA(),#REF!)</f>
        <v>#N/A</v>
      </c>
      <c r="L1289" s="180" t="e">
        <f>IF(ISERROR(A1289),NA(),#REF!)</f>
        <v>#N/A</v>
      </c>
      <c r="M1289" s="183" t="e">
        <f t="shared" ref="M1289:M1352" si="84">AVERAGE(J1283:J1289)</f>
        <v>#N/A</v>
      </c>
      <c r="N1289" s="183" t="e">
        <f t="shared" si="82"/>
        <v>#N/A</v>
      </c>
      <c r="O1289" s="183" t="e">
        <f t="shared" si="81"/>
        <v>#N/A</v>
      </c>
    </row>
    <row r="1290" spans="1:15" x14ac:dyDescent="0.2">
      <c r="A1290" s="179" t="e">
        <f>IF(#REF!=0,NA(),#REF!)</f>
        <v>#REF!</v>
      </c>
      <c r="B1290" s="180" t="e">
        <f>IF(ISERROR(A1290),NA(),#REF!)</f>
        <v>#N/A</v>
      </c>
      <c r="C1290" s="183" t="e">
        <f t="shared" si="83"/>
        <v>#N/A</v>
      </c>
      <c r="E1290" s="179" t="e">
        <f>IF(#REF!=0,NA(),#REF!)</f>
        <v>#REF!</v>
      </c>
      <c r="F1290" s="183" t="e">
        <f>IF(ISERROR($E1290),NA(),#REF!)</f>
        <v>#N/A</v>
      </c>
      <c r="G1290" s="183" t="e">
        <f>IF(ISERROR($E1290),NA(),#REF!)</f>
        <v>#N/A</v>
      </c>
      <c r="H1290" s="183" t="e">
        <f>IF(ISERROR($E1290),NA(),#REF!)</f>
        <v>#N/A</v>
      </c>
      <c r="J1290" s="180" t="e">
        <f>IF(ISERROR(A1290),NA(),#REF!)</f>
        <v>#N/A</v>
      </c>
      <c r="K1290" s="180" t="e">
        <f>IF(ISERROR(A1290),NA(),#REF!)</f>
        <v>#N/A</v>
      </c>
      <c r="L1290" s="180" t="e">
        <f>IF(ISERROR(A1290),NA(),#REF!)</f>
        <v>#N/A</v>
      </c>
      <c r="M1290" s="183" t="e">
        <f t="shared" si="84"/>
        <v>#N/A</v>
      </c>
      <c r="N1290" s="183" t="e">
        <f t="shared" si="82"/>
        <v>#N/A</v>
      </c>
      <c r="O1290" s="183" t="e">
        <f t="shared" ref="O1290:O1353" si="85">AVERAGE(L1284:L1290)</f>
        <v>#N/A</v>
      </c>
    </row>
    <row r="1291" spans="1:15" x14ac:dyDescent="0.2">
      <c r="A1291" s="179" t="e">
        <f>IF(#REF!=0,NA(),#REF!)</f>
        <v>#REF!</v>
      </c>
      <c r="B1291" s="180" t="e">
        <f>IF(ISERROR(A1291),NA(),#REF!)</f>
        <v>#N/A</v>
      </c>
      <c r="C1291" s="183" t="e">
        <f t="shared" si="83"/>
        <v>#N/A</v>
      </c>
      <c r="E1291" s="179" t="e">
        <f>IF(#REF!=0,NA(),#REF!)</f>
        <v>#REF!</v>
      </c>
      <c r="F1291" s="183" t="e">
        <f>IF(ISERROR($E1291),NA(),#REF!)</f>
        <v>#N/A</v>
      </c>
      <c r="G1291" s="183" t="e">
        <f>IF(ISERROR($E1291),NA(),#REF!)</f>
        <v>#N/A</v>
      </c>
      <c r="H1291" s="183" t="e">
        <f>IF(ISERROR($E1291),NA(),#REF!)</f>
        <v>#N/A</v>
      </c>
      <c r="J1291" s="180" t="e">
        <f>IF(ISERROR(A1291),NA(),#REF!)</f>
        <v>#N/A</v>
      </c>
      <c r="K1291" s="180" t="e">
        <f>IF(ISERROR(A1291),NA(),#REF!)</f>
        <v>#N/A</v>
      </c>
      <c r="L1291" s="180" t="e">
        <f>IF(ISERROR(A1291),NA(),#REF!)</f>
        <v>#N/A</v>
      </c>
      <c r="M1291" s="183" t="e">
        <f t="shared" si="84"/>
        <v>#N/A</v>
      </c>
      <c r="N1291" s="183" t="e">
        <f t="shared" si="82"/>
        <v>#N/A</v>
      </c>
      <c r="O1291" s="183" t="e">
        <f t="shared" si="85"/>
        <v>#N/A</v>
      </c>
    </row>
    <row r="1292" spans="1:15" x14ac:dyDescent="0.2">
      <c r="A1292" s="179" t="e">
        <f>IF(#REF!=0,NA(),#REF!)</f>
        <v>#REF!</v>
      </c>
      <c r="B1292" s="180" t="e">
        <f>IF(ISERROR(A1292),NA(),#REF!)</f>
        <v>#N/A</v>
      </c>
      <c r="C1292" s="183" t="e">
        <f t="shared" si="83"/>
        <v>#N/A</v>
      </c>
      <c r="E1292" s="179" t="e">
        <f>IF(#REF!=0,NA(),#REF!)</f>
        <v>#REF!</v>
      </c>
      <c r="F1292" s="183" t="e">
        <f>IF(ISERROR($E1292),NA(),#REF!)</f>
        <v>#N/A</v>
      </c>
      <c r="G1292" s="183" t="e">
        <f>IF(ISERROR($E1292),NA(),#REF!)</f>
        <v>#N/A</v>
      </c>
      <c r="H1292" s="183" t="e">
        <f>IF(ISERROR($E1292),NA(),#REF!)</f>
        <v>#N/A</v>
      </c>
      <c r="J1292" s="180" t="e">
        <f>IF(ISERROR(A1292),NA(),#REF!)</f>
        <v>#N/A</v>
      </c>
      <c r="K1292" s="180" t="e">
        <f>IF(ISERROR(A1292),NA(),#REF!)</f>
        <v>#N/A</v>
      </c>
      <c r="L1292" s="180" t="e">
        <f>IF(ISERROR(A1292),NA(),#REF!)</f>
        <v>#N/A</v>
      </c>
      <c r="M1292" s="183" t="e">
        <f t="shared" si="84"/>
        <v>#N/A</v>
      </c>
      <c r="N1292" s="183" t="e">
        <f t="shared" si="82"/>
        <v>#N/A</v>
      </c>
      <c r="O1292" s="183" t="e">
        <f t="shared" si="85"/>
        <v>#N/A</v>
      </c>
    </row>
    <row r="1293" spans="1:15" x14ac:dyDescent="0.2">
      <c r="A1293" s="179" t="e">
        <f>IF(#REF!=0,NA(),#REF!)</f>
        <v>#REF!</v>
      </c>
      <c r="B1293" s="180" t="e">
        <f>IF(ISERROR(A1293),NA(),#REF!)</f>
        <v>#N/A</v>
      </c>
      <c r="C1293" s="183" t="e">
        <f t="shared" si="83"/>
        <v>#N/A</v>
      </c>
      <c r="E1293" s="179" t="e">
        <f>IF(#REF!=0,NA(),#REF!)</f>
        <v>#REF!</v>
      </c>
      <c r="F1293" s="183" t="e">
        <f>IF(ISERROR($E1293),NA(),#REF!)</f>
        <v>#N/A</v>
      </c>
      <c r="G1293" s="183" t="e">
        <f>IF(ISERROR($E1293),NA(),#REF!)</f>
        <v>#N/A</v>
      </c>
      <c r="H1293" s="183" t="e">
        <f>IF(ISERROR($E1293),NA(),#REF!)</f>
        <v>#N/A</v>
      </c>
      <c r="J1293" s="180" t="e">
        <f>IF(ISERROR(A1293),NA(),#REF!)</f>
        <v>#N/A</v>
      </c>
      <c r="K1293" s="180" t="e">
        <f>IF(ISERROR(A1293),NA(),#REF!)</f>
        <v>#N/A</v>
      </c>
      <c r="L1293" s="180" t="e">
        <f>IF(ISERROR(A1293),NA(),#REF!)</f>
        <v>#N/A</v>
      </c>
      <c r="M1293" s="183" t="e">
        <f t="shared" si="84"/>
        <v>#N/A</v>
      </c>
      <c r="N1293" s="183" t="e">
        <f t="shared" si="82"/>
        <v>#N/A</v>
      </c>
      <c r="O1293" s="183" t="e">
        <f t="shared" si="85"/>
        <v>#N/A</v>
      </c>
    </row>
    <row r="1294" spans="1:15" x14ac:dyDescent="0.2">
      <c r="A1294" s="179" t="e">
        <f>IF(#REF!=0,NA(),#REF!)</f>
        <v>#REF!</v>
      </c>
      <c r="B1294" s="180" t="e">
        <f>IF(ISERROR(A1294),NA(),#REF!)</f>
        <v>#N/A</v>
      </c>
      <c r="C1294" s="183" t="e">
        <f t="shared" si="83"/>
        <v>#N/A</v>
      </c>
      <c r="E1294" s="179" t="e">
        <f>IF(#REF!=0,NA(),#REF!)</f>
        <v>#REF!</v>
      </c>
      <c r="F1294" s="183" t="e">
        <f>IF(ISERROR($E1294),NA(),#REF!)</f>
        <v>#N/A</v>
      </c>
      <c r="G1294" s="183" t="e">
        <f>IF(ISERROR($E1294),NA(),#REF!)</f>
        <v>#N/A</v>
      </c>
      <c r="H1294" s="183" t="e">
        <f>IF(ISERROR($E1294),NA(),#REF!)</f>
        <v>#N/A</v>
      </c>
      <c r="J1294" s="180" t="e">
        <f>IF(ISERROR(A1294),NA(),#REF!)</f>
        <v>#N/A</v>
      </c>
      <c r="K1294" s="180" t="e">
        <f>IF(ISERROR(A1294),NA(),#REF!)</f>
        <v>#N/A</v>
      </c>
      <c r="L1294" s="180" t="e">
        <f>IF(ISERROR(A1294),NA(),#REF!)</f>
        <v>#N/A</v>
      </c>
      <c r="M1294" s="183" t="e">
        <f t="shared" si="84"/>
        <v>#N/A</v>
      </c>
      <c r="N1294" s="183" t="e">
        <f t="shared" si="82"/>
        <v>#N/A</v>
      </c>
      <c r="O1294" s="183" t="e">
        <f t="shared" si="85"/>
        <v>#N/A</v>
      </c>
    </row>
    <row r="1295" spans="1:15" x14ac:dyDescent="0.2">
      <c r="A1295" s="179" t="e">
        <f>IF(#REF!=0,NA(),#REF!)</f>
        <v>#REF!</v>
      </c>
      <c r="B1295" s="180" t="e">
        <f>IF(ISERROR(A1295),NA(),#REF!)</f>
        <v>#N/A</v>
      </c>
      <c r="C1295" s="183" t="e">
        <f t="shared" si="83"/>
        <v>#N/A</v>
      </c>
      <c r="E1295" s="179" t="e">
        <f>IF(#REF!=0,NA(),#REF!)</f>
        <v>#REF!</v>
      </c>
      <c r="F1295" s="183" t="e">
        <f>IF(ISERROR($E1295),NA(),#REF!)</f>
        <v>#N/A</v>
      </c>
      <c r="G1295" s="183" t="e">
        <f>IF(ISERROR($E1295),NA(),#REF!)</f>
        <v>#N/A</v>
      </c>
      <c r="H1295" s="183" t="e">
        <f>IF(ISERROR($E1295),NA(),#REF!)</f>
        <v>#N/A</v>
      </c>
      <c r="J1295" s="180" t="e">
        <f>IF(ISERROR(A1295),NA(),#REF!)</f>
        <v>#N/A</v>
      </c>
      <c r="K1295" s="180" t="e">
        <f>IF(ISERROR(A1295),NA(),#REF!)</f>
        <v>#N/A</v>
      </c>
      <c r="L1295" s="180" t="e">
        <f>IF(ISERROR(A1295),NA(),#REF!)</f>
        <v>#N/A</v>
      </c>
      <c r="M1295" s="183" t="e">
        <f t="shared" si="84"/>
        <v>#N/A</v>
      </c>
      <c r="N1295" s="183" t="e">
        <f t="shared" si="82"/>
        <v>#N/A</v>
      </c>
      <c r="O1295" s="183" t="e">
        <f t="shared" si="85"/>
        <v>#N/A</v>
      </c>
    </row>
    <row r="1296" spans="1:15" x14ac:dyDescent="0.2">
      <c r="A1296" s="179" t="e">
        <f>IF(#REF!=0,NA(),#REF!)</f>
        <v>#REF!</v>
      </c>
      <c r="B1296" s="180" t="e">
        <f>IF(ISERROR(A1296),NA(),#REF!)</f>
        <v>#N/A</v>
      </c>
      <c r="C1296" s="183" t="e">
        <f t="shared" si="83"/>
        <v>#N/A</v>
      </c>
      <c r="E1296" s="179" t="e">
        <f>IF(#REF!=0,NA(),#REF!)</f>
        <v>#REF!</v>
      </c>
      <c r="F1296" s="183" t="e">
        <f>IF(ISERROR($E1296),NA(),#REF!)</f>
        <v>#N/A</v>
      </c>
      <c r="G1296" s="183" t="e">
        <f>IF(ISERROR($E1296),NA(),#REF!)</f>
        <v>#N/A</v>
      </c>
      <c r="H1296" s="183" t="e">
        <f>IF(ISERROR($E1296),NA(),#REF!)</f>
        <v>#N/A</v>
      </c>
      <c r="J1296" s="180" t="e">
        <f>IF(ISERROR(A1296),NA(),#REF!)</f>
        <v>#N/A</v>
      </c>
      <c r="K1296" s="180" t="e">
        <f>IF(ISERROR(A1296),NA(),#REF!)</f>
        <v>#N/A</v>
      </c>
      <c r="L1296" s="180" t="e">
        <f>IF(ISERROR(A1296),NA(),#REF!)</f>
        <v>#N/A</v>
      </c>
      <c r="M1296" s="183" t="e">
        <f t="shared" si="84"/>
        <v>#N/A</v>
      </c>
      <c r="N1296" s="183" t="e">
        <f t="shared" si="82"/>
        <v>#N/A</v>
      </c>
      <c r="O1296" s="183" t="e">
        <f t="shared" si="85"/>
        <v>#N/A</v>
      </c>
    </row>
    <row r="1297" spans="1:15" x14ac:dyDescent="0.2">
      <c r="A1297" s="179" t="e">
        <f>IF(#REF!=0,NA(),#REF!)</f>
        <v>#REF!</v>
      </c>
      <c r="B1297" s="180" t="e">
        <f>IF(ISERROR(A1297),NA(),#REF!)</f>
        <v>#N/A</v>
      </c>
      <c r="C1297" s="183" t="e">
        <f t="shared" si="83"/>
        <v>#N/A</v>
      </c>
      <c r="E1297" s="179" t="e">
        <f>IF(#REF!=0,NA(),#REF!)</f>
        <v>#REF!</v>
      </c>
      <c r="F1297" s="183" t="e">
        <f>IF(ISERROR($E1297),NA(),#REF!)</f>
        <v>#N/A</v>
      </c>
      <c r="G1297" s="183" t="e">
        <f>IF(ISERROR($E1297),NA(),#REF!)</f>
        <v>#N/A</v>
      </c>
      <c r="H1297" s="183" t="e">
        <f>IF(ISERROR($E1297),NA(),#REF!)</f>
        <v>#N/A</v>
      </c>
      <c r="J1297" s="180" t="e">
        <f>IF(ISERROR(A1297),NA(),#REF!)</f>
        <v>#N/A</v>
      </c>
      <c r="K1297" s="180" t="e">
        <f>IF(ISERROR(A1297),NA(),#REF!)</f>
        <v>#N/A</v>
      </c>
      <c r="L1297" s="180" t="e">
        <f>IF(ISERROR(A1297),NA(),#REF!)</f>
        <v>#N/A</v>
      </c>
      <c r="M1297" s="183" t="e">
        <f t="shared" si="84"/>
        <v>#N/A</v>
      </c>
      <c r="N1297" s="183" t="e">
        <f t="shared" si="82"/>
        <v>#N/A</v>
      </c>
      <c r="O1297" s="183" t="e">
        <f t="shared" si="85"/>
        <v>#N/A</v>
      </c>
    </row>
    <row r="1298" spans="1:15" x14ac:dyDescent="0.2">
      <c r="A1298" s="179" t="e">
        <f>IF(#REF!=0,NA(),#REF!)</f>
        <v>#REF!</v>
      </c>
      <c r="B1298" s="180" t="e">
        <f>IF(ISERROR(A1298),NA(),#REF!)</f>
        <v>#N/A</v>
      </c>
      <c r="C1298" s="183" t="e">
        <f t="shared" si="83"/>
        <v>#N/A</v>
      </c>
      <c r="E1298" s="179" t="e">
        <f>IF(#REF!=0,NA(),#REF!)</f>
        <v>#REF!</v>
      </c>
      <c r="F1298" s="183" t="e">
        <f>IF(ISERROR($E1298),NA(),#REF!)</f>
        <v>#N/A</v>
      </c>
      <c r="G1298" s="183" t="e">
        <f>IF(ISERROR($E1298),NA(),#REF!)</f>
        <v>#N/A</v>
      </c>
      <c r="H1298" s="183" t="e">
        <f>IF(ISERROR($E1298),NA(),#REF!)</f>
        <v>#N/A</v>
      </c>
      <c r="J1298" s="180" t="e">
        <f>IF(ISERROR(A1298),NA(),#REF!)</f>
        <v>#N/A</v>
      </c>
      <c r="K1298" s="180" t="e">
        <f>IF(ISERROR(A1298),NA(),#REF!)</f>
        <v>#N/A</v>
      </c>
      <c r="L1298" s="180" t="e">
        <f>IF(ISERROR(A1298),NA(),#REF!)</f>
        <v>#N/A</v>
      </c>
      <c r="M1298" s="183" t="e">
        <f t="shared" si="84"/>
        <v>#N/A</v>
      </c>
      <c r="N1298" s="183" t="e">
        <f t="shared" si="82"/>
        <v>#N/A</v>
      </c>
      <c r="O1298" s="183" t="e">
        <f t="shared" si="85"/>
        <v>#N/A</v>
      </c>
    </row>
    <row r="1299" spans="1:15" x14ac:dyDescent="0.2">
      <c r="A1299" s="179" t="e">
        <f>IF(#REF!=0,NA(),#REF!)</f>
        <v>#REF!</v>
      </c>
      <c r="B1299" s="180" t="e">
        <f>IF(ISERROR(A1299),NA(),#REF!)</f>
        <v>#N/A</v>
      </c>
      <c r="C1299" s="183" t="e">
        <f t="shared" si="83"/>
        <v>#N/A</v>
      </c>
      <c r="E1299" s="179" t="e">
        <f>IF(#REF!=0,NA(),#REF!)</f>
        <v>#REF!</v>
      </c>
      <c r="F1299" s="183" t="e">
        <f>IF(ISERROR($E1299),NA(),#REF!)</f>
        <v>#N/A</v>
      </c>
      <c r="G1299" s="183" t="e">
        <f>IF(ISERROR($E1299),NA(),#REF!)</f>
        <v>#N/A</v>
      </c>
      <c r="H1299" s="183" t="e">
        <f>IF(ISERROR($E1299),NA(),#REF!)</f>
        <v>#N/A</v>
      </c>
      <c r="J1299" s="180" t="e">
        <f>IF(ISERROR(A1299),NA(),#REF!)</f>
        <v>#N/A</v>
      </c>
      <c r="K1299" s="180" t="e">
        <f>IF(ISERROR(A1299),NA(),#REF!)</f>
        <v>#N/A</v>
      </c>
      <c r="L1299" s="180" t="e">
        <f>IF(ISERROR(A1299),NA(),#REF!)</f>
        <v>#N/A</v>
      </c>
      <c r="M1299" s="183" t="e">
        <f t="shared" si="84"/>
        <v>#N/A</v>
      </c>
      <c r="N1299" s="183" t="e">
        <f t="shared" si="82"/>
        <v>#N/A</v>
      </c>
      <c r="O1299" s="183" t="e">
        <f t="shared" si="85"/>
        <v>#N/A</v>
      </c>
    </row>
    <row r="1300" spans="1:15" x14ac:dyDescent="0.2">
      <c r="A1300" s="179" t="e">
        <f>IF(#REF!=0,NA(),#REF!)</f>
        <v>#REF!</v>
      </c>
      <c r="B1300" s="180" t="e">
        <f>IF(ISERROR(A1300),NA(),#REF!)</f>
        <v>#N/A</v>
      </c>
      <c r="C1300" s="183" t="e">
        <f t="shared" si="83"/>
        <v>#N/A</v>
      </c>
      <c r="E1300" s="179" t="e">
        <f>IF(#REF!=0,NA(),#REF!)</f>
        <v>#REF!</v>
      </c>
      <c r="F1300" s="183" t="e">
        <f>IF(ISERROR($E1300),NA(),#REF!)</f>
        <v>#N/A</v>
      </c>
      <c r="G1300" s="183" t="e">
        <f>IF(ISERROR($E1300),NA(),#REF!)</f>
        <v>#N/A</v>
      </c>
      <c r="H1300" s="183" t="e">
        <f>IF(ISERROR($E1300),NA(),#REF!)</f>
        <v>#N/A</v>
      </c>
      <c r="J1300" s="180" t="e">
        <f>IF(ISERROR(A1300),NA(),#REF!)</f>
        <v>#N/A</v>
      </c>
      <c r="K1300" s="180" t="e">
        <f>IF(ISERROR(A1300),NA(),#REF!)</f>
        <v>#N/A</v>
      </c>
      <c r="L1300" s="180" t="e">
        <f>IF(ISERROR(A1300),NA(),#REF!)</f>
        <v>#N/A</v>
      </c>
      <c r="M1300" s="183" t="e">
        <f t="shared" si="84"/>
        <v>#N/A</v>
      </c>
      <c r="N1300" s="183" t="e">
        <f t="shared" si="82"/>
        <v>#N/A</v>
      </c>
      <c r="O1300" s="183" t="e">
        <f t="shared" si="85"/>
        <v>#N/A</v>
      </c>
    </row>
    <row r="1301" spans="1:15" x14ac:dyDescent="0.2">
      <c r="A1301" s="179" t="e">
        <f>IF(#REF!=0,NA(),#REF!)</f>
        <v>#REF!</v>
      </c>
      <c r="B1301" s="180" t="e">
        <f>IF(ISERROR(A1301),NA(),#REF!)</f>
        <v>#N/A</v>
      </c>
      <c r="C1301" s="183" t="e">
        <f t="shared" si="83"/>
        <v>#N/A</v>
      </c>
      <c r="E1301" s="179" t="e">
        <f>IF(#REF!=0,NA(),#REF!)</f>
        <v>#REF!</v>
      </c>
      <c r="F1301" s="183" t="e">
        <f>IF(ISERROR($E1301),NA(),#REF!)</f>
        <v>#N/A</v>
      </c>
      <c r="G1301" s="183" t="e">
        <f>IF(ISERROR($E1301),NA(),#REF!)</f>
        <v>#N/A</v>
      </c>
      <c r="H1301" s="183" t="e">
        <f>IF(ISERROR($E1301),NA(),#REF!)</f>
        <v>#N/A</v>
      </c>
      <c r="J1301" s="180" t="e">
        <f>IF(ISERROR(A1301),NA(),#REF!)</f>
        <v>#N/A</v>
      </c>
      <c r="K1301" s="180" t="e">
        <f>IF(ISERROR(A1301),NA(),#REF!)</f>
        <v>#N/A</v>
      </c>
      <c r="L1301" s="180" t="e">
        <f>IF(ISERROR(A1301),NA(),#REF!)</f>
        <v>#N/A</v>
      </c>
      <c r="M1301" s="183" t="e">
        <f t="shared" si="84"/>
        <v>#N/A</v>
      </c>
      <c r="N1301" s="183" t="e">
        <f t="shared" si="82"/>
        <v>#N/A</v>
      </c>
      <c r="O1301" s="183" t="e">
        <f t="shared" si="85"/>
        <v>#N/A</v>
      </c>
    </row>
    <row r="1302" spans="1:15" x14ac:dyDescent="0.2">
      <c r="A1302" s="179" t="e">
        <f>IF(#REF!=0,NA(),#REF!)</f>
        <v>#REF!</v>
      </c>
      <c r="B1302" s="180" t="e">
        <f>IF(ISERROR(A1302),NA(),#REF!)</f>
        <v>#N/A</v>
      </c>
      <c r="C1302" s="183" t="e">
        <f t="shared" si="83"/>
        <v>#N/A</v>
      </c>
      <c r="E1302" s="179" t="e">
        <f>IF(#REF!=0,NA(),#REF!)</f>
        <v>#REF!</v>
      </c>
      <c r="F1302" s="183" t="e">
        <f>IF(ISERROR($E1302),NA(),#REF!)</f>
        <v>#N/A</v>
      </c>
      <c r="G1302" s="183" t="e">
        <f>IF(ISERROR($E1302),NA(),#REF!)</f>
        <v>#N/A</v>
      </c>
      <c r="H1302" s="183" t="e">
        <f>IF(ISERROR($E1302),NA(),#REF!)</f>
        <v>#N/A</v>
      </c>
      <c r="J1302" s="180" t="e">
        <f>IF(ISERROR(A1302),NA(),#REF!)</f>
        <v>#N/A</v>
      </c>
      <c r="K1302" s="180" t="e">
        <f>IF(ISERROR(A1302),NA(),#REF!)</f>
        <v>#N/A</v>
      </c>
      <c r="L1302" s="180" t="e">
        <f>IF(ISERROR(A1302),NA(),#REF!)</f>
        <v>#N/A</v>
      </c>
      <c r="M1302" s="183" t="e">
        <f t="shared" si="84"/>
        <v>#N/A</v>
      </c>
      <c r="N1302" s="183" t="e">
        <f t="shared" si="82"/>
        <v>#N/A</v>
      </c>
      <c r="O1302" s="183" t="e">
        <f t="shared" si="85"/>
        <v>#N/A</v>
      </c>
    </row>
    <row r="1303" spans="1:15" x14ac:dyDescent="0.2">
      <c r="A1303" s="179" t="e">
        <f>IF(#REF!=0,NA(),#REF!)</f>
        <v>#REF!</v>
      </c>
      <c r="B1303" s="180" t="e">
        <f>IF(ISERROR(A1303),NA(),#REF!)</f>
        <v>#N/A</v>
      </c>
      <c r="C1303" s="183" t="e">
        <f t="shared" si="83"/>
        <v>#N/A</v>
      </c>
      <c r="E1303" s="179" t="e">
        <f>IF(#REF!=0,NA(),#REF!)</f>
        <v>#REF!</v>
      </c>
      <c r="F1303" s="183" t="e">
        <f>IF(ISERROR($E1303),NA(),#REF!)</f>
        <v>#N/A</v>
      </c>
      <c r="G1303" s="183" t="e">
        <f>IF(ISERROR($E1303),NA(),#REF!)</f>
        <v>#N/A</v>
      </c>
      <c r="H1303" s="183" t="e">
        <f>IF(ISERROR($E1303),NA(),#REF!)</f>
        <v>#N/A</v>
      </c>
      <c r="J1303" s="180" t="e">
        <f>IF(ISERROR(A1303),NA(),#REF!)</f>
        <v>#N/A</v>
      </c>
      <c r="K1303" s="180" t="e">
        <f>IF(ISERROR(A1303),NA(),#REF!)</f>
        <v>#N/A</v>
      </c>
      <c r="L1303" s="180" t="e">
        <f>IF(ISERROR(A1303),NA(),#REF!)</f>
        <v>#N/A</v>
      </c>
      <c r="M1303" s="183" t="e">
        <f t="shared" si="84"/>
        <v>#N/A</v>
      </c>
      <c r="N1303" s="183" t="e">
        <f t="shared" si="82"/>
        <v>#N/A</v>
      </c>
      <c r="O1303" s="183" t="e">
        <f t="shared" si="85"/>
        <v>#N/A</v>
      </c>
    </row>
    <row r="1304" spans="1:15" x14ac:dyDescent="0.2">
      <c r="A1304" s="179" t="e">
        <f>IF(#REF!=0,NA(),#REF!)</f>
        <v>#REF!</v>
      </c>
      <c r="B1304" s="180" t="e">
        <f>IF(ISERROR(A1304),NA(),#REF!)</f>
        <v>#N/A</v>
      </c>
      <c r="C1304" s="183" t="e">
        <f t="shared" si="83"/>
        <v>#N/A</v>
      </c>
      <c r="E1304" s="179" t="e">
        <f>IF(#REF!=0,NA(),#REF!)</f>
        <v>#REF!</v>
      </c>
      <c r="F1304" s="183" t="e">
        <f>IF(ISERROR($E1304),NA(),#REF!)</f>
        <v>#N/A</v>
      </c>
      <c r="G1304" s="183" t="e">
        <f>IF(ISERROR($E1304),NA(),#REF!)</f>
        <v>#N/A</v>
      </c>
      <c r="H1304" s="183" t="e">
        <f>IF(ISERROR($E1304),NA(),#REF!)</f>
        <v>#N/A</v>
      </c>
      <c r="J1304" s="180" t="e">
        <f>IF(ISERROR(A1304),NA(),#REF!)</f>
        <v>#N/A</v>
      </c>
      <c r="K1304" s="180" t="e">
        <f>IF(ISERROR(A1304),NA(),#REF!)</f>
        <v>#N/A</v>
      </c>
      <c r="L1304" s="180" t="e">
        <f>IF(ISERROR(A1304),NA(),#REF!)</f>
        <v>#N/A</v>
      </c>
      <c r="M1304" s="183" t="e">
        <f t="shared" si="84"/>
        <v>#N/A</v>
      </c>
      <c r="N1304" s="183" t="e">
        <f t="shared" si="82"/>
        <v>#N/A</v>
      </c>
      <c r="O1304" s="183" t="e">
        <f t="shared" si="85"/>
        <v>#N/A</v>
      </c>
    </row>
    <row r="1305" spans="1:15" x14ac:dyDescent="0.2">
      <c r="A1305" s="179" t="e">
        <f>IF(#REF!=0,NA(),#REF!)</f>
        <v>#REF!</v>
      </c>
      <c r="B1305" s="180" t="e">
        <f>IF(ISERROR(A1305),NA(),#REF!)</f>
        <v>#N/A</v>
      </c>
      <c r="C1305" s="183" t="e">
        <f t="shared" si="83"/>
        <v>#N/A</v>
      </c>
      <c r="E1305" s="179" t="e">
        <f>IF(#REF!=0,NA(),#REF!)</f>
        <v>#REF!</v>
      </c>
      <c r="F1305" s="183" t="e">
        <f>IF(ISERROR($E1305),NA(),#REF!)</f>
        <v>#N/A</v>
      </c>
      <c r="G1305" s="183" t="e">
        <f>IF(ISERROR($E1305),NA(),#REF!)</f>
        <v>#N/A</v>
      </c>
      <c r="H1305" s="183" t="e">
        <f>IF(ISERROR($E1305),NA(),#REF!)</f>
        <v>#N/A</v>
      </c>
      <c r="J1305" s="180" t="e">
        <f>IF(ISERROR(A1305),NA(),#REF!)</f>
        <v>#N/A</v>
      </c>
      <c r="K1305" s="180" t="e">
        <f>IF(ISERROR(A1305),NA(),#REF!)</f>
        <v>#N/A</v>
      </c>
      <c r="L1305" s="180" t="e">
        <f>IF(ISERROR(A1305),NA(),#REF!)</f>
        <v>#N/A</v>
      </c>
      <c r="M1305" s="183" t="e">
        <f t="shared" si="84"/>
        <v>#N/A</v>
      </c>
      <c r="N1305" s="183" t="e">
        <f t="shared" ref="N1305:N1368" si="86">AVERAGE(K1299:K1305)</f>
        <v>#N/A</v>
      </c>
      <c r="O1305" s="183" t="e">
        <f t="shared" si="85"/>
        <v>#N/A</v>
      </c>
    </row>
    <row r="1306" spans="1:15" x14ac:dyDescent="0.2">
      <c r="A1306" s="179" t="e">
        <f>IF(#REF!=0,NA(),#REF!)</f>
        <v>#REF!</v>
      </c>
      <c r="B1306" s="180" t="e">
        <f>IF(ISERROR(A1306),NA(),#REF!)</f>
        <v>#N/A</v>
      </c>
      <c r="C1306" s="183" t="e">
        <f t="shared" si="83"/>
        <v>#N/A</v>
      </c>
      <c r="E1306" s="179" t="e">
        <f>IF(#REF!=0,NA(),#REF!)</f>
        <v>#REF!</v>
      </c>
      <c r="F1306" s="183" t="e">
        <f>IF(ISERROR($E1306),NA(),#REF!)</f>
        <v>#N/A</v>
      </c>
      <c r="G1306" s="183" t="e">
        <f>IF(ISERROR($E1306),NA(),#REF!)</f>
        <v>#N/A</v>
      </c>
      <c r="H1306" s="183" t="e">
        <f>IF(ISERROR($E1306),NA(),#REF!)</f>
        <v>#N/A</v>
      </c>
      <c r="J1306" s="180" t="e">
        <f>IF(ISERROR(A1306),NA(),#REF!)</f>
        <v>#N/A</v>
      </c>
      <c r="K1306" s="180" t="e">
        <f>IF(ISERROR(A1306),NA(),#REF!)</f>
        <v>#N/A</v>
      </c>
      <c r="L1306" s="180" t="e">
        <f>IF(ISERROR(A1306),NA(),#REF!)</f>
        <v>#N/A</v>
      </c>
      <c r="M1306" s="183" t="e">
        <f t="shared" si="84"/>
        <v>#N/A</v>
      </c>
      <c r="N1306" s="183" t="e">
        <f t="shared" si="86"/>
        <v>#N/A</v>
      </c>
      <c r="O1306" s="183" t="e">
        <f t="shared" si="85"/>
        <v>#N/A</v>
      </c>
    </row>
    <row r="1307" spans="1:15" x14ac:dyDescent="0.2">
      <c r="A1307" s="179" t="e">
        <f>IF(#REF!=0,NA(),#REF!)</f>
        <v>#REF!</v>
      </c>
      <c r="B1307" s="180" t="e">
        <f>IF(ISERROR(A1307),NA(),#REF!)</f>
        <v>#N/A</v>
      </c>
      <c r="C1307" s="183" t="e">
        <f t="shared" si="83"/>
        <v>#N/A</v>
      </c>
      <c r="E1307" s="179" t="e">
        <f>IF(#REF!=0,NA(),#REF!)</f>
        <v>#REF!</v>
      </c>
      <c r="F1307" s="183" t="e">
        <f>IF(ISERROR($E1307),NA(),#REF!)</f>
        <v>#N/A</v>
      </c>
      <c r="G1307" s="183" t="e">
        <f>IF(ISERROR($E1307),NA(),#REF!)</f>
        <v>#N/A</v>
      </c>
      <c r="H1307" s="183" t="e">
        <f>IF(ISERROR($E1307),NA(),#REF!)</f>
        <v>#N/A</v>
      </c>
      <c r="J1307" s="180" t="e">
        <f>IF(ISERROR(A1307),NA(),#REF!)</f>
        <v>#N/A</v>
      </c>
      <c r="K1307" s="180" t="e">
        <f>IF(ISERROR(A1307),NA(),#REF!)</f>
        <v>#N/A</v>
      </c>
      <c r="L1307" s="180" t="e">
        <f>IF(ISERROR(A1307),NA(),#REF!)</f>
        <v>#N/A</v>
      </c>
      <c r="M1307" s="183" t="e">
        <f t="shared" si="84"/>
        <v>#N/A</v>
      </c>
      <c r="N1307" s="183" t="e">
        <f t="shared" si="86"/>
        <v>#N/A</v>
      </c>
      <c r="O1307" s="183" t="e">
        <f t="shared" si="85"/>
        <v>#N/A</v>
      </c>
    </row>
    <row r="1308" spans="1:15" x14ac:dyDescent="0.2">
      <c r="A1308" s="179" t="e">
        <f>IF(#REF!=0,NA(),#REF!)</f>
        <v>#REF!</v>
      </c>
      <c r="B1308" s="180" t="e">
        <f>IF(ISERROR(A1308),NA(),#REF!)</f>
        <v>#N/A</v>
      </c>
      <c r="C1308" s="183" t="e">
        <f t="shared" si="83"/>
        <v>#N/A</v>
      </c>
      <c r="E1308" s="179" t="e">
        <f>IF(#REF!=0,NA(),#REF!)</f>
        <v>#REF!</v>
      </c>
      <c r="F1308" s="183" t="e">
        <f>IF(ISERROR($E1308),NA(),#REF!)</f>
        <v>#N/A</v>
      </c>
      <c r="G1308" s="183" t="e">
        <f>IF(ISERROR($E1308),NA(),#REF!)</f>
        <v>#N/A</v>
      </c>
      <c r="H1308" s="183" t="e">
        <f>IF(ISERROR($E1308),NA(),#REF!)</f>
        <v>#N/A</v>
      </c>
      <c r="J1308" s="180" t="e">
        <f>IF(ISERROR(A1308),NA(),#REF!)</f>
        <v>#N/A</v>
      </c>
      <c r="K1308" s="180" t="e">
        <f>IF(ISERROR(A1308),NA(),#REF!)</f>
        <v>#N/A</v>
      </c>
      <c r="L1308" s="180" t="e">
        <f>IF(ISERROR(A1308),NA(),#REF!)</f>
        <v>#N/A</v>
      </c>
      <c r="M1308" s="183" t="e">
        <f t="shared" si="84"/>
        <v>#N/A</v>
      </c>
      <c r="N1308" s="183" t="e">
        <f t="shared" si="86"/>
        <v>#N/A</v>
      </c>
      <c r="O1308" s="183" t="e">
        <f t="shared" si="85"/>
        <v>#N/A</v>
      </c>
    </row>
    <row r="1309" spans="1:15" x14ac:dyDescent="0.2">
      <c r="A1309" s="179" t="e">
        <f>IF(#REF!=0,NA(),#REF!)</f>
        <v>#REF!</v>
      </c>
      <c r="B1309" s="180" t="e">
        <f>IF(ISERROR(A1309),NA(),#REF!)</f>
        <v>#N/A</v>
      </c>
      <c r="C1309" s="183" t="e">
        <f t="shared" si="83"/>
        <v>#N/A</v>
      </c>
      <c r="E1309" s="179" t="e">
        <f>IF(#REF!=0,NA(),#REF!)</f>
        <v>#REF!</v>
      </c>
      <c r="F1309" s="183" t="e">
        <f>IF(ISERROR($E1309),NA(),#REF!)</f>
        <v>#N/A</v>
      </c>
      <c r="G1309" s="183" t="e">
        <f>IF(ISERROR($E1309),NA(),#REF!)</f>
        <v>#N/A</v>
      </c>
      <c r="H1309" s="183" t="e">
        <f>IF(ISERROR($E1309),NA(),#REF!)</f>
        <v>#N/A</v>
      </c>
      <c r="J1309" s="180" t="e">
        <f>IF(ISERROR(A1309),NA(),#REF!)</f>
        <v>#N/A</v>
      </c>
      <c r="K1309" s="180" t="e">
        <f>IF(ISERROR(A1309),NA(),#REF!)</f>
        <v>#N/A</v>
      </c>
      <c r="L1309" s="180" t="e">
        <f>IF(ISERROR(A1309),NA(),#REF!)</f>
        <v>#N/A</v>
      </c>
      <c r="M1309" s="183" t="e">
        <f t="shared" si="84"/>
        <v>#N/A</v>
      </c>
      <c r="N1309" s="183" t="e">
        <f t="shared" si="86"/>
        <v>#N/A</v>
      </c>
      <c r="O1309" s="183" t="e">
        <f t="shared" si="85"/>
        <v>#N/A</v>
      </c>
    </row>
    <row r="1310" spans="1:15" x14ac:dyDescent="0.2">
      <c r="A1310" s="179" t="e">
        <f>IF(#REF!=0,NA(),#REF!)</f>
        <v>#REF!</v>
      </c>
      <c r="B1310" s="180" t="e">
        <f>IF(ISERROR(A1310),NA(),#REF!)</f>
        <v>#N/A</v>
      </c>
      <c r="C1310" s="183" t="e">
        <f t="shared" si="83"/>
        <v>#N/A</v>
      </c>
      <c r="E1310" s="179" t="e">
        <f>IF(#REF!=0,NA(),#REF!)</f>
        <v>#REF!</v>
      </c>
      <c r="F1310" s="183" t="e">
        <f>IF(ISERROR($E1310),NA(),#REF!)</f>
        <v>#N/A</v>
      </c>
      <c r="G1310" s="183" t="e">
        <f>IF(ISERROR($E1310),NA(),#REF!)</f>
        <v>#N/A</v>
      </c>
      <c r="H1310" s="183" t="e">
        <f>IF(ISERROR($E1310),NA(),#REF!)</f>
        <v>#N/A</v>
      </c>
      <c r="J1310" s="180" t="e">
        <f>IF(ISERROR(A1310),NA(),#REF!)</f>
        <v>#N/A</v>
      </c>
      <c r="K1310" s="180" t="e">
        <f>IF(ISERROR(A1310),NA(),#REF!)</f>
        <v>#N/A</v>
      </c>
      <c r="L1310" s="180" t="e">
        <f>IF(ISERROR(A1310),NA(),#REF!)</f>
        <v>#N/A</v>
      </c>
      <c r="M1310" s="183" t="e">
        <f t="shared" si="84"/>
        <v>#N/A</v>
      </c>
      <c r="N1310" s="183" t="e">
        <f t="shared" si="86"/>
        <v>#N/A</v>
      </c>
      <c r="O1310" s="183" t="e">
        <f t="shared" si="85"/>
        <v>#N/A</v>
      </c>
    </row>
    <row r="1311" spans="1:15" x14ac:dyDescent="0.2">
      <c r="A1311" s="179" t="e">
        <f>IF(#REF!=0,NA(),#REF!)</f>
        <v>#REF!</v>
      </c>
      <c r="B1311" s="180" t="e">
        <f>IF(ISERROR(A1311),NA(),#REF!)</f>
        <v>#N/A</v>
      </c>
      <c r="C1311" s="183" t="e">
        <f t="shared" si="83"/>
        <v>#N/A</v>
      </c>
      <c r="E1311" s="179" t="e">
        <f>IF(#REF!=0,NA(),#REF!)</f>
        <v>#REF!</v>
      </c>
      <c r="F1311" s="183" t="e">
        <f>IF(ISERROR($E1311),NA(),#REF!)</f>
        <v>#N/A</v>
      </c>
      <c r="G1311" s="183" t="e">
        <f>IF(ISERROR($E1311),NA(),#REF!)</f>
        <v>#N/A</v>
      </c>
      <c r="H1311" s="183" t="e">
        <f>IF(ISERROR($E1311),NA(),#REF!)</f>
        <v>#N/A</v>
      </c>
      <c r="J1311" s="180" t="e">
        <f>IF(ISERROR(A1311),NA(),#REF!)</f>
        <v>#N/A</v>
      </c>
      <c r="K1311" s="180" t="e">
        <f>IF(ISERROR(A1311),NA(),#REF!)</f>
        <v>#N/A</v>
      </c>
      <c r="L1311" s="180" t="e">
        <f>IF(ISERROR(A1311),NA(),#REF!)</f>
        <v>#N/A</v>
      </c>
      <c r="M1311" s="183" t="e">
        <f t="shared" si="84"/>
        <v>#N/A</v>
      </c>
      <c r="N1311" s="183" t="e">
        <f t="shared" si="86"/>
        <v>#N/A</v>
      </c>
      <c r="O1311" s="183" t="e">
        <f t="shared" si="85"/>
        <v>#N/A</v>
      </c>
    </row>
    <row r="1312" spans="1:15" x14ac:dyDescent="0.2">
      <c r="A1312" s="179" t="e">
        <f>IF(#REF!=0,NA(),#REF!)</f>
        <v>#REF!</v>
      </c>
      <c r="B1312" s="180" t="e">
        <f>IF(ISERROR(A1312),NA(),#REF!)</f>
        <v>#N/A</v>
      </c>
      <c r="C1312" s="183" t="e">
        <f t="shared" si="83"/>
        <v>#N/A</v>
      </c>
      <c r="E1312" s="179" t="e">
        <f>IF(#REF!=0,NA(),#REF!)</f>
        <v>#REF!</v>
      </c>
      <c r="F1312" s="183" t="e">
        <f>IF(ISERROR($E1312),NA(),#REF!)</f>
        <v>#N/A</v>
      </c>
      <c r="G1312" s="183" t="e">
        <f>IF(ISERROR($E1312),NA(),#REF!)</f>
        <v>#N/A</v>
      </c>
      <c r="H1312" s="183" t="e">
        <f>IF(ISERROR($E1312),NA(),#REF!)</f>
        <v>#N/A</v>
      </c>
      <c r="J1312" s="180" t="e">
        <f>IF(ISERROR(A1312),NA(),#REF!)</f>
        <v>#N/A</v>
      </c>
      <c r="K1312" s="180" t="e">
        <f>IF(ISERROR(A1312),NA(),#REF!)</f>
        <v>#N/A</v>
      </c>
      <c r="L1312" s="180" t="e">
        <f>IF(ISERROR(A1312),NA(),#REF!)</f>
        <v>#N/A</v>
      </c>
      <c r="M1312" s="183" t="e">
        <f t="shared" si="84"/>
        <v>#N/A</v>
      </c>
      <c r="N1312" s="183" t="e">
        <f t="shared" si="86"/>
        <v>#N/A</v>
      </c>
      <c r="O1312" s="183" t="e">
        <f t="shared" si="85"/>
        <v>#N/A</v>
      </c>
    </row>
    <row r="1313" spans="1:15" x14ac:dyDescent="0.2">
      <c r="A1313" s="179" t="e">
        <f>IF(#REF!=0,NA(),#REF!)</f>
        <v>#REF!</v>
      </c>
      <c r="B1313" s="180" t="e">
        <f>IF(ISERROR(A1313),NA(),#REF!)</f>
        <v>#N/A</v>
      </c>
      <c r="C1313" s="183" t="e">
        <f t="shared" si="83"/>
        <v>#N/A</v>
      </c>
      <c r="E1313" s="179" t="e">
        <f>IF(#REF!=0,NA(),#REF!)</f>
        <v>#REF!</v>
      </c>
      <c r="F1313" s="183" t="e">
        <f>IF(ISERROR($E1313),NA(),#REF!)</f>
        <v>#N/A</v>
      </c>
      <c r="G1313" s="183" t="e">
        <f>IF(ISERROR($E1313),NA(),#REF!)</f>
        <v>#N/A</v>
      </c>
      <c r="H1313" s="183" t="e">
        <f>IF(ISERROR($E1313),NA(),#REF!)</f>
        <v>#N/A</v>
      </c>
      <c r="J1313" s="180" t="e">
        <f>IF(ISERROR(A1313),NA(),#REF!)</f>
        <v>#N/A</v>
      </c>
      <c r="K1313" s="180" t="e">
        <f>IF(ISERROR(A1313),NA(),#REF!)</f>
        <v>#N/A</v>
      </c>
      <c r="L1313" s="180" t="e">
        <f>IF(ISERROR(A1313),NA(),#REF!)</f>
        <v>#N/A</v>
      </c>
      <c r="M1313" s="183" t="e">
        <f t="shared" si="84"/>
        <v>#N/A</v>
      </c>
      <c r="N1313" s="183" t="e">
        <f t="shared" si="86"/>
        <v>#N/A</v>
      </c>
      <c r="O1313" s="183" t="e">
        <f t="shared" si="85"/>
        <v>#N/A</v>
      </c>
    </row>
    <row r="1314" spans="1:15" x14ac:dyDescent="0.2">
      <c r="A1314" s="179" t="e">
        <f>IF(#REF!=0,NA(),#REF!)</f>
        <v>#REF!</v>
      </c>
      <c r="B1314" s="180" t="e">
        <f>IF(ISERROR(A1314),NA(),#REF!)</f>
        <v>#N/A</v>
      </c>
      <c r="C1314" s="183" t="e">
        <f t="shared" si="83"/>
        <v>#N/A</v>
      </c>
      <c r="E1314" s="179" t="e">
        <f>IF(#REF!=0,NA(),#REF!)</f>
        <v>#REF!</v>
      </c>
      <c r="F1314" s="183" t="e">
        <f>IF(ISERROR($E1314),NA(),#REF!)</f>
        <v>#N/A</v>
      </c>
      <c r="G1314" s="183" t="e">
        <f>IF(ISERROR($E1314),NA(),#REF!)</f>
        <v>#N/A</v>
      </c>
      <c r="H1314" s="183" t="e">
        <f>IF(ISERROR($E1314),NA(),#REF!)</f>
        <v>#N/A</v>
      </c>
      <c r="J1314" s="180" t="e">
        <f>IF(ISERROR(A1314),NA(),#REF!)</f>
        <v>#N/A</v>
      </c>
      <c r="K1314" s="180" t="e">
        <f>IF(ISERROR(A1314),NA(),#REF!)</f>
        <v>#N/A</v>
      </c>
      <c r="L1314" s="180" t="e">
        <f>IF(ISERROR(A1314),NA(),#REF!)</f>
        <v>#N/A</v>
      </c>
      <c r="M1314" s="183" t="e">
        <f t="shared" si="84"/>
        <v>#N/A</v>
      </c>
      <c r="N1314" s="183" t="e">
        <f t="shared" si="86"/>
        <v>#N/A</v>
      </c>
      <c r="O1314" s="183" t="e">
        <f t="shared" si="85"/>
        <v>#N/A</v>
      </c>
    </row>
    <row r="1315" spans="1:15" x14ac:dyDescent="0.2">
      <c r="A1315" s="179" t="e">
        <f>IF(#REF!=0,NA(),#REF!)</f>
        <v>#REF!</v>
      </c>
      <c r="B1315" s="180" t="e">
        <f>IF(ISERROR(A1315),NA(),#REF!)</f>
        <v>#N/A</v>
      </c>
      <c r="C1315" s="183" t="e">
        <f t="shared" si="83"/>
        <v>#N/A</v>
      </c>
      <c r="E1315" s="179" t="e">
        <f>IF(#REF!=0,NA(),#REF!)</f>
        <v>#REF!</v>
      </c>
      <c r="F1315" s="183" t="e">
        <f>IF(ISERROR($E1315),NA(),#REF!)</f>
        <v>#N/A</v>
      </c>
      <c r="G1315" s="183" t="e">
        <f>IF(ISERROR($E1315),NA(),#REF!)</f>
        <v>#N/A</v>
      </c>
      <c r="H1315" s="183" t="e">
        <f>IF(ISERROR($E1315),NA(),#REF!)</f>
        <v>#N/A</v>
      </c>
      <c r="J1315" s="180" t="e">
        <f>IF(ISERROR(A1315),NA(),#REF!)</f>
        <v>#N/A</v>
      </c>
      <c r="K1315" s="180" t="e">
        <f>IF(ISERROR(A1315),NA(),#REF!)</f>
        <v>#N/A</v>
      </c>
      <c r="L1315" s="180" t="e">
        <f>IF(ISERROR(A1315),NA(),#REF!)</f>
        <v>#N/A</v>
      </c>
      <c r="M1315" s="183" t="e">
        <f t="shared" si="84"/>
        <v>#N/A</v>
      </c>
      <c r="N1315" s="183" t="e">
        <f t="shared" si="86"/>
        <v>#N/A</v>
      </c>
      <c r="O1315" s="183" t="e">
        <f t="shared" si="85"/>
        <v>#N/A</v>
      </c>
    </row>
    <row r="1316" spans="1:15" x14ac:dyDescent="0.2">
      <c r="A1316" s="179" t="e">
        <f>IF(#REF!=0,NA(),#REF!)</f>
        <v>#REF!</v>
      </c>
      <c r="B1316" s="180" t="e">
        <f>IF(ISERROR(A1316),NA(),#REF!)</f>
        <v>#N/A</v>
      </c>
      <c r="C1316" s="183" t="e">
        <f t="shared" si="83"/>
        <v>#N/A</v>
      </c>
      <c r="E1316" s="179" t="e">
        <f>IF(#REF!=0,NA(),#REF!)</f>
        <v>#REF!</v>
      </c>
      <c r="F1316" s="183" t="e">
        <f>IF(ISERROR($E1316),NA(),#REF!)</f>
        <v>#N/A</v>
      </c>
      <c r="G1316" s="183" t="e">
        <f>IF(ISERROR($E1316),NA(),#REF!)</f>
        <v>#N/A</v>
      </c>
      <c r="H1316" s="183" t="e">
        <f>IF(ISERROR($E1316),NA(),#REF!)</f>
        <v>#N/A</v>
      </c>
      <c r="J1316" s="180" t="e">
        <f>IF(ISERROR(A1316),NA(),#REF!)</f>
        <v>#N/A</v>
      </c>
      <c r="K1316" s="180" t="e">
        <f>IF(ISERROR(A1316),NA(),#REF!)</f>
        <v>#N/A</v>
      </c>
      <c r="L1316" s="180" t="e">
        <f>IF(ISERROR(A1316),NA(),#REF!)</f>
        <v>#N/A</v>
      </c>
      <c r="M1316" s="183" t="e">
        <f t="shared" si="84"/>
        <v>#N/A</v>
      </c>
      <c r="N1316" s="183" t="e">
        <f t="shared" si="86"/>
        <v>#N/A</v>
      </c>
      <c r="O1316" s="183" t="e">
        <f t="shared" si="85"/>
        <v>#N/A</v>
      </c>
    </row>
    <row r="1317" spans="1:15" x14ac:dyDescent="0.2">
      <c r="A1317" s="179" t="e">
        <f>IF(#REF!=0,NA(),#REF!)</f>
        <v>#REF!</v>
      </c>
      <c r="B1317" s="180" t="e">
        <f>IF(ISERROR(A1317),NA(),#REF!)</f>
        <v>#N/A</v>
      </c>
      <c r="C1317" s="183" t="e">
        <f t="shared" si="83"/>
        <v>#N/A</v>
      </c>
      <c r="E1317" s="179" t="e">
        <f>IF(#REF!=0,NA(),#REF!)</f>
        <v>#REF!</v>
      </c>
      <c r="F1317" s="183" t="e">
        <f>IF(ISERROR($E1317),NA(),#REF!)</f>
        <v>#N/A</v>
      </c>
      <c r="G1317" s="183" t="e">
        <f>IF(ISERROR($E1317),NA(),#REF!)</f>
        <v>#N/A</v>
      </c>
      <c r="H1317" s="183" t="e">
        <f>IF(ISERROR($E1317),NA(),#REF!)</f>
        <v>#N/A</v>
      </c>
      <c r="J1317" s="180" t="e">
        <f>IF(ISERROR(A1317),NA(),#REF!)</f>
        <v>#N/A</v>
      </c>
      <c r="K1317" s="180" t="e">
        <f>IF(ISERROR(A1317),NA(),#REF!)</f>
        <v>#N/A</v>
      </c>
      <c r="L1317" s="180" t="e">
        <f>IF(ISERROR(A1317),NA(),#REF!)</f>
        <v>#N/A</v>
      </c>
      <c r="M1317" s="183" t="e">
        <f t="shared" si="84"/>
        <v>#N/A</v>
      </c>
      <c r="N1317" s="183" t="e">
        <f t="shared" si="86"/>
        <v>#N/A</v>
      </c>
      <c r="O1317" s="183" t="e">
        <f t="shared" si="85"/>
        <v>#N/A</v>
      </c>
    </row>
    <row r="1318" spans="1:15" x14ac:dyDescent="0.2">
      <c r="A1318" s="179" t="e">
        <f>IF(#REF!=0,NA(),#REF!)</f>
        <v>#REF!</v>
      </c>
      <c r="B1318" s="180" t="e">
        <f>IF(ISERROR(A1318),NA(),#REF!)</f>
        <v>#N/A</v>
      </c>
      <c r="C1318" s="183" t="e">
        <f t="shared" si="83"/>
        <v>#N/A</v>
      </c>
      <c r="E1318" s="179" t="e">
        <f>IF(#REF!=0,NA(),#REF!)</f>
        <v>#REF!</v>
      </c>
      <c r="F1318" s="183" t="e">
        <f>IF(ISERROR($E1318),NA(),#REF!)</f>
        <v>#N/A</v>
      </c>
      <c r="G1318" s="183" t="e">
        <f>IF(ISERROR($E1318),NA(),#REF!)</f>
        <v>#N/A</v>
      </c>
      <c r="H1318" s="183" t="e">
        <f>IF(ISERROR($E1318),NA(),#REF!)</f>
        <v>#N/A</v>
      </c>
      <c r="J1318" s="180" t="e">
        <f>IF(ISERROR(A1318),NA(),#REF!)</f>
        <v>#N/A</v>
      </c>
      <c r="K1318" s="180" t="e">
        <f>IF(ISERROR(A1318),NA(),#REF!)</f>
        <v>#N/A</v>
      </c>
      <c r="L1318" s="180" t="e">
        <f>IF(ISERROR(A1318),NA(),#REF!)</f>
        <v>#N/A</v>
      </c>
      <c r="M1318" s="183" t="e">
        <f t="shared" si="84"/>
        <v>#N/A</v>
      </c>
      <c r="N1318" s="183" t="e">
        <f t="shared" si="86"/>
        <v>#N/A</v>
      </c>
      <c r="O1318" s="183" t="e">
        <f t="shared" si="85"/>
        <v>#N/A</v>
      </c>
    </row>
    <row r="1319" spans="1:15" x14ac:dyDescent="0.2">
      <c r="A1319" s="179" t="e">
        <f>IF(#REF!=0,NA(),#REF!)</f>
        <v>#REF!</v>
      </c>
      <c r="B1319" s="180" t="e">
        <f>IF(ISERROR(A1319),NA(),#REF!)</f>
        <v>#N/A</v>
      </c>
      <c r="C1319" s="183" t="e">
        <f t="shared" si="83"/>
        <v>#N/A</v>
      </c>
      <c r="E1319" s="179" t="e">
        <f>IF(#REF!=0,NA(),#REF!)</f>
        <v>#REF!</v>
      </c>
      <c r="F1319" s="183" t="e">
        <f>IF(ISERROR($E1319),NA(),#REF!)</f>
        <v>#N/A</v>
      </c>
      <c r="G1319" s="183" t="e">
        <f>IF(ISERROR($E1319),NA(),#REF!)</f>
        <v>#N/A</v>
      </c>
      <c r="H1319" s="183" t="e">
        <f>IF(ISERROR($E1319),NA(),#REF!)</f>
        <v>#N/A</v>
      </c>
      <c r="J1319" s="180" t="e">
        <f>IF(ISERROR(A1319),NA(),#REF!)</f>
        <v>#N/A</v>
      </c>
      <c r="K1319" s="180" t="e">
        <f>IF(ISERROR(A1319),NA(),#REF!)</f>
        <v>#N/A</v>
      </c>
      <c r="L1319" s="180" t="e">
        <f>IF(ISERROR(A1319),NA(),#REF!)</f>
        <v>#N/A</v>
      </c>
      <c r="M1319" s="183" t="e">
        <f t="shared" si="84"/>
        <v>#N/A</v>
      </c>
      <c r="N1319" s="183" t="e">
        <f t="shared" si="86"/>
        <v>#N/A</v>
      </c>
      <c r="O1319" s="183" t="e">
        <f t="shared" si="85"/>
        <v>#N/A</v>
      </c>
    </row>
    <row r="1320" spans="1:15" x14ac:dyDescent="0.2">
      <c r="A1320" s="179" t="e">
        <f>IF(#REF!=0,NA(),#REF!)</f>
        <v>#REF!</v>
      </c>
      <c r="B1320" s="180" t="e">
        <f>IF(ISERROR(A1320),NA(),#REF!)</f>
        <v>#N/A</v>
      </c>
      <c r="C1320" s="183" t="e">
        <f t="shared" si="83"/>
        <v>#N/A</v>
      </c>
      <c r="E1320" s="179" t="e">
        <f>IF(#REF!=0,NA(),#REF!)</f>
        <v>#REF!</v>
      </c>
      <c r="F1320" s="183" t="e">
        <f>IF(ISERROR($E1320),NA(),#REF!)</f>
        <v>#N/A</v>
      </c>
      <c r="G1320" s="183" t="e">
        <f>IF(ISERROR($E1320),NA(),#REF!)</f>
        <v>#N/A</v>
      </c>
      <c r="H1320" s="183" t="e">
        <f>IF(ISERROR($E1320),NA(),#REF!)</f>
        <v>#N/A</v>
      </c>
      <c r="J1320" s="180" t="e">
        <f>IF(ISERROR(A1320),NA(),#REF!)</f>
        <v>#N/A</v>
      </c>
      <c r="K1320" s="180" t="e">
        <f>IF(ISERROR(A1320),NA(),#REF!)</f>
        <v>#N/A</v>
      </c>
      <c r="L1320" s="180" t="e">
        <f>IF(ISERROR(A1320),NA(),#REF!)</f>
        <v>#N/A</v>
      </c>
      <c r="M1320" s="183" t="e">
        <f t="shared" si="84"/>
        <v>#N/A</v>
      </c>
      <c r="N1320" s="183" t="e">
        <f t="shared" si="86"/>
        <v>#N/A</v>
      </c>
      <c r="O1320" s="183" t="e">
        <f t="shared" si="85"/>
        <v>#N/A</v>
      </c>
    </row>
    <row r="1321" spans="1:15" x14ac:dyDescent="0.2">
      <c r="A1321" s="179" t="e">
        <f>IF(#REF!=0,NA(),#REF!)</f>
        <v>#REF!</v>
      </c>
      <c r="B1321" s="180" t="e">
        <f>IF(ISERROR(A1321),NA(),#REF!)</f>
        <v>#N/A</v>
      </c>
      <c r="C1321" s="183" t="e">
        <f t="shared" si="83"/>
        <v>#N/A</v>
      </c>
      <c r="E1321" s="179" t="e">
        <f>IF(#REF!=0,NA(),#REF!)</f>
        <v>#REF!</v>
      </c>
      <c r="F1321" s="183" t="e">
        <f>IF(ISERROR($E1321),NA(),#REF!)</f>
        <v>#N/A</v>
      </c>
      <c r="G1321" s="183" t="e">
        <f>IF(ISERROR($E1321),NA(),#REF!)</f>
        <v>#N/A</v>
      </c>
      <c r="H1321" s="183" t="e">
        <f>IF(ISERROR($E1321),NA(),#REF!)</f>
        <v>#N/A</v>
      </c>
      <c r="J1321" s="180" t="e">
        <f>IF(ISERROR(A1321),NA(),#REF!)</f>
        <v>#N/A</v>
      </c>
      <c r="K1321" s="180" t="e">
        <f>IF(ISERROR(A1321),NA(),#REF!)</f>
        <v>#N/A</v>
      </c>
      <c r="L1321" s="180" t="e">
        <f>IF(ISERROR(A1321),NA(),#REF!)</f>
        <v>#N/A</v>
      </c>
      <c r="M1321" s="183" t="e">
        <f t="shared" si="84"/>
        <v>#N/A</v>
      </c>
      <c r="N1321" s="183" t="e">
        <f t="shared" si="86"/>
        <v>#N/A</v>
      </c>
      <c r="O1321" s="183" t="e">
        <f t="shared" si="85"/>
        <v>#N/A</v>
      </c>
    </row>
    <row r="1322" spans="1:15" x14ac:dyDescent="0.2">
      <c r="A1322" s="179" t="e">
        <f>IF(#REF!=0,NA(),#REF!)</f>
        <v>#REF!</v>
      </c>
      <c r="B1322" s="180" t="e">
        <f>IF(ISERROR(A1322),NA(),#REF!)</f>
        <v>#N/A</v>
      </c>
      <c r="C1322" s="183" t="e">
        <f t="shared" si="83"/>
        <v>#N/A</v>
      </c>
      <c r="E1322" s="179" t="e">
        <f>IF(#REF!=0,NA(),#REF!)</f>
        <v>#REF!</v>
      </c>
      <c r="F1322" s="183" t="e">
        <f>IF(ISERROR($E1322),NA(),#REF!)</f>
        <v>#N/A</v>
      </c>
      <c r="G1322" s="183" t="e">
        <f>IF(ISERROR($E1322),NA(),#REF!)</f>
        <v>#N/A</v>
      </c>
      <c r="H1322" s="183" t="e">
        <f>IF(ISERROR($E1322),NA(),#REF!)</f>
        <v>#N/A</v>
      </c>
      <c r="J1322" s="180" t="e">
        <f>IF(ISERROR(A1322),NA(),#REF!)</f>
        <v>#N/A</v>
      </c>
      <c r="K1322" s="180" t="e">
        <f>IF(ISERROR(A1322),NA(),#REF!)</f>
        <v>#N/A</v>
      </c>
      <c r="L1322" s="180" t="e">
        <f>IF(ISERROR(A1322),NA(),#REF!)</f>
        <v>#N/A</v>
      </c>
      <c r="M1322" s="183" t="e">
        <f t="shared" si="84"/>
        <v>#N/A</v>
      </c>
      <c r="N1322" s="183" t="e">
        <f t="shared" si="86"/>
        <v>#N/A</v>
      </c>
      <c r="O1322" s="183" t="e">
        <f t="shared" si="85"/>
        <v>#N/A</v>
      </c>
    </row>
    <row r="1323" spans="1:15" x14ac:dyDescent="0.2">
      <c r="A1323" s="179" t="e">
        <f>IF(#REF!=0,NA(),#REF!)</f>
        <v>#REF!</v>
      </c>
      <c r="B1323" s="180" t="e">
        <f>IF(ISERROR(A1323),NA(),#REF!)</f>
        <v>#N/A</v>
      </c>
      <c r="C1323" s="183" t="e">
        <f t="shared" si="83"/>
        <v>#N/A</v>
      </c>
      <c r="E1323" s="179" t="e">
        <f>IF(#REF!=0,NA(),#REF!)</f>
        <v>#REF!</v>
      </c>
      <c r="F1323" s="183" t="e">
        <f>IF(ISERROR($E1323),NA(),#REF!)</f>
        <v>#N/A</v>
      </c>
      <c r="G1323" s="183" t="e">
        <f>IF(ISERROR($E1323),NA(),#REF!)</f>
        <v>#N/A</v>
      </c>
      <c r="H1323" s="183" t="e">
        <f>IF(ISERROR($E1323),NA(),#REF!)</f>
        <v>#N/A</v>
      </c>
      <c r="J1323" s="180" t="e">
        <f>IF(ISERROR(A1323),NA(),#REF!)</f>
        <v>#N/A</v>
      </c>
      <c r="K1323" s="180" t="e">
        <f>IF(ISERROR(A1323),NA(),#REF!)</f>
        <v>#N/A</v>
      </c>
      <c r="L1323" s="180" t="e">
        <f>IF(ISERROR(A1323),NA(),#REF!)</f>
        <v>#N/A</v>
      </c>
      <c r="M1323" s="183" t="e">
        <f t="shared" si="84"/>
        <v>#N/A</v>
      </c>
      <c r="N1323" s="183" t="e">
        <f t="shared" si="86"/>
        <v>#N/A</v>
      </c>
      <c r="O1323" s="183" t="e">
        <f t="shared" si="85"/>
        <v>#N/A</v>
      </c>
    </row>
    <row r="1324" spans="1:15" x14ac:dyDescent="0.2">
      <c r="A1324" s="179" t="e">
        <f>IF(#REF!=0,NA(),#REF!)</f>
        <v>#REF!</v>
      </c>
      <c r="B1324" s="180" t="e">
        <f>IF(ISERROR(A1324),NA(),#REF!)</f>
        <v>#N/A</v>
      </c>
      <c r="C1324" s="183" t="e">
        <f t="shared" si="83"/>
        <v>#N/A</v>
      </c>
      <c r="E1324" s="179" t="e">
        <f>IF(#REF!=0,NA(),#REF!)</f>
        <v>#REF!</v>
      </c>
      <c r="F1324" s="183" t="e">
        <f>IF(ISERROR($E1324),NA(),#REF!)</f>
        <v>#N/A</v>
      </c>
      <c r="G1324" s="183" t="e">
        <f>IF(ISERROR($E1324),NA(),#REF!)</f>
        <v>#N/A</v>
      </c>
      <c r="H1324" s="183" t="e">
        <f>IF(ISERROR($E1324),NA(),#REF!)</f>
        <v>#N/A</v>
      </c>
      <c r="J1324" s="180" t="e">
        <f>IF(ISERROR(A1324),NA(),#REF!)</f>
        <v>#N/A</v>
      </c>
      <c r="K1324" s="180" t="e">
        <f>IF(ISERROR(A1324),NA(),#REF!)</f>
        <v>#N/A</v>
      </c>
      <c r="L1324" s="180" t="e">
        <f>IF(ISERROR(A1324),NA(),#REF!)</f>
        <v>#N/A</v>
      </c>
      <c r="M1324" s="183" t="e">
        <f t="shared" si="84"/>
        <v>#N/A</v>
      </c>
      <c r="N1324" s="183" t="e">
        <f t="shared" si="86"/>
        <v>#N/A</v>
      </c>
      <c r="O1324" s="183" t="e">
        <f t="shared" si="85"/>
        <v>#N/A</v>
      </c>
    </row>
    <row r="1325" spans="1:15" x14ac:dyDescent="0.2">
      <c r="A1325" s="179" t="e">
        <f>IF(#REF!=0,NA(),#REF!)</f>
        <v>#REF!</v>
      </c>
      <c r="B1325" s="180" t="e">
        <f>IF(ISERROR(A1325),NA(),#REF!)</f>
        <v>#N/A</v>
      </c>
      <c r="C1325" s="183" t="e">
        <f t="shared" si="83"/>
        <v>#N/A</v>
      </c>
      <c r="E1325" s="179" t="e">
        <f>IF(#REF!=0,NA(),#REF!)</f>
        <v>#REF!</v>
      </c>
      <c r="F1325" s="183" t="e">
        <f>IF(ISERROR($E1325),NA(),#REF!)</f>
        <v>#N/A</v>
      </c>
      <c r="G1325" s="183" t="e">
        <f>IF(ISERROR($E1325),NA(),#REF!)</f>
        <v>#N/A</v>
      </c>
      <c r="H1325" s="183" t="e">
        <f>IF(ISERROR($E1325),NA(),#REF!)</f>
        <v>#N/A</v>
      </c>
      <c r="J1325" s="180" t="e">
        <f>IF(ISERROR(A1325),NA(),#REF!)</f>
        <v>#N/A</v>
      </c>
      <c r="K1325" s="180" t="e">
        <f>IF(ISERROR(A1325),NA(),#REF!)</f>
        <v>#N/A</v>
      </c>
      <c r="L1325" s="180" t="e">
        <f>IF(ISERROR(A1325),NA(),#REF!)</f>
        <v>#N/A</v>
      </c>
      <c r="M1325" s="183" t="e">
        <f t="shared" si="84"/>
        <v>#N/A</v>
      </c>
      <c r="N1325" s="183" t="e">
        <f t="shared" si="86"/>
        <v>#N/A</v>
      </c>
      <c r="O1325" s="183" t="e">
        <f t="shared" si="85"/>
        <v>#N/A</v>
      </c>
    </row>
    <row r="1326" spans="1:15" x14ac:dyDescent="0.2">
      <c r="A1326" s="179" t="e">
        <f>IF(#REF!=0,NA(),#REF!)</f>
        <v>#REF!</v>
      </c>
      <c r="B1326" s="180" t="e">
        <f>IF(ISERROR(A1326),NA(),#REF!)</f>
        <v>#N/A</v>
      </c>
      <c r="C1326" s="183" t="e">
        <f t="shared" si="83"/>
        <v>#N/A</v>
      </c>
      <c r="E1326" s="179" t="e">
        <f>IF(#REF!=0,NA(),#REF!)</f>
        <v>#REF!</v>
      </c>
      <c r="F1326" s="183" t="e">
        <f>IF(ISERROR($E1326),NA(),#REF!)</f>
        <v>#N/A</v>
      </c>
      <c r="G1326" s="183" t="e">
        <f>IF(ISERROR($E1326),NA(),#REF!)</f>
        <v>#N/A</v>
      </c>
      <c r="H1326" s="183" t="e">
        <f>IF(ISERROR($E1326),NA(),#REF!)</f>
        <v>#N/A</v>
      </c>
      <c r="J1326" s="180" t="e">
        <f>IF(ISERROR(A1326),NA(),#REF!)</f>
        <v>#N/A</v>
      </c>
      <c r="K1326" s="180" t="e">
        <f>IF(ISERROR(A1326),NA(),#REF!)</f>
        <v>#N/A</v>
      </c>
      <c r="L1326" s="180" t="e">
        <f>IF(ISERROR(A1326),NA(),#REF!)</f>
        <v>#N/A</v>
      </c>
      <c r="M1326" s="183" t="e">
        <f t="shared" si="84"/>
        <v>#N/A</v>
      </c>
      <c r="N1326" s="183" t="e">
        <f t="shared" si="86"/>
        <v>#N/A</v>
      </c>
      <c r="O1326" s="183" t="e">
        <f t="shared" si="85"/>
        <v>#N/A</v>
      </c>
    </row>
    <row r="1327" spans="1:15" x14ac:dyDescent="0.2">
      <c r="A1327" s="179" t="e">
        <f>IF(#REF!=0,NA(),#REF!)</f>
        <v>#REF!</v>
      </c>
      <c r="B1327" s="180" t="e">
        <f>IF(ISERROR(A1327),NA(),#REF!)</f>
        <v>#N/A</v>
      </c>
      <c r="C1327" s="183" t="e">
        <f t="shared" si="83"/>
        <v>#N/A</v>
      </c>
      <c r="E1327" s="179" t="e">
        <f>IF(#REF!=0,NA(),#REF!)</f>
        <v>#REF!</v>
      </c>
      <c r="F1327" s="183" t="e">
        <f>IF(ISERROR($E1327),NA(),#REF!)</f>
        <v>#N/A</v>
      </c>
      <c r="G1327" s="183" t="e">
        <f>IF(ISERROR($E1327),NA(),#REF!)</f>
        <v>#N/A</v>
      </c>
      <c r="H1327" s="183" t="e">
        <f>IF(ISERROR($E1327),NA(),#REF!)</f>
        <v>#N/A</v>
      </c>
      <c r="J1327" s="180" t="e">
        <f>IF(ISERROR(A1327),NA(),#REF!)</f>
        <v>#N/A</v>
      </c>
      <c r="K1327" s="180" t="e">
        <f>IF(ISERROR(A1327),NA(),#REF!)</f>
        <v>#N/A</v>
      </c>
      <c r="L1327" s="180" t="e">
        <f>IF(ISERROR(A1327),NA(),#REF!)</f>
        <v>#N/A</v>
      </c>
      <c r="M1327" s="183" t="e">
        <f t="shared" si="84"/>
        <v>#N/A</v>
      </c>
      <c r="N1327" s="183" t="e">
        <f t="shared" si="86"/>
        <v>#N/A</v>
      </c>
      <c r="O1327" s="183" t="e">
        <f t="shared" si="85"/>
        <v>#N/A</v>
      </c>
    </row>
    <row r="1328" spans="1:15" x14ac:dyDescent="0.2">
      <c r="A1328" s="179" t="e">
        <f>IF(#REF!=0,NA(),#REF!)</f>
        <v>#REF!</v>
      </c>
      <c r="B1328" s="180" t="e">
        <f>IF(ISERROR(A1328),NA(),#REF!)</f>
        <v>#N/A</v>
      </c>
      <c r="C1328" s="183" t="e">
        <f t="shared" si="83"/>
        <v>#N/A</v>
      </c>
      <c r="E1328" s="179" t="e">
        <f>IF(#REF!=0,NA(),#REF!)</f>
        <v>#REF!</v>
      </c>
      <c r="F1328" s="183" t="e">
        <f>IF(ISERROR($E1328),NA(),#REF!)</f>
        <v>#N/A</v>
      </c>
      <c r="G1328" s="183" t="e">
        <f>IF(ISERROR($E1328),NA(),#REF!)</f>
        <v>#N/A</v>
      </c>
      <c r="H1328" s="183" t="e">
        <f>IF(ISERROR($E1328),NA(),#REF!)</f>
        <v>#N/A</v>
      </c>
      <c r="J1328" s="180" t="e">
        <f>IF(ISERROR(A1328),NA(),#REF!)</f>
        <v>#N/A</v>
      </c>
      <c r="K1328" s="180" t="e">
        <f>IF(ISERROR(A1328),NA(),#REF!)</f>
        <v>#N/A</v>
      </c>
      <c r="L1328" s="180" t="e">
        <f>IF(ISERROR(A1328),NA(),#REF!)</f>
        <v>#N/A</v>
      </c>
      <c r="M1328" s="183" t="e">
        <f t="shared" si="84"/>
        <v>#N/A</v>
      </c>
      <c r="N1328" s="183" t="e">
        <f t="shared" si="86"/>
        <v>#N/A</v>
      </c>
      <c r="O1328" s="183" t="e">
        <f t="shared" si="85"/>
        <v>#N/A</v>
      </c>
    </row>
    <row r="1329" spans="1:15" x14ac:dyDescent="0.2">
      <c r="A1329" s="179" t="e">
        <f>IF(#REF!=0,NA(),#REF!)</f>
        <v>#REF!</v>
      </c>
      <c r="B1329" s="180" t="e">
        <f>IF(ISERROR(A1329),NA(),#REF!)</f>
        <v>#N/A</v>
      </c>
      <c r="C1329" s="183" t="e">
        <f t="shared" si="83"/>
        <v>#N/A</v>
      </c>
      <c r="E1329" s="179" t="e">
        <f>IF(#REF!=0,NA(),#REF!)</f>
        <v>#REF!</v>
      </c>
      <c r="F1329" s="183" t="e">
        <f>IF(ISERROR($E1329),NA(),#REF!)</f>
        <v>#N/A</v>
      </c>
      <c r="G1329" s="183" t="e">
        <f>IF(ISERROR($E1329),NA(),#REF!)</f>
        <v>#N/A</v>
      </c>
      <c r="H1329" s="183" t="e">
        <f>IF(ISERROR($E1329),NA(),#REF!)</f>
        <v>#N/A</v>
      </c>
      <c r="J1329" s="180" t="e">
        <f>IF(ISERROR(A1329),NA(),#REF!)</f>
        <v>#N/A</v>
      </c>
      <c r="K1329" s="180" t="e">
        <f>IF(ISERROR(A1329),NA(),#REF!)</f>
        <v>#N/A</v>
      </c>
      <c r="L1329" s="180" t="e">
        <f>IF(ISERROR(A1329),NA(),#REF!)</f>
        <v>#N/A</v>
      </c>
      <c r="M1329" s="183" t="e">
        <f t="shared" si="84"/>
        <v>#N/A</v>
      </c>
      <c r="N1329" s="183" t="e">
        <f t="shared" si="86"/>
        <v>#N/A</v>
      </c>
      <c r="O1329" s="183" t="e">
        <f t="shared" si="85"/>
        <v>#N/A</v>
      </c>
    </row>
    <row r="1330" spans="1:15" x14ac:dyDescent="0.2">
      <c r="A1330" s="179" t="e">
        <f>IF(#REF!=0,NA(),#REF!)</f>
        <v>#REF!</v>
      </c>
      <c r="B1330" s="180" t="e">
        <f>IF(ISERROR(A1330),NA(),#REF!)</f>
        <v>#N/A</v>
      </c>
      <c r="C1330" s="183" t="e">
        <f t="shared" si="83"/>
        <v>#N/A</v>
      </c>
      <c r="E1330" s="179" t="e">
        <f>IF(#REF!=0,NA(),#REF!)</f>
        <v>#REF!</v>
      </c>
      <c r="F1330" s="183" t="e">
        <f>IF(ISERROR($E1330),NA(),#REF!)</f>
        <v>#N/A</v>
      </c>
      <c r="G1330" s="183" t="e">
        <f>IF(ISERROR($E1330),NA(),#REF!)</f>
        <v>#N/A</v>
      </c>
      <c r="H1330" s="183" t="e">
        <f>IF(ISERROR($E1330),NA(),#REF!)</f>
        <v>#N/A</v>
      </c>
      <c r="J1330" s="180" t="e">
        <f>IF(ISERROR(A1330),NA(),#REF!)</f>
        <v>#N/A</v>
      </c>
      <c r="K1330" s="180" t="e">
        <f>IF(ISERROR(A1330),NA(),#REF!)</f>
        <v>#N/A</v>
      </c>
      <c r="L1330" s="180" t="e">
        <f>IF(ISERROR(A1330),NA(),#REF!)</f>
        <v>#N/A</v>
      </c>
      <c r="M1330" s="183" t="e">
        <f t="shared" si="84"/>
        <v>#N/A</v>
      </c>
      <c r="N1330" s="183" t="e">
        <f t="shared" si="86"/>
        <v>#N/A</v>
      </c>
      <c r="O1330" s="183" t="e">
        <f t="shared" si="85"/>
        <v>#N/A</v>
      </c>
    </row>
    <row r="1331" spans="1:15" x14ac:dyDescent="0.2">
      <c r="A1331" s="179" t="e">
        <f>IF(#REF!=0,NA(),#REF!)</f>
        <v>#REF!</v>
      </c>
      <c r="B1331" s="180" t="e">
        <f>IF(ISERROR(A1331),NA(),#REF!)</f>
        <v>#N/A</v>
      </c>
      <c r="C1331" s="183" t="e">
        <f t="shared" ref="C1331:C1394" si="87">AVERAGE(B1325:B1331)</f>
        <v>#N/A</v>
      </c>
      <c r="E1331" s="179" t="e">
        <f>IF(#REF!=0,NA(),#REF!)</f>
        <v>#REF!</v>
      </c>
      <c r="F1331" s="183" t="e">
        <f>IF(ISERROR($E1331),NA(),#REF!)</f>
        <v>#N/A</v>
      </c>
      <c r="G1331" s="183" t="e">
        <f>IF(ISERROR($E1331),NA(),#REF!)</f>
        <v>#N/A</v>
      </c>
      <c r="H1331" s="183" t="e">
        <f>IF(ISERROR($E1331),NA(),#REF!)</f>
        <v>#N/A</v>
      </c>
      <c r="J1331" s="180" t="e">
        <f>IF(ISERROR(A1331),NA(),#REF!)</f>
        <v>#N/A</v>
      </c>
      <c r="K1331" s="180" t="e">
        <f>IF(ISERROR(A1331),NA(),#REF!)</f>
        <v>#N/A</v>
      </c>
      <c r="L1331" s="180" t="e">
        <f>IF(ISERROR(A1331),NA(),#REF!)</f>
        <v>#N/A</v>
      </c>
      <c r="M1331" s="183" t="e">
        <f t="shared" si="84"/>
        <v>#N/A</v>
      </c>
      <c r="N1331" s="183" t="e">
        <f t="shared" si="86"/>
        <v>#N/A</v>
      </c>
      <c r="O1331" s="183" t="e">
        <f t="shared" si="85"/>
        <v>#N/A</v>
      </c>
    </row>
    <row r="1332" spans="1:15" x14ac:dyDescent="0.2">
      <c r="A1332" s="179" t="e">
        <f>IF(#REF!=0,NA(),#REF!)</f>
        <v>#REF!</v>
      </c>
      <c r="B1332" s="180" t="e">
        <f>IF(ISERROR(A1332),NA(),#REF!)</f>
        <v>#N/A</v>
      </c>
      <c r="C1332" s="183" t="e">
        <f t="shared" si="87"/>
        <v>#N/A</v>
      </c>
      <c r="E1332" s="179" t="e">
        <f>IF(#REF!=0,NA(),#REF!)</f>
        <v>#REF!</v>
      </c>
      <c r="F1332" s="183" t="e">
        <f>IF(ISERROR($E1332),NA(),#REF!)</f>
        <v>#N/A</v>
      </c>
      <c r="G1332" s="183" t="e">
        <f>IF(ISERROR($E1332),NA(),#REF!)</f>
        <v>#N/A</v>
      </c>
      <c r="H1332" s="183" t="e">
        <f>IF(ISERROR($E1332),NA(),#REF!)</f>
        <v>#N/A</v>
      </c>
      <c r="J1332" s="180" t="e">
        <f>IF(ISERROR(A1332),NA(),#REF!)</f>
        <v>#N/A</v>
      </c>
      <c r="K1332" s="180" t="e">
        <f>IF(ISERROR(A1332),NA(),#REF!)</f>
        <v>#N/A</v>
      </c>
      <c r="L1332" s="180" t="e">
        <f>IF(ISERROR(A1332),NA(),#REF!)</f>
        <v>#N/A</v>
      </c>
      <c r="M1332" s="183" t="e">
        <f t="shared" si="84"/>
        <v>#N/A</v>
      </c>
      <c r="N1332" s="183" t="e">
        <f t="shared" si="86"/>
        <v>#N/A</v>
      </c>
      <c r="O1332" s="183" t="e">
        <f t="shared" si="85"/>
        <v>#N/A</v>
      </c>
    </row>
    <row r="1333" spans="1:15" x14ac:dyDescent="0.2">
      <c r="A1333" s="179" t="e">
        <f>IF(#REF!=0,NA(),#REF!)</f>
        <v>#REF!</v>
      </c>
      <c r="B1333" s="180" t="e">
        <f>IF(ISERROR(A1333),NA(),#REF!)</f>
        <v>#N/A</v>
      </c>
      <c r="C1333" s="183" t="e">
        <f t="shared" si="87"/>
        <v>#N/A</v>
      </c>
      <c r="E1333" s="179" t="e">
        <f>IF(#REF!=0,NA(),#REF!)</f>
        <v>#REF!</v>
      </c>
      <c r="F1333" s="183" t="e">
        <f>IF(ISERROR($E1333),NA(),#REF!)</f>
        <v>#N/A</v>
      </c>
      <c r="G1333" s="183" t="e">
        <f>IF(ISERROR($E1333),NA(),#REF!)</f>
        <v>#N/A</v>
      </c>
      <c r="H1333" s="183" t="e">
        <f>IF(ISERROR($E1333),NA(),#REF!)</f>
        <v>#N/A</v>
      </c>
      <c r="J1333" s="180" t="e">
        <f>IF(ISERROR(A1333),NA(),#REF!)</f>
        <v>#N/A</v>
      </c>
      <c r="K1333" s="180" t="e">
        <f>IF(ISERROR(A1333),NA(),#REF!)</f>
        <v>#N/A</v>
      </c>
      <c r="L1333" s="180" t="e">
        <f>IF(ISERROR(A1333),NA(),#REF!)</f>
        <v>#N/A</v>
      </c>
      <c r="M1333" s="183" t="e">
        <f t="shared" si="84"/>
        <v>#N/A</v>
      </c>
      <c r="N1333" s="183" t="e">
        <f t="shared" si="86"/>
        <v>#N/A</v>
      </c>
      <c r="O1333" s="183" t="e">
        <f t="shared" si="85"/>
        <v>#N/A</v>
      </c>
    </row>
    <row r="1334" spans="1:15" x14ac:dyDescent="0.2">
      <c r="A1334" s="179" t="e">
        <f>IF(#REF!=0,NA(),#REF!)</f>
        <v>#REF!</v>
      </c>
      <c r="B1334" s="180" t="e">
        <f>IF(ISERROR(A1334),NA(),#REF!)</f>
        <v>#N/A</v>
      </c>
      <c r="C1334" s="183" t="e">
        <f t="shared" si="87"/>
        <v>#N/A</v>
      </c>
      <c r="E1334" s="179" t="e">
        <f>IF(#REF!=0,NA(),#REF!)</f>
        <v>#REF!</v>
      </c>
      <c r="F1334" s="183" t="e">
        <f>IF(ISERROR($E1334),NA(),#REF!)</f>
        <v>#N/A</v>
      </c>
      <c r="G1334" s="183" t="e">
        <f>IF(ISERROR($E1334),NA(),#REF!)</f>
        <v>#N/A</v>
      </c>
      <c r="H1334" s="183" t="e">
        <f>IF(ISERROR($E1334),NA(),#REF!)</f>
        <v>#N/A</v>
      </c>
      <c r="J1334" s="180" t="e">
        <f>IF(ISERROR(A1334),NA(),#REF!)</f>
        <v>#N/A</v>
      </c>
      <c r="K1334" s="180" t="e">
        <f>IF(ISERROR(A1334),NA(),#REF!)</f>
        <v>#N/A</v>
      </c>
      <c r="L1334" s="180" t="e">
        <f>IF(ISERROR(A1334),NA(),#REF!)</f>
        <v>#N/A</v>
      </c>
      <c r="M1334" s="183" t="e">
        <f t="shared" si="84"/>
        <v>#N/A</v>
      </c>
      <c r="N1334" s="183" t="e">
        <f t="shared" si="86"/>
        <v>#N/A</v>
      </c>
      <c r="O1334" s="183" t="e">
        <f t="shared" si="85"/>
        <v>#N/A</v>
      </c>
    </row>
    <row r="1335" spans="1:15" x14ac:dyDescent="0.2">
      <c r="A1335" s="179" t="e">
        <f>IF(#REF!=0,NA(),#REF!)</f>
        <v>#REF!</v>
      </c>
      <c r="B1335" s="180" t="e">
        <f>IF(ISERROR(A1335),NA(),#REF!)</f>
        <v>#N/A</v>
      </c>
      <c r="C1335" s="183" t="e">
        <f t="shared" si="87"/>
        <v>#N/A</v>
      </c>
      <c r="E1335" s="179" t="e">
        <f>IF(#REF!=0,NA(),#REF!)</f>
        <v>#REF!</v>
      </c>
      <c r="F1335" s="183" t="e">
        <f>IF(ISERROR($E1335),NA(),#REF!)</f>
        <v>#N/A</v>
      </c>
      <c r="G1335" s="183" t="e">
        <f>IF(ISERROR($E1335),NA(),#REF!)</f>
        <v>#N/A</v>
      </c>
      <c r="H1335" s="183" t="e">
        <f>IF(ISERROR($E1335),NA(),#REF!)</f>
        <v>#N/A</v>
      </c>
      <c r="J1335" s="180" t="e">
        <f>IF(ISERROR(A1335),NA(),#REF!)</f>
        <v>#N/A</v>
      </c>
      <c r="K1335" s="180" t="e">
        <f>IF(ISERROR(A1335),NA(),#REF!)</f>
        <v>#N/A</v>
      </c>
      <c r="L1335" s="180" t="e">
        <f>IF(ISERROR(A1335),NA(),#REF!)</f>
        <v>#N/A</v>
      </c>
      <c r="M1335" s="183" t="e">
        <f t="shared" si="84"/>
        <v>#N/A</v>
      </c>
      <c r="N1335" s="183" t="e">
        <f t="shared" si="86"/>
        <v>#N/A</v>
      </c>
      <c r="O1335" s="183" t="e">
        <f t="shared" si="85"/>
        <v>#N/A</v>
      </c>
    </row>
    <row r="1336" spans="1:15" x14ac:dyDescent="0.2">
      <c r="A1336" s="179" t="e">
        <f>IF(#REF!=0,NA(),#REF!)</f>
        <v>#REF!</v>
      </c>
      <c r="B1336" s="180" t="e">
        <f>IF(ISERROR(A1336),NA(),#REF!)</f>
        <v>#N/A</v>
      </c>
      <c r="C1336" s="183" t="e">
        <f t="shared" si="87"/>
        <v>#N/A</v>
      </c>
      <c r="E1336" s="179" t="e">
        <f>IF(#REF!=0,NA(),#REF!)</f>
        <v>#REF!</v>
      </c>
      <c r="F1336" s="183" t="e">
        <f>IF(ISERROR($E1336),NA(),#REF!)</f>
        <v>#N/A</v>
      </c>
      <c r="G1336" s="183" t="e">
        <f>IF(ISERROR($E1336),NA(),#REF!)</f>
        <v>#N/A</v>
      </c>
      <c r="H1336" s="183" t="e">
        <f>IF(ISERROR($E1336),NA(),#REF!)</f>
        <v>#N/A</v>
      </c>
      <c r="J1336" s="180" t="e">
        <f>IF(ISERROR(A1336),NA(),#REF!)</f>
        <v>#N/A</v>
      </c>
      <c r="K1336" s="180" t="e">
        <f>IF(ISERROR(A1336),NA(),#REF!)</f>
        <v>#N/A</v>
      </c>
      <c r="L1336" s="180" t="e">
        <f>IF(ISERROR(A1336),NA(),#REF!)</f>
        <v>#N/A</v>
      </c>
      <c r="M1336" s="183" t="e">
        <f t="shared" si="84"/>
        <v>#N/A</v>
      </c>
      <c r="N1336" s="183" t="e">
        <f t="shared" si="86"/>
        <v>#N/A</v>
      </c>
      <c r="O1336" s="183" t="e">
        <f t="shared" si="85"/>
        <v>#N/A</v>
      </c>
    </row>
    <row r="1337" spans="1:15" x14ac:dyDescent="0.2">
      <c r="A1337" s="179" t="e">
        <f>IF(#REF!=0,NA(),#REF!)</f>
        <v>#REF!</v>
      </c>
      <c r="B1337" s="180" t="e">
        <f>IF(ISERROR(A1337),NA(),#REF!)</f>
        <v>#N/A</v>
      </c>
      <c r="C1337" s="183" t="e">
        <f t="shared" si="87"/>
        <v>#N/A</v>
      </c>
      <c r="E1337" s="179" t="e">
        <f>IF(#REF!=0,NA(),#REF!)</f>
        <v>#REF!</v>
      </c>
      <c r="F1337" s="183" t="e">
        <f>IF(ISERROR($E1337),NA(),#REF!)</f>
        <v>#N/A</v>
      </c>
      <c r="G1337" s="183" t="e">
        <f>IF(ISERROR($E1337),NA(),#REF!)</f>
        <v>#N/A</v>
      </c>
      <c r="H1337" s="183" t="e">
        <f>IF(ISERROR($E1337),NA(),#REF!)</f>
        <v>#N/A</v>
      </c>
      <c r="J1337" s="180" t="e">
        <f>IF(ISERROR(A1337),NA(),#REF!)</f>
        <v>#N/A</v>
      </c>
      <c r="K1337" s="180" t="e">
        <f>IF(ISERROR(A1337),NA(),#REF!)</f>
        <v>#N/A</v>
      </c>
      <c r="L1337" s="180" t="e">
        <f>IF(ISERROR(A1337),NA(),#REF!)</f>
        <v>#N/A</v>
      </c>
      <c r="M1337" s="183" t="e">
        <f t="shared" si="84"/>
        <v>#N/A</v>
      </c>
      <c r="N1337" s="183" t="e">
        <f t="shared" si="86"/>
        <v>#N/A</v>
      </c>
      <c r="O1337" s="183" t="e">
        <f t="shared" si="85"/>
        <v>#N/A</v>
      </c>
    </row>
    <row r="1338" spans="1:15" x14ac:dyDescent="0.2">
      <c r="A1338" s="179" t="e">
        <f>IF(#REF!=0,NA(),#REF!)</f>
        <v>#REF!</v>
      </c>
      <c r="B1338" s="180" t="e">
        <f>IF(ISERROR(A1338),NA(),#REF!)</f>
        <v>#N/A</v>
      </c>
      <c r="C1338" s="183" t="e">
        <f t="shared" si="87"/>
        <v>#N/A</v>
      </c>
      <c r="E1338" s="179" t="e">
        <f>IF(#REF!=0,NA(),#REF!)</f>
        <v>#REF!</v>
      </c>
      <c r="F1338" s="183" t="e">
        <f>IF(ISERROR($E1338),NA(),#REF!)</f>
        <v>#N/A</v>
      </c>
      <c r="G1338" s="183" t="e">
        <f>IF(ISERROR($E1338),NA(),#REF!)</f>
        <v>#N/A</v>
      </c>
      <c r="H1338" s="183" t="e">
        <f>IF(ISERROR($E1338),NA(),#REF!)</f>
        <v>#N/A</v>
      </c>
      <c r="J1338" s="180" t="e">
        <f>IF(ISERROR(A1338),NA(),#REF!)</f>
        <v>#N/A</v>
      </c>
      <c r="K1338" s="180" t="e">
        <f>IF(ISERROR(A1338),NA(),#REF!)</f>
        <v>#N/A</v>
      </c>
      <c r="L1338" s="180" t="e">
        <f>IF(ISERROR(A1338),NA(),#REF!)</f>
        <v>#N/A</v>
      </c>
      <c r="M1338" s="183" t="e">
        <f t="shared" si="84"/>
        <v>#N/A</v>
      </c>
      <c r="N1338" s="183" t="e">
        <f t="shared" si="86"/>
        <v>#N/A</v>
      </c>
      <c r="O1338" s="183" t="e">
        <f t="shared" si="85"/>
        <v>#N/A</v>
      </c>
    </row>
    <row r="1339" spans="1:15" x14ac:dyDescent="0.2">
      <c r="A1339" s="179" t="e">
        <f>IF(#REF!=0,NA(),#REF!)</f>
        <v>#REF!</v>
      </c>
      <c r="B1339" s="180" t="e">
        <f>IF(ISERROR(A1339),NA(),#REF!)</f>
        <v>#N/A</v>
      </c>
      <c r="C1339" s="183" t="e">
        <f t="shared" si="87"/>
        <v>#N/A</v>
      </c>
      <c r="E1339" s="179" t="e">
        <f>IF(#REF!=0,NA(),#REF!)</f>
        <v>#REF!</v>
      </c>
      <c r="F1339" s="183" t="e">
        <f>IF(ISERROR($E1339),NA(),#REF!)</f>
        <v>#N/A</v>
      </c>
      <c r="G1339" s="183" t="e">
        <f>IF(ISERROR($E1339),NA(),#REF!)</f>
        <v>#N/A</v>
      </c>
      <c r="H1339" s="183" t="e">
        <f>IF(ISERROR($E1339),NA(),#REF!)</f>
        <v>#N/A</v>
      </c>
      <c r="J1339" s="180" t="e">
        <f>IF(ISERROR(A1339),NA(),#REF!)</f>
        <v>#N/A</v>
      </c>
      <c r="K1339" s="180" t="e">
        <f>IF(ISERROR(A1339),NA(),#REF!)</f>
        <v>#N/A</v>
      </c>
      <c r="L1339" s="180" t="e">
        <f>IF(ISERROR(A1339),NA(),#REF!)</f>
        <v>#N/A</v>
      </c>
      <c r="M1339" s="183" t="e">
        <f t="shared" si="84"/>
        <v>#N/A</v>
      </c>
      <c r="N1339" s="183" t="e">
        <f t="shared" si="86"/>
        <v>#N/A</v>
      </c>
      <c r="O1339" s="183" t="e">
        <f t="shared" si="85"/>
        <v>#N/A</v>
      </c>
    </row>
    <row r="1340" spans="1:15" x14ac:dyDescent="0.2">
      <c r="A1340" s="179" t="e">
        <f>IF(#REF!=0,NA(),#REF!)</f>
        <v>#REF!</v>
      </c>
      <c r="B1340" s="180" t="e">
        <f>IF(ISERROR(A1340),NA(),#REF!)</f>
        <v>#N/A</v>
      </c>
      <c r="C1340" s="183" t="e">
        <f t="shared" si="87"/>
        <v>#N/A</v>
      </c>
      <c r="E1340" s="179" t="e">
        <f>IF(#REF!=0,NA(),#REF!)</f>
        <v>#REF!</v>
      </c>
      <c r="F1340" s="183" t="e">
        <f>IF(ISERROR($E1340),NA(),#REF!)</f>
        <v>#N/A</v>
      </c>
      <c r="G1340" s="183" t="e">
        <f>IF(ISERROR($E1340),NA(),#REF!)</f>
        <v>#N/A</v>
      </c>
      <c r="H1340" s="183" t="e">
        <f>IF(ISERROR($E1340),NA(),#REF!)</f>
        <v>#N/A</v>
      </c>
      <c r="J1340" s="180" t="e">
        <f>IF(ISERROR(A1340),NA(),#REF!)</f>
        <v>#N/A</v>
      </c>
      <c r="K1340" s="180" t="e">
        <f>IF(ISERROR(A1340),NA(),#REF!)</f>
        <v>#N/A</v>
      </c>
      <c r="L1340" s="180" t="e">
        <f>IF(ISERROR(A1340),NA(),#REF!)</f>
        <v>#N/A</v>
      </c>
      <c r="M1340" s="183" t="e">
        <f t="shared" si="84"/>
        <v>#N/A</v>
      </c>
      <c r="N1340" s="183" t="e">
        <f t="shared" si="86"/>
        <v>#N/A</v>
      </c>
      <c r="O1340" s="183" t="e">
        <f t="shared" si="85"/>
        <v>#N/A</v>
      </c>
    </row>
    <row r="1341" spans="1:15" x14ac:dyDescent="0.2">
      <c r="A1341" s="179" t="e">
        <f>IF(#REF!=0,NA(),#REF!)</f>
        <v>#REF!</v>
      </c>
      <c r="B1341" s="180" t="e">
        <f>IF(ISERROR(A1341),NA(),#REF!)</f>
        <v>#N/A</v>
      </c>
      <c r="C1341" s="183" t="e">
        <f t="shared" si="87"/>
        <v>#N/A</v>
      </c>
      <c r="E1341" s="179" t="e">
        <f>IF(#REF!=0,NA(),#REF!)</f>
        <v>#REF!</v>
      </c>
      <c r="F1341" s="183" t="e">
        <f>IF(ISERROR($E1341),NA(),#REF!)</f>
        <v>#N/A</v>
      </c>
      <c r="G1341" s="183" t="e">
        <f>IF(ISERROR($E1341),NA(),#REF!)</f>
        <v>#N/A</v>
      </c>
      <c r="H1341" s="183" t="e">
        <f>IF(ISERROR($E1341),NA(),#REF!)</f>
        <v>#N/A</v>
      </c>
      <c r="J1341" s="180" t="e">
        <f>IF(ISERROR(A1341),NA(),#REF!)</f>
        <v>#N/A</v>
      </c>
      <c r="K1341" s="180" t="e">
        <f>IF(ISERROR(A1341),NA(),#REF!)</f>
        <v>#N/A</v>
      </c>
      <c r="L1341" s="180" t="e">
        <f>IF(ISERROR(A1341),NA(),#REF!)</f>
        <v>#N/A</v>
      </c>
      <c r="M1341" s="183" t="e">
        <f t="shared" si="84"/>
        <v>#N/A</v>
      </c>
      <c r="N1341" s="183" t="e">
        <f t="shared" si="86"/>
        <v>#N/A</v>
      </c>
      <c r="O1341" s="183" t="e">
        <f t="shared" si="85"/>
        <v>#N/A</v>
      </c>
    </row>
    <row r="1342" spans="1:15" x14ac:dyDescent="0.2">
      <c r="A1342" s="179" t="e">
        <f>IF(#REF!=0,NA(),#REF!)</f>
        <v>#REF!</v>
      </c>
      <c r="B1342" s="180" t="e">
        <f>IF(ISERROR(A1342),NA(),#REF!)</f>
        <v>#N/A</v>
      </c>
      <c r="C1342" s="183" t="e">
        <f t="shared" si="87"/>
        <v>#N/A</v>
      </c>
      <c r="E1342" s="179" t="e">
        <f>IF(#REF!=0,NA(),#REF!)</f>
        <v>#REF!</v>
      </c>
      <c r="F1342" s="183" t="e">
        <f>IF(ISERROR($E1342),NA(),#REF!)</f>
        <v>#N/A</v>
      </c>
      <c r="G1342" s="183" t="e">
        <f>IF(ISERROR($E1342),NA(),#REF!)</f>
        <v>#N/A</v>
      </c>
      <c r="H1342" s="183" t="e">
        <f>IF(ISERROR($E1342),NA(),#REF!)</f>
        <v>#N/A</v>
      </c>
      <c r="J1342" s="180" t="e">
        <f>IF(ISERROR(A1342),NA(),#REF!)</f>
        <v>#N/A</v>
      </c>
      <c r="K1342" s="180" t="e">
        <f>IF(ISERROR(A1342),NA(),#REF!)</f>
        <v>#N/A</v>
      </c>
      <c r="L1342" s="180" t="e">
        <f>IF(ISERROR(A1342),NA(),#REF!)</f>
        <v>#N/A</v>
      </c>
      <c r="M1342" s="183" t="e">
        <f t="shared" si="84"/>
        <v>#N/A</v>
      </c>
      <c r="N1342" s="183" t="e">
        <f t="shared" si="86"/>
        <v>#N/A</v>
      </c>
      <c r="O1342" s="183" t="e">
        <f t="shared" si="85"/>
        <v>#N/A</v>
      </c>
    </row>
    <row r="1343" spans="1:15" x14ac:dyDescent="0.2">
      <c r="A1343" s="179" t="e">
        <f>IF(#REF!=0,NA(),#REF!)</f>
        <v>#REF!</v>
      </c>
      <c r="B1343" s="180" t="e">
        <f>IF(ISERROR(A1343),NA(),#REF!)</f>
        <v>#N/A</v>
      </c>
      <c r="C1343" s="183" t="e">
        <f t="shared" si="87"/>
        <v>#N/A</v>
      </c>
      <c r="E1343" s="179" t="e">
        <f>IF(#REF!=0,NA(),#REF!)</f>
        <v>#REF!</v>
      </c>
      <c r="F1343" s="183" t="e">
        <f>IF(ISERROR($E1343),NA(),#REF!)</f>
        <v>#N/A</v>
      </c>
      <c r="G1343" s="183" t="e">
        <f>IF(ISERROR($E1343),NA(),#REF!)</f>
        <v>#N/A</v>
      </c>
      <c r="H1343" s="183" t="e">
        <f>IF(ISERROR($E1343),NA(),#REF!)</f>
        <v>#N/A</v>
      </c>
      <c r="J1343" s="180" t="e">
        <f>IF(ISERROR(A1343),NA(),#REF!)</f>
        <v>#N/A</v>
      </c>
      <c r="K1343" s="180" t="e">
        <f>IF(ISERROR(A1343),NA(),#REF!)</f>
        <v>#N/A</v>
      </c>
      <c r="L1343" s="180" t="e">
        <f>IF(ISERROR(A1343),NA(),#REF!)</f>
        <v>#N/A</v>
      </c>
      <c r="M1343" s="183" t="e">
        <f t="shared" si="84"/>
        <v>#N/A</v>
      </c>
      <c r="N1343" s="183" t="e">
        <f t="shared" si="86"/>
        <v>#N/A</v>
      </c>
      <c r="O1343" s="183" t="e">
        <f t="shared" si="85"/>
        <v>#N/A</v>
      </c>
    </row>
    <row r="1344" spans="1:15" x14ac:dyDescent="0.2">
      <c r="A1344" s="179" t="e">
        <f>IF(#REF!=0,NA(),#REF!)</f>
        <v>#REF!</v>
      </c>
      <c r="B1344" s="180" t="e">
        <f>IF(ISERROR(A1344),NA(),#REF!)</f>
        <v>#N/A</v>
      </c>
      <c r="C1344" s="183" t="e">
        <f t="shared" si="87"/>
        <v>#N/A</v>
      </c>
      <c r="E1344" s="179" t="e">
        <f>IF(#REF!=0,NA(),#REF!)</f>
        <v>#REF!</v>
      </c>
      <c r="F1344" s="183" t="e">
        <f>IF(ISERROR($E1344),NA(),#REF!)</f>
        <v>#N/A</v>
      </c>
      <c r="G1344" s="183" t="e">
        <f>IF(ISERROR($E1344),NA(),#REF!)</f>
        <v>#N/A</v>
      </c>
      <c r="H1344" s="183" t="e">
        <f>IF(ISERROR($E1344),NA(),#REF!)</f>
        <v>#N/A</v>
      </c>
      <c r="J1344" s="180" t="e">
        <f>IF(ISERROR(A1344),NA(),#REF!)</f>
        <v>#N/A</v>
      </c>
      <c r="K1344" s="180" t="e">
        <f>IF(ISERROR(A1344),NA(),#REF!)</f>
        <v>#N/A</v>
      </c>
      <c r="L1344" s="180" t="e">
        <f>IF(ISERROR(A1344),NA(),#REF!)</f>
        <v>#N/A</v>
      </c>
      <c r="M1344" s="183" t="e">
        <f t="shared" si="84"/>
        <v>#N/A</v>
      </c>
      <c r="N1344" s="183" t="e">
        <f t="shared" si="86"/>
        <v>#N/A</v>
      </c>
      <c r="O1344" s="183" t="e">
        <f t="shared" si="85"/>
        <v>#N/A</v>
      </c>
    </row>
    <row r="1345" spans="1:15" x14ac:dyDescent="0.2">
      <c r="A1345" s="179" t="e">
        <f>IF(#REF!=0,NA(),#REF!)</f>
        <v>#REF!</v>
      </c>
      <c r="B1345" s="180" t="e">
        <f>IF(ISERROR(A1345),NA(),#REF!)</f>
        <v>#N/A</v>
      </c>
      <c r="C1345" s="183" t="e">
        <f t="shared" si="87"/>
        <v>#N/A</v>
      </c>
      <c r="E1345" s="179" t="e">
        <f>IF(#REF!=0,NA(),#REF!)</f>
        <v>#REF!</v>
      </c>
      <c r="F1345" s="183" t="e">
        <f>IF(ISERROR($E1345),NA(),#REF!)</f>
        <v>#N/A</v>
      </c>
      <c r="G1345" s="183" t="e">
        <f>IF(ISERROR($E1345),NA(),#REF!)</f>
        <v>#N/A</v>
      </c>
      <c r="H1345" s="183" t="e">
        <f>IF(ISERROR($E1345),NA(),#REF!)</f>
        <v>#N/A</v>
      </c>
      <c r="J1345" s="180" t="e">
        <f>IF(ISERROR(A1345),NA(),#REF!)</f>
        <v>#N/A</v>
      </c>
      <c r="K1345" s="180" t="e">
        <f>IF(ISERROR(A1345),NA(),#REF!)</f>
        <v>#N/A</v>
      </c>
      <c r="L1345" s="180" t="e">
        <f>IF(ISERROR(A1345),NA(),#REF!)</f>
        <v>#N/A</v>
      </c>
      <c r="M1345" s="183" t="e">
        <f t="shared" si="84"/>
        <v>#N/A</v>
      </c>
      <c r="N1345" s="183" t="e">
        <f t="shared" si="86"/>
        <v>#N/A</v>
      </c>
      <c r="O1345" s="183" t="e">
        <f t="shared" si="85"/>
        <v>#N/A</v>
      </c>
    </row>
    <row r="1346" spans="1:15" x14ac:dyDescent="0.2">
      <c r="A1346" s="179" t="e">
        <f>IF(#REF!=0,NA(),#REF!)</f>
        <v>#REF!</v>
      </c>
      <c r="B1346" s="180" t="e">
        <f>IF(ISERROR(A1346),NA(),#REF!)</f>
        <v>#N/A</v>
      </c>
      <c r="C1346" s="183" t="e">
        <f t="shared" si="87"/>
        <v>#N/A</v>
      </c>
      <c r="E1346" s="179" t="e">
        <f>IF(#REF!=0,NA(),#REF!)</f>
        <v>#REF!</v>
      </c>
      <c r="F1346" s="183" t="e">
        <f>IF(ISERROR($E1346),NA(),#REF!)</f>
        <v>#N/A</v>
      </c>
      <c r="G1346" s="183" t="e">
        <f>IF(ISERROR($E1346),NA(),#REF!)</f>
        <v>#N/A</v>
      </c>
      <c r="H1346" s="183" t="e">
        <f>IF(ISERROR($E1346),NA(),#REF!)</f>
        <v>#N/A</v>
      </c>
      <c r="J1346" s="180" t="e">
        <f>IF(ISERROR(A1346),NA(),#REF!)</f>
        <v>#N/A</v>
      </c>
      <c r="K1346" s="180" t="e">
        <f>IF(ISERROR(A1346),NA(),#REF!)</f>
        <v>#N/A</v>
      </c>
      <c r="L1346" s="180" t="e">
        <f>IF(ISERROR(A1346),NA(),#REF!)</f>
        <v>#N/A</v>
      </c>
      <c r="M1346" s="183" t="e">
        <f t="shared" si="84"/>
        <v>#N/A</v>
      </c>
      <c r="N1346" s="183" t="e">
        <f t="shared" si="86"/>
        <v>#N/A</v>
      </c>
      <c r="O1346" s="183" t="e">
        <f t="shared" si="85"/>
        <v>#N/A</v>
      </c>
    </row>
    <row r="1347" spans="1:15" x14ac:dyDescent="0.2">
      <c r="A1347" s="179" t="e">
        <f>IF(#REF!=0,NA(),#REF!)</f>
        <v>#REF!</v>
      </c>
      <c r="B1347" s="180" t="e">
        <f>IF(ISERROR(A1347),NA(),#REF!)</f>
        <v>#N/A</v>
      </c>
      <c r="C1347" s="183" t="e">
        <f t="shared" si="87"/>
        <v>#N/A</v>
      </c>
      <c r="E1347" s="179" t="e">
        <f>IF(#REF!=0,NA(),#REF!)</f>
        <v>#REF!</v>
      </c>
      <c r="F1347" s="183" t="e">
        <f>IF(ISERROR($E1347),NA(),#REF!)</f>
        <v>#N/A</v>
      </c>
      <c r="G1347" s="183" t="e">
        <f>IF(ISERROR($E1347),NA(),#REF!)</f>
        <v>#N/A</v>
      </c>
      <c r="H1347" s="183" t="e">
        <f>IF(ISERROR($E1347),NA(),#REF!)</f>
        <v>#N/A</v>
      </c>
      <c r="J1347" s="180" t="e">
        <f>IF(ISERROR(A1347),NA(),#REF!)</f>
        <v>#N/A</v>
      </c>
      <c r="K1347" s="180" t="e">
        <f>IF(ISERROR(A1347),NA(),#REF!)</f>
        <v>#N/A</v>
      </c>
      <c r="L1347" s="180" t="e">
        <f>IF(ISERROR(A1347),NA(),#REF!)</f>
        <v>#N/A</v>
      </c>
      <c r="M1347" s="183" t="e">
        <f t="shared" si="84"/>
        <v>#N/A</v>
      </c>
      <c r="N1347" s="183" t="e">
        <f t="shared" si="86"/>
        <v>#N/A</v>
      </c>
      <c r="O1347" s="183" t="e">
        <f t="shared" si="85"/>
        <v>#N/A</v>
      </c>
    </row>
    <row r="1348" spans="1:15" x14ac:dyDescent="0.2">
      <c r="A1348" s="179" t="e">
        <f>IF(#REF!=0,NA(),#REF!)</f>
        <v>#REF!</v>
      </c>
      <c r="B1348" s="180" t="e">
        <f>IF(ISERROR(A1348),NA(),#REF!)</f>
        <v>#N/A</v>
      </c>
      <c r="C1348" s="183" t="e">
        <f t="shared" si="87"/>
        <v>#N/A</v>
      </c>
      <c r="E1348" s="179" t="e">
        <f>IF(#REF!=0,NA(),#REF!)</f>
        <v>#REF!</v>
      </c>
      <c r="F1348" s="183" t="e">
        <f>IF(ISERROR($E1348),NA(),#REF!)</f>
        <v>#N/A</v>
      </c>
      <c r="G1348" s="183" t="e">
        <f>IF(ISERROR($E1348),NA(),#REF!)</f>
        <v>#N/A</v>
      </c>
      <c r="H1348" s="183" t="e">
        <f>IF(ISERROR($E1348),NA(),#REF!)</f>
        <v>#N/A</v>
      </c>
      <c r="J1348" s="180" t="e">
        <f>IF(ISERROR(A1348),NA(),#REF!)</f>
        <v>#N/A</v>
      </c>
      <c r="K1348" s="180" t="e">
        <f>IF(ISERROR(A1348),NA(),#REF!)</f>
        <v>#N/A</v>
      </c>
      <c r="L1348" s="180" t="e">
        <f>IF(ISERROR(A1348),NA(),#REF!)</f>
        <v>#N/A</v>
      </c>
      <c r="M1348" s="183" t="e">
        <f t="shared" si="84"/>
        <v>#N/A</v>
      </c>
      <c r="N1348" s="183" t="e">
        <f t="shared" si="86"/>
        <v>#N/A</v>
      </c>
      <c r="O1348" s="183" t="e">
        <f t="shared" si="85"/>
        <v>#N/A</v>
      </c>
    </row>
    <row r="1349" spans="1:15" x14ac:dyDescent="0.2">
      <c r="A1349" s="179" t="e">
        <f>IF(#REF!=0,NA(),#REF!)</f>
        <v>#REF!</v>
      </c>
      <c r="B1349" s="180" t="e">
        <f>IF(ISERROR(A1349),NA(),#REF!)</f>
        <v>#N/A</v>
      </c>
      <c r="C1349" s="183" t="e">
        <f t="shared" si="87"/>
        <v>#N/A</v>
      </c>
      <c r="E1349" s="179" t="e">
        <f>IF(#REF!=0,NA(),#REF!)</f>
        <v>#REF!</v>
      </c>
      <c r="F1349" s="183" t="e">
        <f>IF(ISERROR($E1349),NA(),#REF!)</f>
        <v>#N/A</v>
      </c>
      <c r="G1349" s="183" t="e">
        <f>IF(ISERROR($E1349),NA(),#REF!)</f>
        <v>#N/A</v>
      </c>
      <c r="H1349" s="183" t="e">
        <f>IF(ISERROR($E1349),NA(),#REF!)</f>
        <v>#N/A</v>
      </c>
      <c r="J1349" s="180" t="e">
        <f>IF(ISERROR(A1349),NA(),#REF!)</f>
        <v>#N/A</v>
      </c>
      <c r="K1349" s="180" t="e">
        <f>IF(ISERROR(A1349),NA(),#REF!)</f>
        <v>#N/A</v>
      </c>
      <c r="L1349" s="180" t="e">
        <f>IF(ISERROR(A1349),NA(),#REF!)</f>
        <v>#N/A</v>
      </c>
      <c r="M1349" s="183" t="e">
        <f t="shared" si="84"/>
        <v>#N/A</v>
      </c>
      <c r="N1349" s="183" t="e">
        <f t="shared" si="86"/>
        <v>#N/A</v>
      </c>
      <c r="O1349" s="183" t="e">
        <f t="shared" si="85"/>
        <v>#N/A</v>
      </c>
    </row>
    <row r="1350" spans="1:15" x14ac:dyDescent="0.2">
      <c r="A1350" s="179" t="e">
        <f>IF(#REF!=0,NA(),#REF!)</f>
        <v>#REF!</v>
      </c>
      <c r="B1350" s="180" t="e">
        <f>IF(ISERROR(A1350),NA(),#REF!)</f>
        <v>#N/A</v>
      </c>
      <c r="C1350" s="183" t="e">
        <f t="shared" si="87"/>
        <v>#N/A</v>
      </c>
      <c r="E1350" s="179" t="e">
        <f>IF(#REF!=0,NA(),#REF!)</f>
        <v>#REF!</v>
      </c>
      <c r="F1350" s="183" t="e">
        <f>IF(ISERROR($E1350),NA(),#REF!)</f>
        <v>#N/A</v>
      </c>
      <c r="G1350" s="183" t="e">
        <f>IF(ISERROR($E1350),NA(),#REF!)</f>
        <v>#N/A</v>
      </c>
      <c r="H1350" s="183" t="e">
        <f>IF(ISERROR($E1350),NA(),#REF!)</f>
        <v>#N/A</v>
      </c>
      <c r="J1350" s="180" t="e">
        <f>IF(ISERROR(A1350),NA(),#REF!)</f>
        <v>#N/A</v>
      </c>
      <c r="K1350" s="180" t="e">
        <f>IF(ISERROR(A1350),NA(),#REF!)</f>
        <v>#N/A</v>
      </c>
      <c r="L1350" s="180" t="e">
        <f>IF(ISERROR(A1350),NA(),#REF!)</f>
        <v>#N/A</v>
      </c>
      <c r="M1350" s="183" t="e">
        <f t="shared" si="84"/>
        <v>#N/A</v>
      </c>
      <c r="N1350" s="183" t="e">
        <f t="shared" si="86"/>
        <v>#N/A</v>
      </c>
      <c r="O1350" s="183" t="e">
        <f t="shared" si="85"/>
        <v>#N/A</v>
      </c>
    </row>
    <row r="1351" spans="1:15" x14ac:dyDescent="0.2">
      <c r="A1351" s="179" t="e">
        <f>IF(#REF!=0,NA(),#REF!)</f>
        <v>#REF!</v>
      </c>
      <c r="B1351" s="180" t="e">
        <f>IF(ISERROR(A1351),NA(),#REF!)</f>
        <v>#N/A</v>
      </c>
      <c r="C1351" s="183" t="e">
        <f t="shared" si="87"/>
        <v>#N/A</v>
      </c>
      <c r="E1351" s="179" t="e">
        <f>IF(#REF!=0,NA(),#REF!)</f>
        <v>#REF!</v>
      </c>
      <c r="F1351" s="183" t="e">
        <f>IF(ISERROR($E1351),NA(),#REF!)</f>
        <v>#N/A</v>
      </c>
      <c r="G1351" s="183" t="e">
        <f>IF(ISERROR($E1351),NA(),#REF!)</f>
        <v>#N/A</v>
      </c>
      <c r="H1351" s="183" t="e">
        <f>IF(ISERROR($E1351),NA(),#REF!)</f>
        <v>#N/A</v>
      </c>
      <c r="J1351" s="180" t="e">
        <f>IF(ISERROR(A1351),NA(),#REF!)</f>
        <v>#N/A</v>
      </c>
      <c r="K1351" s="180" t="e">
        <f>IF(ISERROR(A1351),NA(),#REF!)</f>
        <v>#N/A</v>
      </c>
      <c r="L1351" s="180" t="e">
        <f>IF(ISERROR(A1351),NA(),#REF!)</f>
        <v>#N/A</v>
      </c>
      <c r="M1351" s="183" t="e">
        <f t="shared" si="84"/>
        <v>#N/A</v>
      </c>
      <c r="N1351" s="183" t="e">
        <f t="shared" si="86"/>
        <v>#N/A</v>
      </c>
      <c r="O1351" s="183" t="e">
        <f t="shared" si="85"/>
        <v>#N/A</v>
      </c>
    </row>
    <row r="1352" spans="1:15" x14ac:dyDescent="0.2">
      <c r="A1352" s="179" t="e">
        <f>IF(#REF!=0,NA(),#REF!)</f>
        <v>#REF!</v>
      </c>
      <c r="B1352" s="180" t="e">
        <f>IF(ISERROR(A1352),NA(),#REF!)</f>
        <v>#N/A</v>
      </c>
      <c r="C1352" s="183" t="e">
        <f t="shared" si="87"/>
        <v>#N/A</v>
      </c>
      <c r="E1352" s="179" t="e">
        <f>IF(#REF!=0,NA(),#REF!)</f>
        <v>#REF!</v>
      </c>
      <c r="F1352" s="183" t="e">
        <f>IF(ISERROR($E1352),NA(),#REF!)</f>
        <v>#N/A</v>
      </c>
      <c r="G1352" s="183" t="e">
        <f>IF(ISERROR($E1352),NA(),#REF!)</f>
        <v>#N/A</v>
      </c>
      <c r="H1352" s="183" t="e">
        <f>IF(ISERROR($E1352),NA(),#REF!)</f>
        <v>#N/A</v>
      </c>
      <c r="J1352" s="180" t="e">
        <f>IF(ISERROR(A1352),NA(),#REF!)</f>
        <v>#N/A</v>
      </c>
      <c r="K1352" s="180" t="e">
        <f>IF(ISERROR(A1352),NA(),#REF!)</f>
        <v>#N/A</v>
      </c>
      <c r="L1352" s="180" t="e">
        <f>IF(ISERROR(A1352),NA(),#REF!)</f>
        <v>#N/A</v>
      </c>
      <c r="M1352" s="183" t="e">
        <f t="shared" si="84"/>
        <v>#N/A</v>
      </c>
      <c r="N1352" s="183" t="e">
        <f t="shared" si="86"/>
        <v>#N/A</v>
      </c>
      <c r="O1352" s="183" t="e">
        <f t="shared" si="85"/>
        <v>#N/A</v>
      </c>
    </row>
    <row r="1353" spans="1:15" x14ac:dyDescent="0.2">
      <c r="A1353" s="179" t="e">
        <f>IF(#REF!=0,NA(),#REF!)</f>
        <v>#REF!</v>
      </c>
      <c r="B1353" s="180" t="e">
        <f>IF(ISERROR(A1353),NA(),#REF!)</f>
        <v>#N/A</v>
      </c>
      <c r="C1353" s="183" t="e">
        <f t="shared" si="87"/>
        <v>#N/A</v>
      </c>
      <c r="E1353" s="179" t="e">
        <f>IF(#REF!=0,NA(),#REF!)</f>
        <v>#REF!</v>
      </c>
      <c r="F1353" s="183" t="e">
        <f>IF(ISERROR($E1353),NA(),#REF!)</f>
        <v>#N/A</v>
      </c>
      <c r="G1353" s="183" t="e">
        <f>IF(ISERROR($E1353),NA(),#REF!)</f>
        <v>#N/A</v>
      </c>
      <c r="H1353" s="183" t="e">
        <f>IF(ISERROR($E1353),NA(),#REF!)</f>
        <v>#N/A</v>
      </c>
      <c r="J1353" s="180" t="e">
        <f>IF(ISERROR(A1353),NA(),#REF!)</f>
        <v>#N/A</v>
      </c>
      <c r="K1353" s="180" t="e">
        <f>IF(ISERROR(A1353),NA(),#REF!)</f>
        <v>#N/A</v>
      </c>
      <c r="L1353" s="180" t="e">
        <f>IF(ISERROR(A1353),NA(),#REF!)</f>
        <v>#N/A</v>
      </c>
      <c r="M1353" s="183" t="e">
        <f t="shared" ref="M1353:M1416" si="88">AVERAGE(J1347:J1353)</f>
        <v>#N/A</v>
      </c>
      <c r="N1353" s="183" t="e">
        <f t="shared" si="86"/>
        <v>#N/A</v>
      </c>
      <c r="O1353" s="183" t="e">
        <f t="shared" si="85"/>
        <v>#N/A</v>
      </c>
    </row>
    <row r="1354" spans="1:15" x14ac:dyDescent="0.2">
      <c r="A1354" s="179" t="e">
        <f>IF(#REF!=0,NA(),#REF!)</f>
        <v>#REF!</v>
      </c>
      <c r="B1354" s="180" t="e">
        <f>IF(ISERROR(A1354),NA(),#REF!)</f>
        <v>#N/A</v>
      </c>
      <c r="C1354" s="183" t="e">
        <f t="shared" si="87"/>
        <v>#N/A</v>
      </c>
      <c r="E1354" s="179" t="e">
        <f>IF(#REF!=0,NA(),#REF!)</f>
        <v>#REF!</v>
      </c>
      <c r="F1354" s="183" t="e">
        <f>IF(ISERROR($E1354),NA(),#REF!)</f>
        <v>#N/A</v>
      </c>
      <c r="G1354" s="183" t="e">
        <f>IF(ISERROR($E1354),NA(),#REF!)</f>
        <v>#N/A</v>
      </c>
      <c r="H1354" s="183" t="e">
        <f>IF(ISERROR($E1354),NA(),#REF!)</f>
        <v>#N/A</v>
      </c>
      <c r="J1354" s="180" t="e">
        <f>IF(ISERROR(A1354),NA(),#REF!)</f>
        <v>#N/A</v>
      </c>
      <c r="K1354" s="180" t="e">
        <f>IF(ISERROR(A1354),NA(),#REF!)</f>
        <v>#N/A</v>
      </c>
      <c r="L1354" s="180" t="e">
        <f>IF(ISERROR(A1354),NA(),#REF!)</f>
        <v>#N/A</v>
      </c>
      <c r="M1354" s="183" t="e">
        <f t="shared" si="88"/>
        <v>#N/A</v>
      </c>
      <c r="N1354" s="183" t="e">
        <f t="shared" si="86"/>
        <v>#N/A</v>
      </c>
      <c r="O1354" s="183" t="e">
        <f t="shared" ref="O1354:O1417" si="89">AVERAGE(L1348:L1354)</f>
        <v>#N/A</v>
      </c>
    </row>
    <row r="1355" spans="1:15" x14ac:dyDescent="0.2">
      <c r="A1355" s="179" t="e">
        <f>IF(#REF!=0,NA(),#REF!)</f>
        <v>#REF!</v>
      </c>
      <c r="B1355" s="180" t="e">
        <f>IF(ISERROR(A1355),NA(),#REF!)</f>
        <v>#N/A</v>
      </c>
      <c r="C1355" s="183" t="e">
        <f t="shared" si="87"/>
        <v>#N/A</v>
      </c>
      <c r="E1355" s="179" t="e">
        <f>IF(#REF!=0,NA(),#REF!)</f>
        <v>#REF!</v>
      </c>
      <c r="F1355" s="183" t="e">
        <f>IF(ISERROR($E1355),NA(),#REF!)</f>
        <v>#N/A</v>
      </c>
      <c r="G1355" s="183" t="e">
        <f>IF(ISERROR($E1355),NA(),#REF!)</f>
        <v>#N/A</v>
      </c>
      <c r="H1355" s="183" t="e">
        <f>IF(ISERROR($E1355),NA(),#REF!)</f>
        <v>#N/A</v>
      </c>
      <c r="J1355" s="180" t="e">
        <f>IF(ISERROR(A1355),NA(),#REF!)</f>
        <v>#N/A</v>
      </c>
      <c r="K1355" s="180" t="e">
        <f>IF(ISERROR(A1355),NA(),#REF!)</f>
        <v>#N/A</v>
      </c>
      <c r="L1355" s="180" t="e">
        <f>IF(ISERROR(A1355),NA(),#REF!)</f>
        <v>#N/A</v>
      </c>
      <c r="M1355" s="183" t="e">
        <f t="shared" si="88"/>
        <v>#N/A</v>
      </c>
      <c r="N1355" s="183" t="e">
        <f t="shared" si="86"/>
        <v>#N/A</v>
      </c>
      <c r="O1355" s="183" t="e">
        <f t="shared" si="89"/>
        <v>#N/A</v>
      </c>
    </row>
    <row r="1356" spans="1:15" x14ac:dyDescent="0.2">
      <c r="A1356" s="179" t="e">
        <f>IF(#REF!=0,NA(),#REF!)</f>
        <v>#REF!</v>
      </c>
      <c r="B1356" s="180" t="e">
        <f>IF(ISERROR(A1356),NA(),#REF!)</f>
        <v>#N/A</v>
      </c>
      <c r="C1356" s="183" t="e">
        <f t="shared" si="87"/>
        <v>#N/A</v>
      </c>
      <c r="E1356" s="179" t="e">
        <f>IF(#REF!=0,NA(),#REF!)</f>
        <v>#REF!</v>
      </c>
      <c r="F1356" s="183" t="e">
        <f>IF(ISERROR($E1356),NA(),#REF!)</f>
        <v>#N/A</v>
      </c>
      <c r="G1356" s="183" t="e">
        <f>IF(ISERROR($E1356),NA(),#REF!)</f>
        <v>#N/A</v>
      </c>
      <c r="H1356" s="183" t="e">
        <f>IF(ISERROR($E1356),NA(),#REF!)</f>
        <v>#N/A</v>
      </c>
      <c r="J1356" s="180" t="e">
        <f>IF(ISERROR(A1356),NA(),#REF!)</f>
        <v>#N/A</v>
      </c>
      <c r="K1356" s="180" t="e">
        <f>IF(ISERROR(A1356),NA(),#REF!)</f>
        <v>#N/A</v>
      </c>
      <c r="L1356" s="180" t="e">
        <f>IF(ISERROR(A1356),NA(),#REF!)</f>
        <v>#N/A</v>
      </c>
      <c r="M1356" s="183" t="e">
        <f t="shared" si="88"/>
        <v>#N/A</v>
      </c>
      <c r="N1356" s="183" t="e">
        <f t="shared" si="86"/>
        <v>#N/A</v>
      </c>
      <c r="O1356" s="183" t="e">
        <f t="shared" si="89"/>
        <v>#N/A</v>
      </c>
    </row>
    <row r="1357" spans="1:15" x14ac:dyDescent="0.2">
      <c r="A1357" s="179" t="e">
        <f>IF(#REF!=0,NA(),#REF!)</f>
        <v>#REF!</v>
      </c>
      <c r="B1357" s="180" t="e">
        <f>IF(ISERROR(A1357),NA(),#REF!)</f>
        <v>#N/A</v>
      </c>
      <c r="C1357" s="183" t="e">
        <f t="shared" si="87"/>
        <v>#N/A</v>
      </c>
      <c r="E1357" s="179" t="e">
        <f>IF(#REF!=0,NA(),#REF!)</f>
        <v>#REF!</v>
      </c>
      <c r="F1357" s="183" t="e">
        <f>IF(ISERROR($E1357),NA(),#REF!)</f>
        <v>#N/A</v>
      </c>
      <c r="G1357" s="183" t="e">
        <f>IF(ISERROR($E1357),NA(),#REF!)</f>
        <v>#N/A</v>
      </c>
      <c r="H1357" s="183" t="e">
        <f>IF(ISERROR($E1357),NA(),#REF!)</f>
        <v>#N/A</v>
      </c>
      <c r="J1357" s="180" t="e">
        <f>IF(ISERROR(A1357),NA(),#REF!)</f>
        <v>#N/A</v>
      </c>
      <c r="K1357" s="180" t="e">
        <f>IF(ISERROR(A1357),NA(),#REF!)</f>
        <v>#N/A</v>
      </c>
      <c r="L1357" s="180" t="e">
        <f>IF(ISERROR(A1357),NA(),#REF!)</f>
        <v>#N/A</v>
      </c>
      <c r="M1357" s="183" t="e">
        <f t="shared" si="88"/>
        <v>#N/A</v>
      </c>
      <c r="N1357" s="183" t="e">
        <f t="shared" si="86"/>
        <v>#N/A</v>
      </c>
      <c r="O1357" s="183" t="e">
        <f t="shared" si="89"/>
        <v>#N/A</v>
      </c>
    </row>
    <row r="1358" spans="1:15" x14ac:dyDescent="0.2">
      <c r="A1358" s="179" t="e">
        <f>IF(#REF!=0,NA(),#REF!)</f>
        <v>#REF!</v>
      </c>
      <c r="B1358" s="180" t="e">
        <f>IF(ISERROR(A1358),NA(),#REF!)</f>
        <v>#N/A</v>
      </c>
      <c r="C1358" s="183" t="e">
        <f t="shared" si="87"/>
        <v>#N/A</v>
      </c>
      <c r="E1358" s="179" t="e">
        <f>IF(#REF!=0,NA(),#REF!)</f>
        <v>#REF!</v>
      </c>
      <c r="F1358" s="183" t="e">
        <f>IF(ISERROR($E1358),NA(),#REF!)</f>
        <v>#N/A</v>
      </c>
      <c r="G1358" s="183" t="e">
        <f>IF(ISERROR($E1358),NA(),#REF!)</f>
        <v>#N/A</v>
      </c>
      <c r="H1358" s="183" t="e">
        <f>IF(ISERROR($E1358),NA(),#REF!)</f>
        <v>#N/A</v>
      </c>
      <c r="J1358" s="180" t="e">
        <f>IF(ISERROR(A1358),NA(),#REF!)</f>
        <v>#N/A</v>
      </c>
      <c r="K1358" s="180" t="e">
        <f>IF(ISERROR(A1358),NA(),#REF!)</f>
        <v>#N/A</v>
      </c>
      <c r="L1358" s="180" t="e">
        <f>IF(ISERROR(A1358),NA(),#REF!)</f>
        <v>#N/A</v>
      </c>
      <c r="M1358" s="183" t="e">
        <f t="shared" si="88"/>
        <v>#N/A</v>
      </c>
      <c r="N1358" s="183" t="e">
        <f t="shared" si="86"/>
        <v>#N/A</v>
      </c>
      <c r="O1358" s="183" t="e">
        <f t="shared" si="89"/>
        <v>#N/A</v>
      </c>
    </row>
    <row r="1359" spans="1:15" x14ac:dyDescent="0.2">
      <c r="A1359" s="179" t="e">
        <f>IF(#REF!=0,NA(),#REF!)</f>
        <v>#REF!</v>
      </c>
      <c r="B1359" s="180" t="e">
        <f>IF(ISERROR(A1359),NA(),#REF!)</f>
        <v>#N/A</v>
      </c>
      <c r="C1359" s="183" t="e">
        <f t="shared" si="87"/>
        <v>#N/A</v>
      </c>
      <c r="E1359" s="179" t="e">
        <f>IF(#REF!=0,NA(),#REF!)</f>
        <v>#REF!</v>
      </c>
      <c r="F1359" s="183" t="e">
        <f>IF(ISERROR($E1359),NA(),#REF!)</f>
        <v>#N/A</v>
      </c>
      <c r="G1359" s="183" t="e">
        <f>IF(ISERROR($E1359),NA(),#REF!)</f>
        <v>#N/A</v>
      </c>
      <c r="H1359" s="183" t="e">
        <f>IF(ISERROR($E1359),NA(),#REF!)</f>
        <v>#N/A</v>
      </c>
      <c r="J1359" s="180" t="e">
        <f>IF(ISERROR(A1359),NA(),#REF!)</f>
        <v>#N/A</v>
      </c>
      <c r="K1359" s="180" t="e">
        <f>IF(ISERROR(A1359),NA(),#REF!)</f>
        <v>#N/A</v>
      </c>
      <c r="L1359" s="180" t="e">
        <f>IF(ISERROR(A1359),NA(),#REF!)</f>
        <v>#N/A</v>
      </c>
      <c r="M1359" s="183" t="e">
        <f t="shared" si="88"/>
        <v>#N/A</v>
      </c>
      <c r="N1359" s="183" t="e">
        <f t="shared" si="86"/>
        <v>#N/A</v>
      </c>
      <c r="O1359" s="183" t="e">
        <f t="shared" si="89"/>
        <v>#N/A</v>
      </c>
    </row>
    <row r="1360" spans="1:15" x14ac:dyDescent="0.2">
      <c r="A1360" s="179" t="e">
        <f>IF(#REF!=0,NA(),#REF!)</f>
        <v>#REF!</v>
      </c>
      <c r="B1360" s="180" t="e">
        <f>IF(ISERROR(A1360),NA(),#REF!)</f>
        <v>#N/A</v>
      </c>
      <c r="C1360" s="183" t="e">
        <f t="shared" si="87"/>
        <v>#N/A</v>
      </c>
      <c r="E1360" s="179" t="e">
        <f>IF(#REF!=0,NA(),#REF!)</f>
        <v>#REF!</v>
      </c>
      <c r="F1360" s="183" t="e">
        <f>IF(ISERROR($E1360),NA(),#REF!)</f>
        <v>#N/A</v>
      </c>
      <c r="G1360" s="183" t="e">
        <f>IF(ISERROR($E1360),NA(),#REF!)</f>
        <v>#N/A</v>
      </c>
      <c r="H1360" s="183" t="e">
        <f>IF(ISERROR($E1360),NA(),#REF!)</f>
        <v>#N/A</v>
      </c>
      <c r="J1360" s="180" t="e">
        <f>IF(ISERROR(A1360),NA(),#REF!)</f>
        <v>#N/A</v>
      </c>
      <c r="K1360" s="180" t="e">
        <f>IF(ISERROR(A1360),NA(),#REF!)</f>
        <v>#N/A</v>
      </c>
      <c r="L1360" s="180" t="e">
        <f>IF(ISERROR(A1360),NA(),#REF!)</f>
        <v>#N/A</v>
      </c>
      <c r="M1360" s="183" t="e">
        <f t="shared" si="88"/>
        <v>#N/A</v>
      </c>
      <c r="N1360" s="183" t="e">
        <f t="shared" si="86"/>
        <v>#N/A</v>
      </c>
      <c r="O1360" s="183" t="e">
        <f t="shared" si="89"/>
        <v>#N/A</v>
      </c>
    </row>
    <row r="1361" spans="1:15" x14ac:dyDescent="0.2">
      <c r="A1361" s="179" t="e">
        <f>IF(#REF!=0,NA(),#REF!)</f>
        <v>#REF!</v>
      </c>
      <c r="B1361" s="180" t="e">
        <f>IF(ISERROR(A1361),NA(),#REF!)</f>
        <v>#N/A</v>
      </c>
      <c r="C1361" s="183" t="e">
        <f t="shared" si="87"/>
        <v>#N/A</v>
      </c>
      <c r="E1361" s="179" t="e">
        <f>IF(#REF!=0,NA(),#REF!)</f>
        <v>#REF!</v>
      </c>
      <c r="F1361" s="183" t="e">
        <f>IF(ISERROR($E1361),NA(),#REF!)</f>
        <v>#N/A</v>
      </c>
      <c r="G1361" s="183" t="e">
        <f>IF(ISERROR($E1361),NA(),#REF!)</f>
        <v>#N/A</v>
      </c>
      <c r="H1361" s="183" t="e">
        <f>IF(ISERROR($E1361),NA(),#REF!)</f>
        <v>#N/A</v>
      </c>
      <c r="J1361" s="180" t="e">
        <f>IF(ISERROR(A1361),NA(),#REF!)</f>
        <v>#N/A</v>
      </c>
      <c r="K1361" s="180" t="e">
        <f>IF(ISERROR(A1361),NA(),#REF!)</f>
        <v>#N/A</v>
      </c>
      <c r="L1361" s="180" t="e">
        <f>IF(ISERROR(A1361),NA(),#REF!)</f>
        <v>#N/A</v>
      </c>
      <c r="M1361" s="183" t="e">
        <f t="shared" si="88"/>
        <v>#N/A</v>
      </c>
      <c r="N1361" s="183" t="e">
        <f t="shared" si="86"/>
        <v>#N/A</v>
      </c>
      <c r="O1361" s="183" t="e">
        <f t="shared" si="89"/>
        <v>#N/A</v>
      </c>
    </row>
    <row r="1362" spans="1:15" x14ac:dyDescent="0.2">
      <c r="A1362" s="179" t="e">
        <f>IF(#REF!=0,NA(),#REF!)</f>
        <v>#REF!</v>
      </c>
      <c r="B1362" s="180" t="e">
        <f>IF(ISERROR(A1362),NA(),#REF!)</f>
        <v>#N/A</v>
      </c>
      <c r="C1362" s="183" t="e">
        <f t="shared" si="87"/>
        <v>#N/A</v>
      </c>
      <c r="E1362" s="179" t="e">
        <f>IF(#REF!=0,NA(),#REF!)</f>
        <v>#REF!</v>
      </c>
      <c r="F1362" s="183" t="e">
        <f>IF(ISERROR($E1362),NA(),#REF!)</f>
        <v>#N/A</v>
      </c>
      <c r="G1362" s="183" t="e">
        <f>IF(ISERROR($E1362),NA(),#REF!)</f>
        <v>#N/A</v>
      </c>
      <c r="H1362" s="183" t="e">
        <f>IF(ISERROR($E1362),NA(),#REF!)</f>
        <v>#N/A</v>
      </c>
      <c r="J1362" s="180" t="e">
        <f>IF(ISERROR(A1362),NA(),#REF!)</f>
        <v>#N/A</v>
      </c>
      <c r="K1362" s="180" t="e">
        <f>IF(ISERROR(A1362),NA(),#REF!)</f>
        <v>#N/A</v>
      </c>
      <c r="L1362" s="180" t="e">
        <f>IF(ISERROR(A1362),NA(),#REF!)</f>
        <v>#N/A</v>
      </c>
      <c r="M1362" s="183" t="e">
        <f t="shared" si="88"/>
        <v>#N/A</v>
      </c>
      <c r="N1362" s="183" t="e">
        <f t="shared" si="86"/>
        <v>#N/A</v>
      </c>
      <c r="O1362" s="183" t="e">
        <f t="shared" si="89"/>
        <v>#N/A</v>
      </c>
    </row>
    <row r="1363" spans="1:15" x14ac:dyDescent="0.2">
      <c r="A1363" s="179" t="e">
        <f>IF(#REF!=0,NA(),#REF!)</f>
        <v>#REF!</v>
      </c>
      <c r="B1363" s="180" t="e">
        <f>IF(ISERROR(A1363),NA(),#REF!)</f>
        <v>#N/A</v>
      </c>
      <c r="C1363" s="183" t="e">
        <f t="shared" si="87"/>
        <v>#N/A</v>
      </c>
      <c r="E1363" s="179" t="e">
        <f>IF(#REF!=0,NA(),#REF!)</f>
        <v>#REF!</v>
      </c>
      <c r="F1363" s="183" t="e">
        <f>IF(ISERROR($E1363),NA(),#REF!)</f>
        <v>#N/A</v>
      </c>
      <c r="G1363" s="183" t="e">
        <f>IF(ISERROR($E1363),NA(),#REF!)</f>
        <v>#N/A</v>
      </c>
      <c r="H1363" s="183" t="e">
        <f>IF(ISERROR($E1363),NA(),#REF!)</f>
        <v>#N/A</v>
      </c>
      <c r="J1363" s="180" t="e">
        <f>IF(ISERROR(A1363),NA(),#REF!)</f>
        <v>#N/A</v>
      </c>
      <c r="K1363" s="180" t="e">
        <f>IF(ISERROR(A1363),NA(),#REF!)</f>
        <v>#N/A</v>
      </c>
      <c r="L1363" s="180" t="e">
        <f>IF(ISERROR(A1363),NA(),#REF!)</f>
        <v>#N/A</v>
      </c>
      <c r="M1363" s="183" t="e">
        <f t="shared" si="88"/>
        <v>#N/A</v>
      </c>
      <c r="N1363" s="183" t="e">
        <f t="shared" si="86"/>
        <v>#N/A</v>
      </c>
      <c r="O1363" s="183" t="e">
        <f t="shared" si="89"/>
        <v>#N/A</v>
      </c>
    </row>
    <row r="1364" spans="1:15" x14ac:dyDescent="0.2">
      <c r="A1364" s="179" t="e">
        <f>IF(#REF!=0,NA(),#REF!)</f>
        <v>#REF!</v>
      </c>
      <c r="B1364" s="180" t="e">
        <f>IF(ISERROR(A1364),NA(),#REF!)</f>
        <v>#N/A</v>
      </c>
      <c r="C1364" s="183" t="e">
        <f t="shared" si="87"/>
        <v>#N/A</v>
      </c>
      <c r="E1364" s="179" t="e">
        <f>IF(#REF!=0,NA(),#REF!)</f>
        <v>#REF!</v>
      </c>
      <c r="F1364" s="183" t="e">
        <f>IF(ISERROR($E1364),NA(),#REF!)</f>
        <v>#N/A</v>
      </c>
      <c r="G1364" s="183" t="e">
        <f>IF(ISERROR($E1364),NA(),#REF!)</f>
        <v>#N/A</v>
      </c>
      <c r="H1364" s="183" t="e">
        <f>IF(ISERROR($E1364),NA(),#REF!)</f>
        <v>#N/A</v>
      </c>
      <c r="J1364" s="180" t="e">
        <f>IF(ISERROR(A1364),NA(),#REF!)</f>
        <v>#N/A</v>
      </c>
      <c r="K1364" s="180" t="e">
        <f>IF(ISERROR(A1364),NA(),#REF!)</f>
        <v>#N/A</v>
      </c>
      <c r="L1364" s="180" t="e">
        <f>IF(ISERROR(A1364),NA(),#REF!)</f>
        <v>#N/A</v>
      </c>
      <c r="M1364" s="183" t="e">
        <f t="shared" si="88"/>
        <v>#N/A</v>
      </c>
      <c r="N1364" s="183" t="e">
        <f t="shared" si="86"/>
        <v>#N/A</v>
      </c>
      <c r="O1364" s="183" t="e">
        <f t="shared" si="89"/>
        <v>#N/A</v>
      </c>
    </row>
    <row r="1365" spans="1:15" x14ac:dyDescent="0.2">
      <c r="A1365" s="179" t="e">
        <f>IF(#REF!=0,NA(),#REF!)</f>
        <v>#REF!</v>
      </c>
      <c r="B1365" s="180" t="e">
        <f>IF(ISERROR(A1365),NA(),#REF!)</f>
        <v>#N/A</v>
      </c>
      <c r="C1365" s="183" t="e">
        <f t="shared" si="87"/>
        <v>#N/A</v>
      </c>
      <c r="E1365" s="179" t="e">
        <f>IF(#REF!=0,NA(),#REF!)</f>
        <v>#REF!</v>
      </c>
      <c r="F1365" s="183" t="e">
        <f>IF(ISERROR($E1365),NA(),#REF!)</f>
        <v>#N/A</v>
      </c>
      <c r="G1365" s="183" t="e">
        <f>IF(ISERROR($E1365),NA(),#REF!)</f>
        <v>#N/A</v>
      </c>
      <c r="H1365" s="183" t="e">
        <f>IF(ISERROR($E1365),NA(),#REF!)</f>
        <v>#N/A</v>
      </c>
      <c r="J1365" s="180" t="e">
        <f>IF(ISERROR(A1365),NA(),#REF!)</f>
        <v>#N/A</v>
      </c>
      <c r="K1365" s="180" t="e">
        <f>IF(ISERROR(A1365),NA(),#REF!)</f>
        <v>#N/A</v>
      </c>
      <c r="L1365" s="180" t="e">
        <f>IF(ISERROR(A1365),NA(),#REF!)</f>
        <v>#N/A</v>
      </c>
      <c r="M1365" s="183" t="e">
        <f t="shared" si="88"/>
        <v>#N/A</v>
      </c>
      <c r="N1365" s="183" t="e">
        <f t="shared" si="86"/>
        <v>#N/A</v>
      </c>
      <c r="O1365" s="183" t="e">
        <f t="shared" si="89"/>
        <v>#N/A</v>
      </c>
    </row>
    <row r="1366" spans="1:15" x14ac:dyDescent="0.2">
      <c r="A1366" s="179" t="e">
        <f>IF(#REF!=0,NA(),#REF!)</f>
        <v>#REF!</v>
      </c>
      <c r="B1366" s="180" t="e">
        <f>IF(ISERROR(A1366),NA(),#REF!)</f>
        <v>#N/A</v>
      </c>
      <c r="C1366" s="183" t="e">
        <f t="shared" si="87"/>
        <v>#N/A</v>
      </c>
      <c r="E1366" s="179" t="e">
        <f>IF(#REF!=0,NA(),#REF!)</f>
        <v>#REF!</v>
      </c>
      <c r="F1366" s="183" t="e">
        <f>IF(ISERROR($E1366),NA(),#REF!)</f>
        <v>#N/A</v>
      </c>
      <c r="G1366" s="183" t="e">
        <f>IF(ISERROR($E1366),NA(),#REF!)</f>
        <v>#N/A</v>
      </c>
      <c r="H1366" s="183" t="e">
        <f>IF(ISERROR($E1366),NA(),#REF!)</f>
        <v>#N/A</v>
      </c>
      <c r="J1366" s="180" t="e">
        <f>IF(ISERROR(A1366),NA(),#REF!)</f>
        <v>#N/A</v>
      </c>
      <c r="K1366" s="180" t="e">
        <f>IF(ISERROR(A1366),NA(),#REF!)</f>
        <v>#N/A</v>
      </c>
      <c r="L1366" s="180" t="e">
        <f>IF(ISERROR(A1366),NA(),#REF!)</f>
        <v>#N/A</v>
      </c>
      <c r="M1366" s="183" t="e">
        <f t="shared" si="88"/>
        <v>#N/A</v>
      </c>
      <c r="N1366" s="183" t="e">
        <f t="shared" si="86"/>
        <v>#N/A</v>
      </c>
      <c r="O1366" s="183" t="e">
        <f t="shared" si="89"/>
        <v>#N/A</v>
      </c>
    </row>
    <row r="1367" spans="1:15" x14ac:dyDescent="0.2">
      <c r="A1367" s="179" t="e">
        <f>IF(#REF!=0,NA(),#REF!)</f>
        <v>#REF!</v>
      </c>
      <c r="B1367" s="180" t="e">
        <f>IF(ISERROR(A1367),NA(),#REF!)</f>
        <v>#N/A</v>
      </c>
      <c r="C1367" s="183" t="e">
        <f t="shared" si="87"/>
        <v>#N/A</v>
      </c>
      <c r="E1367" s="179" t="e">
        <f>IF(#REF!=0,NA(),#REF!)</f>
        <v>#REF!</v>
      </c>
      <c r="F1367" s="183" t="e">
        <f>IF(ISERROR($E1367),NA(),#REF!)</f>
        <v>#N/A</v>
      </c>
      <c r="G1367" s="183" t="e">
        <f>IF(ISERROR($E1367),NA(),#REF!)</f>
        <v>#N/A</v>
      </c>
      <c r="H1367" s="183" t="e">
        <f>IF(ISERROR($E1367),NA(),#REF!)</f>
        <v>#N/A</v>
      </c>
      <c r="J1367" s="180" t="e">
        <f>IF(ISERROR(A1367),NA(),#REF!)</f>
        <v>#N/A</v>
      </c>
      <c r="K1367" s="180" t="e">
        <f>IF(ISERROR(A1367),NA(),#REF!)</f>
        <v>#N/A</v>
      </c>
      <c r="L1367" s="180" t="e">
        <f>IF(ISERROR(A1367),NA(),#REF!)</f>
        <v>#N/A</v>
      </c>
      <c r="M1367" s="183" t="e">
        <f t="shared" si="88"/>
        <v>#N/A</v>
      </c>
      <c r="N1367" s="183" t="e">
        <f t="shared" si="86"/>
        <v>#N/A</v>
      </c>
      <c r="O1367" s="183" t="e">
        <f t="shared" si="89"/>
        <v>#N/A</v>
      </c>
    </row>
    <row r="1368" spans="1:15" x14ac:dyDescent="0.2">
      <c r="A1368" s="179" t="e">
        <f>IF(#REF!=0,NA(),#REF!)</f>
        <v>#REF!</v>
      </c>
      <c r="B1368" s="180" t="e">
        <f>IF(ISERROR(A1368),NA(),#REF!)</f>
        <v>#N/A</v>
      </c>
      <c r="C1368" s="183" t="e">
        <f t="shared" si="87"/>
        <v>#N/A</v>
      </c>
      <c r="E1368" s="179" t="e">
        <f>IF(#REF!=0,NA(),#REF!)</f>
        <v>#REF!</v>
      </c>
      <c r="F1368" s="183" t="e">
        <f>IF(ISERROR($E1368),NA(),#REF!)</f>
        <v>#N/A</v>
      </c>
      <c r="G1368" s="183" t="e">
        <f>IF(ISERROR($E1368),NA(),#REF!)</f>
        <v>#N/A</v>
      </c>
      <c r="H1368" s="183" t="e">
        <f>IF(ISERROR($E1368),NA(),#REF!)</f>
        <v>#N/A</v>
      </c>
      <c r="J1368" s="180" t="e">
        <f>IF(ISERROR(A1368),NA(),#REF!)</f>
        <v>#N/A</v>
      </c>
      <c r="K1368" s="180" t="e">
        <f>IF(ISERROR(A1368),NA(),#REF!)</f>
        <v>#N/A</v>
      </c>
      <c r="L1368" s="180" t="e">
        <f>IF(ISERROR(A1368),NA(),#REF!)</f>
        <v>#N/A</v>
      </c>
      <c r="M1368" s="183" t="e">
        <f t="shared" si="88"/>
        <v>#N/A</v>
      </c>
      <c r="N1368" s="183" t="e">
        <f t="shared" si="86"/>
        <v>#N/A</v>
      </c>
      <c r="O1368" s="183" t="e">
        <f t="shared" si="89"/>
        <v>#N/A</v>
      </c>
    </row>
    <row r="1369" spans="1:15" x14ac:dyDescent="0.2">
      <c r="A1369" s="179" t="e">
        <f>IF(#REF!=0,NA(),#REF!)</f>
        <v>#REF!</v>
      </c>
      <c r="B1369" s="180" t="e">
        <f>IF(ISERROR(A1369),NA(),#REF!)</f>
        <v>#N/A</v>
      </c>
      <c r="C1369" s="183" t="e">
        <f t="shared" si="87"/>
        <v>#N/A</v>
      </c>
      <c r="E1369" s="179" t="e">
        <f>IF(#REF!=0,NA(),#REF!)</f>
        <v>#REF!</v>
      </c>
      <c r="F1369" s="183" t="e">
        <f>IF(ISERROR($E1369),NA(),#REF!)</f>
        <v>#N/A</v>
      </c>
      <c r="G1369" s="183" t="e">
        <f>IF(ISERROR($E1369),NA(),#REF!)</f>
        <v>#N/A</v>
      </c>
      <c r="H1369" s="183" t="e">
        <f>IF(ISERROR($E1369),NA(),#REF!)</f>
        <v>#N/A</v>
      </c>
      <c r="J1369" s="180" t="e">
        <f>IF(ISERROR(A1369),NA(),#REF!)</f>
        <v>#N/A</v>
      </c>
      <c r="K1369" s="180" t="e">
        <f>IF(ISERROR(A1369),NA(),#REF!)</f>
        <v>#N/A</v>
      </c>
      <c r="L1369" s="180" t="e">
        <f>IF(ISERROR(A1369),NA(),#REF!)</f>
        <v>#N/A</v>
      </c>
      <c r="M1369" s="183" t="e">
        <f t="shared" si="88"/>
        <v>#N/A</v>
      </c>
      <c r="N1369" s="183" t="e">
        <f t="shared" ref="N1369:N1432" si="90">AVERAGE(K1363:K1369)</f>
        <v>#N/A</v>
      </c>
      <c r="O1369" s="183" t="e">
        <f t="shared" si="89"/>
        <v>#N/A</v>
      </c>
    </row>
    <row r="1370" spans="1:15" x14ac:dyDescent="0.2">
      <c r="A1370" s="179" t="e">
        <f>IF(#REF!=0,NA(),#REF!)</f>
        <v>#REF!</v>
      </c>
      <c r="B1370" s="180" t="e">
        <f>IF(ISERROR(A1370),NA(),#REF!)</f>
        <v>#N/A</v>
      </c>
      <c r="C1370" s="183" t="e">
        <f t="shared" si="87"/>
        <v>#N/A</v>
      </c>
      <c r="E1370" s="179" t="e">
        <f>IF(#REF!=0,NA(),#REF!)</f>
        <v>#REF!</v>
      </c>
      <c r="F1370" s="183" t="e">
        <f>IF(ISERROR($E1370),NA(),#REF!)</f>
        <v>#N/A</v>
      </c>
      <c r="G1370" s="183" t="e">
        <f>IF(ISERROR($E1370),NA(),#REF!)</f>
        <v>#N/A</v>
      </c>
      <c r="H1370" s="183" t="e">
        <f>IF(ISERROR($E1370),NA(),#REF!)</f>
        <v>#N/A</v>
      </c>
      <c r="J1370" s="180" t="e">
        <f>IF(ISERROR(A1370),NA(),#REF!)</f>
        <v>#N/A</v>
      </c>
      <c r="K1370" s="180" t="e">
        <f>IF(ISERROR(A1370),NA(),#REF!)</f>
        <v>#N/A</v>
      </c>
      <c r="L1370" s="180" t="e">
        <f>IF(ISERROR(A1370),NA(),#REF!)</f>
        <v>#N/A</v>
      </c>
      <c r="M1370" s="183" t="e">
        <f t="shared" si="88"/>
        <v>#N/A</v>
      </c>
      <c r="N1370" s="183" t="e">
        <f t="shared" si="90"/>
        <v>#N/A</v>
      </c>
      <c r="O1370" s="183" t="e">
        <f t="shared" si="89"/>
        <v>#N/A</v>
      </c>
    </row>
    <row r="1371" spans="1:15" x14ac:dyDescent="0.2">
      <c r="A1371" s="179" t="e">
        <f>IF(#REF!=0,NA(),#REF!)</f>
        <v>#REF!</v>
      </c>
      <c r="B1371" s="180" t="e">
        <f>IF(ISERROR(A1371),NA(),#REF!)</f>
        <v>#N/A</v>
      </c>
      <c r="C1371" s="183" t="e">
        <f t="shared" si="87"/>
        <v>#N/A</v>
      </c>
      <c r="E1371" s="179" t="e">
        <f>IF(#REF!=0,NA(),#REF!)</f>
        <v>#REF!</v>
      </c>
      <c r="F1371" s="183" t="e">
        <f>IF(ISERROR($E1371),NA(),#REF!)</f>
        <v>#N/A</v>
      </c>
      <c r="G1371" s="183" t="e">
        <f>IF(ISERROR($E1371),NA(),#REF!)</f>
        <v>#N/A</v>
      </c>
      <c r="H1371" s="183" t="e">
        <f>IF(ISERROR($E1371),NA(),#REF!)</f>
        <v>#N/A</v>
      </c>
      <c r="J1371" s="180" t="e">
        <f>IF(ISERROR(A1371),NA(),#REF!)</f>
        <v>#N/A</v>
      </c>
      <c r="K1371" s="180" t="e">
        <f>IF(ISERROR(A1371),NA(),#REF!)</f>
        <v>#N/A</v>
      </c>
      <c r="L1371" s="180" t="e">
        <f>IF(ISERROR(A1371),NA(),#REF!)</f>
        <v>#N/A</v>
      </c>
      <c r="M1371" s="183" t="e">
        <f t="shared" si="88"/>
        <v>#N/A</v>
      </c>
      <c r="N1371" s="183" t="e">
        <f t="shared" si="90"/>
        <v>#N/A</v>
      </c>
      <c r="O1371" s="183" t="e">
        <f t="shared" si="89"/>
        <v>#N/A</v>
      </c>
    </row>
    <row r="1372" spans="1:15" x14ac:dyDescent="0.2">
      <c r="A1372" s="179" t="e">
        <f>IF(#REF!=0,NA(),#REF!)</f>
        <v>#REF!</v>
      </c>
      <c r="B1372" s="180" t="e">
        <f>IF(ISERROR(A1372),NA(),#REF!)</f>
        <v>#N/A</v>
      </c>
      <c r="C1372" s="183" t="e">
        <f t="shared" si="87"/>
        <v>#N/A</v>
      </c>
      <c r="E1372" s="179" t="e">
        <f>IF(#REF!=0,NA(),#REF!)</f>
        <v>#REF!</v>
      </c>
      <c r="F1372" s="183" t="e">
        <f>IF(ISERROR($E1372),NA(),#REF!)</f>
        <v>#N/A</v>
      </c>
      <c r="G1372" s="183" t="e">
        <f>IF(ISERROR($E1372),NA(),#REF!)</f>
        <v>#N/A</v>
      </c>
      <c r="H1372" s="183" t="e">
        <f>IF(ISERROR($E1372),NA(),#REF!)</f>
        <v>#N/A</v>
      </c>
      <c r="J1372" s="180" t="e">
        <f>IF(ISERROR(A1372),NA(),#REF!)</f>
        <v>#N/A</v>
      </c>
      <c r="K1372" s="180" t="e">
        <f>IF(ISERROR(A1372),NA(),#REF!)</f>
        <v>#N/A</v>
      </c>
      <c r="L1372" s="180" t="e">
        <f>IF(ISERROR(A1372),NA(),#REF!)</f>
        <v>#N/A</v>
      </c>
      <c r="M1372" s="183" t="e">
        <f t="shared" si="88"/>
        <v>#N/A</v>
      </c>
      <c r="N1372" s="183" t="e">
        <f t="shared" si="90"/>
        <v>#N/A</v>
      </c>
      <c r="O1372" s="183" t="e">
        <f t="shared" si="89"/>
        <v>#N/A</v>
      </c>
    </row>
    <row r="1373" spans="1:15" x14ac:dyDescent="0.2">
      <c r="A1373" s="179" t="e">
        <f>IF(#REF!=0,NA(),#REF!)</f>
        <v>#REF!</v>
      </c>
      <c r="B1373" s="180" t="e">
        <f>IF(ISERROR(A1373),NA(),#REF!)</f>
        <v>#N/A</v>
      </c>
      <c r="C1373" s="183" t="e">
        <f t="shared" si="87"/>
        <v>#N/A</v>
      </c>
      <c r="E1373" s="179" t="e">
        <f>IF(#REF!=0,NA(),#REF!)</f>
        <v>#REF!</v>
      </c>
      <c r="F1373" s="183" t="e">
        <f>IF(ISERROR($E1373),NA(),#REF!)</f>
        <v>#N/A</v>
      </c>
      <c r="G1373" s="183" t="e">
        <f>IF(ISERROR($E1373),NA(),#REF!)</f>
        <v>#N/A</v>
      </c>
      <c r="H1373" s="183" t="e">
        <f>IF(ISERROR($E1373),NA(),#REF!)</f>
        <v>#N/A</v>
      </c>
      <c r="J1373" s="180" t="e">
        <f>IF(ISERROR(A1373),NA(),#REF!)</f>
        <v>#N/A</v>
      </c>
      <c r="K1373" s="180" t="e">
        <f>IF(ISERROR(A1373),NA(),#REF!)</f>
        <v>#N/A</v>
      </c>
      <c r="L1373" s="180" t="e">
        <f>IF(ISERROR(A1373),NA(),#REF!)</f>
        <v>#N/A</v>
      </c>
      <c r="M1373" s="183" t="e">
        <f t="shared" si="88"/>
        <v>#N/A</v>
      </c>
      <c r="N1373" s="183" t="e">
        <f t="shared" si="90"/>
        <v>#N/A</v>
      </c>
      <c r="O1373" s="183" t="e">
        <f t="shared" si="89"/>
        <v>#N/A</v>
      </c>
    </row>
    <row r="1374" spans="1:15" x14ac:dyDescent="0.2">
      <c r="A1374" s="179" t="e">
        <f>IF(#REF!=0,NA(),#REF!)</f>
        <v>#REF!</v>
      </c>
      <c r="B1374" s="180" t="e">
        <f>IF(ISERROR(A1374),NA(),#REF!)</f>
        <v>#N/A</v>
      </c>
      <c r="C1374" s="183" t="e">
        <f t="shared" si="87"/>
        <v>#N/A</v>
      </c>
      <c r="E1374" s="179" t="e">
        <f>IF(#REF!=0,NA(),#REF!)</f>
        <v>#REF!</v>
      </c>
      <c r="F1374" s="183" t="e">
        <f>IF(ISERROR($E1374),NA(),#REF!)</f>
        <v>#N/A</v>
      </c>
      <c r="G1374" s="183" t="e">
        <f>IF(ISERROR($E1374),NA(),#REF!)</f>
        <v>#N/A</v>
      </c>
      <c r="H1374" s="183" t="e">
        <f>IF(ISERROR($E1374),NA(),#REF!)</f>
        <v>#N/A</v>
      </c>
      <c r="J1374" s="180" t="e">
        <f>IF(ISERROR(A1374),NA(),#REF!)</f>
        <v>#N/A</v>
      </c>
      <c r="K1374" s="180" t="e">
        <f>IF(ISERROR(A1374),NA(),#REF!)</f>
        <v>#N/A</v>
      </c>
      <c r="L1374" s="180" t="e">
        <f>IF(ISERROR(A1374),NA(),#REF!)</f>
        <v>#N/A</v>
      </c>
      <c r="M1374" s="183" t="e">
        <f t="shared" si="88"/>
        <v>#N/A</v>
      </c>
      <c r="N1374" s="183" t="e">
        <f t="shared" si="90"/>
        <v>#N/A</v>
      </c>
      <c r="O1374" s="183" t="e">
        <f t="shared" si="89"/>
        <v>#N/A</v>
      </c>
    </row>
    <row r="1375" spans="1:15" x14ac:dyDescent="0.2">
      <c r="A1375" s="179" t="e">
        <f>IF(#REF!=0,NA(),#REF!)</f>
        <v>#REF!</v>
      </c>
      <c r="B1375" s="180" t="e">
        <f>IF(ISERROR(A1375),NA(),#REF!)</f>
        <v>#N/A</v>
      </c>
      <c r="C1375" s="183" t="e">
        <f t="shared" si="87"/>
        <v>#N/A</v>
      </c>
      <c r="E1375" s="179" t="e">
        <f>IF(#REF!=0,NA(),#REF!)</f>
        <v>#REF!</v>
      </c>
      <c r="F1375" s="183" t="e">
        <f>IF(ISERROR($E1375),NA(),#REF!)</f>
        <v>#N/A</v>
      </c>
      <c r="G1375" s="183" t="e">
        <f>IF(ISERROR($E1375),NA(),#REF!)</f>
        <v>#N/A</v>
      </c>
      <c r="H1375" s="183" t="e">
        <f>IF(ISERROR($E1375),NA(),#REF!)</f>
        <v>#N/A</v>
      </c>
      <c r="J1375" s="180" t="e">
        <f>IF(ISERROR(A1375),NA(),#REF!)</f>
        <v>#N/A</v>
      </c>
      <c r="K1375" s="180" t="e">
        <f>IF(ISERROR(A1375),NA(),#REF!)</f>
        <v>#N/A</v>
      </c>
      <c r="L1375" s="180" t="e">
        <f>IF(ISERROR(A1375),NA(),#REF!)</f>
        <v>#N/A</v>
      </c>
      <c r="M1375" s="183" t="e">
        <f t="shared" si="88"/>
        <v>#N/A</v>
      </c>
      <c r="N1375" s="183" t="e">
        <f t="shared" si="90"/>
        <v>#N/A</v>
      </c>
      <c r="O1375" s="183" t="e">
        <f t="shared" si="89"/>
        <v>#N/A</v>
      </c>
    </row>
    <row r="1376" spans="1:15" x14ac:dyDescent="0.2">
      <c r="A1376" s="179" t="e">
        <f>IF(#REF!=0,NA(),#REF!)</f>
        <v>#REF!</v>
      </c>
      <c r="B1376" s="180" t="e">
        <f>IF(ISERROR(A1376),NA(),#REF!)</f>
        <v>#N/A</v>
      </c>
      <c r="C1376" s="183" t="e">
        <f t="shared" si="87"/>
        <v>#N/A</v>
      </c>
      <c r="E1376" s="179" t="e">
        <f>IF(#REF!=0,NA(),#REF!)</f>
        <v>#REF!</v>
      </c>
      <c r="F1376" s="183" t="e">
        <f>IF(ISERROR($E1376),NA(),#REF!)</f>
        <v>#N/A</v>
      </c>
      <c r="G1376" s="183" t="e">
        <f>IF(ISERROR($E1376),NA(),#REF!)</f>
        <v>#N/A</v>
      </c>
      <c r="H1376" s="183" t="e">
        <f>IF(ISERROR($E1376),NA(),#REF!)</f>
        <v>#N/A</v>
      </c>
      <c r="J1376" s="180" t="e">
        <f>IF(ISERROR(A1376),NA(),#REF!)</f>
        <v>#N/A</v>
      </c>
      <c r="K1376" s="180" t="e">
        <f>IF(ISERROR(A1376),NA(),#REF!)</f>
        <v>#N/A</v>
      </c>
      <c r="L1376" s="180" t="e">
        <f>IF(ISERROR(A1376),NA(),#REF!)</f>
        <v>#N/A</v>
      </c>
      <c r="M1376" s="183" t="e">
        <f t="shared" si="88"/>
        <v>#N/A</v>
      </c>
      <c r="N1376" s="183" t="e">
        <f t="shared" si="90"/>
        <v>#N/A</v>
      </c>
      <c r="O1376" s="183" t="e">
        <f t="shared" si="89"/>
        <v>#N/A</v>
      </c>
    </row>
    <row r="1377" spans="1:15" x14ac:dyDescent="0.2">
      <c r="A1377" s="179" t="e">
        <f>IF(#REF!=0,NA(),#REF!)</f>
        <v>#REF!</v>
      </c>
      <c r="B1377" s="180" t="e">
        <f>IF(ISERROR(A1377),NA(),#REF!)</f>
        <v>#N/A</v>
      </c>
      <c r="C1377" s="183" t="e">
        <f t="shared" si="87"/>
        <v>#N/A</v>
      </c>
      <c r="E1377" s="179" t="e">
        <f>IF(#REF!=0,NA(),#REF!)</f>
        <v>#REF!</v>
      </c>
      <c r="F1377" s="183" t="e">
        <f>IF(ISERROR($E1377),NA(),#REF!)</f>
        <v>#N/A</v>
      </c>
      <c r="G1377" s="183" t="e">
        <f>IF(ISERROR($E1377),NA(),#REF!)</f>
        <v>#N/A</v>
      </c>
      <c r="H1377" s="183" t="e">
        <f>IF(ISERROR($E1377),NA(),#REF!)</f>
        <v>#N/A</v>
      </c>
      <c r="J1377" s="180" t="e">
        <f>IF(ISERROR(A1377),NA(),#REF!)</f>
        <v>#N/A</v>
      </c>
      <c r="K1377" s="180" t="e">
        <f>IF(ISERROR(A1377),NA(),#REF!)</f>
        <v>#N/A</v>
      </c>
      <c r="L1377" s="180" t="e">
        <f>IF(ISERROR(A1377),NA(),#REF!)</f>
        <v>#N/A</v>
      </c>
      <c r="M1377" s="183" t="e">
        <f t="shared" si="88"/>
        <v>#N/A</v>
      </c>
      <c r="N1377" s="183" t="e">
        <f t="shared" si="90"/>
        <v>#N/A</v>
      </c>
      <c r="O1377" s="183" t="e">
        <f t="shared" si="89"/>
        <v>#N/A</v>
      </c>
    </row>
    <row r="1378" spans="1:15" x14ac:dyDescent="0.2">
      <c r="A1378" s="179" t="e">
        <f>IF(#REF!=0,NA(),#REF!)</f>
        <v>#REF!</v>
      </c>
      <c r="B1378" s="180" t="e">
        <f>IF(ISERROR(A1378),NA(),#REF!)</f>
        <v>#N/A</v>
      </c>
      <c r="C1378" s="183" t="e">
        <f t="shared" si="87"/>
        <v>#N/A</v>
      </c>
      <c r="E1378" s="179" t="e">
        <f>IF(#REF!=0,NA(),#REF!)</f>
        <v>#REF!</v>
      </c>
      <c r="F1378" s="183" t="e">
        <f>IF(ISERROR($E1378),NA(),#REF!)</f>
        <v>#N/A</v>
      </c>
      <c r="G1378" s="183" t="e">
        <f>IF(ISERROR($E1378),NA(),#REF!)</f>
        <v>#N/A</v>
      </c>
      <c r="H1378" s="183" t="e">
        <f>IF(ISERROR($E1378),NA(),#REF!)</f>
        <v>#N/A</v>
      </c>
      <c r="J1378" s="180" t="e">
        <f>IF(ISERROR(A1378),NA(),#REF!)</f>
        <v>#N/A</v>
      </c>
      <c r="K1378" s="180" t="e">
        <f>IF(ISERROR(A1378),NA(),#REF!)</f>
        <v>#N/A</v>
      </c>
      <c r="L1378" s="180" t="e">
        <f>IF(ISERROR(A1378),NA(),#REF!)</f>
        <v>#N/A</v>
      </c>
      <c r="M1378" s="183" t="e">
        <f t="shared" si="88"/>
        <v>#N/A</v>
      </c>
      <c r="N1378" s="183" t="e">
        <f t="shared" si="90"/>
        <v>#N/A</v>
      </c>
      <c r="O1378" s="183" t="e">
        <f t="shared" si="89"/>
        <v>#N/A</v>
      </c>
    </row>
    <row r="1379" spans="1:15" x14ac:dyDescent="0.2">
      <c r="A1379" s="179" t="e">
        <f>IF(#REF!=0,NA(),#REF!)</f>
        <v>#REF!</v>
      </c>
      <c r="B1379" s="180" t="e">
        <f>IF(ISERROR(A1379),NA(),#REF!)</f>
        <v>#N/A</v>
      </c>
      <c r="C1379" s="183" t="e">
        <f t="shared" si="87"/>
        <v>#N/A</v>
      </c>
      <c r="E1379" s="179" t="e">
        <f>IF(#REF!=0,NA(),#REF!)</f>
        <v>#REF!</v>
      </c>
      <c r="F1379" s="183" t="e">
        <f>IF(ISERROR($E1379),NA(),#REF!)</f>
        <v>#N/A</v>
      </c>
      <c r="G1379" s="183" t="e">
        <f>IF(ISERROR($E1379),NA(),#REF!)</f>
        <v>#N/A</v>
      </c>
      <c r="H1379" s="183" t="e">
        <f>IF(ISERROR($E1379),NA(),#REF!)</f>
        <v>#N/A</v>
      </c>
      <c r="J1379" s="180" t="e">
        <f>IF(ISERROR(A1379),NA(),#REF!)</f>
        <v>#N/A</v>
      </c>
      <c r="K1379" s="180" t="e">
        <f>IF(ISERROR(A1379),NA(),#REF!)</f>
        <v>#N/A</v>
      </c>
      <c r="L1379" s="180" t="e">
        <f>IF(ISERROR(A1379),NA(),#REF!)</f>
        <v>#N/A</v>
      </c>
      <c r="M1379" s="183" t="e">
        <f t="shared" si="88"/>
        <v>#N/A</v>
      </c>
      <c r="N1379" s="183" t="e">
        <f t="shared" si="90"/>
        <v>#N/A</v>
      </c>
      <c r="O1379" s="183" t="e">
        <f t="shared" si="89"/>
        <v>#N/A</v>
      </c>
    </row>
    <row r="1380" spans="1:15" x14ac:dyDescent="0.2">
      <c r="A1380" s="179" t="e">
        <f>IF(#REF!=0,NA(),#REF!)</f>
        <v>#REF!</v>
      </c>
      <c r="B1380" s="180" t="e">
        <f>IF(ISERROR(A1380),NA(),#REF!)</f>
        <v>#N/A</v>
      </c>
      <c r="C1380" s="183" t="e">
        <f t="shared" si="87"/>
        <v>#N/A</v>
      </c>
      <c r="E1380" s="179" t="e">
        <f>IF(#REF!=0,NA(),#REF!)</f>
        <v>#REF!</v>
      </c>
      <c r="F1380" s="183" t="e">
        <f>IF(ISERROR($E1380),NA(),#REF!)</f>
        <v>#N/A</v>
      </c>
      <c r="G1380" s="183" t="e">
        <f>IF(ISERROR($E1380),NA(),#REF!)</f>
        <v>#N/A</v>
      </c>
      <c r="H1380" s="183" t="e">
        <f>IF(ISERROR($E1380),NA(),#REF!)</f>
        <v>#N/A</v>
      </c>
      <c r="J1380" s="180" t="e">
        <f>IF(ISERROR(A1380),NA(),#REF!)</f>
        <v>#N/A</v>
      </c>
      <c r="K1380" s="180" t="e">
        <f>IF(ISERROR(A1380),NA(),#REF!)</f>
        <v>#N/A</v>
      </c>
      <c r="L1380" s="180" t="e">
        <f>IF(ISERROR(A1380),NA(),#REF!)</f>
        <v>#N/A</v>
      </c>
      <c r="M1380" s="183" t="e">
        <f t="shared" si="88"/>
        <v>#N/A</v>
      </c>
      <c r="N1380" s="183" t="e">
        <f t="shared" si="90"/>
        <v>#N/A</v>
      </c>
      <c r="O1380" s="183" t="e">
        <f t="shared" si="89"/>
        <v>#N/A</v>
      </c>
    </row>
    <row r="1381" spans="1:15" x14ac:dyDescent="0.2">
      <c r="A1381" s="179" t="e">
        <f>IF(#REF!=0,NA(),#REF!)</f>
        <v>#REF!</v>
      </c>
      <c r="B1381" s="180" t="e">
        <f>IF(ISERROR(A1381),NA(),#REF!)</f>
        <v>#N/A</v>
      </c>
      <c r="C1381" s="183" t="e">
        <f t="shared" si="87"/>
        <v>#N/A</v>
      </c>
      <c r="E1381" s="179" t="e">
        <f>IF(#REF!=0,NA(),#REF!)</f>
        <v>#REF!</v>
      </c>
      <c r="F1381" s="183" t="e">
        <f>IF(ISERROR($E1381),NA(),#REF!)</f>
        <v>#N/A</v>
      </c>
      <c r="G1381" s="183" t="e">
        <f>IF(ISERROR($E1381),NA(),#REF!)</f>
        <v>#N/A</v>
      </c>
      <c r="H1381" s="183" t="e">
        <f>IF(ISERROR($E1381),NA(),#REF!)</f>
        <v>#N/A</v>
      </c>
      <c r="J1381" s="180" t="e">
        <f>IF(ISERROR(A1381),NA(),#REF!)</f>
        <v>#N/A</v>
      </c>
      <c r="K1381" s="180" t="e">
        <f>IF(ISERROR(A1381),NA(),#REF!)</f>
        <v>#N/A</v>
      </c>
      <c r="L1381" s="180" t="e">
        <f>IF(ISERROR(A1381),NA(),#REF!)</f>
        <v>#N/A</v>
      </c>
      <c r="M1381" s="183" t="e">
        <f t="shared" si="88"/>
        <v>#N/A</v>
      </c>
      <c r="N1381" s="183" t="e">
        <f t="shared" si="90"/>
        <v>#N/A</v>
      </c>
      <c r="O1381" s="183" t="e">
        <f t="shared" si="89"/>
        <v>#N/A</v>
      </c>
    </row>
    <row r="1382" spans="1:15" x14ac:dyDescent="0.2">
      <c r="A1382" s="179" t="e">
        <f>IF(#REF!=0,NA(),#REF!)</f>
        <v>#REF!</v>
      </c>
      <c r="B1382" s="180" t="e">
        <f>IF(ISERROR(A1382),NA(),#REF!)</f>
        <v>#N/A</v>
      </c>
      <c r="C1382" s="183" t="e">
        <f t="shared" si="87"/>
        <v>#N/A</v>
      </c>
      <c r="E1382" s="179" t="e">
        <f>IF(#REF!=0,NA(),#REF!)</f>
        <v>#REF!</v>
      </c>
      <c r="F1382" s="183" t="e">
        <f>IF(ISERROR($E1382),NA(),#REF!)</f>
        <v>#N/A</v>
      </c>
      <c r="G1382" s="183" t="e">
        <f>IF(ISERROR($E1382),NA(),#REF!)</f>
        <v>#N/A</v>
      </c>
      <c r="H1382" s="183" t="e">
        <f>IF(ISERROR($E1382),NA(),#REF!)</f>
        <v>#N/A</v>
      </c>
      <c r="J1382" s="180" t="e">
        <f>IF(ISERROR(A1382),NA(),#REF!)</f>
        <v>#N/A</v>
      </c>
      <c r="K1382" s="180" t="e">
        <f>IF(ISERROR(A1382),NA(),#REF!)</f>
        <v>#N/A</v>
      </c>
      <c r="L1382" s="180" t="e">
        <f>IF(ISERROR(A1382),NA(),#REF!)</f>
        <v>#N/A</v>
      </c>
      <c r="M1382" s="183" t="e">
        <f t="shared" si="88"/>
        <v>#N/A</v>
      </c>
      <c r="N1382" s="183" t="e">
        <f t="shared" si="90"/>
        <v>#N/A</v>
      </c>
      <c r="O1382" s="183" t="e">
        <f t="shared" si="89"/>
        <v>#N/A</v>
      </c>
    </row>
    <row r="1383" spans="1:15" x14ac:dyDescent="0.2">
      <c r="A1383" s="179" t="e">
        <f>IF(#REF!=0,NA(),#REF!)</f>
        <v>#REF!</v>
      </c>
      <c r="B1383" s="180" t="e">
        <f>IF(ISERROR(A1383),NA(),#REF!)</f>
        <v>#N/A</v>
      </c>
      <c r="C1383" s="183" t="e">
        <f t="shared" si="87"/>
        <v>#N/A</v>
      </c>
      <c r="E1383" s="179" t="e">
        <f>IF(#REF!=0,NA(),#REF!)</f>
        <v>#REF!</v>
      </c>
      <c r="F1383" s="183" t="e">
        <f>IF(ISERROR($E1383),NA(),#REF!)</f>
        <v>#N/A</v>
      </c>
      <c r="G1383" s="183" t="e">
        <f>IF(ISERROR($E1383),NA(),#REF!)</f>
        <v>#N/A</v>
      </c>
      <c r="H1383" s="183" t="e">
        <f>IF(ISERROR($E1383),NA(),#REF!)</f>
        <v>#N/A</v>
      </c>
      <c r="J1383" s="180" t="e">
        <f>IF(ISERROR(A1383),NA(),#REF!)</f>
        <v>#N/A</v>
      </c>
      <c r="K1383" s="180" t="e">
        <f>IF(ISERROR(A1383),NA(),#REF!)</f>
        <v>#N/A</v>
      </c>
      <c r="L1383" s="180" t="e">
        <f>IF(ISERROR(A1383),NA(),#REF!)</f>
        <v>#N/A</v>
      </c>
      <c r="M1383" s="183" t="e">
        <f t="shared" si="88"/>
        <v>#N/A</v>
      </c>
      <c r="N1383" s="183" t="e">
        <f t="shared" si="90"/>
        <v>#N/A</v>
      </c>
      <c r="O1383" s="183" t="e">
        <f t="shared" si="89"/>
        <v>#N/A</v>
      </c>
    </row>
    <row r="1384" spans="1:15" x14ac:dyDescent="0.2">
      <c r="A1384" s="179" t="e">
        <f>IF(#REF!=0,NA(),#REF!)</f>
        <v>#REF!</v>
      </c>
      <c r="B1384" s="180" t="e">
        <f>IF(ISERROR(A1384),NA(),#REF!)</f>
        <v>#N/A</v>
      </c>
      <c r="C1384" s="183" t="e">
        <f t="shared" si="87"/>
        <v>#N/A</v>
      </c>
      <c r="E1384" s="179" t="e">
        <f>IF(#REF!=0,NA(),#REF!)</f>
        <v>#REF!</v>
      </c>
      <c r="F1384" s="183" t="e">
        <f>IF(ISERROR($E1384),NA(),#REF!)</f>
        <v>#N/A</v>
      </c>
      <c r="G1384" s="183" t="e">
        <f>IF(ISERROR($E1384),NA(),#REF!)</f>
        <v>#N/A</v>
      </c>
      <c r="H1384" s="183" t="e">
        <f>IF(ISERROR($E1384),NA(),#REF!)</f>
        <v>#N/A</v>
      </c>
      <c r="J1384" s="180" t="e">
        <f>IF(ISERROR(A1384),NA(),#REF!)</f>
        <v>#N/A</v>
      </c>
      <c r="K1384" s="180" t="e">
        <f>IF(ISERROR(A1384),NA(),#REF!)</f>
        <v>#N/A</v>
      </c>
      <c r="L1384" s="180" t="e">
        <f>IF(ISERROR(A1384),NA(),#REF!)</f>
        <v>#N/A</v>
      </c>
      <c r="M1384" s="183" t="e">
        <f t="shared" si="88"/>
        <v>#N/A</v>
      </c>
      <c r="N1384" s="183" t="e">
        <f t="shared" si="90"/>
        <v>#N/A</v>
      </c>
      <c r="O1384" s="183" t="e">
        <f t="shared" si="89"/>
        <v>#N/A</v>
      </c>
    </row>
    <row r="1385" spans="1:15" x14ac:dyDescent="0.2">
      <c r="A1385" s="179" t="e">
        <f>IF(#REF!=0,NA(),#REF!)</f>
        <v>#REF!</v>
      </c>
      <c r="B1385" s="180" t="e">
        <f>IF(ISERROR(A1385),NA(),#REF!)</f>
        <v>#N/A</v>
      </c>
      <c r="C1385" s="183" t="e">
        <f t="shared" si="87"/>
        <v>#N/A</v>
      </c>
      <c r="E1385" s="179" t="e">
        <f>IF(#REF!=0,NA(),#REF!)</f>
        <v>#REF!</v>
      </c>
      <c r="F1385" s="183" t="e">
        <f>IF(ISERROR($E1385),NA(),#REF!)</f>
        <v>#N/A</v>
      </c>
      <c r="G1385" s="183" t="e">
        <f>IF(ISERROR($E1385),NA(),#REF!)</f>
        <v>#N/A</v>
      </c>
      <c r="H1385" s="183" t="e">
        <f>IF(ISERROR($E1385),NA(),#REF!)</f>
        <v>#N/A</v>
      </c>
      <c r="J1385" s="180" t="e">
        <f>IF(ISERROR(A1385),NA(),#REF!)</f>
        <v>#N/A</v>
      </c>
      <c r="K1385" s="180" t="e">
        <f>IF(ISERROR(A1385),NA(),#REF!)</f>
        <v>#N/A</v>
      </c>
      <c r="L1385" s="180" t="e">
        <f>IF(ISERROR(A1385),NA(),#REF!)</f>
        <v>#N/A</v>
      </c>
      <c r="M1385" s="183" t="e">
        <f t="shared" si="88"/>
        <v>#N/A</v>
      </c>
      <c r="N1385" s="183" t="e">
        <f t="shared" si="90"/>
        <v>#N/A</v>
      </c>
      <c r="O1385" s="183" t="e">
        <f t="shared" si="89"/>
        <v>#N/A</v>
      </c>
    </row>
    <row r="1386" spans="1:15" x14ac:dyDescent="0.2">
      <c r="A1386" s="179" t="e">
        <f>IF(#REF!=0,NA(),#REF!)</f>
        <v>#REF!</v>
      </c>
      <c r="B1386" s="180" t="e">
        <f>IF(ISERROR(A1386),NA(),#REF!)</f>
        <v>#N/A</v>
      </c>
      <c r="C1386" s="183" t="e">
        <f t="shared" si="87"/>
        <v>#N/A</v>
      </c>
      <c r="E1386" s="179" t="e">
        <f>IF(#REF!=0,NA(),#REF!)</f>
        <v>#REF!</v>
      </c>
      <c r="F1386" s="183" t="e">
        <f>IF(ISERROR($E1386),NA(),#REF!)</f>
        <v>#N/A</v>
      </c>
      <c r="G1386" s="183" t="e">
        <f>IF(ISERROR($E1386),NA(),#REF!)</f>
        <v>#N/A</v>
      </c>
      <c r="H1386" s="183" t="e">
        <f>IF(ISERROR($E1386),NA(),#REF!)</f>
        <v>#N/A</v>
      </c>
      <c r="J1386" s="180" t="e">
        <f>IF(ISERROR(A1386),NA(),#REF!)</f>
        <v>#N/A</v>
      </c>
      <c r="K1386" s="180" t="e">
        <f>IF(ISERROR(A1386),NA(),#REF!)</f>
        <v>#N/A</v>
      </c>
      <c r="L1386" s="180" t="e">
        <f>IF(ISERROR(A1386),NA(),#REF!)</f>
        <v>#N/A</v>
      </c>
      <c r="M1386" s="183" t="e">
        <f t="shared" si="88"/>
        <v>#N/A</v>
      </c>
      <c r="N1386" s="183" t="e">
        <f t="shared" si="90"/>
        <v>#N/A</v>
      </c>
      <c r="O1386" s="183" t="e">
        <f t="shared" si="89"/>
        <v>#N/A</v>
      </c>
    </row>
    <row r="1387" spans="1:15" x14ac:dyDescent="0.2">
      <c r="A1387" s="179" t="e">
        <f>IF(#REF!=0,NA(),#REF!)</f>
        <v>#REF!</v>
      </c>
      <c r="B1387" s="180" t="e">
        <f>IF(ISERROR(A1387),NA(),#REF!)</f>
        <v>#N/A</v>
      </c>
      <c r="C1387" s="183" t="e">
        <f t="shared" si="87"/>
        <v>#N/A</v>
      </c>
      <c r="E1387" s="179" t="e">
        <f>IF(#REF!=0,NA(),#REF!)</f>
        <v>#REF!</v>
      </c>
      <c r="F1387" s="183" t="e">
        <f>IF(ISERROR($E1387),NA(),#REF!)</f>
        <v>#N/A</v>
      </c>
      <c r="G1387" s="183" t="e">
        <f>IF(ISERROR($E1387),NA(),#REF!)</f>
        <v>#N/A</v>
      </c>
      <c r="H1387" s="183" t="e">
        <f>IF(ISERROR($E1387),NA(),#REF!)</f>
        <v>#N/A</v>
      </c>
      <c r="J1387" s="180" t="e">
        <f>IF(ISERROR(A1387),NA(),#REF!)</f>
        <v>#N/A</v>
      </c>
      <c r="K1387" s="180" t="e">
        <f>IF(ISERROR(A1387),NA(),#REF!)</f>
        <v>#N/A</v>
      </c>
      <c r="L1387" s="180" t="e">
        <f>IF(ISERROR(A1387),NA(),#REF!)</f>
        <v>#N/A</v>
      </c>
      <c r="M1387" s="183" t="e">
        <f t="shared" si="88"/>
        <v>#N/A</v>
      </c>
      <c r="N1387" s="183" t="e">
        <f t="shared" si="90"/>
        <v>#N/A</v>
      </c>
      <c r="O1387" s="183" t="e">
        <f t="shared" si="89"/>
        <v>#N/A</v>
      </c>
    </row>
    <row r="1388" spans="1:15" x14ac:dyDescent="0.2">
      <c r="A1388" s="179" t="e">
        <f>IF(#REF!=0,NA(),#REF!)</f>
        <v>#REF!</v>
      </c>
      <c r="B1388" s="180" t="e">
        <f>IF(ISERROR(A1388),NA(),#REF!)</f>
        <v>#N/A</v>
      </c>
      <c r="C1388" s="183" t="e">
        <f t="shared" si="87"/>
        <v>#N/A</v>
      </c>
      <c r="E1388" s="179" t="e">
        <f>IF(#REF!=0,NA(),#REF!)</f>
        <v>#REF!</v>
      </c>
      <c r="F1388" s="183" t="e">
        <f>IF(ISERROR($E1388),NA(),#REF!)</f>
        <v>#N/A</v>
      </c>
      <c r="G1388" s="183" t="e">
        <f>IF(ISERROR($E1388),NA(),#REF!)</f>
        <v>#N/A</v>
      </c>
      <c r="H1388" s="183" t="e">
        <f>IF(ISERROR($E1388),NA(),#REF!)</f>
        <v>#N/A</v>
      </c>
      <c r="J1388" s="180" t="e">
        <f>IF(ISERROR(A1388),NA(),#REF!)</f>
        <v>#N/A</v>
      </c>
      <c r="K1388" s="180" t="e">
        <f>IF(ISERROR(A1388),NA(),#REF!)</f>
        <v>#N/A</v>
      </c>
      <c r="L1388" s="180" t="e">
        <f>IF(ISERROR(A1388),NA(),#REF!)</f>
        <v>#N/A</v>
      </c>
      <c r="M1388" s="183" t="e">
        <f t="shared" si="88"/>
        <v>#N/A</v>
      </c>
      <c r="N1388" s="183" t="e">
        <f t="shared" si="90"/>
        <v>#N/A</v>
      </c>
      <c r="O1388" s="183" t="e">
        <f t="shared" si="89"/>
        <v>#N/A</v>
      </c>
    </row>
    <row r="1389" spans="1:15" x14ac:dyDescent="0.2">
      <c r="A1389" s="179" t="e">
        <f>IF(#REF!=0,NA(),#REF!)</f>
        <v>#REF!</v>
      </c>
      <c r="B1389" s="180" t="e">
        <f>IF(ISERROR(A1389),NA(),#REF!)</f>
        <v>#N/A</v>
      </c>
      <c r="C1389" s="183" t="e">
        <f t="shared" si="87"/>
        <v>#N/A</v>
      </c>
      <c r="E1389" s="179" t="e">
        <f>IF(#REF!=0,NA(),#REF!)</f>
        <v>#REF!</v>
      </c>
      <c r="F1389" s="183" t="e">
        <f>IF(ISERROR($E1389),NA(),#REF!)</f>
        <v>#N/A</v>
      </c>
      <c r="G1389" s="183" t="e">
        <f>IF(ISERROR($E1389),NA(),#REF!)</f>
        <v>#N/A</v>
      </c>
      <c r="H1389" s="183" t="e">
        <f>IF(ISERROR($E1389),NA(),#REF!)</f>
        <v>#N/A</v>
      </c>
      <c r="J1389" s="180" t="e">
        <f>IF(ISERROR(A1389),NA(),#REF!)</f>
        <v>#N/A</v>
      </c>
      <c r="K1389" s="180" t="e">
        <f>IF(ISERROR(A1389),NA(),#REF!)</f>
        <v>#N/A</v>
      </c>
      <c r="L1389" s="180" t="e">
        <f>IF(ISERROR(A1389),NA(),#REF!)</f>
        <v>#N/A</v>
      </c>
      <c r="M1389" s="183" t="e">
        <f t="shared" si="88"/>
        <v>#N/A</v>
      </c>
      <c r="N1389" s="183" t="e">
        <f t="shared" si="90"/>
        <v>#N/A</v>
      </c>
      <c r="O1389" s="183" t="e">
        <f t="shared" si="89"/>
        <v>#N/A</v>
      </c>
    </row>
    <row r="1390" spans="1:15" x14ac:dyDescent="0.2">
      <c r="A1390" s="179" t="e">
        <f>IF(#REF!=0,NA(),#REF!)</f>
        <v>#REF!</v>
      </c>
      <c r="B1390" s="180" t="e">
        <f>IF(ISERROR(A1390),NA(),#REF!)</f>
        <v>#N/A</v>
      </c>
      <c r="C1390" s="183" t="e">
        <f t="shared" si="87"/>
        <v>#N/A</v>
      </c>
      <c r="E1390" s="179" t="e">
        <f>IF(#REF!=0,NA(),#REF!)</f>
        <v>#REF!</v>
      </c>
      <c r="F1390" s="183" t="e">
        <f>IF(ISERROR($E1390),NA(),#REF!)</f>
        <v>#N/A</v>
      </c>
      <c r="G1390" s="183" t="e">
        <f>IF(ISERROR($E1390),NA(),#REF!)</f>
        <v>#N/A</v>
      </c>
      <c r="H1390" s="183" t="e">
        <f>IF(ISERROR($E1390),NA(),#REF!)</f>
        <v>#N/A</v>
      </c>
      <c r="J1390" s="180" t="e">
        <f>IF(ISERROR(A1390),NA(),#REF!)</f>
        <v>#N/A</v>
      </c>
      <c r="K1390" s="180" t="e">
        <f>IF(ISERROR(A1390),NA(),#REF!)</f>
        <v>#N/A</v>
      </c>
      <c r="L1390" s="180" t="e">
        <f>IF(ISERROR(A1390),NA(),#REF!)</f>
        <v>#N/A</v>
      </c>
      <c r="M1390" s="183" t="e">
        <f t="shared" si="88"/>
        <v>#N/A</v>
      </c>
      <c r="N1390" s="183" t="e">
        <f t="shared" si="90"/>
        <v>#N/A</v>
      </c>
      <c r="O1390" s="183" t="e">
        <f t="shared" si="89"/>
        <v>#N/A</v>
      </c>
    </row>
    <row r="1391" spans="1:15" x14ac:dyDescent="0.2">
      <c r="A1391" s="179" t="e">
        <f>IF(#REF!=0,NA(),#REF!)</f>
        <v>#REF!</v>
      </c>
      <c r="B1391" s="180" t="e">
        <f>IF(ISERROR(A1391),NA(),#REF!)</f>
        <v>#N/A</v>
      </c>
      <c r="C1391" s="183" t="e">
        <f t="shared" si="87"/>
        <v>#N/A</v>
      </c>
      <c r="E1391" s="179" t="e">
        <f>IF(#REF!=0,NA(),#REF!)</f>
        <v>#REF!</v>
      </c>
      <c r="F1391" s="183" t="e">
        <f>IF(ISERROR($E1391),NA(),#REF!)</f>
        <v>#N/A</v>
      </c>
      <c r="G1391" s="183" t="e">
        <f>IF(ISERROR($E1391),NA(),#REF!)</f>
        <v>#N/A</v>
      </c>
      <c r="H1391" s="183" t="e">
        <f>IF(ISERROR($E1391),NA(),#REF!)</f>
        <v>#N/A</v>
      </c>
      <c r="J1391" s="180" t="e">
        <f>IF(ISERROR(A1391),NA(),#REF!)</f>
        <v>#N/A</v>
      </c>
      <c r="K1391" s="180" t="e">
        <f>IF(ISERROR(A1391),NA(),#REF!)</f>
        <v>#N/A</v>
      </c>
      <c r="L1391" s="180" t="e">
        <f>IF(ISERROR(A1391),NA(),#REF!)</f>
        <v>#N/A</v>
      </c>
      <c r="M1391" s="183" t="e">
        <f t="shared" si="88"/>
        <v>#N/A</v>
      </c>
      <c r="N1391" s="183" t="e">
        <f t="shared" si="90"/>
        <v>#N/A</v>
      </c>
      <c r="O1391" s="183" t="e">
        <f t="shared" si="89"/>
        <v>#N/A</v>
      </c>
    </row>
    <row r="1392" spans="1:15" x14ac:dyDescent="0.2">
      <c r="A1392" s="179" t="e">
        <f>IF(#REF!=0,NA(),#REF!)</f>
        <v>#REF!</v>
      </c>
      <c r="B1392" s="180" t="e">
        <f>IF(ISERROR(A1392),NA(),#REF!)</f>
        <v>#N/A</v>
      </c>
      <c r="C1392" s="183" t="e">
        <f t="shared" si="87"/>
        <v>#N/A</v>
      </c>
      <c r="E1392" s="179" t="e">
        <f>IF(#REF!=0,NA(),#REF!)</f>
        <v>#REF!</v>
      </c>
      <c r="F1392" s="183" t="e">
        <f>IF(ISERROR($E1392),NA(),#REF!)</f>
        <v>#N/A</v>
      </c>
      <c r="G1392" s="183" t="e">
        <f>IF(ISERROR($E1392),NA(),#REF!)</f>
        <v>#N/A</v>
      </c>
      <c r="H1392" s="183" t="e">
        <f>IF(ISERROR($E1392),NA(),#REF!)</f>
        <v>#N/A</v>
      </c>
      <c r="J1392" s="180" t="e">
        <f>IF(ISERROR(A1392),NA(),#REF!)</f>
        <v>#N/A</v>
      </c>
      <c r="K1392" s="180" t="e">
        <f>IF(ISERROR(A1392),NA(),#REF!)</f>
        <v>#N/A</v>
      </c>
      <c r="L1392" s="180" t="e">
        <f>IF(ISERROR(A1392),NA(),#REF!)</f>
        <v>#N/A</v>
      </c>
      <c r="M1392" s="183" t="e">
        <f t="shared" si="88"/>
        <v>#N/A</v>
      </c>
      <c r="N1392" s="183" t="e">
        <f t="shared" si="90"/>
        <v>#N/A</v>
      </c>
      <c r="O1392" s="183" t="e">
        <f t="shared" si="89"/>
        <v>#N/A</v>
      </c>
    </row>
    <row r="1393" spans="1:15" x14ac:dyDescent="0.2">
      <c r="A1393" s="179" t="e">
        <f>IF(#REF!=0,NA(),#REF!)</f>
        <v>#REF!</v>
      </c>
      <c r="B1393" s="180" t="e">
        <f>IF(ISERROR(A1393),NA(),#REF!)</f>
        <v>#N/A</v>
      </c>
      <c r="C1393" s="183" t="e">
        <f t="shared" si="87"/>
        <v>#N/A</v>
      </c>
      <c r="E1393" s="179" t="e">
        <f>IF(#REF!=0,NA(),#REF!)</f>
        <v>#REF!</v>
      </c>
      <c r="F1393" s="183" t="e">
        <f>IF(ISERROR($E1393),NA(),#REF!)</f>
        <v>#N/A</v>
      </c>
      <c r="G1393" s="183" t="e">
        <f>IF(ISERROR($E1393),NA(),#REF!)</f>
        <v>#N/A</v>
      </c>
      <c r="H1393" s="183" t="e">
        <f>IF(ISERROR($E1393),NA(),#REF!)</f>
        <v>#N/A</v>
      </c>
      <c r="J1393" s="180" t="e">
        <f>IF(ISERROR(A1393),NA(),#REF!)</f>
        <v>#N/A</v>
      </c>
      <c r="K1393" s="180" t="e">
        <f>IF(ISERROR(A1393),NA(),#REF!)</f>
        <v>#N/A</v>
      </c>
      <c r="L1393" s="180" t="e">
        <f>IF(ISERROR(A1393),NA(),#REF!)</f>
        <v>#N/A</v>
      </c>
      <c r="M1393" s="183" t="e">
        <f t="shared" si="88"/>
        <v>#N/A</v>
      </c>
      <c r="N1393" s="183" t="e">
        <f t="shared" si="90"/>
        <v>#N/A</v>
      </c>
      <c r="O1393" s="183" t="e">
        <f t="shared" si="89"/>
        <v>#N/A</v>
      </c>
    </row>
    <row r="1394" spans="1:15" x14ac:dyDescent="0.2">
      <c r="A1394" s="179" t="e">
        <f>IF(#REF!=0,NA(),#REF!)</f>
        <v>#REF!</v>
      </c>
      <c r="B1394" s="180" t="e">
        <f>IF(ISERROR(A1394),NA(),#REF!)</f>
        <v>#N/A</v>
      </c>
      <c r="C1394" s="183" t="e">
        <f t="shared" si="87"/>
        <v>#N/A</v>
      </c>
      <c r="E1394" s="179" t="e">
        <f>IF(#REF!=0,NA(),#REF!)</f>
        <v>#REF!</v>
      </c>
      <c r="F1394" s="183" t="e">
        <f>IF(ISERROR($E1394),NA(),#REF!)</f>
        <v>#N/A</v>
      </c>
      <c r="G1394" s="183" t="e">
        <f>IF(ISERROR($E1394),NA(),#REF!)</f>
        <v>#N/A</v>
      </c>
      <c r="H1394" s="183" t="e">
        <f>IF(ISERROR($E1394),NA(),#REF!)</f>
        <v>#N/A</v>
      </c>
      <c r="J1394" s="180" t="e">
        <f>IF(ISERROR(A1394),NA(),#REF!)</f>
        <v>#N/A</v>
      </c>
      <c r="K1394" s="180" t="e">
        <f>IF(ISERROR(A1394),NA(),#REF!)</f>
        <v>#N/A</v>
      </c>
      <c r="L1394" s="180" t="e">
        <f>IF(ISERROR(A1394),NA(),#REF!)</f>
        <v>#N/A</v>
      </c>
      <c r="M1394" s="183" t="e">
        <f t="shared" si="88"/>
        <v>#N/A</v>
      </c>
      <c r="N1394" s="183" t="e">
        <f t="shared" si="90"/>
        <v>#N/A</v>
      </c>
      <c r="O1394" s="183" t="e">
        <f t="shared" si="89"/>
        <v>#N/A</v>
      </c>
    </row>
    <row r="1395" spans="1:15" x14ac:dyDescent="0.2">
      <c r="A1395" s="179" t="e">
        <f>IF(#REF!=0,NA(),#REF!)</f>
        <v>#REF!</v>
      </c>
      <c r="B1395" s="180" t="e">
        <f>IF(ISERROR(A1395),NA(),#REF!)</f>
        <v>#N/A</v>
      </c>
      <c r="C1395" s="183" t="e">
        <f t="shared" ref="C1395:C1458" si="91">AVERAGE(B1389:B1395)</f>
        <v>#N/A</v>
      </c>
      <c r="E1395" s="179" t="e">
        <f>IF(#REF!=0,NA(),#REF!)</f>
        <v>#REF!</v>
      </c>
      <c r="F1395" s="183" t="e">
        <f>IF(ISERROR($E1395),NA(),#REF!)</f>
        <v>#N/A</v>
      </c>
      <c r="G1395" s="183" t="e">
        <f>IF(ISERROR($E1395),NA(),#REF!)</f>
        <v>#N/A</v>
      </c>
      <c r="H1395" s="183" t="e">
        <f>IF(ISERROR($E1395),NA(),#REF!)</f>
        <v>#N/A</v>
      </c>
      <c r="J1395" s="180" t="e">
        <f>IF(ISERROR(A1395),NA(),#REF!)</f>
        <v>#N/A</v>
      </c>
      <c r="K1395" s="180" t="e">
        <f>IF(ISERROR(A1395),NA(),#REF!)</f>
        <v>#N/A</v>
      </c>
      <c r="L1395" s="180" t="e">
        <f>IF(ISERROR(A1395),NA(),#REF!)</f>
        <v>#N/A</v>
      </c>
      <c r="M1395" s="183" t="e">
        <f t="shared" si="88"/>
        <v>#N/A</v>
      </c>
      <c r="N1395" s="183" t="e">
        <f t="shared" si="90"/>
        <v>#N/A</v>
      </c>
      <c r="O1395" s="183" t="e">
        <f t="shared" si="89"/>
        <v>#N/A</v>
      </c>
    </row>
    <row r="1396" spans="1:15" x14ac:dyDescent="0.2">
      <c r="A1396" s="179" t="e">
        <f>IF(#REF!=0,NA(),#REF!)</f>
        <v>#REF!</v>
      </c>
      <c r="B1396" s="180" t="e">
        <f>IF(ISERROR(A1396),NA(),#REF!)</f>
        <v>#N/A</v>
      </c>
      <c r="C1396" s="183" t="e">
        <f t="shared" si="91"/>
        <v>#N/A</v>
      </c>
      <c r="E1396" s="179" t="e">
        <f>IF(#REF!=0,NA(),#REF!)</f>
        <v>#REF!</v>
      </c>
      <c r="F1396" s="183" t="e">
        <f>IF(ISERROR($E1396),NA(),#REF!)</f>
        <v>#N/A</v>
      </c>
      <c r="G1396" s="183" t="e">
        <f>IF(ISERROR($E1396),NA(),#REF!)</f>
        <v>#N/A</v>
      </c>
      <c r="H1396" s="183" t="e">
        <f>IF(ISERROR($E1396),NA(),#REF!)</f>
        <v>#N/A</v>
      </c>
      <c r="J1396" s="180" t="e">
        <f>IF(ISERROR(A1396),NA(),#REF!)</f>
        <v>#N/A</v>
      </c>
      <c r="K1396" s="180" t="e">
        <f>IF(ISERROR(A1396),NA(),#REF!)</f>
        <v>#N/A</v>
      </c>
      <c r="L1396" s="180" t="e">
        <f>IF(ISERROR(A1396),NA(),#REF!)</f>
        <v>#N/A</v>
      </c>
      <c r="M1396" s="183" t="e">
        <f t="shared" si="88"/>
        <v>#N/A</v>
      </c>
      <c r="N1396" s="183" t="e">
        <f t="shared" si="90"/>
        <v>#N/A</v>
      </c>
      <c r="O1396" s="183" t="e">
        <f t="shared" si="89"/>
        <v>#N/A</v>
      </c>
    </row>
    <row r="1397" spans="1:15" x14ac:dyDescent="0.2">
      <c r="A1397" s="179" t="e">
        <f>IF(#REF!=0,NA(),#REF!)</f>
        <v>#REF!</v>
      </c>
      <c r="B1397" s="180" t="e">
        <f>IF(ISERROR(A1397),NA(),#REF!)</f>
        <v>#N/A</v>
      </c>
      <c r="C1397" s="183" t="e">
        <f t="shared" si="91"/>
        <v>#N/A</v>
      </c>
      <c r="E1397" s="179" t="e">
        <f>IF(#REF!=0,NA(),#REF!)</f>
        <v>#REF!</v>
      </c>
      <c r="F1397" s="183" t="e">
        <f>IF(ISERROR($E1397),NA(),#REF!)</f>
        <v>#N/A</v>
      </c>
      <c r="G1397" s="183" t="e">
        <f>IF(ISERROR($E1397),NA(),#REF!)</f>
        <v>#N/A</v>
      </c>
      <c r="H1397" s="183" t="e">
        <f>IF(ISERROR($E1397),NA(),#REF!)</f>
        <v>#N/A</v>
      </c>
      <c r="J1397" s="180" t="e">
        <f>IF(ISERROR(A1397),NA(),#REF!)</f>
        <v>#N/A</v>
      </c>
      <c r="K1397" s="180" t="e">
        <f>IF(ISERROR(A1397),NA(),#REF!)</f>
        <v>#N/A</v>
      </c>
      <c r="L1397" s="180" t="e">
        <f>IF(ISERROR(A1397),NA(),#REF!)</f>
        <v>#N/A</v>
      </c>
      <c r="M1397" s="183" t="e">
        <f t="shared" si="88"/>
        <v>#N/A</v>
      </c>
      <c r="N1397" s="183" t="e">
        <f t="shared" si="90"/>
        <v>#N/A</v>
      </c>
      <c r="O1397" s="183" t="e">
        <f t="shared" si="89"/>
        <v>#N/A</v>
      </c>
    </row>
    <row r="1398" spans="1:15" x14ac:dyDescent="0.2">
      <c r="A1398" s="179" t="e">
        <f>IF(#REF!=0,NA(),#REF!)</f>
        <v>#REF!</v>
      </c>
      <c r="B1398" s="180" t="e">
        <f>IF(ISERROR(A1398),NA(),#REF!)</f>
        <v>#N/A</v>
      </c>
      <c r="C1398" s="183" t="e">
        <f t="shared" si="91"/>
        <v>#N/A</v>
      </c>
      <c r="E1398" s="179" t="e">
        <f>IF(#REF!=0,NA(),#REF!)</f>
        <v>#REF!</v>
      </c>
      <c r="F1398" s="183" t="e">
        <f>IF(ISERROR($E1398),NA(),#REF!)</f>
        <v>#N/A</v>
      </c>
      <c r="G1398" s="183" t="e">
        <f>IF(ISERROR($E1398),NA(),#REF!)</f>
        <v>#N/A</v>
      </c>
      <c r="H1398" s="183" t="e">
        <f>IF(ISERROR($E1398),NA(),#REF!)</f>
        <v>#N/A</v>
      </c>
      <c r="J1398" s="180" t="e">
        <f>IF(ISERROR(A1398),NA(),#REF!)</f>
        <v>#N/A</v>
      </c>
      <c r="K1398" s="180" t="e">
        <f>IF(ISERROR(A1398),NA(),#REF!)</f>
        <v>#N/A</v>
      </c>
      <c r="L1398" s="180" t="e">
        <f>IF(ISERROR(A1398),NA(),#REF!)</f>
        <v>#N/A</v>
      </c>
      <c r="M1398" s="183" t="e">
        <f t="shared" si="88"/>
        <v>#N/A</v>
      </c>
      <c r="N1398" s="183" t="e">
        <f t="shared" si="90"/>
        <v>#N/A</v>
      </c>
      <c r="O1398" s="183" t="e">
        <f t="shared" si="89"/>
        <v>#N/A</v>
      </c>
    </row>
    <row r="1399" spans="1:15" x14ac:dyDescent="0.2">
      <c r="A1399" s="179" t="e">
        <f>IF(#REF!=0,NA(),#REF!)</f>
        <v>#REF!</v>
      </c>
      <c r="B1399" s="180" t="e">
        <f>IF(ISERROR(A1399),NA(),#REF!)</f>
        <v>#N/A</v>
      </c>
      <c r="C1399" s="183" t="e">
        <f t="shared" si="91"/>
        <v>#N/A</v>
      </c>
      <c r="E1399" s="179" t="e">
        <f>IF(#REF!=0,NA(),#REF!)</f>
        <v>#REF!</v>
      </c>
      <c r="F1399" s="183" t="e">
        <f>IF(ISERROR($E1399),NA(),#REF!)</f>
        <v>#N/A</v>
      </c>
      <c r="G1399" s="183" t="e">
        <f>IF(ISERROR($E1399),NA(),#REF!)</f>
        <v>#N/A</v>
      </c>
      <c r="H1399" s="183" t="e">
        <f>IF(ISERROR($E1399),NA(),#REF!)</f>
        <v>#N/A</v>
      </c>
      <c r="J1399" s="180" t="e">
        <f>IF(ISERROR(A1399),NA(),#REF!)</f>
        <v>#N/A</v>
      </c>
      <c r="K1399" s="180" t="e">
        <f>IF(ISERROR(A1399),NA(),#REF!)</f>
        <v>#N/A</v>
      </c>
      <c r="L1399" s="180" t="e">
        <f>IF(ISERROR(A1399),NA(),#REF!)</f>
        <v>#N/A</v>
      </c>
      <c r="M1399" s="183" t="e">
        <f t="shared" si="88"/>
        <v>#N/A</v>
      </c>
      <c r="N1399" s="183" t="e">
        <f t="shared" si="90"/>
        <v>#N/A</v>
      </c>
      <c r="O1399" s="183" t="e">
        <f t="shared" si="89"/>
        <v>#N/A</v>
      </c>
    </row>
    <row r="1400" spans="1:15" x14ac:dyDescent="0.2">
      <c r="A1400" s="179" t="e">
        <f>IF(#REF!=0,NA(),#REF!)</f>
        <v>#REF!</v>
      </c>
      <c r="B1400" s="180" t="e">
        <f>IF(ISERROR(A1400),NA(),#REF!)</f>
        <v>#N/A</v>
      </c>
      <c r="C1400" s="183" t="e">
        <f t="shared" si="91"/>
        <v>#N/A</v>
      </c>
      <c r="E1400" s="179" t="e">
        <f>IF(#REF!=0,NA(),#REF!)</f>
        <v>#REF!</v>
      </c>
      <c r="F1400" s="183" t="e">
        <f>IF(ISERROR($E1400),NA(),#REF!)</f>
        <v>#N/A</v>
      </c>
      <c r="G1400" s="183" t="e">
        <f>IF(ISERROR($E1400),NA(),#REF!)</f>
        <v>#N/A</v>
      </c>
      <c r="H1400" s="183" t="e">
        <f>IF(ISERROR($E1400),NA(),#REF!)</f>
        <v>#N/A</v>
      </c>
      <c r="J1400" s="180" t="e">
        <f>IF(ISERROR(A1400),NA(),#REF!)</f>
        <v>#N/A</v>
      </c>
      <c r="K1400" s="180" t="e">
        <f>IF(ISERROR(A1400),NA(),#REF!)</f>
        <v>#N/A</v>
      </c>
      <c r="L1400" s="180" t="e">
        <f>IF(ISERROR(A1400),NA(),#REF!)</f>
        <v>#N/A</v>
      </c>
      <c r="M1400" s="183" t="e">
        <f t="shared" si="88"/>
        <v>#N/A</v>
      </c>
      <c r="N1400" s="183" t="e">
        <f t="shared" si="90"/>
        <v>#N/A</v>
      </c>
      <c r="O1400" s="183" t="e">
        <f t="shared" si="89"/>
        <v>#N/A</v>
      </c>
    </row>
    <row r="1401" spans="1:15" x14ac:dyDescent="0.2">
      <c r="A1401" s="179" t="e">
        <f>IF(#REF!=0,NA(),#REF!)</f>
        <v>#REF!</v>
      </c>
      <c r="B1401" s="180" t="e">
        <f>IF(ISERROR(A1401),NA(),#REF!)</f>
        <v>#N/A</v>
      </c>
      <c r="C1401" s="183" t="e">
        <f t="shared" si="91"/>
        <v>#N/A</v>
      </c>
      <c r="E1401" s="179" t="e">
        <f>IF(#REF!=0,NA(),#REF!)</f>
        <v>#REF!</v>
      </c>
      <c r="F1401" s="183" t="e">
        <f>IF(ISERROR($E1401),NA(),#REF!)</f>
        <v>#N/A</v>
      </c>
      <c r="G1401" s="183" t="e">
        <f>IF(ISERROR($E1401),NA(),#REF!)</f>
        <v>#N/A</v>
      </c>
      <c r="H1401" s="183" t="e">
        <f>IF(ISERROR($E1401),NA(),#REF!)</f>
        <v>#N/A</v>
      </c>
      <c r="J1401" s="180" t="e">
        <f>IF(ISERROR(A1401),NA(),#REF!)</f>
        <v>#N/A</v>
      </c>
      <c r="K1401" s="180" t="e">
        <f>IF(ISERROR(A1401),NA(),#REF!)</f>
        <v>#N/A</v>
      </c>
      <c r="L1401" s="180" t="e">
        <f>IF(ISERROR(A1401),NA(),#REF!)</f>
        <v>#N/A</v>
      </c>
      <c r="M1401" s="183" t="e">
        <f t="shared" si="88"/>
        <v>#N/A</v>
      </c>
      <c r="N1401" s="183" t="e">
        <f t="shared" si="90"/>
        <v>#N/A</v>
      </c>
      <c r="O1401" s="183" t="e">
        <f t="shared" si="89"/>
        <v>#N/A</v>
      </c>
    </row>
    <row r="1402" spans="1:15" x14ac:dyDescent="0.2">
      <c r="A1402" s="179" t="e">
        <f>IF(#REF!=0,NA(),#REF!)</f>
        <v>#REF!</v>
      </c>
      <c r="B1402" s="180" t="e">
        <f>IF(ISERROR(A1402),NA(),#REF!)</f>
        <v>#N/A</v>
      </c>
      <c r="C1402" s="183" t="e">
        <f t="shared" si="91"/>
        <v>#N/A</v>
      </c>
      <c r="E1402" s="179" t="e">
        <f>IF(#REF!=0,NA(),#REF!)</f>
        <v>#REF!</v>
      </c>
      <c r="F1402" s="183" t="e">
        <f>IF(ISERROR($E1402),NA(),#REF!)</f>
        <v>#N/A</v>
      </c>
      <c r="G1402" s="183" t="e">
        <f>IF(ISERROR($E1402),NA(),#REF!)</f>
        <v>#N/A</v>
      </c>
      <c r="H1402" s="183" t="e">
        <f>IF(ISERROR($E1402),NA(),#REF!)</f>
        <v>#N/A</v>
      </c>
      <c r="J1402" s="180" t="e">
        <f>IF(ISERROR(A1402),NA(),#REF!)</f>
        <v>#N/A</v>
      </c>
      <c r="K1402" s="180" t="e">
        <f>IF(ISERROR(A1402),NA(),#REF!)</f>
        <v>#N/A</v>
      </c>
      <c r="L1402" s="180" t="e">
        <f>IF(ISERROR(A1402),NA(),#REF!)</f>
        <v>#N/A</v>
      </c>
      <c r="M1402" s="183" t="e">
        <f t="shared" si="88"/>
        <v>#N/A</v>
      </c>
      <c r="N1402" s="183" t="e">
        <f t="shared" si="90"/>
        <v>#N/A</v>
      </c>
      <c r="O1402" s="183" t="e">
        <f t="shared" si="89"/>
        <v>#N/A</v>
      </c>
    </row>
    <row r="1403" spans="1:15" x14ac:dyDescent="0.2">
      <c r="A1403" s="179" t="e">
        <f>IF(#REF!=0,NA(),#REF!)</f>
        <v>#REF!</v>
      </c>
      <c r="B1403" s="180" t="e">
        <f>IF(ISERROR(A1403),NA(),#REF!)</f>
        <v>#N/A</v>
      </c>
      <c r="C1403" s="183" t="e">
        <f t="shared" si="91"/>
        <v>#N/A</v>
      </c>
      <c r="E1403" s="179" t="e">
        <f>IF(#REF!=0,NA(),#REF!)</f>
        <v>#REF!</v>
      </c>
      <c r="F1403" s="183" t="e">
        <f>IF(ISERROR($E1403),NA(),#REF!)</f>
        <v>#N/A</v>
      </c>
      <c r="G1403" s="183" t="e">
        <f>IF(ISERROR($E1403),NA(),#REF!)</f>
        <v>#N/A</v>
      </c>
      <c r="H1403" s="183" t="e">
        <f>IF(ISERROR($E1403),NA(),#REF!)</f>
        <v>#N/A</v>
      </c>
      <c r="J1403" s="180" t="e">
        <f>IF(ISERROR(A1403),NA(),#REF!)</f>
        <v>#N/A</v>
      </c>
      <c r="K1403" s="180" t="e">
        <f>IF(ISERROR(A1403),NA(),#REF!)</f>
        <v>#N/A</v>
      </c>
      <c r="L1403" s="180" t="e">
        <f>IF(ISERROR(A1403),NA(),#REF!)</f>
        <v>#N/A</v>
      </c>
      <c r="M1403" s="183" t="e">
        <f t="shared" si="88"/>
        <v>#N/A</v>
      </c>
      <c r="N1403" s="183" t="e">
        <f t="shared" si="90"/>
        <v>#N/A</v>
      </c>
      <c r="O1403" s="183" t="e">
        <f t="shared" si="89"/>
        <v>#N/A</v>
      </c>
    </row>
    <row r="1404" spans="1:15" x14ac:dyDescent="0.2">
      <c r="A1404" s="179" t="e">
        <f>IF(#REF!=0,NA(),#REF!)</f>
        <v>#REF!</v>
      </c>
      <c r="B1404" s="180" t="e">
        <f>IF(ISERROR(A1404),NA(),#REF!)</f>
        <v>#N/A</v>
      </c>
      <c r="C1404" s="183" t="e">
        <f t="shared" si="91"/>
        <v>#N/A</v>
      </c>
      <c r="E1404" s="179" t="e">
        <f>IF(#REF!=0,NA(),#REF!)</f>
        <v>#REF!</v>
      </c>
      <c r="F1404" s="183" t="e">
        <f>IF(ISERROR($E1404),NA(),#REF!)</f>
        <v>#N/A</v>
      </c>
      <c r="G1404" s="183" t="e">
        <f>IF(ISERROR($E1404),NA(),#REF!)</f>
        <v>#N/A</v>
      </c>
      <c r="H1404" s="183" t="e">
        <f>IF(ISERROR($E1404),NA(),#REF!)</f>
        <v>#N/A</v>
      </c>
      <c r="J1404" s="180" t="e">
        <f>IF(ISERROR(A1404),NA(),#REF!)</f>
        <v>#N/A</v>
      </c>
      <c r="K1404" s="180" t="e">
        <f>IF(ISERROR(A1404),NA(),#REF!)</f>
        <v>#N/A</v>
      </c>
      <c r="L1404" s="180" t="e">
        <f>IF(ISERROR(A1404),NA(),#REF!)</f>
        <v>#N/A</v>
      </c>
      <c r="M1404" s="183" t="e">
        <f t="shared" si="88"/>
        <v>#N/A</v>
      </c>
      <c r="N1404" s="183" t="e">
        <f t="shared" si="90"/>
        <v>#N/A</v>
      </c>
      <c r="O1404" s="183" t="e">
        <f t="shared" si="89"/>
        <v>#N/A</v>
      </c>
    </row>
    <row r="1405" spans="1:15" x14ac:dyDescent="0.2">
      <c r="A1405" s="179" t="e">
        <f>IF(#REF!=0,NA(),#REF!)</f>
        <v>#REF!</v>
      </c>
      <c r="B1405" s="180" t="e">
        <f>IF(ISERROR(A1405),NA(),#REF!)</f>
        <v>#N/A</v>
      </c>
      <c r="C1405" s="183" t="e">
        <f t="shared" si="91"/>
        <v>#N/A</v>
      </c>
      <c r="E1405" s="179" t="e">
        <f>IF(#REF!=0,NA(),#REF!)</f>
        <v>#REF!</v>
      </c>
      <c r="F1405" s="183" t="e">
        <f>IF(ISERROR($E1405),NA(),#REF!)</f>
        <v>#N/A</v>
      </c>
      <c r="G1405" s="183" t="e">
        <f>IF(ISERROR($E1405),NA(),#REF!)</f>
        <v>#N/A</v>
      </c>
      <c r="H1405" s="183" t="e">
        <f>IF(ISERROR($E1405),NA(),#REF!)</f>
        <v>#N/A</v>
      </c>
      <c r="J1405" s="180" t="e">
        <f>IF(ISERROR(A1405),NA(),#REF!)</f>
        <v>#N/A</v>
      </c>
      <c r="K1405" s="180" t="e">
        <f>IF(ISERROR(A1405),NA(),#REF!)</f>
        <v>#N/A</v>
      </c>
      <c r="L1405" s="180" t="e">
        <f>IF(ISERROR(A1405),NA(),#REF!)</f>
        <v>#N/A</v>
      </c>
      <c r="M1405" s="183" t="e">
        <f t="shared" si="88"/>
        <v>#N/A</v>
      </c>
      <c r="N1405" s="183" t="e">
        <f t="shared" si="90"/>
        <v>#N/A</v>
      </c>
      <c r="O1405" s="183" t="e">
        <f t="shared" si="89"/>
        <v>#N/A</v>
      </c>
    </row>
    <row r="1406" spans="1:15" x14ac:dyDescent="0.2">
      <c r="A1406" s="179" t="e">
        <f>IF(#REF!=0,NA(),#REF!)</f>
        <v>#REF!</v>
      </c>
      <c r="B1406" s="180" t="e">
        <f>IF(ISERROR(A1406),NA(),#REF!)</f>
        <v>#N/A</v>
      </c>
      <c r="C1406" s="183" t="e">
        <f t="shared" si="91"/>
        <v>#N/A</v>
      </c>
      <c r="E1406" s="179" t="e">
        <f>IF(#REF!=0,NA(),#REF!)</f>
        <v>#REF!</v>
      </c>
      <c r="F1406" s="183" t="e">
        <f>IF(ISERROR($E1406),NA(),#REF!)</f>
        <v>#N/A</v>
      </c>
      <c r="G1406" s="183" t="e">
        <f>IF(ISERROR($E1406),NA(),#REF!)</f>
        <v>#N/A</v>
      </c>
      <c r="H1406" s="183" t="e">
        <f>IF(ISERROR($E1406),NA(),#REF!)</f>
        <v>#N/A</v>
      </c>
      <c r="J1406" s="180" t="e">
        <f>IF(ISERROR(A1406),NA(),#REF!)</f>
        <v>#N/A</v>
      </c>
      <c r="K1406" s="180" t="e">
        <f>IF(ISERROR(A1406),NA(),#REF!)</f>
        <v>#N/A</v>
      </c>
      <c r="L1406" s="180" t="e">
        <f>IF(ISERROR(A1406),NA(),#REF!)</f>
        <v>#N/A</v>
      </c>
      <c r="M1406" s="183" t="e">
        <f t="shared" si="88"/>
        <v>#N/A</v>
      </c>
      <c r="N1406" s="183" t="e">
        <f t="shared" si="90"/>
        <v>#N/A</v>
      </c>
      <c r="O1406" s="183" t="e">
        <f t="shared" si="89"/>
        <v>#N/A</v>
      </c>
    </row>
    <row r="1407" spans="1:15" x14ac:dyDescent="0.2">
      <c r="A1407" s="179" t="e">
        <f>IF(#REF!=0,NA(),#REF!)</f>
        <v>#REF!</v>
      </c>
      <c r="B1407" s="180" t="e">
        <f>IF(ISERROR(A1407),NA(),#REF!)</f>
        <v>#N/A</v>
      </c>
      <c r="C1407" s="183" t="e">
        <f t="shared" si="91"/>
        <v>#N/A</v>
      </c>
      <c r="E1407" s="179" t="e">
        <f>IF(#REF!=0,NA(),#REF!)</f>
        <v>#REF!</v>
      </c>
      <c r="F1407" s="183" t="e">
        <f>IF(ISERROR($E1407),NA(),#REF!)</f>
        <v>#N/A</v>
      </c>
      <c r="G1407" s="183" t="e">
        <f>IF(ISERROR($E1407),NA(),#REF!)</f>
        <v>#N/A</v>
      </c>
      <c r="H1407" s="183" t="e">
        <f>IF(ISERROR($E1407),NA(),#REF!)</f>
        <v>#N/A</v>
      </c>
      <c r="J1407" s="180" t="e">
        <f>IF(ISERROR(A1407),NA(),#REF!)</f>
        <v>#N/A</v>
      </c>
      <c r="K1407" s="180" t="e">
        <f>IF(ISERROR(A1407),NA(),#REF!)</f>
        <v>#N/A</v>
      </c>
      <c r="L1407" s="180" t="e">
        <f>IF(ISERROR(A1407),NA(),#REF!)</f>
        <v>#N/A</v>
      </c>
      <c r="M1407" s="183" t="e">
        <f t="shared" si="88"/>
        <v>#N/A</v>
      </c>
      <c r="N1407" s="183" t="e">
        <f t="shared" si="90"/>
        <v>#N/A</v>
      </c>
      <c r="O1407" s="183" t="e">
        <f t="shared" si="89"/>
        <v>#N/A</v>
      </c>
    </row>
    <row r="1408" spans="1:15" x14ac:dyDescent="0.2">
      <c r="A1408" s="179" t="e">
        <f>IF(#REF!=0,NA(),#REF!)</f>
        <v>#REF!</v>
      </c>
      <c r="B1408" s="180" t="e">
        <f>IF(ISERROR(A1408),NA(),#REF!)</f>
        <v>#N/A</v>
      </c>
      <c r="C1408" s="183" t="e">
        <f t="shared" si="91"/>
        <v>#N/A</v>
      </c>
      <c r="E1408" s="179" t="e">
        <f>IF(#REF!=0,NA(),#REF!)</f>
        <v>#REF!</v>
      </c>
      <c r="F1408" s="183" t="e">
        <f>IF(ISERROR($E1408),NA(),#REF!)</f>
        <v>#N/A</v>
      </c>
      <c r="G1408" s="183" t="e">
        <f>IF(ISERROR($E1408),NA(),#REF!)</f>
        <v>#N/A</v>
      </c>
      <c r="H1408" s="183" t="e">
        <f>IF(ISERROR($E1408),NA(),#REF!)</f>
        <v>#N/A</v>
      </c>
      <c r="J1408" s="180" t="e">
        <f>IF(ISERROR(A1408),NA(),#REF!)</f>
        <v>#N/A</v>
      </c>
      <c r="K1408" s="180" t="e">
        <f>IF(ISERROR(A1408),NA(),#REF!)</f>
        <v>#N/A</v>
      </c>
      <c r="L1408" s="180" t="e">
        <f>IF(ISERROR(A1408),NA(),#REF!)</f>
        <v>#N/A</v>
      </c>
      <c r="M1408" s="183" t="e">
        <f t="shared" si="88"/>
        <v>#N/A</v>
      </c>
      <c r="N1408" s="183" t="e">
        <f t="shared" si="90"/>
        <v>#N/A</v>
      </c>
      <c r="O1408" s="183" t="e">
        <f t="shared" si="89"/>
        <v>#N/A</v>
      </c>
    </row>
    <row r="1409" spans="1:15" x14ac:dyDescent="0.2">
      <c r="A1409" s="179" t="e">
        <f>IF(#REF!=0,NA(),#REF!)</f>
        <v>#REF!</v>
      </c>
      <c r="B1409" s="180" t="e">
        <f>IF(ISERROR(A1409),NA(),#REF!)</f>
        <v>#N/A</v>
      </c>
      <c r="C1409" s="183" t="e">
        <f t="shared" si="91"/>
        <v>#N/A</v>
      </c>
      <c r="E1409" s="179" t="e">
        <f>IF(#REF!=0,NA(),#REF!)</f>
        <v>#REF!</v>
      </c>
      <c r="F1409" s="183" t="e">
        <f>IF(ISERROR($E1409),NA(),#REF!)</f>
        <v>#N/A</v>
      </c>
      <c r="G1409" s="183" t="e">
        <f>IF(ISERROR($E1409),NA(),#REF!)</f>
        <v>#N/A</v>
      </c>
      <c r="H1409" s="183" t="e">
        <f>IF(ISERROR($E1409),NA(),#REF!)</f>
        <v>#N/A</v>
      </c>
      <c r="J1409" s="180" t="e">
        <f>IF(ISERROR(A1409),NA(),#REF!)</f>
        <v>#N/A</v>
      </c>
      <c r="K1409" s="180" t="e">
        <f>IF(ISERROR(A1409),NA(),#REF!)</f>
        <v>#N/A</v>
      </c>
      <c r="L1409" s="180" t="e">
        <f>IF(ISERROR(A1409),NA(),#REF!)</f>
        <v>#N/A</v>
      </c>
      <c r="M1409" s="183" t="e">
        <f t="shared" si="88"/>
        <v>#N/A</v>
      </c>
      <c r="N1409" s="183" t="e">
        <f t="shared" si="90"/>
        <v>#N/A</v>
      </c>
      <c r="O1409" s="183" t="e">
        <f t="shared" si="89"/>
        <v>#N/A</v>
      </c>
    </row>
    <row r="1410" spans="1:15" x14ac:dyDescent="0.2">
      <c r="A1410" s="179" t="e">
        <f>IF(#REF!=0,NA(),#REF!)</f>
        <v>#REF!</v>
      </c>
      <c r="B1410" s="180" t="e">
        <f>IF(ISERROR(A1410),NA(),#REF!)</f>
        <v>#N/A</v>
      </c>
      <c r="C1410" s="183" t="e">
        <f t="shared" si="91"/>
        <v>#N/A</v>
      </c>
      <c r="E1410" s="179" t="e">
        <f>IF(#REF!=0,NA(),#REF!)</f>
        <v>#REF!</v>
      </c>
      <c r="F1410" s="183" t="e">
        <f>IF(ISERROR($E1410),NA(),#REF!)</f>
        <v>#N/A</v>
      </c>
      <c r="G1410" s="183" t="e">
        <f>IF(ISERROR($E1410),NA(),#REF!)</f>
        <v>#N/A</v>
      </c>
      <c r="H1410" s="183" t="e">
        <f>IF(ISERROR($E1410),NA(),#REF!)</f>
        <v>#N/A</v>
      </c>
      <c r="J1410" s="180" t="e">
        <f>IF(ISERROR(A1410),NA(),#REF!)</f>
        <v>#N/A</v>
      </c>
      <c r="K1410" s="180" t="e">
        <f>IF(ISERROR(A1410),NA(),#REF!)</f>
        <v>#N/A</v>
      </c>
      <c r="L1410" s="180" t="e">
        <f>IF(ISERROR(A1410),NA(),#REF!)</f>
        <v>#N/A</v>
      </c>
      <c r="M1410" s="183" t="e">
        <f t="shared" si="88"/>
        <v>#N/A</v>
      </c>
      <c r="N1410" s="183" t="e">
        <f t="shared" si="90"/>
        <v>#N/A</v>
      </c>
      <c r="O1410" s="183" t="e">
        <f t="shared" si="89"/>
        <v>#N/A</v>
      </c>
    </row>
    <row r="1411" spans="1:15" x14ac:dyDescent="0.2">
      <c r="A1411" s="179" t="e">
        <f>IF(#REF!=0,NA(),#REF!)</f>
        <v>#REF!</v>
      </c>
      <c r="B1411" s="180" t="e">
        <f>IF(ISERROR(A1411),NA(),#REF!)</f>
        <v>#N/A</v>
      </c>
      <c r="C1411" s="183" t="e">
        <f t="shared" si="91"/>
        <v>#N/A</v>
      </c>
      <c r="E1411" s="179" t="e">
        <f>IF(#REF!=0,NA(),#REF!)</f>
        <v>#REF!</v>
      </c>
      <c r="F1411" s="183" t="e">
        <f>IF(ISERROR($E1411),NA(),#REF!)</f>
        <v>#N/A</v>
      </c>
      <c r="G1411" s="183" t="e">
        <f>IF(ISERROR($E1411),NA(),#REF!)</f>
        <v>#N/A</v>
      </c>
      <c r="H1411" s="183" t="e">
        <f>IF(ISERROR($E1411),NA(),#REF!)</f>
        <v>#N/A</v>
      </c>
      <c r="J1411" s="180" t="e">
        <f>IF(ISERROR(A1411),NA(),#REF!)</f>
        <v>#N/A</v>
      </c>
      <c r="K1411" s="180" t="e">
        <f>IF(ISERROR(A1411),NA(),#REF!)</f>
        <v>#N/A</v>
      </c>
      <c r="L1411" s="180" t="e">
        <f>IF(ISERROR(A1411),NA(),#REF!)</f>
        <v>#N/A</v>
      </c>
      <c r="M1411" s="183" t="e">
        <f t="shared" si="88"/>
        <v>#N/A</v>
      </c>
      <c r="N1411" s="183" t="e">
        <f t="shared" si="90"/>
        <v>#N/A</v>
      </c>
      <c r="O1411" s="183" t="e">
        <f t="shared" si="89"/>
        <v>#N/A</v>
      </c>
    </row>
    <row r="1412" spans="1:15" x14ac:dyDescent="0.2">
      <c r="A1412" s="179" t="e">
        <f>IF(#REF!=0,NA(),#REF!)</f>
        <v>#REF!</v>
      </c>
      <c r="B1412" s="180" t="e">
        <f>IF(ISERROR(A1412),NA(),#REF!)</f>
        <v>#N/A</v>
      </c>
      <c r="C1412" s="183" t="e">
        <f t="shared" si="91"/>
        <v>#N/A</v>
      </c>
      <c r="E1412" s="179" t="e">
        <f>IF(#REF!=0,NA(),#REF!)</f>
        <v>#REF!</v>
      </c>
      <c r="F1412" s="183" t="e">
        <f>IF(ISERROR($E1412),NA(),#REF!)</f>
        <v>#N/A</v>
      </c>
      <c r="G1412" s="183" t="e">
        <f>IF(ISERROR($E1412),NA(),#REF!)</f>
        <v>#N/A</v>
      </c>
      <c r="H1412" s="183" t="e">
        <f>IF(ISERROR($E1412),NA(),#REF!)</f>
        <v>#N/A</v>
      </c>
      <c r="J1412" s="180" t="e">
        <f>IF(ISERROR(A1412),NA(),#REF!)</f>
        <v>#N/A</v>
      </c>
      <c r="K1412" s="180" t="e">
        <f>IF(ISERROR(A1412),NA(),#REF!)</f>
        <v>#N/A</v>
      </c>
      <c r="L1412" s="180" t="e">
        <f>IF(ISERROR(A1412),NA(),#REF!)</f>
        <v>#N/A</v>
      </c>
      <c r="M1412" s="183" t="e">
        <f t="shared" si="88"/>
        <v>#N/A</v>
      </c>
      <c r="N1412" s="183" t="e">
        <f t="shared" si="90"/>
        <v>#N/A</v>
      </c>
      <c r="O1412" s="183" t="e">
        <f t="shared" si="89"/>
        <v>#N/A</v>
      </c>
    </row>
    <row r="1413" spans="1:15" x14ac:dyDescent="0.2">
      <c r="A1413" s="179" t="e">
        <f>IF(#REF!=0,NA(),#REF!)</f>
        <v>#REF!</v>
      </c>
      <c r="B1413" s="180" t="e">
        <f>IF(ISERROR(A1413),NA(),#REF!)</f>
        <v>#N/A</v>
      </c>
      <c r="C1413" s="183" t="e">
        <f t="shared" si="91"/>
        <v>#N/A</v>
      </c>
      <c r="E1413" s="179" t="e">
        <f>IF(#REF!=0,NA(),#REF!)</f>
        <v>#REF!</v>
      </c>
      <c r="F1413" s="183" t="e">
        <f>IF(ISERROR($E1413),NA(),#REF!)</f>
        <v>#N/A</v>
      </c>
      <c r="G1413" s="183" t="e">
        <f>IF(ISERROR($E1413),NA(),#REF!)</f>
        <v>#N/A</v>
      </c>
      <c r="H1413" s="183" t="e">
        <f>IF(ISERROR($E1413),NA(),#REF!)</f>
        <v>#N/A</v>
      </c>
      <c r="J1413" s="180" t="e">
        <f>IF(ISERROR(A1413),NA(),#REF!)</f>
        <v>#N/A</v>
      </c>
      <c r="K1413" s="180" t="e">
        <f>IF(ISERROR(A1413),NA(),#REF!)</f>
        <v>#N/A</v>
      </c>
      <c r="L1413" s="180" t="e">
        <f>IF(ISERROR(A1413),NA(),#REF!)</f>
        <v>#N/A</v>
      </c>
      <c r="M1413" s="183" t="e">
        <f t="shared" si="88"/>
        <v>#N/A</v>
      </c>
      <c r="N1413" s="183" t="e">
        <f t="shared" si="90"/>
        <v>#N/A</v>
      </c>
      <c r="O1413" s="183" t="e">
        <f t="shared" si="89"/>
        <v>#N/A</v>
      </c>
    </row>
    <row r="1414" spans="1:15" x14ac:dyDescent="0.2">
      <c r="A1414" s="179" t="e">
        <f>IF(#REF!=0,NA(),#REF!)</f>
        <v>#REF!</v>
      </c>
      <c r="B1414" s="180" t="e">
        <f>IF(ISERROR(A1414),NA(),#REF!)</f>
        <v>#N/A</v>
      </c>
      <c r="C1414" s="183" t="e">
        <f t="shared" si="91"/>
        <v>#N/A</v>
      </c>
      <c r="E1414" s="179" t="e">
        <f>IF(#REF!=0,NA(),#REF!)</f>
        <v>#REF!</v>
      </c>
      <c r="F1414" s="183" t="e">
        <f>IF(ISERROR($E1414),NA(),#REF!)</f>
        <v>#N/A</v>
      </c>
      <c r="G1414" s="183" t="e">
        <f>IF(ISERROR($E1414),NA(),#REF!)</f>
        <v>#N/A</v>
      </c>
      <c r="H1414" s="183" t="e">
        <f>IF(ISERROR($E1414),NA(),#REF!)</f>
        <v>#N/A</v>
      </c>
      <c r="J1414" s="180" t="e">
        <f>IF(ISERROR(A1414),NA(),#REF!)</f>
        <v>#N/A</v>
      </c>
      <c r="K1414" s="180" t="e">
        <f>IF(ISERROR(A1414),NA(),#REF!)</f>
        <v>#N/A</v>
      </c>
      <c r="L1414" s="180" t="e">
        <f>IF(ISERROR(A1414),NA(),#REF!)</f>
        <v>#N/A</v>
      </c>
      <c r="M1414" s="183" t="e">
        <f t="shared" si="88"/>
        <v>#N/A</v>
      </c>
      <c r="N1414" s="183" t="e">
        <f t="shared" si="90"/>
        <v>#N/A</v>
      </c>
      <c r="O1414" s="183" t="e">
        <f t="shared" si="89"/>
        <v>#N/A</v>
      </c>
    </row>
    <row r="1415" spans="1:15" x14ac:dyDescent="0.2">
      <c r="A1415" s="179" t="e">
        <f>IF(#REF!=0,NA(),#REF!)</f>
        <v>#REF!</v>
      </c>
      <c r="B1415" s="180" t="e">
        <f>IF(ISERROR(A1415),NA(),#REF!)</f>
        <v>#N/A</v>
      </c>
      <c r="C1415" s="183" t="e">
        <f t="shared" si="91"/>
        <v>#N/A</v>
      </c>
      <c r="E1415" s="179" t="e">
        <f>IF(#REF!=0,NA(),#REF!)</f>
        <v>#REF!</v>
      </c>
      <c r="F1415" s="183" t="e">
        <f>IF(ISERROR($E1415),NA(),#REF!)</f>
        <v>#N/A</v>
      </c>
      <c r="G1415" s="183" t="e">
        <f>IF(ISERROR($E1415),NA(),#REF!)</f>
        <v>#N/A</v>
      </c>
      <c r="H1415" s="183" t="e">
        <f>IF(ISERROR($E1415),NA(),#REF!)</f>
        <v>#N/A</v>
      </c>
      <c r="J1415" s="180" t="e">
        <f>IF(ISERROR(A1415),NA(),#REF!)</f>
        <v>#N/A</v>
      </c>
      <c r="K1415" s="180" t="e">
        <f>IF(ISERROR(A1415),NA(),#REF!)</f>
        <v>#N/A</v>
      </c>
      <c r="L1415" s="180" t="e">
        <f>IF(ISERROR(A1415),NA(),#REF!)</f>
        <v>#N/A</v>
      </c>
      <c r="M1415" s="183" t="e">
        <f t="shared" si="88"/>
        <v>#N/A</v>
      </c>
      <c r="N1415" s="183" t="e">
        <f t="shared" si="90"/>
        <v>#N/A</v>
      </c>
      <c r="O1415" s="183" t="e">
        <f t="shared" si="89"/>
        <v>#N/A</v>
      </c>
    </row>
    <row r="1416" spans="1:15" x14ac:dyDescent="0.2">
      <c r="A1416" s="179" t="e">
        <f>IF(#REF!=0,NA(),#REF!)</f>
        <v>#REF!</v>
      </c>
      <c r="B1416" s="180" t="e">
        <f>IF(ISERROR(A1416),NA(),#REF!)</f>
        <v>#N/A</v>
      </c>
      <c r="C1416" s="183" t="e">
        <f t="shared" si="91"/>
        <v>#N/A</v>
      </c>
      <c r="E1416" s="179" t="e">
        <f>IF(#REF!=0,NA(),#REF!)</f>
        <v>#REF!</v>
      </c>
      <c r="F1416" s="183" t="e">
        <f>IF(ISERROR($E1416),NA(),#REF!)</f>
        <v>#N/A</v>
      </c>
      <c r="G1416" s="183" t="e">
        <f>IF(ISERROR($E1416),NA(),#REF!)</f>
        <v>#N/A</v>
      </c>
      <c r="H1416" s="183" t="e">
        <f>IF(ISERROR($E1416),NA(),#REF!)</f>
        <v>#N/A</v>
      </c>
      <c r="J1416" s="180" t="e">
        <f>IF(ISERROR(A1416),NA(),#REF!)</f>
        <v>#N/A</v>
      </c>
      <c r="K1416" s="180" t="e">
        <f>IF(ISERROR(A1416),NA(),#REF!)</f>
        <v>#N/A</v>
      </c>
      <c r="L1416" s="180" t="e">
        <f>IF(ISERROR(A1416),NA(),#REF!)</f>
        <v>#N/A</v>
      </c>
      <c r="M1416" s="183" t="e">
        <f t="shared" si="88"/>
        <v>#N/A</v>
      </c>
      <c r="N1416" s="183" t="e">
        <f t="shared" si="90"/>
        <v>#N/A</v>
      </c>
      <c r="O1416" s="183" t="e">
        <f t="shared" si="89"/>
        <v>#N/A</v>
      </c>
    </row>
    <row r="1417" spans="1:15" x14ac:dyDescent="0.2">
      <c r="A1417" s="179" t="e">
        <f>IF(#REF!=0,NA(),#REF!)</f>
        <v>#REF!</v>
      </c>
      <c r="B1417" s="180" t="e">
        <f>IF(ISERROR(A1417),NA(),#REF!)</f>
        <v>#N/A</v>
      </c>
      <c r="C1417" s="183" t="e">
        <f t="shared" si="91"/>
        <v>#N/A</v>
      </c>
      <c r="E1417" s="179" t="e">
        <f>IF(#REF!=0,NA(),#REF!)</f>
        <v>#REF!</v>
      </c>
      <c r="F1417" s="183" t="e">
        <f>IF(ISERROR($E1417),NA(),#REF!)</f>
        <v>#N/A</v>
      </c>
      <c r="G1417" s="183" t="e">
        <f>IF(ISERROR($E1417),NA(),#REF!)</f>
        <v>#N/A</v>
      </c>
      <c r="H1417" s="183" t="e">
        <f>IF(ISERROR($E1417),NA(),#REF!)</f>
        <v>#N/A</v>
      </c>
      <c r="J1417" s="180" t="e">
        <f>IF(ISERROR(A1417),NA(),#REF!)</f>
        <v>#N/A</v>
      </c>
      <c r="K1417" s="180" t="e">
        <f>IF(ISERROR(A1417),NA(),#REF!)</f>
        <v>#N/A</v>
      </c>
      <c r="L1417" s="180" t="e">
        <f>IF(ISERROR(A1417),NA(),#REF!)</f>
        <v>#N/A</v>
      </c>
      <c r="M1417" s="183" t="e">
        <f t="shared" ref="M1417:M1480" si="92">AVERAGE(J1411:J1417)</f>
        <v>#N/A</v>
      </c>
      <c r="N1417" s="183" t="e">
        <f t="shared" si="90"/>
        <v>#N/A</v>
      </c>
      <c r="O1417" s="183" t="e">
        <f t="shared" si="89"/>
        <v>#N/A</v>
      </c>
    </row>
    <row r="1418" spans="1:15" x14ac:dyDescent="0.2">
      <c r="A1418" s="179" t="e">
        <f>IF(#REF!=0,NA(),#REF!)</f>
        <v>#REF!</v>
      </c>
      <c r="B1418" s="180" t="e">
        <f>IF(ISERROR(A1418),NA(),#REF!)</f>
        <v>#N/A</v>
      </c>
      <c r="C1418" s="183" t="e">
        <f t="shared" si="91"/>
        <v>#N/A</v>
      </c>
      <c r="E1418" s="179" t="e">
        <f>IF(#REF!=0,NA(),#REF!)</f>
        <v>#REF!</v>
      </c>
      <c r="F1418" s="183" t="e">
        <f>IF(ISERROR($E1418),NA(),#REF!)</f>
        <v>#N/A</v>
      </c>
      <c r="G1418" s="183" t="e">
        <f>IF(ISERROR($E1418),NA(),#REF!)</f>
        <v>#N/A</v>
      </c>
      <c r="H1418" s="183" t="e">
        <f>IF(ISERROR($E1418),NA(),#REF!)</f>
        <v>#N/A</v>
      </c>
      <c r="J1418" s="180" t="e">
        <f>IF(ISERROR(A1418),NA(),#REF!)</f>
        <v>#N/A</v>
      </c>
      <c r="K1418" s="180" t="e">
        <f>IF(ISERROR(A1418),NA(),#REF!)</f>
        <v>#N/A</v>
      </c>
      <c r="L1418" s="180" t="e">
        <f>IF(ISERROR(A1418),NA(),#REF!)</f>
        <v>#N/A</v>
      </c>
      <c r="M1418" s="183" t="e">
        <f t="shared" si="92"/>
        <v>#N/A</v>
      </c>
      <c r="N1418" s="183" t="e">
        <f t="shared" si="90"/>
        <v>#N/A</v>
      </c>
      <c r="O1418" s="183" t="e">
        <f t="shared" ref="O1418:O1481" si="93">AVERAGE(L1412:L1418)</f>
        <v>#N/A</v>
      </c>
    </row>
    <row r="1419" spans="1:15" x14ac:dyDescent="0.2">
      <c r="A1419" s="179" t="e">
        <f>IF(#REF!=0,NA(),#REF!)</f>
        <v>#REF!</v>
      </c>
      <c r="B1419" s="180" t="e">
        <f>IF(ISERROR(A1419),NA(),#REF!)</f>
        <v>#N/A</v>
      </c>
      <c r="C1419" s="183" t="e">
        <f t="shared" si="91"/>
        <v>#N/A</v>
      </c>
      <c r="E1419" s="179" t="e">
        <f>IF(#REF!=0,NA(),#REF!)</f>
        <v>#REF!</v>
      </c>
      <c r="F1419" s="183" t="e">
        <f>IF(ISERROR($E1419),NA(),#REF!)</f>
        <v>#N/A</v>
      </c>
      <c r="G1419" s="183" t="e">
        <f>IF(ISERROR($E1419),NA(),#REF!)</f>
        <v>#N/A</v>
      </c>
      <c r="H1419" s="183" t="e">
        <f>IF(ISERROR($E1419),NA(),#REF!)</f>
        <v>#N/A</v>
      </c>
      <c r="J1419" s="180" t="e">
        <f>IF(ISERROR(A1419),NA(),#REF!)</f>
        <v>#N/A</v>
      </c>
      <c r="K1419" s="180" t="e">
        <f>IF(ISERROR(A1419),NA(),#REF!)</f>
        <v>#N/A</v>
      </c>
      <c r="L1419" s="180" t="e">
        <f>IF(ISERROR(A1419),NA(),#REF!)</f>
        <v>#N/A</v>
      </c>
      <c r="M1419" s="183" t="e">
        <f t="shared" si="92"/>
        <v>#N/A</v>
      </c>
      <c r="N1419" s="183" t="e">
        <f t="shared" si="90"/>
        <v>#N/A</v>
      </c>
      <c r="O1419" s="183" t="e">
        <f t="shared" si="93"/>
        <v>#N/A</v>
      </c>
    </row>
    <row r="1420" spans="1:15" x14ac:dyDescent="0.2">
      <c r="A1420" s="179" t="e">
        <f>IF(#REF!=0,NA(),#REF!)</f>
        <v>#REF!</v>
      </c>
      <c r="B1420" s="180" t="e">
        <f>IF(ISERROR(A1420),NA(),#REF!)</f>
        <v>#N/A</v>
      </c>
      <c r="C1420" s="183" t="e">
        <f t="shared" si="91"/>
        <v>#N/A</v>
      </c>
      <c r="E1420" s="179" t="e">
        <f>IF(#REF!=0,NA(),#REF!)</f>
        <v>#REF!</v>
      </c>
      <c r="F1420" s="183" t="e">
        <f>IF(ISERROR($E1420),NA(),#REF!)</f>
        <v>#N/A</v>
      </c>
      <c r="G1420" s="183" t="e">
        <f>IF(ISERROR($E1420),NA(),#REF!)</f>
        <v>#N/A</v>
      </c>
      <c r="H1420" s="183" t="e">
        <f>IF(ISERROR($E1420),NA(),#REF!)</f>
        <v>#N/A</v>
      </c>
      <c r="J1420" s="180" t="e">
        <f>IF(ISERROR(A1420),NA(),#REF!)</f>
        <v>#N/A</v>
      </c>
      <c r="K1420" s="180" t="e">
        <f>IF(ISERROR(A1420),NA(),#REF!)</f>
        <v>#N/A</v>
      </c>
      <c r="L1420" s="180" t="e">
        <f>IF(ISERROR(A1420),NA(),#REF!)</f>
        <v>#N/A</v>
      </c>
      <c r="M1420" s="183" t="e">
        <f t="shared" si="92"/>
        <v>#N/A</v>
      </c>
      <c r="N1420" s="183" t="e">
        <f t="shared" si="90"/>
        <v>#N/A</v>
      </c>
      <c r="O1420" s="183" t="e">
        <f t="shared" si="93"/>
        <v>#N/A</v>
      </c>
    </row>
    <row r="1421" spans="1:15" x14ac:dyDescent="0.2">
      <c r="A1421" s="179" t="e">
        <f>IF(#REF!=0,NA(),#REF!)</f>
        <v>#REF!</v>
      </c>
      <c r="B1421" s="180" t="e">
        <f>IF(ISERROR(A1421),NA(),#REF!)</f>
        <v>#N/A</v>
      </c>
      <c r="C1421" s="183" t="e">
        <f t="shared" si="91"/>
        <v>#N/A</v>
      </c>
      <c r="E1421" s="179" t="e">
        <f>IF(#REF!=0,NA(),#REF!)</f>
        <v>#REF!</v>
      </c>
      <c r="F1421" s="183" t="e">
        <f>IF(ISERROR($E1421),NA(),#REF!)</f>
        <v>#N/A</v>
      </c>
      <c r="G1421" s="183" t="e">
        <f>IF(ISERROR($E1421),NA(),#REF!)</f>
        <v>#N/A</v>
      </c>
      <c r="H1421" s="183" t="e">
        <f>IF(ISERROR($E1421),NA(),#REF!)</f>
        <v>#N/A</v>
      </c>
      <c r="J1421" s="180" t="e">
        <f>IF(ISERROR(A1421),NA(),#REF!)</f>
        <v>#N/A</v>
      </c>
      <c r="K1421" s="180" t="e">
        <f>IF(ISERROR(A1421),NA(),#REF!)</f>
        <v>#N/A</v>
      </c>
      <c r="L1421" s="180" t="e">
        <f>IF(ISERROR(A1421),NA(),#REF!)</f>
        <v>#N/A</v>
      </c>
      <c r="M1421" s="183" t="e">
        <f t="shared" si="92"/>
        <v>#N/A</v>
      </c>
      <c r="N1421" s="183" t="e">
        <f t="shared" si="90"/>
        <v>#N/A</v>
      </c>
      <c r="O1421" s="183" t="e">
        <f t="shared" si="93"/>
        <v>#N/A</v>
      </c>
    </row>
    <row r="1422" spans="1:15" x14ac:dyDescent="0.2">
      <c r="A1422" s="179" t="e">
        <f>IF(#REF!=0,NA(),#REF!)</f>
        <v>#REF!</v>
      </c>
      <c r="B1422" s="180" t="e">
        <f>IF(ISERROR(A1422),NA(),#REF!)</f>
        <v>#N/A</v>
      </c>
      <c r="C1422" s="183" t="e">
        <f t="shared" si="91"/>
        <v>#N/A</v>
      </c>
      <c r="E1422" s="179" t="e">
        <f>IF(#REF!=0,NA(),#REF!)</f>
        <v>#REF!</v>
      </c>
      <c r="F1422" s="183" t="e">
        <f>IF(ISERROR($E1422),NA(),#REF!)</f>
        <v>#N/A</v>
      </c>
      <c r="G1422" s="183" t="e">
        <f>IF(ISERROR($E1422),NA(),#REF!)</f>
        <v>#N/A</v>
      </c>
      <c r="H1422" s="183" t="e">
        <f>IF(ISERROR($E1422),NA(),#REF!)</f>
        <v>#N/A</v>
      </c>
      <c r="J1422" s="180" t="e">
        <f>IF(ISERROR(A1422),NA(),#REF!)</f>
        <v>#N/A</v>
      </c>
      <c r="K1422" s="180" t="e">
        <f>IF(ISERROR(A1422),NA(),#REF!)</f>
        <v>#N/A</v>
      </c>
      <c r="L1422" s="180" t="e">
        <f>IF(ISERROR(A1422),NA(),#REF!)</f>
        <v>#N/A</v>
      </c>
      <c r="M1422" s="183" t="e">
        <f t="shared" si="92"/>
        <v>#N/A</v>
      </c>
      <c r="N1422" s="183" t="e">
        <f t="shared" si="90"/>
        <v>#N/A</v>
      </c>
      <c r="O1422" s="183" t="e">
        <f t="shared" si="93"/>
        <v>#N/A</v>
      </c>
    </row>
    <row r="1423" spans="1:15" x14ac:dyDescent="0.2">
      <c r="A1423" s="179" t="e">
        <f>IF(#REF!=0,NA(),#REF!)</f>
        <v>#REF!</v>
      </c>
      <c r="B1423" s="180" t="e">
        <f>IF(ISERROR(A1423),NA(),#REF!)</f>
        <v>#N/A</v>
      </c>
      <c r="C1423" s="183" t="e">
        <f t="shared" si="91"/>
        <v>#N/A</v>
      </c>
      <c r="E1423" s="179" t="e">
        <f>IF(#REF!=0,NA(),#REF!)</f>
        <v>#REF!</v>
      </c>
      <c r="F1423" s="183" t="e">
        <f>IF(ISERROR($E1423),NA(),#REF!)</f>
        <v>#N/A</v>
      </c>
      <c r="G1423" s="183" t="e">
        <f>IF(ISERROR($E1423),NA(),#REF!)</f>
        <v>#N/A</v>
      </c>
      <c r="H1423" s="183" t="e">
        <f>IF(ISERROR($E1423),NA(),#REF!)</f>
        <v>#N/A</v>
      </c>
      <c r="J1423" s="180" t="e">
        <f>IF(ISERROR(A1423),NA(),#REF!)</f>
        <v>#N/A</v>
      </c>
      <c r="K1423" s="180" t="e">
        <f>IF(ISERROR(A1423),NA(),#REF!)</f>
        <v>#N/A</v>
      </c>
      <c r="L1423" s="180" t="e">
        <f>IF(ISERROR(A1423),NA(),#REF!)</f>
        <v>#N/A</v>
      </c>
      <c r="M1423" s="183" t="e">
        <f t="shared" si="92"/>
        <v>#N/A</v>
      </c>
      <c r="N1423" s="183" t="e">
        <f t="shared" si="90"/>
        <v>#N/A</v>
      </c>
      <c r="O1423" s="183" t="e">
        <f t="shared" si="93"/>
        <v>#N/A</v>
      </c>
    </row>
    <row r="1424" spans="1:15" x14ac:dyDescent="0.2">
      <c r="A1424" s="179" t="e">
        <f>IF(#REF!=0,NA(),#REF!)</f>
        <v>#REF!</v>
      </c>
      <c r="B1424" s="180" t="e">
        <f>IF(ISERROR(A1424),NA(),#REF!)</f>
        <v>#N/A</v>
      </c>
      <c r="C1424" s="183" t="e">
        <f t="shared" si="91"/>
        <v>#N/A</v>
      </c>
      <c r="E1424" s="179" t="e">
        <f>IF(#REF!=0,NA(),#REF!)</f>
        <v>#REF!</v>
      </c>
      <c r="F1424" s="183" t="e">
        <f>IF(ISERROR($E1424),NA(),#REF!)</f>
        <v>#N/A</v>
      </c>
      <c r="G1424" s="183" t="e">
        <f>IF(ISERROR($E1424),NA(),#REF!)</f>
        <v>#N/A</v>
      </c>
      <c r="H1424" s="183" t="e">
        <f>IF(ISERROR($E1424),NA(),#REF!)</f>
        <v>#N/A</v>
      </c>
      <c r="J1424" s="180" t="e">
        <f>IF(ISERROR(A1424),NA(),#REF!)</f>
        <v>#N/A</v>
      </c>
      <c r="K1424" s="180" t="e">
        <f>IF(ISERROR(A1424),NA(),#REF!)</f>
        <v>#N/A</v>
      </c>
      <c r="L1424" s="180" t="e">
        <f>IF(ISERROR(A1424),NA(),#REF!)</f>
        <v>#N/A</v>
      </c>
      <c r="M1424" s="183" t="e">
        <f t="shared" si="92"/>
        <v>#N/A</v>
      </c>
      <c r="N1424" s="183" t="e">
        <f t="shared" si="90"/>
        <v>#N/A</v>
      </c>
      <c r="O1424" s="183" t="e">
        <f t="shared" si="93"/>
        <v>#N/A</v>
      </c>
    </row>
    <row r="1425" spans="1:15" x14ac:dyDescent="0.2">
      <c r="A1425" s="179" t="e">
        <f>IF(#REF!=0,NA(),#REF!)</f>
        <v>#REF!</v>
      </c>
      <c r="B1425" s="180" t="e">
        <f>IF(ISERROR(A1425),NA(),#REF!)</f>
        <v>#N/A</v>
      </c>
      <c r="C1425" s="183" t="e">
        <f t="shared" si="91"/>
        <v>#N/A</v>
      </c>
      <c r="E1425" s="179" t="e">
        <f>IF(#REF!=0,NA(),#REF!)</f>
        <v>#REF!</v>
      </c>
      <c r="F1425" s="183" t="e">
        <f>IF(ISERROR($E1425),NA(),#REF!)</f>
        <v>#N/A</v>
      </c>
      <c r="G1425" s="183" t="e">
        <f>IF(ISERROR($E1425),NA(),#REF!)</f>
        <v>#N/A</v>
      </c>
      <c r="H1425" s="183" t="e">
        <f>IF(ISERROR($E1425),NA(),#REF!)</f>
        <v>#N/A</v>
      </c>
      <c r="J1425" s="180" t="e">
        <f>IF(ISERROR(A1425),NA(),#REF!)</f>
        <v>#N/A</v>
      </c>
      <c r="K1425" s="180" t="e">
        <f>IF(ISERROR(A1425),NA(),#REF!)</f>
        <v>#N/A</v>
      </c>
      <c r="L1425" s="180" t="e">
        <f>IF(ISERROR(A1425),NA(),#REF!)</f>
        <v>#N/A</v>
      </c>
      <c r="M1425" s="183" t="e">
        <f t="shared" si="92"/>
        <v>#N/A</v>
      </c>
      <c r="N1425" s="183" t="e">
        <f t="shared" si="90"/>
        <v>#N/A</v>
      </c>
      <c r="O1425" s="183" t="e">
        <f t="shared" si="93"/>
        <v>#N/A</v>
      </c>
    </row>
    <row r="1426" spans="1:15" x14ac:dyDescent="0.2">
      <c r="A1426" s="179" t="e">
        <f>IF(#REF!=0,NA(),#REF!)</f>
        <v>#REF!</v>
      </c>
      <c r="B1426" s="180" t="e">
        <f>IF(ISERROR(A1426),NA(),#REF!)</f>
        <v>#N/A</v>
      </c>
      <c r="C1426" s="183" t="e">
        <f t="shared" si="91"/>
        <v>#N/A</v>
      </c>
      <c r="E1426" s="179" t="e">
        <f>IF(#REF!=0,NA(),#REF!)</f>
        <v>#REF!</v>
      </c>
      <c r="F1426" s="183" t="e">
        <f>IF(ISERROR($E1426),NA(),#REF!)</f>
        <v>#N/A</v>
      </c>
      <c r="G1426" s="183" t="e">
        <f>IF(ISERROR($E1426),NA(),#REF!)</f>
        <v>#N/A</v>
      </c>
      <c r="H1426" s="183" t="e">
        <f>IF(ISERROR($E1426),NA(),#REF!)</f>
        <v>#N/A</v>
      </c>
      <c r="J1426" s="180" t="e">
        <f>IF(ISERROR(A1426),NA(),#REF!)</f>
        <v>#N/A</v>
      </c>
      <c r="K1426" s="180" t="e">
        <f>IF(ISERROR(A1426),NA(),#REF!)</f>
        <v>#N/A</v>
      </c>
      <c r="L1426" s="180" t="e">
        <f>IF(ISERROR(A1426),NA(),#REF!)</f>
        <v>#N/A</v>
      </c>
      <c r="M1426" s="183" t="e">
        <f t="shared" si="92"/>
        <v>#N/A</v>
      </c>
      <c r="N1426" s="183" t="e">
        <f t="shared" si="90"/>
        <v>#N/A</v>
      </c>
      <c r="O1426" s="183" t="e">
        <f t="shared" si="93"/>
        <v>#N/A</v>
      </c>
    </row>
    <row r="1427" spans="1:15" x14ac:dyDescent="0.2">
      <c r="A1427" s="179" t="e">
        <f>IF(#REF!=0,NA(),#REF!)</f>
        <v>#REF!</v>
      </c>
      <c r="B1427" s="180" t="e">
        <f>IF(ISERROR(A1427),NA(),#REF!)</f>
        <v>#N/A</v>
      </c>
      <c r="C1427" s="183" t="e">
        <f t="shared" si="91"/>
        <v>#N/A</v>
      </c>
      <c r="E1427" s="179" t="e">
        <f>IF(#REF!=0,NA(),#REF!)</f>
        <v>#REF!</v>
      </c>
      <c r="F1427" s="183" t="e">
        <f>IF(ISERROR($E1427),NA(),#REF!)</f>
        <v>#N/A</v>
      </c>
      <c r="G1427" s="183" t="e">
        <f>IF(ISERROR($E1427),NA(),#REF!)</f>
        <v>#N/A</v>
      </c>
      <c r="H1427" s="183" t="e">
        <f>IF(ISERROR($E1427),NA(),#REF!)</f>
        <v>#N/A</v>
      </c>
      <c r="J1427" s="180" t="e">
        <f>IF(ISERROR(A1427),NA(),#REF!)</f>
        <v>#N/A</v>
      </c>
      <c r="K1427" s="180" t="e">
        <f>IF(ISERROR(A1427),NA(),#REF!)</f>
        <v>#N/A</v>
      </c>
      <c r="L1427" s="180" t="e">
        <f>IF(ISERROR(A1427),NA(),#REF!)</f>
        <v>#N/A</v>
      </c>
      <c r="M1427" s="183" t="e">
        <f t="shared" si="92"/>
        <v>#N/A</v>
      </c>
      <c r="N1427" s="183" t="e">
        <f t="shared" si="90"/>
        <v>#N/A</v>
      </c>
      <c r="O1427" s="183" t="e">
        <f t="shared" si="93"/>
        <v>#N/A</v>
      </c>
    </row>
    <row r="1428" spans="1:15" x14ac:dyDescent="0.2">
      <c r="A1428" s="179" t="e">
        <f>IF(#REF!=0,NA(),#REF!)</f>
        <v>#REF!</v>
      </c>
      <c r="B1428" s="180" t="e">
        <f>IF(ISERROR(A1428),NA(),#REF!)</f>
        <v>#N/A</v>
      </c>
      <c r="C1428" s="183" t="e">
        <f t="shared" si="91"/>
        <v>#N/A</v>
      </c>
      <c r="E1428" s="179" t="e">
        <f>IF(#REF!=0,NA(),#REF!)</f>
        <v>#REF!</v>
      </c>
      <c r="F1428" s="183" t="e">
        <f>IF(ISERROR($E1428),NA(),#REF!)</f>
        <v>#N/A</v>
      </c>
      <c r="G1428" s="183" t="e">
        <f>IF(ISERROR($E1428),NA(),#REF!)</f>
        <v>#N/A</v>
      </c>
      <c r="H1428" s="183" t="e">
        <f>IF(ISERROR($E1428),NA(),#REF!)</f>
        <v>#N/A</v>
      </c>
      <c r="J1428" s="180" t="e">
        <f>IF(ISERROR(A1428),NA(),#REF!)</f>
        <v>#N/A</v>
      </c>
      <c r="K1428" s="180" t="e">
        <f>IF(ISERROR(A1428),NA(),#REF!)</f>
        <v>#N/A</v>
      </c>
      <c r="L1428" s="180" t="e">
        <f>IF(ISERROR(A1428),NA(),#REF!)</f>
        <v>#N/A</v>
      </c>
      <c r="M1428" s="183" t="e">
        <f t="shared" si="92"/>
        <v>#N/A</v>
      </c>
      <c r="N1428" s="183" t="e">
        <f t="shared" si="90"/>
        <v>#N/A</v>
      </c>
      <c r="O1428" s="183" t="e">
        <f t="shared" si="93"/>
        <v>#N/A</v>
      </c>
    </row>
    <row r="1429" spans="1:15" x14ac:dyDescent="0.2">
      <c r="A1429" s="179" t="e">
        <f>IF(#REF!=0,NA(),#REF!)</f>
        <v>#REF!</v>
      </c>
      <c r="B1429" s="180" t="e">
        <f>IF(ISERROR(A1429),NA(),#REF!)</f>
        <v>#N/A</v>
      </c>
      <c r="C1429" s="183" t="e">
        <f t="shared" si="91"/>
        <v>#N/A</v>
      </c>
      <c r="E1429" s="179" t="e">
        <f>IF(#REF!=0,NA(),#REF!)</f>
        <v>#REF!</v>
      </c>
      <c r="F1429" s="183" t="e">
        <f>IF(ISERROR($E1429),NA(),#REF!)</f>
        <v>#N/A</v>
      </c>
      <c r="G1429" s="183" t="e">
        <f>IF(ISERROR($E1429),NA(),#REF!)</f>
        <v>#N/A</v>
      </c>
      <c r="H1429" s="183" t="e">
        <f>IF(ISERROR($E1429),NA(),#REF!)</f>
        <v>#N/A</v>
      </c>
      <c r="J1429" s="180" t="e">
        <f>IF(ISERROR(A1429),NA(),#REF!)</f>
        <v>#N/A</v>
      </c>
      <c r="K1429" s="180" t="e">
        <f>IF(ISERROR(A1429),NA(),#REF!)</f>
        <v>#N/A</v>
      </c>
      <c r="L1429" s="180" t="e">
        <f>IF(ISERROR(A1429),NA(),#REF!)</f>
        <v>#N/A</v>
      </c>
      <c r="M1429" s="183" t="e">
        <f t="shared" si="92"/>
        <v>#N/A</v>
      </c>
      <c r="N1429" s="183" t="e">
        <f t="shared" si="90"/>
        <v>#N/A</v>
      </c>
      <c r="O1429" s="183" t="e">
        <f t="shared" si="93"/>
        <v>#N/A</v>
      </c>
    </row>
    <row r="1430" spans="1:15" x14ac:dyDescent="0.2">
      <c r="A1430" s="179" t="e">
        <f>IF(#REF!=0,NA(),#REF!)</f>
        <v>#REF!</v>
      </c>
      <c r="B1430" s="180" t="e">
        <f>IF(ISERROR(A1430),NA(),#REF!)</f>
        <v>#N/A</v>
      </c>
      <c r="C1430" s="183" t="e">
        <f t="shared" si="91"/>
        <v>#N/A</v>
      </c>
      <c r="E1430" s="179" t="e">
        <f>IF(#REF!=0,NA(),#REF!)</f>
        <v>#REF!</v>
      </c>
      <c r="F1430" s="183" t="e">
        <f>IF(ISERROR($E1430),NA(),#REF!)</f>
        <v>#N/A</v>
      </c>
      <c r="G1430" s="183" t="e">
        <f>IF(ISERROR($E1430),NA(),#REF!)</f>
        <v>#N/A</v>
      </c>
      <c r="H1430" s="183" t="e">
        <f>IF(ISERROR($E1430),NA(),#REF!)</f>
        <v>#N/A</v>
      </c>
      <c r="J1430" s="180" t="e">
        <f>IF(ISERROR(A1430),NA(),#REF!)</f>
        <v>#N/A</v>
      </c>
      <c r="K1430" s="180" t="e">
        <f>IF(ISERROR(A1430),NA(),#REF!)</f>
        <v>#N/A</v>
      </c>
      <c r="L1430" s="180" t="e">
        <f>IF(ISERROR(A1430),NA(),#REF!)</f>
        <v>#N/A</v>
      </c>
      <c r="M1430" s="183" t="e">
        <f t="shared" si="92"/>
        <v>#N/A</v>
      </c>
      <c r="N1430" s="183" t="e">
        <f t="shared" si="90"/>
        <v>#N/A</v>
      </c>
      <c r="O1430" s="183" t="e">
        <f t="shared" si="93"/>
        <v>#N/A</v>
      </c>
    </row>
    <row r="1431" spans="1:15" x14ac:dyDescent="0.2">
      <c r="A1431" s="179" t="e">
        <f>IF(#REF!=0,NA(),#REF!)</f>
        <v>#REF!</v>
      </c>
      <c r="B1431" s="180" t="e">
        <f>IF(ISERROR(A1431),NA(),#REF!)</f>
        <v>#N/A</v>
      </c>
      <c r="C1431" s="183" t="e">
        <f t="shared" si="91"/>
        <v>#N/A</v>
      </c>
      <c r="E1431" s="179" t="e">
        <f>IF(#REF!=0,NA(),#REF!)</f>
        <v>#REF!</v>
      </c>
      <c r="F1431" s="183" t="e">
        <f>IF(ISERROR($E1431),NA(),#REF!)</f>
        <v>#N/A</v>
      </c>
      <c r="G1431" s="183" t="e">
        <f>IF(ISERROR($E1431),NA(),#REF!)</f>
        <v>#N/A</v>
      </c>
      <c r="H1431" s="183" t="e">
        <f>IF(ISERROR($E1431),NA(),#REF!)</f>
        <v>#N/A</v>
      </c>
      <c r="J1431" s="180" t="e">
        <f>IF(ISERROR(A1431),NA(),#REF!)</f>
        <v>#N/A</v>
      </c>
      <c r="K1431" s="180" t="e">
        <f>IF(ISERROR(A1431),NA(),#REF!)</f>
        <v>#N/A</v>
      </c>
      <c r="L1431" s="180" t="e">
        <f>IF(ISERROR(A1431),NA(),#REF!)</f>
        <v>#N/A</v>
      </c>
      <c r="M1431" s="183" t="e">
        <f t="shared" si="92"/>
        <v>#N/A</v>
      </c>
      <c r="N1431" s="183" t="e">
        <f t="shared" si="90"/>
        <v>#N/A</v>
      </c>
      <c r="O1431" s="183" t="e">
        <f t="shared" si="93"/>
        <v>#N/A</v>
      </c>
    </row>
    <row r="1432" spans="1:15" x14ac:dyDescent="0.2">
      <c r="A1432" s="179" t="e">
        <f>IF(#REF!=0,NA(),#REF!)</f>
        <v>#REF!</v>
      </c>
      <c r="B1432" s="180" t="e">
        <f>IF(ISERROR(A1432),NA(),#REF!)</f>
        <v>#N/A</v>
      </c>
      <c r="C1432" s="183" t="e">
        <f t="shared" si="91"/>
        <v>#N/A</v>
      </c>
      <c r="E1432" s="179" t="e">
        <f>IF(#REF!=0,NA(),#REF!)</f>
        <v>#REF!</v>
      </c>
      <c r="F1432" s="183" t="e">
        <f>IF(ISERROR($E1432),NA(),#REF!)</f>
        <v>#N/A</v>
      </c>
      <c r="G1432" s="183" t="e">
        <f>IF(ISERROR($E1432),NA(),#REF!)</f>
        <v>#N/A</v>
      </c>
      <c r="H1432" s="183" t="e">
        <f>IF(ISERROR($E1432),NA(),#REF!)</f>
        <v>#N/A</v>
      </c>
      <c r="J1432" s="180" t="e">
        <f>IF(ISERROR(A1432),NA(),#REF!)</f>
        <v>#N/A</v>
      </c>
      <c r="K1432" s="180" t="e">
        <f>IF(ISERROR(A1432),NA(),#REF!)</f>
        <v>#N/A</v>
      </c>
      <c r="L1432" s="180" t="e">
        <f>IF(ISERROR(A1432),NA(),#REF!)</f>
        <v>#N/A</v>
      </c>
      <c r="M1432" s="183" t="e">
        <f t="shared" si="92"/>
        <v>#N/A</v>
      </c>
      <c r="N1432" s="183" t="e">
        <f t="shared" si="90"/>
        <v>#N/A</v>
      </c>
      <c r="O1432" s="183" t="e">
        <f t="shared" si="93"/>
        <v>#N/A</v>
      </c>
    </row>
    <row r="1433" spans="1:15" x14ac:dyDescent="0.2">
      <c r="A1433" s="179" t="e">
        <f>IF(#REF!=0,NA(),#REF!)</f>
        <v>#REF!</v>
      </c>
      <c r="B1433" s="180" t="e">
        <f>IF(ISERROR(A1433),NA(),#REF!)</f>
        <v>#N/A</v>
      </c>
      <c r="C1433" s="183" t="e">
        <f t="shared" si="91"/>
        <v>#N/A</v>
      </c>
      <c r="E1433" s="179" t="e">
        <f>IF(#REF!=0,NA(),#REF!)</f>
        <v>#REF!</v>
      </c>
      <c r="F1433" s="183" t="e">
        <f>IF(ISERROR($E1433),NA(),#REF!)</f>
        <v>#N/A</v>
      </c>
      <c r="G1433" s="183" t="e">
        <f>IF(ISERROR($E1433),NA(),#REF!)</f>
        <v>#N/A</v>
      </c>
      <c r="H1433" s="183" t="e">
        <f>IF(ISERROR($E1433),NA(),#REF!)</f>
        <v>#N/A</v>
      </c>
      <c r="J1433" s="180" t="e">
        <f>IF(ISERROR(A1433),NA(),#REF!)</f>
        <v>#N/A</v>
      </c>
      <c r="K1433" s="180" t="e">
        <f>IF(ISERROR(A1433),NA(),#REF!)</f>
        <v>#N/A</v>
      </c>
      <c r="L1433" s="180" t="e">
        <f>IF(ISERROR(A1433),NA(),#REF!)</f>
        <v>#N/A</v>
      </c>
      <c r="M1433" s="183" t="e">
        <f t="shared" si="92"/>
        <v>#N/A</v>
      </c>
      <c r="N1433" s="183" t="e">
        <f t="shared" ref="N1433:N1496" si="94">AVERAGE(K1427:K1433)</f>
        <v>#N/A</v>
      </c>
      <c r="O1433" s="183" t="e">
        <f t="shared" si="93"/>
        <v>#N/A</v>
      </c>
    </row>
    <row r="1434" spans="1:15" x14ac:dyDescent="0.2">
      <c r="A1434" s="179" t="e">
        <f>IF(#REF!=0,NA(),#REF!)</f>
        <v>#REF!</v>
      </c>
      <c r="B1434" s="180" t="e">
        <f>IF(ISERROR(A1434),NA(),#REF!)</f>
        <v>#N/A</v>
      </c>
      <c r="C1434" s="183" t="e">
        <f t="shared" si="91"/>
        <v>#N/A</v>
      </c>
      <c r="E1434" s="179" t="e">
        <f>IF(#REF!=0,NA(),#REF!)</f>
        <v>#REF!</v>
      </c>
      <c r="F1434" s="183" t="e">
        <f>IF(ISERROR($E1434),NA(),#REF!)</f>
        <v>#N/A</v>
      </c>
      <c r="G1434" s="183" t="e">
        <f>IF(ISERROR($E1434),NA(),#REF!)</f>
        <v>#N/A</v>
      </c>
      <c r="H1434" s="183" t="e">
        <f>IF(ISERROR($E1434),NA(),#REF!)</f>
        <v>#N/A</v>
      </c>
      <c r="J1434" s="180" t="e">
        <f>IF(ISERROR(A1434),NA(),#REF!)</f>
        <v>#N/A</v>
      </c>
      <c r="K1434" s="180" t="e">
        <f>IF(ISERROR(A1434),NA(),#REF!)</f>
        <v>#N/A</v>
      </c>
      <c r="L1434" s="180" t="e">
        <f>IF(ISERROR(A1434),NA(),#REF!)</f>
        <v>#N/A</v>
      </c>
      <c r="M1434" s="183" t="e">
        <f t="shared" si="92"/>
        <v>#N/A</v>
      </c>
      <c r="N1434" s="183" t="e">
        <f t="shared" si="94"/>
        <v>#N/A</v>
      </c>
      <c r="O1434" s="183" t="e">
        <f t="shared" si="93"/>
        <v>#N/A</v>
      </c>
    </row>
    <row r="1435" spans="1:15" x14ac:dyDescent="0.2">
      <c r="A1435" s="179" t="e">
        <f>IF(#REF!=0,NA(),#REF!)</f>
        <v>#REF!</v>
      </c>
      <c r="B1435" s="180" t="e">
        <f>IF(ISERROR(A1435),NA(),#REF!)</f>
        <v>#N/A</v>
      </c>
      <c r="C1435" s="183" t="e">
        <f t="shared" si="91"/>
        <v>#N/A</v>
      </c>
      <c r="E1435" s="179" t="e">
        <f>IF(#REF!=0,NA(),#REF!)</f>
        <v>#REF!</v>
      </c>
      <c r="F1435" s="183" t="e">
        <f>IF(ISERROR($E1435),NA(),#REF!)</f>
        <v>#N/A</v>
      </c>
      <c r="G1435" s="183" t="e">
        <f>IF(ISERROR($E1435),NA(),#REF!)</f>
        <v>#N/A</v>
      </c>
      <c r="H1435" s="183" t="e">
        <f>IF(ISERROR($E1435),NA(),#REF!)</f>
        <v>#N/A</v>
      </c>
      <c r="J1435" s="180" t="e">
        <f>IF(ISERROR(A1435),NA(),#REF!)</f>
        <v>#N/A</v>
      </c>
      <c r="K1435" s="180" t="e">
        <f>IF(ISERROR(A1435),NA(),#REF!)</f>
        <v>#N/A</v>
      </c>
      <c r="L1435" s="180" t="e">
        <f>IF(ISERROR(A1435),NA(),#REF!)</f>
        <v>#N/A</v>
      </c>
      <c r="M1435" s="183" t="e">
        <f t="shared" si="92"/>
        <v>#N/A</v>
      </c>
      <c r="N1435" s="183" t="e">
        <f t="shared" si="94"/>
        <v>#N/A</v>
      </c>
      <c r="O1435" s="183" t="e">
        <f t="shared" si="93"/>
        <v>#N/A</v>
      </c>
    </row>
    <row r="1436" spans="1:15" x14ac:dyDescent="0.2">
      <c r="A1436" s="179" t="e">
        <f>IF(#REF!=0,NA(),#REF!)</f>
        <v>#REF!</v>
      </c>
      <c r="B1436" s="180" t="e">
        <f>IF(ISERROR(A1436),NA(),#REF!)</f>
        <v>#N/A</v>
      </c>
      <c r="C1436" s="183" t="e">
        <f t="shared" si="91"/>
        <v>#N/A</v>
      </c>
      <c r="E1436" s="179" t="e">
        <f>IF(#REF!=0,NA(),#REF!)</f>
        <v>#REF!</v>
      </c>
      <c r="F1436" s="183" t="e">
        <f>IF(ISERROR($E1436),NA(),#REF!)</f>
        <v>#N/A</v>
      </c>
      <c r="G1436" s="183" t="e">
        <f>IF(ISERROR($E1436),NA(),#REF!)</f>
        <v>#N/A</v>
      </c>
      <c r="H1436" s="183" t="e">
        <f>IF(ISERROR($E1436),NA(),#REF!)</f>
        <v>#N/A</v>
      </c>
      <c r="J1436" s="180" t="e">
        <f>IF(ISERROR(A1436),NA(),#REF!)</f>
        <v>#N/A</v>
      </c>
      <c r="K1436" s="180" t="e">
        <f>IF(ISERROR(A1436),NA(),#REF!)</f>
        <v>#N/A</v>
      </c>
      <c r="L1436" s="180" t="e">
        <f>IF(ISERROR(A1436),NA(),#REF!)</f>
        <v>#N/A</v>
      </c>
      <c r="M1436" s="183" t="e">
        <f t="shared" si="92"/>
        <v>#N/A</v>
      </c>
      <c r="N1436" s="183" t="e">
        <f t="shared" si="94"/>
        <v>#N/A</v>
      </c>
      <c r="O1436" s="183" t="e">
        <f t="shared" si="93"/>
        <v>#N/A</v>
      </c>
    </row>
    <row r="1437" spans="1:15" x14ac:dyDescent="0.2">
      <c r="A1437" s="179" t="e">
        <f>IF(#REF!=0,NA(),#REF!)</f>
        <v>#REF!</v>
      </c>
      <c r="B1437" s="180" t="e">
        <f>IF(ISERROR(A1437),NA(),#REF!)</f>
        <v>#N/A</v>
      </c>
      <c r="C1437" s="183" t="e">
        <f t="shared" si="91"/>
        <v>#N/A</v>
      </c>
      <c r="E1437" s="179" t="e">
        <f>IF(#REF!=0,NA(),#REF!)</f>
        <v>#REF!</v>
      </c>
      <c r="F1437" s="183" t="e">
        <f>IF(ISERROR($E1437),NA(),#REF!)</f>
        <v>#N/A</v>
      </c>
      <c r="G1437" s="183" t="e">
        <f>IF(ISERROR($E1437),NA(),#REF!)</f>
        <v>#N/A</v>
      </c>
      <c r="H1437" s="183" t="e">
        <f>IF(ISERROR($E1437),NA(),#REF!)</f>
        <v>#N/A</v>
      </c>
      <c r="J1437" s="180" t="e">
        <f>IF(ISERROR(A1437),NA(),#REF!)</f>
        <v>#N/A</v>
      </c>
      <c r="K1437" s="180" t="e">
        <f>IF(ISERROR(A1437),NA(),#REF!)</f>
        <v>#N/A</v>
      </c>
      <c r="L1437" s="180" t="e">
        <f>IF(ISERROR(A1437),NA(),#REF!)</f>
        <v>#N/A</v>
      </c>
      <c r="M1437" s="183" t="e">
        <f t="shared" si="92"/>
        <v>#N/A</v>
      </c>
      <c r="N1437" s="183" t="e">
        <f t="shared" si="94"/>
        <v>#N/A</v>
      </c>
      <c r="O1437" s="183" t="e">
        <f t="shared" si="93"/>
        <v>#N/A</v>
      </c>
    </row>
    <row r="1438" spans="1:15" x14ac:dyDescent="0.2">
      <c r="A1438" s="179" t="e">
        <f>IF(#REF!=0,NA(),#REF!)</f>
        <v>#REF!</v>
      </c>
      <c r="B1438" s="180" t="e">
        <f>IF(ISERROR(A1438),NA(),#REF!)</f>
        <v>#N/A</v>
      </c>
      <c r="C1438" s="183" t="e">
        <f t="shared" si="91"/>
        <v>#N/A</v>
      </c>
      <c r="E1438" s="179" t="e">
        <f>IF(#REF!=0,NA(),#REF!)</f>
        <v>#REF!</v>
      </c>
      <c r="F1438" s="183" t="e">
        <f>IF(ISERROR($E1438),NA(),#REF!)</f>
        <v>#N/A</v>
      </c>
      <c r="G1438" s="183" t="e">
        <f>IF(ISERROR($E1438),NA(),#REF!)</f>
        <v>#N/A</v>
      </c>
      <c r="H1438" s="183" t="e">
        <f>IF(ISERROR($E1438),NA(),#REF!)</f>
        <v>#N/A</v>
      </c>
      <c r="J1438" s="180" t="e">
        <f>IF(ISERROR(A1438),NA(),#REF!)</f>
        <v>#N/A</v>
      </c>
      <c r="K1438" s="180" t="e">
        <f>IF(ISERROR(A1438),NA(),#REF!)</f>
        <v>#N/A</v>
      </c>
      <c r="L1438" s="180" t="e">
        <f>IF(ISERROR(A1438),NA(),#REF!)</f>
        <v>#N/A</v>
      </c>
      <c r="M1438" s="183" t="e">
        <f t="shared" si="92"/>
        <v>#N/A</v>
      </c>
      <c r="N1438" s="183" t="e">
        <f t="shared" si="94"/>
        <v>#N/A</v>
      </c>
      <c r="O1438" s="183" t="e">
        <f t="shared" si="93"/>
        <v>#N/A</v>
      </c>
    </row>
    <row r="1439" spans="1:15" x14ac:dyDescent="0.2">
      <c r="A1439" s="179" t="e">
        <f>IF(#REF!=0,NA(),#REF!)</f>
        <v>#REF!</v>
      </c>
      <c r="B1439" s="180" t="e">
        <f>IF(ISERROR(A1439),NA(),#REF!)</f>
        <v>#N/A</v>
      </c>
      <c r="C1439" s="183" t="e">
        <f t="shared" si="91"/>
        <v>#N/A</v>
      </c>
      <c r="E1439" s="179" t="e">
        <f>IF(#REF!=0,NA(),#REF!)</f>
        <v>#REF!</v>
      </c>
      <c r="F1439" s="183" t="e">
        <f>IF(ISERROR($E1439),NA(),#REF!)</f>
        <v>#N/A</v>
      </c>
      <c r="G1439" s="183" t="e">
        <f>IF(ISERROR($E1439),NA(),#REF!)</f>
        <v>#N/A</v>
      </c>
      <c r="H1439" s="183" t="e">
        <f>IF(ISERROR($E1439),NA(),#REF!)</f>
        <v>#N/A</v>
      </c>
      <c r="J1439" s="180" t="e">
        <f>IF(ISERROR(A1439),NA(),#REF!)</f>
        <v>#N/A</v>
      </c>
      <c r="K1439" s="180" t="e">
        <f>IF(ISERROR(A1439),NA(),#REF!)</f>
        <v>#N/A</v>
      </c>
      <c r="L1439" s="180" t="e">
        <f>IF(ISERROR(A1439),NA(),#REF!)</f>
        <v>#N/A</v>
      </c>
      <c r="M1439" s="183" t="e">
        <f t="shared" si="92"/>
        <v>#N/A</v>
      </c>
      <c r="N1439" s="183" t="e">
        <f t="shared" si="94"/>
        <v>#N/A</v>
      </c>
      <c r="O1439" s="183" t="e">
        <f t="shared" si="93"/>
        <v>#N/A</v>
      </c>
    </row>
    <row r="1440" spans="1:15" x14ac:dyDescent="0.2">
      <c r="A1440" s="179" t="e">
        <f>IF(#REF!=0,NA(),#REF!)</f>
        <v>#REF!</v>
      </c>
      <c r="B1440" s="180" t="e">
        <f>IF(ISERROR(A1440),NA(),#REF!)</f>
        <v>#N/A</v>
      </c>
      <c r="C1440" s="183" t="e">
        <f t="shared" si="91"/>
        <v>#N/A</v>
      </c>
      <c r="E1440" s="179" t="e">
        <f>IF(#REF!=0,NA(),#REF!)</f>
        <v>#REF!</v>
      </c>
      <c r="F1440" s="183" t="e">
        <f>IF(ISERROR($E1440),NA(),#REF!)</f>
        <v>#N/A</v>
      </c>
      <c r="G1440" s="183" t="e">
        <f>IF(ISERROR($E1440),NA(),#REF!)</f>
        <v>#N/A</v>
      </c>
      <c r="H1440" s="183" t="e">
        <f>IF(ISERROR($E1440),NA(),#REF!)</f>
        <v>#N/A</v>
      </c>
      <c r="J1440" s="180" t="e">
        <f>IF(ISERROR(A1440),NA(),#REF!)</f>
        <v>#N/A</v>
      </c>
      <c r="K1440" s="180" t="e">
        <f>IF(ISERROR(A1440),NA(),#REF!)</f>
        <v>#N/A</v>
      </c>
      <c r="L1440" s="180" t="e">
        <f>IF(ISERROR(A1440),NA(),#REF!)</f>
        <v>#N/A</v>
      </c>
      <c r="M1440" s="183" t="e">
        <f t="shared" si="92"/>
        <v>#N/A</v>
      </c>
      <c r="N1440" s="183" t="e">
        <f t="shared" si="94"/>
        <v>#N/A</v>
      </c>
      <c r="O1440" s="183" t="e">
        <f t="shared" si="93"/>
        <v>#N/A</v>
      </c>
    </row>
    <row r="1441" spans="1:15" x14ac:dyDescent="0.2">
      <c r="A1441" s="179" t="e">
        <f>IF(#REF!=0,NA(),#REF!)</f>
        <v>#REF!</v>
      </c>
      <c r="B1441" s="180" t="e">
        <f>IF(ISERROR(A1441),NA(),#REF!)</f>
        <v>#N/A</v>
      </c>
      <c r="C1441" s="183" t="e">
        <f t="shared" si="91"/>
        <v>#N/A</v>
      </c>
      <c r="E1441" s="179" t="e">
        <f>IF(#REF!=0,NA(),#REF!)</f>
        <v>#REF!</v>
      </c>
      <c r="F1441" s="183" t="e">
        <f>IF(ISERROR($E1441),NA(),#REF!)</f>
        <v>#N/A</v>
      </c>
      <c r="G1441" s="183" t="e">
        <f>IF(ISERROR($E1441),NA(),#REF!)</f>
        <v>#N/A</v>
      </c>
      <c r="H1441" s="183" t="e">
        <f>IF(ISERROR($E1441),NA(),#REF!)</f>
        <v>#N/A</v>
      </c>
      <c r="J1441" s="180" t="e">
        <f>IF(ISERROR(A1441),NA(),#REF!)</f>
        <v>#N/A</v>
      </c>
      <c r="K1441" s="180" t="e">
        <f>IF(ISERROR(A1441),NA(),#REF!)</f>
        <v>#N/A</v>
      </c>
      <c r="L1441" s="180" t="e">
        <f>IF(ISERROR(A1441),NA(),#REF!)</f>
        <v>#N/A</v>
      </c>
      <c r="M1441" s="183" t="e">
        <f t="shared" si="92"/>
        <v>#N/A</v>
      </c>
      <c r="N1441" s="183" t="e">
        <f t="shared" si="94"/>
        <v>#N/A</v>
      </c>
      <c r="O1441" s="183" t="e">
        <f t="shared" si="93"/>
        <v>#N/A</v>
      </c>
    </row>
    <row r="1442" spans="1:15" x14ac:dyDescent="0.2">
      <c r="A1442" s="179" t="e">
        <f>IF(#REF!=0,NA(),#REF!)</f>
        <v>#REF!</v>
      </c>
      <c r="B1442" s="180" t="e">
        <f>IF(ISERROR(A1442),NA(),#REF!)</f>
        <v>#N/A</v>
      </c>
      <c r="C1442" s="183" t="e">
        <f t="shared" si="91"/>
        <v>#N/A</v>
      </c>
      <c r="E1442" s="179" t="e">
        <f>IF(#REF!=0,NA(),#REF!)</f>
        <v>#REF!</v>
      </c>
      <c r="F1442" s="183" t="e">
        <f>IF(ISERROR($E1442),NA(),#REF!)</f>
        <v>#N/A</v>
      </c>
      <c r="G1442" s="183" t="e">
        <f>IF(ISERROR($E1442),NA(),#REF!)</f>
        <v>#N/A</v>
      </c>
      <c r="H1442" s="183" t="e">
        <f>IF(ISERROR($E1442),NA(),#REF!)</f>
        <v>#N/A</v>
      </c>
      <c r="J1442" s="180" t="e">
        <f>IF(ISERROR(A1442),NA(),#REF!)</f>
        <v>#N/A</v>
      </c>
      <c r="K1442" s="180" t="e">
        <f>IF(ISERROR(A1442),NA(),#REF!)</f>
        <v>#N/A</v>
      </c>
      <c r="L1442" s="180" t="e">
        <f>IF(ISERROR(A1442),NA(),#REF!)</f>
        <v>#N/A</v>
      </c>
      <c r="M1442" s="183" t="e">
        <f t="shared" si="92"/>
        <v>#N/A</v>
      </c>
      <c r="N1442" s="183" t="e">
        <f t="shared" si="94"/>
        <v>#N/A</v>
      </c>
      <c r="O1442" s="183" t="e">
        <f t="shared" si="93"/>
        <v>#N/A</v>
      </c>
    </row>
    <row r="1443" spans="1:15" x14ac:dyDescent="0.2">
      <c r="A1443" s="179" t="e">
        <f>IF(#REF!=0,NA(),#REF!)</f>
        <v>#REF!</v>
      </c>
      <c r="B1443" s="180" t="e">
        <f>IF(ISERROR(A1443),NA(),#REF!)</f>
        <v>#N/A</v>
      </c>
      <c r="C1443" s="183" t="e">
        <f t="shared" si="91"/>
        <v>#N/A</v>
      </c>
      <c r="E1443" s="179" t="e">
        <f>IF(#REF!=0,NA(),#REF!)</f>
        <v>#REF!</v>
      </c>
      <c r="F1443" s="183" t="e">
        <f>IF(ISERROR($E1443),NA(),#REF!)</f>
        <v>#N/A</v>
      </c>
      <c r="G1443" s="183" t="e">
        <f>IF(ISERROR($E1443),NA(),#REF!)</f>
        <v>#N/A</v>
      </c>
      <c r="H1443" s="183" t="e">
        <f>IF(ISERROR($E1443),NA(),#REF!)</f>
        <v>#N/A</v>
      </c>
      <c r="J1443" s="180" t="e">
        <f>IF(ISERROR(A1443),NA(),#REF!)</f>
        <v>#N/A</v>
      </c>
      <c r="K1443" s="180" t="e">
        <f>IF(ISERROR(A1443),NA(),#REF!)</f>
        <v>#N/A</v>
      </c>
      <c r="L1443" s="180" t="e">
        <f>IF(ISERROR(A1443),NA(),#REF!)</f>
        <v>#N/A</v>
      </c>
      <c r="M1443" s="183" t="e">
        <f t="shared" si="92"/>
        <v>#N/A</v>
      </c>
      <c r="N1443" s="183" t="e">
        <f t="shared" si="94"/>
        <v>#N/A</v>
      </c>
      <c r="O1443" s="183" t="e">
        <f t="shared" si="93"/>
        <v>#N/A</v>
      </c>
    </row>
    <row r="1444" spans="1:15" x14ac:dyDescent="0.2">
      <c r="A1444" s="179" t="e">
        <f>IF(#REF!=0,NA(),#REF!)</f>
        <v>#REF!</v>
      </c>
      <c r="B1444" s="180" t="e">
        <f>IF(ISERROR(A1444),NA(),#REF!)</f>
        <v>#N/A</v>
      </c>
      <c r="C1444" s="183" t="e">
        <f t="shared" si="91"/>
        <v>#N/A</v>
      </c>
      <c r="E1444" s="179" t="e">
        <f>IF(#REF!=0,NA(),#REF!)</f>
        <v>#REF!</v>
      </c>
      <c r="F1444" s="183" t="e">
        <f>IF(ISERROR($E1444),NA(),#REF!)</f>
        <v>#N/A</v>
      </c>
      <c r="G1444" s="183" t="e">
        <f>IF(ISERROR($E1444),NA(),#REF!)</f>
        <v>#N/A</v>
      </c>
      <c r="H1444" s="183" t="e">
        <f>IF(ISERROR($E1444),NA(),#REF!)</f>
        <v>#N/A</v>
      </c>
      <c r="J1444" s="180" t="e">
        <f>IF(ISERROR(A1444),NA(),#REF!)</f>
        <v>#N/A</v>
      </c>
      <c r="K1444" s="180" t="e">
        <f>IF(ISERROR(A1444),NA(),#REF!)</f>
        <v>#N/A</v>
      </c>
      <c r="L1444" s="180" t="e">
        <f>IF(ISERROR(A1444),NA(),#REF!)</f>
        <v>#N/A</v>
      </c>
      <c r="M1444" s="183" t="e">
        <f t="shared" si="92"/>
        <v>#N/A</v>
      </c>
      <c r="N1444" s="183" t="e">
        <f t="shared" si="94"/>
        <v>#N/A</v>
      </c>
      <c r="O1444" s="183" t="e">
        <f t="shared" si="93"/>
        <v>#N/A</v>
      </c>
    </row>
    <row r="1445" spans="1:15" x14ac:dyDescent="0.2">
      <c r="A1445" s="179" t="e">
        <f>IF(#REF!=0,NA(),#REF!)</f>
        <v>#REF!</v>
      </c>
      <c r="B1445" s="180" t="e">
        <f>IF(ISERROR(A1445),NA(),#REF!)</f>
        <v>#N/A</v>
      </c>
      <c r="C1445" s="183" t="e">
        <f t="shared" si="91"/>
        <v>#N/A</v>
      </c>
      <c r="E1445" s="179" t="e">
        <f>IF(#REF!=0,NA(),#REF!)</f>
        <v>#REF!</v>
      </c>
      <c r="F1445" s="183" t="e">
        <f>IF(ISERROR($E1445),NA(),#REF!)</f>
        <v>#N/A</v>
      </c>
      <c r="G1445" s="183" t="e">
        <f>IF(ISERROR($E1445),NA(),#REF!)</f>
        <v>#N/A</v>
      </c>
      <c r="H1445" s="183" t="e">
        <f>IF(ISERROR($E1445),NA(),#REF!)</f>
        <v>#N/A</v>
      </c>
      <c r="J1445" s="180" t="e">
        <f>IF(ISERROR(A1445),NA(),#REF!)</f>
        <v>#N/A</v>
      </c>
      <c r="K1445" s="180" t="e">
        <f>IF(ISERROR(A1445),NA(),#REF!)</f>
        <v>#N/A</v>
      </c>
      <c r="L1445" s="180" t="e">
        <f>IF(ISERROR(A1445),NA(),#REF!)</f>
        <v>#N/A</v>
      </c>
      <c r="M1445" s="183" t="e">
        <f t="shared" si="92"/>
        <v>#N/A</v>
      </c>
      <c r="N1445" s="183" t="e">
        <f t="shared" si="94"/>
        <v>#N/A</v>
      </c>
      <c r="O1445" s="183" t="e">
        <f t="shared" si="93"/>
        <v>#N/A</v>
      </c>
    </row>
    <row r="1446" spans="1:15" x14ac:dyDescent="0.2">
      <c r="A1446" s="179" t="e">
        <f>IF(#REF!=0,NA(),#REF!)</f>
        <v>#REF!</v>
      </c>
      <c r="B1446" s="180" t="e">
        <f>IF(ISERROR(A1446),NA(),#REF!)</f>
        <v>#N/A</v>
      </c>
      <c r="C1446" s="183" t="e">
        <f t="shared" si="91"/>
        <v>#N/A</v>
      </c>
      <c r="E1446" s="179" t="e">
        <f>IF(#REF!=0,NA(),#REF!)</f>
        <v>#REF!</v>
      </c>
      <c r="F1446" s="183" t="e">
        <f>IF(ISERROR($E1446),NA(),#REF!)</f>
        <v>#N/A</v>
      </c>
      <c r="G1446" s="183" t="e">
        <f>IF(ISERROR($E1446),NA(),#REF!)</f>
        <v>#N/A</v>
      </c>
      <c r="H1446" s="183" t="e">
        <f>IF(ISERROR($E1446),NA(),#REF!)</f>
        <v>#N/A</v>
      </c>
      <c r="J1446" s="180" t="e">
        <f>IF(ISERROR(A1446),NA(),#REF!)</f>
        <v>#N/A</v>
      </c>
      <c r="K1446" s="180" t="e">
        <f>IF(ISERROR(A1446),NA(),#REF!)</f>
        <v>#N/A</v>
      </c>
      <c r="L1446" s="180" t="e">
        <f>IF(ISERROR(A1446),NA(),#REF!)</f>
        <v>#N/A</v>
      </c>
      <c r="M1446" s="183" t="e">
        <f t="shared" si="92"/>
        <v>#N/A</v>
      </c>
      <c r="N1446" s="183" t="e">
        <f t="shared" si="94"/>
        <v>#N/A</v>
      </c>
      <c r="O1446" s="183" t="e">
        <f t="shared" si="93"/>
        <v>#N/A</v>
      </c>
    </row>
    <row r="1447" spans="1:15" x14ac:dyDescent="0.2">
      <c r="A1447" s="179" t="e">
        <f>IF(#REF!=0,NA(),#REF!)</f>
        <v>#REF!</v>
      </c>
      <c r="B1447" s="180" t="e">
        <f>IF(ISERROR(A1447),NA(),#REF!)</f>
        <v>#N/A</v>
      </c>
      <c r="C1447" s="183" t="e">
        <f t="shared" si="91"/>
        <v>#N/A</v>
      </c>
      <c r="E1447" s="179" t="e">
        <f>IF(#REF!=0,NA(),#REF!)</f>
        <v>#REF!</v>
      </c>
      <c r="F1447" s="183" t="e">
        <f>IF(ISERROR($E1447),NA(),#REF!)</f>
        <v>#N/A</v>
      </c>
      <c r="G1447" s="183" t="e">
        <f>IF(ISERROR($E1447),NA(),#REF!)</f>
        <v>#N/A</v>
      </c>
      <c r="H1447" s="183" t="e">
        <f>IF(ISERROR($E1447),NA(),#REF!)</f>
        <v>#N/A</v>
      </c>
      <c r="J1447" s="180" t="e">
        <f>IF(ISERROR(A1447),NA(),#REF!)</f>
        <v>#N/A</v>
      </c>
      <c r="K1447" s="180" t="e">
        <f>IF(ISERROR(A1447),NA(),#REF!)</f>
        <v>#N/A</v>
      </c>
      <c r="L1447" s="180" t="e">
        <f>IF(ISERROR(A1447),NA(),#REF!)</f>
        <v>#N/A</v>
      </c>
      <c r="M1447" s="183" t="e">
        <f t="shared" si="92"/>
        <v>#N/A</v>
      </c>
      <c r="N1447" s="183" t="e">
        <f t="shared" si="94"/>
        <v>#N/A</v>
      </c>
      <c r="O1447" s="183" t="e">
        <f t="shared" si="93"/>
        <v>#N/A</v>
      </c>
    </row>
    <row r="1448" spans="1:15" x14ac:dyDescent="0.2">
      <c r="A1448" s="179" t="e">
        <f>IF(#REF!=0,NA(),#REF!)</f>
        <v>#REF!</v>
      </c>
      <c r="B1448" s="180" t="e">
        <f>IF(ISERROR(A1448),NA(),#REF!)</f>
        <v>#N/A</v>
      </c>
      <c r="C1448" s="183" t="e">
        <f t="shared" si="91"/>
        <v>#N/A</v>
      </c>
      <c r="E1448" s="179" t="e">
        <f>IF(#REF!=0,NA(),#REF!)</f>
        <v>#REF!</v>
      </c>
      <c r="F1448" s="183" t="e">
        <f>IF(ISERROR($E1448),NA(),#REF!)</f>
        <v>#N/A</v>
      </c>
      <c r="G1448" s="183" t="e">
        <f>IF(ISERROR($E1448),NA(),#REF!)</f>
        <v>#N/A</v>
      </c>
      <c r="H1448" s="183" t="e">
        <f>IF(ISERROR($E1448),NA(),#REF!)</f>
        <v>#N/A</v>
      </c>
      <c r="J1448" s="180" t="e">
        <f>IF(ISERROR(A1448),NA(),#REF!)</f>
        <v>#N/A</v>
      </c>
      <c r="K1448" s="180" t="e">
        <f>IF(ISERROR(A1448),NA(),#REF!)</f>
        <v>#N/A</v>
      </c>
      <c r="L1448" s="180" t="e">
        <f>IF(ISERROR(A1448),NA(),#REF!)</f>
        <v>#N/A</v>
      </c>
      <c r="M1448" s="183" t="e">
        <f t="shared" si="92"/>
        <v>#N/A</v>
      </c>
      <c r="N1448" s="183" t="e">
        <f t="shared" si="94"/>
        <v>#N/A</v>
      </c>
      <c r="O1448" s="183" t="e">
        <f t="shared" si="93"/>
        <v>#N/A</v>
      </c>
    </row>
    <row r="1449" spans="1:15" x14ac:dyDescent="0.2">
      <c r="A1449" s="179" t="e">
        <f>IF(#REF!=0,NA(),#REF!)</f>
        <v>#REF!</v>
      </c>
      <c r="B1449" s="180" t="e">
        <f>IF(ISERROR(A1449),NA(),#REF!)</f>
        <v>#N/A</v>
      </c>
      <c r="C1449" s="183" t="e">
        <f t="shared" si="91"/>
        <v>#N/A</v>
      </c>
      <c r="E1449" s="179" t="e">
        <f>IF(#REF!=0,NA(),#REF!)</f>
        <v>#REF!</v>
      </c>
      <c r="F1449" s="183" t="e">
        <f>IF(ISERROR($E1449),NA(),#REF!)</f>
        <v>#N/A</v>
      </c>
      <c r="G1449" s="183" t="e">
        <f>IF(ISERROR($E1449),NA(),#REF!)</f>
        <v>#N/A</v>
      </c>
      <c r="H1449" s="183" t="e">
        <f>IF(ISERROR($E1449),NA(),#REF!)</f>
        <v>#N/A</v>
      </c>
      <c r="J1449" s="180" t="e">
        <f>IF(ISERROR(A1449),NA(),#REF!)</f>
        <v>#N/A</v>
      </c>
      <c r="K1449" s="180" t="e">
        <f>IF(ISERROR(A1449),NA(),#REF!)</f>
        <v>#N/A</v>
      </c>
      <c r="L1449" s="180" t="e">
        <f>IF(ISERROR(A1449),NA(),#REF!)</f>
        <v>#N/A</v>
      </c>
      <c r="M1449" s="183" t="e">
        <f t="shared" si="92"/>
        <v>#N/A</v>
      </c>
      <c r="N1449" s="183" t="e">
        <f t="shared" si="94"/>
        <v>#N/A</v>
      </c>
      <c r="O1449" s="183" t="e">
        <f t="shared" si="93"/>
        <v>#N/A</v>
      </c>
    </row>
    <row r="1450" spans="1:15" x14ac:dyDescent="0.2">
      <c r="A1450" s="179" t="e">
        <f>IF(#REF!=0,NA(),#REF!)</f>
        <v>#REF!</v>
      </c>
      <c r="B1450" s="180" t="e">
        <f>IF(ISERROR(A1450),NA(),#REF!)</f>
        <v>#N/A</v>
      </c>
      <c r="C1450" s="183" t="e">
        <f t="shared" si="91"/>
        <v>#N/A</v>
      </c>
      <c r="E1450" s="179" t="e">
        <f>IF(#REF!=0,NA(),#REF!)</f>
        <v>#REF!</v>
      </c>
      <c r="F1450" s="183" t="e">
        <f>IF(ISERROR($E1450),NA(),#REF!)</f>
        <v>#N/A</v>
      </c>
      <c r="G1450" s="183" t="e">
        <f>IF(ISERROR($E1450),NA(),#REF!)</f>
        <v>#N/A</v>
      </c>
      <c r="H1450" s="183" t="e">
        <f>IF(ISERROR($E1450),NA(),#REF!)</f>
        <v>#N/A</v>
      </c>
      <c r="J1450" s="180" t="e">
        <f>IF(ISERROR(A1450),NA(),#REF!)</f>
        <v>#N/A</v>
      </c>
      <c r="K1450" s="180" t="e">
        <f>IF(ISERROR(A1450),NA(),#REF!)</f>
        <v>#N/A</v>
      </c>
      <c r="L1450" s="180" t="e">
        <f>IF(ISERROR(A1450),NA(),#REF!)</f>
        <v>#N/A</v>
      </c>
      <c r="M1450" s="183" t="e">
        <f t="shared" si="92"/>
        <v>#N/A</v>
      </c>
      <c r="N1450" s="183" t="e">
        <f t="shared" si="94"/>
        <v>#N/A</v>
      </c>
      <c r="O1450" s="183" t="e">
        <f t="shared" si="93"/>
        <v>#N/A</v>
      </c>
    </row>
    <row r="1451" spans="1:15" x14ac:dyDescent="0.2">
      <c r="A1451" s="179" t="e">
        <f>IF(#REF!=0,NA(),#REF!)</f>
        <v>#REF!</v>
      </c>
      <c r="B1451" s="180" t="e">
        <f>IF(ISERROR(A1451),NA(),#REF!)</f>
        <v>#N/A</v>
      </c>
      <c r="C1451" s="183" t="e">
        <f t="shared" si="91"/>
        <v>#N/A</v>
      </c>
      <c r="E1451" s="179" t="e">
        <f>IF(#REF!=0,NA(),#REF!)</f>
        <v>#REF!</v>
      </c>
      <c r="F1451" s="183" t="e">
        <f>IF(ISERROR($E1451),NA(),#REF!)</f>
        <v>#N/A</v>
      </c>
      <c r="G1451" s="183" t="e">
        <f>IF(ISERROR($E1451),NA(),#REF!)</f>
        <v>#N/A</v>
      </c>
      <c r="H1451" s="183" t="e">
        <f>IF(ISERROR($E1451),NA(),#REF!)</f>
        <v>#N/A</v>
      </c>
      <c r="J1451" s="180" t="e">
        <f>IF(ISERROR(A1451),NA(),#REF!)</f>
        <v>#N/A</v>
      </c>
      <c r="K1451" s="180" t="e">
        <f>IF(ISERROR(A1451),NA(),#REF!)</f>
        <v>#N/A</v>
      </c>
      <c r="L1451" s="180" t="e">
        <f>IF(ISERROR(A1451),NA(),#REF!)</f>
        <v>#N/A</v>
      </c>
      <c r="M1451" s="183" t="e">
        <f t="shared" si="92"/>
        <v>#N/A</v>
      </c>
      <c r="N1451" s="183" t="e">
        <f t="shared" si="94"/>
        <v>#N/A</v>
      </c>
      <c r="O1451" s="183" t="e">
        <f t="shared" si="93"/>
        <v>#N/A</v>
      </c>
    </row>
    <row r="1452" spans="1:15" x14ac:dyDescent="0.2">
      <c r="A1452" s="179" t="e">
        <f>IF(#REF!=0,NA(),#REF!)</f>
        <v>#REF!</v>
      </c>
      <c r="B1452" s="180" t="e">
        <f>IF(ISERROR(A1452),NA(),#REF!)</f>
        <v>#N/A</v>
      </c>
      <c r="C1452" s="183" t="e">
        <f t="shared" si="91"/>
        <v>#N/A</v>
      </c>
      <c r="E1452" s="179" t="e">
        <f>IF(#REF!=0,NA(),#REF!)</f>
        <v>#REF!</v>
      </c>
      <c r="F1452" s="183" t="e">
        <f>IF(ISERROR($E1452),NA(),#REF!)</f>
        <v>#N/A</v>
      </c>
      <c r="G1452" s="183" t="e">
        <f>IF(ISERROR($E1452),NA(),#REF!)</f>
        <v>#N/A</v>
      </c>
      <c r="H1452" s="183" t="e">
        <f>IF(ISERROR($E1452),NA(),#REF!)</f>
        <v>#N/A</v>
      </c>
      <c r="J1452" s="180" t="e">
        <f>IF(ISERROR(A1452),NA(),#REF!)</f>
        <v>#N/A</v>
      </c>
      <c r="K1452" s="180" t="e">
        <f>IF(ISERROR(A1452),NA(),#REF!)</f>
        <v>#N/A</v>
      </c>
      <c r="L1452" s="180" t="e">
        <f>IF(ISERROR(A1452),NA(),#REF!)</f>
        <v>#N/A</v>
      </c>
      <c r="M1452" s="183" t="e">
        <f t="shared" si="92"/>
        <v>#N/A</v>
      </c>
      <c r="N1452" s="183" t="e">
        <f t="shared" si="94"/>
        <v>#N/A</v>
      </c>
      <c r="O1452" s="183" t="e">
        <f t="shared" si="93"/>
        <v>#N/A</v>
      </c>
    </row>
    <row r="1453" spans="1:15" x14ac:dyDescent="0.2">
      <c r="A1453" s="179" t="e">
        <f>IF(#REF!=0,NA(),#REF!)</f>
        <v>#REF!</v>
      </c>
      <c r="B1453" s="180" t="e">
        <f>IF(ISERROR(A1453),NA(),#REF!)</f>
        <v>#N/A</v>
      </c>
      <c r="C1453" s="183" t="e">
        <f t="shared" si="91"/>
        <v>#N/A</v>
      </c>
      <c r="E1453" s="179" t="e">
        <f>IF(#REF!=0,NA(),#REF!)</f>
        <v>#REF!</v>
      </c>
      <c r="F1453" s="183" t="e">
        <f>IF(ISERROR($E1453),NA(),#REF!)</f>
        <v>#N/A</v>
      </c>
      <c r="G1453" s="183" t="e">
        <f>IF(ISERROR($E1453),NA(),#REF!)</f>
        <v>#N/A</v>
      </c>
      <c r="H1453" s="183" t="e">
        <f>IF(ISERROR($E1453),NA(),#REF!)</f>
        <v>#N/A</v>
      </c>
      <c r="J1453" s="180" t="e">
        <f>IF(ISERROR(A1453),NA(),#REF!)</f>
        <v>#N/A</v>
      </c>
      <c r="K1453" s="180" t="e">
        <f>IF(ISERROR(A1453),NA(),#REF!)</f>
        <v>#N/A</v>
      </c>
      <c r="L1453" s="180" t="e">
        <f>IF(ISERROR(A1453),NA(),#REF!)</f>
        <v>#N/A</v>
      </c>
      <c r="M1453" s="183" t="e">
        <f t="shared" si="92"/>
        <v>#N/A</v>
      </c>
      <c r="N1453" s="183" t="e">
        <f t="shared" si="94"/>
        <v>#N/A</v>
      </c>
      <c r="O1453" s="183" t="e">
        <f t="shared" si="93"/>
        <v>#N/A</v>
      </c>
    </row>
    <row r="1454" spans="1:15" x14ac:dyDescent="0.2">
      <c r="A1454" s="179" t="e">
        <f>IF(#REF!=0,NA(),#REF!)</f>
        <v>#REF!</v>
      </c>
      <c r="B1454" s="180" t="e">
        <f>IF(ISERROR(A1454),NA(),#REF!)</f>
        <v>#N/A</v>
      </c>
      <c r="C1454" s="183" t="e">
        <f t="shared" si="91"/>
        <v>#N/A</v>
      </c>
      <c r="E1454" s="179" t="e">
        <f>IF(#REF!=0,NA(),#REF!)</f>
        <v>#REF!</v>
      </c>
      <c r="F1454" s="183" t="e">
        <f>IF(ISERROR($E1454),NA(),#REF!)</f>
        <v>#N/A</v>
      </c>
      <c r="G1454" s="183" t="e">
        <f>IF(ISERROR($E1454),NA(),#REF!)</f>
        <v>#N/A</v>
      </c>
      <c r="H1454" s="183" t="e">
        <f>IF(ISERROR($E1454),NA(),#REF!)</f>
        <v>#N/A</v>
      </c>
      <c r="J1454" s="180" t="e">
        <f>IF(ISERROR(A1454),NA(),#REF!)</f>
        <v>#N/A</v>
      </c>
      <c r="K1454" s="180" t="e">
        <f>IF(ISERROR(A1454),NA(),#REF!)</f>
        <v>#N/A</v>
      </c>
      <c r="L1454" s="180" t="e">
        <f>IF(ISERROR(A1454),NA(),#REF!)</f>
        <v>#N/A</v>
      </c>
      <c r="M1454" s="183" t="e">
        <f t="shared" si="92"/>
        <v>#N/A</v>
      </c>
      <c r="N1454" s="183" t="e">
        <f t="shared" si="94"/>
        <v>#N/A</v>
      </c>
      <c r="O1454" s="183" t="e">
        <f t="shared" si="93"/>
        <v>#N/A</v>
      </c>
    </row>
    <row r="1455" spans="1:15" x14ac:dyDescent="0.2">
      <c r="A1455" s="179" t="e">
        <f>IF(#REF!=0,NA(),#REF!)</f>
        <v>#REF!</v>
      </c>
      <c r="B1455" s="180" t="e">
        <f>IF(ISERROR(A1455),NA(),#REF!)</f>
        <v>#N/A</v>
      </c>
      <c r="C1455" s="183" t="e">
        <f t="shared" si="91"/>
        <v>#N/A</v>
      </c>
      <c r="E1455" s="179" t="e">
        <f>IF(#REF!=0,NA(),#REF!)</f>
        <v>#REF!</v>
      </c>
      <c r="F1455" s="183" t="e">
        <f>IF(ISERROR($E1455),NA(),#REF!)</f>
        <v>#N/A</v>
      </c>
      <c r="G1455" s="183" t="e">
        <f>IF(ISERROR($E1455),NA(),#REF!)</f>
        <v>#N/A</v>
      </c>
      <c r="H1455" s="183" t="e">
        <f>IF(ISERROR($E1455),NA(),#REF!)</f>
        <v>#N/A</v>
      </c>
      <c r="J1455" s="180" t="e">
        <f>IF(ISERROR(A1455),NA(),#REF!)</f>
        <v>#N/A</v>
      </c>
      <c r="K1455" s="180" t="e">
        <f>IF(ISERROR(A1455),NA(),#REF!)</f>
        <v>#N/A</v>
      </c>
      <c r="L1455" s="180" t="e">
        <f>IF(ISERROR(A1455),NA(),#REF!)</f>
        <v>#N/A</v>
      </c>
      <c r="M1455" s="183" t="e">
        <f t="shared" si="92"/>
        <v>#N/A</v>
      </c>
      <c r="N1455" s="183" t="e">
        <f t="shared" si="94"/>
        <v>#N/A</v>
      </c>
      <c r="O1455" s="183" t="e">
        <f t="shared" si="93"/>
        <v>#N/A</v>
      </c>
    </row>
    <row r="1456" spans="1:15" x14ac:dyDescent="0.2">
      <c r="A1456" s="179" t="e">
        <f>IF(#REF!=0,NA(),#REF!)</f>
        <v>#REF!</v>
      </c>
      <c r="B1456" s="180" t="e">
        <f>IF(ISERROR(A1456),NA(),#REF!)</f>
        <v>#N/A</v>
      </c>
      <c r="C1456" s="183" t="e">
        <f t="shared" si="91"/>
        <v>#N/A</v>
      </c>
      <c r="E1456" s="179" t="e">
        <f>IF(#REF!=0,NA(),#REF!)</f>
        <v>#REF!</v>
      </c>
      <c r="F1456" s="183" t="e">
        <f>IF(ISERROR($E1456),NA(),#REF!)</f>
        <v>#N/A</v>
      </c>
      <c r="G1456" s="183" t="e">
        <f>IF(ISERROR($E1456),NA(),#REF!)</f>
        <v>#N/A</v>
      </c>
      <c r="H1456" s="183" t="e">
        <f>IF(ISERROR($E1456),NA(),#REF!)</f>
        <v>#N/A</v>
      </c>
      <c r="J1456" s="180" t="e">
        <f>IF(ISERROR(A1456),NA(),#REF!)</f>
        <v>#N/A</v>
      </c>
      <c r="K1456" s="180" t="e">
        <f>IF(ISERROR(A1456),NA(),#REF!)</f>
        <v>#N/A</v>
      </c>
      <c r="L1456" s="180" t="e">
        <f>IF(ISERROR(A1456),NA(),#REF!)</f>
        <v>#N/A</v>
      </c>
      <c r="M1456" s="183" t="e">
        <f t="shared" si="92"/>
        <v>#N/A</v>
      </c>
      <c r="N1456" s="183" t="e">
        <f t="shared" si="94"/>
        <v>#N/A</v>
      </c>
      <c r="O1456" s="183" t="e">
        <f t="shared" si="93"/>
        <v>#N/A</v>
      </c>
    </row>
    <row r="1457" spans="1:15" x14ac:dyDescent="0.2">
      <c r="A1457" s="179" t="e">
        <f>IF(#REF!=0,NA(),#REF!)</f>
        <v>#REF!</v>
      </c>
      <c r="B1457" s="180" t="e">
        <f>IF(ISERROR(A1457),NA(),#REF!)</f>
        <v>#N/A</v>
      </c>
      <c r="C1457" s="183" t="e">
        <f t="shared" si="91"/>
        <v>#N/A</v>
      </c>
      <c r="E1457" s="179" t="e">
        <f>IF(#REF!=0,NA(),#REF!)</f>
        <v>#REF!</v>
      </c>
      <c r="F1457" s="183" t="e">
        <f>IF(ISERROR($E1457),NA(),#REF!)</f>
        <v>#N/A</v>
      </c>
      <c r="G1457" s="183" t="e">
        <f>IF(ISERROR($E1457),NA(),#REF!)</f>
        <v>#N/A</v>
      </c>
      <c r="H1457" s="183" t="e">
        <f>IF(ISERROR($E1457),NA(),#REF!)</f>
        <v>#N/A</v>
      </c>
      <c r="J1457" s="180" t="e">
        <f>IF(ISERROR(A1457),NA(),#REF!)</f>
        <v>#N/A</v>
      </c>
      <c r="K1457" s="180" t="e">
        <f>IF(ISERROR(A1457),NA(),#REF!)</f>
        <v>#N/A</v>
      </c>
      <c r="L1457" s="180" t="e">
        <f>IF(ISERROR(A1457),NA(),#REF!)</f>
        <v>#N/A</v>
      </c>
      <c r="M1457" s="183" t="e">
        <f t="shared" si="92"/>
        <v>#N/A</v>
      </c>
      <c r="N1457" s="183" t="e">
        <f t="shared" si="94"/>
        <v>#N/A</v>
      </c>
      <c r="O1457" s="183" t="e">
        <f t="shared" si="93"/>
        <v>#N/A</v>
      </c>
    </row>
    <row r="1458" spans="1:15" x14ac:dyDescent="0.2">
      <c r="A1458" s="179" t="e">
        <f>IF(#REF!=0,NA(),#REF!)</f>
        <v>#REF!</v>
      </c>
      <c r="B1458" s="180" t="e">
        <f>IF(ISERROR(A1458),NA(),#REF!)</f>
        <v>#N/A</v>
      </c>
      <c r="C1458" s="183" t="e">
        <f t="shared" si="91"/>
        <v>#N/A</v>
      </c>
      <c r="E1458" s="179" t="e">
        <f>IF(#REF!=0,NA(),#REF!)</f>
        <v>#REF!</v>
      </c>
      <c r="F1458" s="183" t="e">
        <f>IF(ISERROR($E1458),NA(),#REF!)</f>
        <v>#N/A</v>
      </c>
      <c r="G1458" s="183" t="e">
        <f>IF(ISERROR($E1458),NA(),#REF!)</f>
        <v>#N/A</v>
      </c>
      <c r="H1458" s="183" t="e">
        <f>IF(ISERROR($E1458),NA(),#REF!)</f>
        <v>#N/A</v>
      </c>
      <c r="J1458" s="180" t="e">
        <f>IF(ISERROR(A1458),NA(),#REF!)</f>
        <v>#N/A</v>
      </c>
      <c r="K1458" s="180" t="e">
        <f>IF(ISERROR(A1458),NA(),#REF!)</f>
        <v>#N/A</v>
      </c>
      <c r="L1458" s="180" t="e">
        <f>IF(ISERROR(A1458),NA(),#REF!)</f>
        <v>#N/A</v>
      </c>
      <c r="M1458" s="183" t="e">
        <f t="shared" si="92"/>
        <v>#N/A</v>
      </c>
      <c r="N1458" s="183" t="e">
        <f t="shared" si="94"/>
        <v>#N/A</v>
      </c>
      <c r="O1458" s="183" t="e">
        <f t="shared" si="93"/>
        <v>#N/A</v>
      </c>
    </row>
    <row r="1459" spans="1:15" x14ac:dyDescent="0.2">
      <c r="A1459" s="179" t="e">
        <f>IF(#REF!=0,NA(),#REF!)</f>
        <v>#REF!</v>
      </c>
      <c r="B1459" s="180" t="e">
        <f>IF(ISERROR(A1459),NA(),#REF!)</f>
        <v>#N/A</v>
      </c>
      <c r="C1459" s="183" t="e">
        <f t="shared" ref="C1459:C1522" si="95">AVERAGE(B1453:B1459)</f>
        <v>#N/A</v>
      </c>
      <c r="E1459" s="179" t="e">
        <f>IF(#REF!=0,NA(),#REF!)</f>
        <v>#REF!</v>
      </c>
      <c r="F1459" s="183" t="e">
        <f>IF(ISERROR($E1459),NA(),#REF!)</f>
        <v>#N/A</v>
      </c>
      <c r="G1459" s="183" t="e">
        <f>IF(ISERROR($E1459),NA(),#REF!)</f>
        <v>#N/A</v>
      </c>
      <c r="H1459" s="183" t="e">
        <f>IF(ISERROR($E1459),NA(),#REF!)</f>
        <v>#N/A</v>
      </c>
      <c r="J1459" s="180" t="e">
        <f>IF(ISERROR(A1459),NA(),#REF!)</f>
        <v>#N/A</v>
      </c>
      <c r="K1459" s="180" t="e">
        <f>IF(ISERROR(A1459),NA(),#REF!)</f>
        <v>#N/A</v>
      </c>
      <c r="L1459" s="180" t="e">
        <f>IF(ISERROR(A1459),NA(),#REF!)</f>
        <v>#N/A</v>
      </c>
      <c r="M1459" s="183" t="e">
        <f t="shared" si="92"/>
        <v>#N/A</v>
      </c>
      <c r="N1459" s="183" t="e">
        <f t="shared" si="94"/>
        <v>#N/A</v>
      </c>
      <c r="O1459" s="183" t="e">
        <f t="shared" si="93"/>
        <v>#N/A</v>
      </c>
    </row>
    <row r="1460" spans="1:15" x14ac:dyDescent="0.2">
      <c r="A1460" s="179" t="e">
        <f>IF(#REF!=0,NA(),#REF!)</f>
        <v>#REF!</v>
      </c>
      <c r="B1460" s="180" t="e">
        <f>IF(ISERROR(A1460),NA(),#REF!)</f>
        <v>#N/A</v>
      </c>
      <c r="C1460" s="183" t="e">
        <f t="shared" si="95"/>
        <v>#N/A</v>
      </c>
      <c r="E1460" s="179" t="e">
        <f>IF(#REF!=0,NA(),#REF!)</f>
        <v>#REF!</v>
      </c>
      <c r="F1460" s="183" t="e">
        <f>IF(ISERROR($E1460),NA(),#REF!)</f>
        <v>#N/A</v>
      </c>
      <c r="G1460" s="183" t="e">
        <f>IF(ISERROR($E1460),NA(),#REF!)</f>
        <v>#N/A</v>
      </c>
      <c r="H1460" s="183" t="e">
        <f>IF(ISERROR($E1460),NA(),#REF!)</f>
        <v>#N/A</v>
      </c>
      <c r="J1460" s="180" t="e">
        <f>IF(ISERROR(A1460),NA(),#REF!)</f>
        <v>#N/A</v>
      </c>
      <c r="K1460" s="180" t="e">
        <f>IF(ISERROR(A1460),NA(),#REF!)</f>
        <v>#N/A</v>
      </c>
      <c r="L1460" s="180" t="e">
        <f>IF(ISERROR(A1460),NA(),#REF!)</f>
        <v>#N/A</v>
      </c>
      <c r="M1460" s="183" t="e">
        <f t="shared" si="92"/>
        <v>#N/A</v>
      </c>
      <c r="N1460" s="183" t="e">
        <f t="shared" si="94"/>
        <v>#N/A</v>
      </c>
      <c r="O1460" s="183" t="e">
        <f t="shared" si="93"/>
        <v>#N/A</v>
      </c>
    </row>
    <row r="1461" spans="1:15" x14ac:dyDescent="0.2">
      <c r="A1461" s="179" t="e">
        <f>IF(#REF!=0,NA(),#REF!)</f>
        <v>#REF!</v>
      </c>
      <c r="B1461" s="180" t="e">
        <f>IF(ISERROR(A1461),NA(),#REF!)</f>
        <v>#N/A</v>
      </c>
      <c r="C1461" s="183" t="e">
        <f t="shared" si="95"/>
        <v>#N/A</v>
      </c>
      <c r="E1461" s="179" t="e">
        <f>IF(#REF!=0,NA(),#REF!)</f>
        <v>#REF!</v>
      </c>
      <c r="F1461" s="183" t="e">
        <f>IF(ISERROR($E1461),NA(),#REF!)</f>
        <v>#N/A</v>
      </c>
      <c r="G1461" s="183" t="e">
        <f>IF(ISERROR($E1461),NA(),#REF!)</f>
        <v>#N/A</v>
      </c>
      <c r="H1461" s="183" t="e">
        <f>IF(ISERROR($E1461),NA(),#REF!)</f>
        <v>#N/A</v>
      </c>
      <c r="J1461" s="180" t="e">
        <f>IF(ISERROR(A1461),NA(),#REF!)</f>
        <v>#N/A</v>
      </c>
      <c r="K1461" s="180" t="e">
        <f>IF(ISERROR(A1461),NA(),#REF!)</f>
        <v>#N/A</v>
      </c>
      <c r="L1461" s="180" t="e">
        <f>IF(ISERROR(A1461),NA(),#REF!)</f>
        <v>#N/A</v>
      </c>
      <c r="M1461" s="183" t="e">
        <f t="shared" si="92"/>
        <v>#N/A</v>
      </c>
      <c r="N1461" s="183" t="e">
        <f t="shared" si="94"/>
        <v>#N/A</v>
      </c>
      <c r="O1461" s="183" t="e">
        <f t="shared" si="93"/>
        <v>#N/A</v>
      </c>
    </row>
    <row r="1462" spans="1:15" x14ac:dyDescent="0.2">
      <c r="A1462" s="179" t="e">
        <f>IF(#REF!=0,NA(),#REF!)</f>
        <v>#REF!</v>
      </c>
      <c r="B1462" s="180" t="e">
        <f>IF(ISERROR(A1462),NA(),#REF!)</f>
        <v>#N/A</v>
      </c>
      <c r="C1462" s="183" t="e">
        <f t="shared" si="95"/>
        <v>#N/A</v>
      </c>
      <c r="E1462" s="179" t="e">
        <f>IF(#REF!=0,NA(),#REF!)</f>
        <v>#REF!</v>
      </c>
      <c r="F1462" s="183" t="e">
        <f>IF(ISERROR($E1462),NA(),#REF!)</f>
        <v>#N/A</v>
      </c>
      <c r="G1462" s="183" t="e">
        <f>IF(ISERROR($E1462),NA(),#REF!)</f>
        <v>#N/A</v>
      </c>
      <c r="H1462" s="183" t="e">
        <f>IF(ISERROR($E1462),NA(),#REF!)</f>
        <v>#N/A</v>
      </c>
      <c r="J1462" s="180" t="e">
        <f>IF(ISERROR(A1462),NA(),#REF!)</f>
        <v>#N/A</v>
      </c>
      <c r="K1462" s="180" t="e">
        <f>IF(ISERROR(A1462),NA(),#REF!)</f>
        <v>#N/A</v>
      </c>
      <c r="L1462" s="180" t="e">
        <f>IF(ISERROR(A1462),NA(),#REF!)</f>
        <v>#N/A</v>
      </c>
      <c r="M1462" s="183" t="e">
        <f t="shared" si="92"/>
        <v>#N/A</v>
      </c>
      <c r="N1462" s="183" t="e">
        <f t="shared" si="94"/>
        <v>#N/A</v>
      </c>
      <c r="O1462" s="183" t="e">
        <f t="shared" si="93"/>
        <v>#N/A</v>
      </c>
    </row>
    <row r="1463" spans="1:15" x14ac:dyDescent="0.2">
      <c r="A1463" s="179" t="e">
        <f>IF(#REF!=0,NA(),#REF!)</f>
        <v>#REF!</v>
      </c>
      <c r="B1463" s="180" t="e">
        <f>IF(ISERROR(A1463),NA(),#REF!)</f>
        <v>#N/A</v>
      </c>
      <c r="C1463" s="183" t="e">
        <f t="shared" si="95"/>
        <v>#N/A</v>
      </c>
      <c r="E1463" s="179" t="e">
        <f>IF(#REF!=0,NA(),#REF!)</f>
        <v>#REF!</v>
      </c>
      <c r="F1463" s="183" t="e">
        <f>IF(ISERROR($E1463),NA(),#REF!)</f>
        <v>#N/A</v>
      </c>
      <c r="G1463" s="183" t="e">
        <f>IF(ISERROR($E1463),NA(),#REF!)</f>
        <v>#N/A</v>
      </c>
      <c r="H1463" s="183" t="e">
        <f>IF(ISERROR($E1463),NA(),#REF!)</f>
        <v>#N/A</v>
      </c>
      <c r="J1463" s="180" t="e">
        <f>IF(ISERROR(A1463),NA(),#REF!)</f>
        <v>#N/A</v>
      </c>
      <c r="K1463" s="180" t="e">
        <f>IF(ISERROR(A1463),NA(),#REF!)</f>
        <v>#N/A</v>
      </c>
      <c r="L1463" s="180" t="e">
        <f>IF(ISERROR(A1463),NA(),#REF!)</f>
        <v>#N/A</v>
      </c>
      <c r="M1463" s="183" t="e">
        <f t="shared" si="92"/>
        <v>#N/A</v>
      </c>
      <c r="N1463" s="183" t="e">
        <f t="shared" si="94"/>
        <v>#N/A</v>
      </c>
      <c r="O1463" s="183" t="e">
        <f t="shared" si="93"/>
        <v>#N/A</v>
      </c>
    </row>
    <row r="1464" spans="1:15" x14ac:dyDescent="0.2">
      <c r="A1464" s="179" t="e">
        <f>IF(#REF!=0,NA(),#REF!)</f>
        <v>#REF!</v>
      </c>
      <c r="B1464" s="180" t="e">
        <f>IF(ISERROR(A1464),NA(),#REF!)</f>
        <v>#N/A</v>
      </c>
      <c r="C1464" s="183" t="e">
        <f t="shared" si="95"/>
        <v>#N/A</v>
      </c>
      <c r="E1464" s="179" t="e">
        <f>IF(#REF!=0,NA(),#REF!)</f>
        <v>#REF!</v>
      </c>
      <c r="F1464" s="183" t="e">
        <f>IF(ISERROR($E1464),NA(),#REF!)</f>
        <v>#N/A</v>
      </c>
      <c r="G1464" s="183" t="e">
        <f>IF(ISERROR($E1464),NA(),#REF!)</f>
        <v>#N/A</v>
      </c>
      <c r="H1464" s="183" t="e">
        <f>IF(ISERROR($E1464),NA(),#REF!)</f>
        <v>#N/A</v>
      </c>
      <c r="J1464" s="180" t="e">
        <f>IF(ISERROR(A1464),NA(),#REF!)</f>
        <v>#N/A</v>
      </c>
      <c r="K1464" s="180" t="e">
        <f>IF(ISERROR(A1464),NA(),#REF!)</f>
        <v>#N/A</v>
      </c>
      <c r="L1464" s="180" t="e">
        <f>IF(ISERROR(A1464),NA(),#REF!)</f>
        <v>#N/A</v>
      </c>
      <c r="M1464" s="183" t="e">
        <f t="shared" si="92"/>
        <v>#N/A</v>
      </c>
      <c r="N1464" s="183" t="e">
        <f t="shared" si="94"/>
        <v>#N/A</v>
      </c>
      <c r="O1464" s="183" t="e">
        <f t="shared" si="93"/>
        <v>#N/A</v>
      </c>
    </row>
    <row r="1465" spans="1:15" x14ac:dyDescent="0.2">
      <c r="A1465" s="179" t="e">
        <f>IF(#REF!=0,NA(),#REF!)</f>
        <v>#REF!</v>
      </c>
      <c r="B1465" s="180" t="e">
        <f>IF(ISERROR(A1465),NA(),#REF!)</f>
        <v>#N/A</v>
      </c>
      <c r="C1465" s="183" t="e">
        <f t="shared" si="95"/>
        <v>#N/A</v>
      </c>
      <c r="E1465" s="179" t="e">
        <f>IF(#REF!=0,NA(),#REF!)</f>
        <v>#REF!</v>
      </c>
      <c r="F1465" s="183" t="e">
        <f>IF(ISERROR($E1465),NA(),#REF!)</f>
        <v>#N/A</v>
      </c>
      <c r="G1465" s="183" t="e">
        <f>IF(ISERROR($E1465),NA(),#REF!)</f>
        <v>#N/A</v>
      </c>
      <c r="H1465" s="183" t="e">
        <f>IF(ISERROR($E1465),NA(),#REF!)</f>
        <v>#N/A</v>
      </c>
      <c r="J1465" s="180" t="e">
        <f>IF(ISERROR(A1465),NA(),#REF!)</f>
        <v>#N/A</v>
      </c>
      <c r="K1465" s="180" t="e">
        <f>IF(ISERROR(A1465),NA(),#REF!)</f>
        <v>#N/A</v>
      </c>
      <c r="L1465" s="180" t="e">
        <f>IF(ISERROR(A1465),NA(),#REF!)</f>
        <v>#N/A</v>
      </c>
      <c r="M1465" s="183" t="e">
        <f t="shared" si="92"/>
        <v>#N/A</v>
      </c>
      <c r="N1465" s="183" t="e">
        <f t="shared" si="94"/>
        <v>#N/A</v>
      </c>
      <c r="O1465" s="183" t="e">
        <f t="shared" si="93"/>
        <v>#N/A</v>
      </c>
    </row>
    <row r="1466" spans="1:15" x14ac:dyDescent="0.2">
      <c r="A1466" s="179" t="e">
        <f>IF(#REF!=0,NA(),#REF!)</f>
        <v>#REF!</v>
      </c>
      <c r="B1466" s="180" t="e">
        <f>IF(ISERROR(A1466),NA(),#REF!)</f>
        <v>#N/A</v>
      </c>
      <c r="C1466" s="183" t="e">
        <f t="shared" si="95"/>
        <v>#N/A</v>
      </c>
      <c r="E1466" s="179" t="e">
        <f>IF(#REF!=0,NA(),#REF!)</f>
        <v>#REF!</v>
      </c>
      <c r="F1466" s="183" t="e">
        <f>IF(ISERROR($E1466),NA(),#REF!)</f>
        <v>#N/A</v>
      </c>
      <c r="G1466" s="183" t="e">
        <f>IF(ISERROR($E1466),NA(),#REF!)</f>
        <v>#N/A</v>
      </c>
      <c r="H1466" s="183" t="e">
        <f>IF(ISERROR($E1466),NA(),#REF!)</f>
        <v>#N/A</v>
      </c>
      <c r="J1466" s="180" t="e">
        <f>IF(ISERROR(A1466),NA(),#REF!)</f>
        <v>#N/A</v>
      </c>
      <c r="K1466" s="180" t="e">
        <f>IF(ISERROR(A1466),NA(),#REF!)</f>
        <v>#N/A</v>
      </c>
      <c r="L1466" s="180" t="e">
        <f>IF(ISERROR(A1466),NA(),#REF!)</f>
        <v>#N/A</v>
      </c>
      <c r="M1466" s="183" t="e">
        <f t="shared" si="92"/>
        <v>#N/A</v>
      </c>
      <c r="N1466" s="183" t="e">
        <f t="shared" si="94"/>
        <v>#N/A</v>
      </c>
      <c r="O1466" s="183" t="e">
        <f t="shared" si="93"/>
        <v>#N/A</v>
      </c>
    </row>
    <row r="1467" spans="1:15" x14ac:dyDescent="0.2">
      <c r="A1467" s="179" t="e">
        <f>IF(#REF!=0,NA(),#REF!)</f>
        <v>#REF!</v>
      </c>
      <c r="B1467" s="180" t="e">
        <f>IF(ISERROR(A1467),NA(),#REF!)</f>
        <v>#N/A</v>
      </c>
      <c r="C1467" s="183" t="e">
        <f t="shared" si="95"/>
        <v>#N/A</v>
      </c>
      <c r="E1467" s="179" t="e">
        <f>IF(#REF!=0,NA(),#REF!)</f>
        <v>#REF!</v>
      </c>
      <c r="F1467" s="183" t="e">
        <f>IF(ISERROR($E1467),NA(),#REF!)</f>
        <v>#N/A</v>
      </c>
      <c r="G1467" s="183" t="e">
        <f>IF(ISERROR($E1467),NA(),#REF!)</f>
        <v>#N/A</v>
      </c>
      <c r="H1467" s="183" t="e">
        <f>IF(ISERROR($E1467),NA(),#REF!)</f>
        <v>#N/A</v>
      </c>
      <c r="J1467" s="180" t="e">
        <f>IF(ISERROR(A1467),NA(),#REF!)</f>
        <v>#N/A</v>
      </c>
      <c r="K1467" s="180" t="e">
        <f>IF(ISERROR(A1467),NA(),#REF!)</f>
        <v>#N/A</v>
      </c>
      <c r="L1467" s="180" t="e">
        <f>IF(ISERROR(A1467),NA(),#REF!)</f>
        <v>#N/A</v>
      </c>
      <c r="M1467" s="183" t="e">
        <f t="shared" si="92"/>
        <v>#N/A</v>
      </c>
      <c r="N1467" s="183" t="e">
        <f t="shared" si="94"/>
        <v>#N/A</v>
      </c>
      <c r="O1467" s="183" t="e">
        <f t="shared" si="93"/>
        <v>#N/A</v>
      </c>
    </row>
    <row r="1468" spans="1:15" x14ac:dyDescent="0.2">
      <c r="A1468" s="179" t="e">
        <f>IF(#REF!=0,NA(),#REF!)</f>
        <v>#REF!</v>
      </c>
      <c r="B1468" s="180" t="e">
        <f>IF(ISERROR(A1468),NA(),#REF!)</f>
        <v>#N/A</v>
      </c>
      <c r="C1468" s="183" t="e">
        <f t="shared" si="95"/>
        <v>#N/A</v>
      </c>
      <c r="E1468" s="179" t="e">
        <f>IF(#REF!=0,NA(),#REF!)</f>
        <v>#REF!</v>
      </c>
      <c r="F1468" s="183" t="e">
        <f>IF(ISERROR($E1468),NA(),#REF!)</f>
        <v>#N/A</v>
      </c>
      <c r="G1468" s="183" t="e">
        <f>IF(ISERROR($E1468),NA(),#REF!)</f>
        <v>#N/A</v>
      </c>
      <c r="H1468" s="183" t="e">
        <f>IF(ISERROR($E1468),NA(),#REF!)</f>
        <v>#N/A</v>
      </c>
      <c r="J1468" s="180" t="e">
        <f>IF(ISERROR(A1468),NA(),#REF!)</f>
        <v>#N/A</v>
      </c>
      <c r="K1468" s="180" t="e">
        <f>IF(ISERROR(A1468),NA(),#REF!)</f>
        <v>#N/A</v>
      </c>
      <c r="L1468" s="180" t="e">
        <f>IF(ISERROR(A1468),NA(),#REF!)</f>
        <v>#N/A</v>
      </c>
      <c r="M1468" s="183" t="e">
        <f t="shared" si="92"/>
        <v>#N/A</v>
      </c>
      <c r="N1468" s="183" t="e">
        <f t="shared" si="94"/>
        <v>#N/A</v>
      </c>
      <c r="O1468" s="183" t="e">
        <f t="shared" si="93"/>
        <v>#N/A</v>
      </c>
    </row>
    <row r="1469" spans="1:15" x14ac:dyDescent="0.2">
      <c r="A1469" s="179" t="e">
        <f>IF(#REF!=0,NA(),#REF!)</f>
        <v>#REF!</v>
      </c>
      <c r="B1469" s="180" t="e">
        <f>IF(ISERROR(A1469),NA(),#REF!)</f>
        <v>#N/A</v>
      </c>
      <c r="C1469" s="183" t="e">
        <f t="shared" si="95"/>
        <v>#N/A</v>
      </c>
      <c r="E1469" s="179" t="e">
        <f>IF(#REF!=0,NA(),#REF!)</f>
        <v>#REF!</v>
      </c>
      <c r="F1469" s="183" t="e">
        <f>IF(ISERROR($E1469),NA(),#REF!)</f>
        <v>#N/A</v>
      </c>
      <c r="G1469" s="183" t="e">
        <f>IF(ISERROR($E1469),NA(),#REF!)</f>
        <v>#N/A</v>
      </c>
      <c r="H1469" s="183" t="e">
        <f>IF(ISERROR($E1469),NA(),#REF!)</f>
        <v>#N/A</v>
      </c>
      <c r="J1469" s="180" t="e">
        <f>IF(ISERROR(A1469),NA(),#REF!)</f>
        <v>#N/A</v>
      </c>
      <c r="K1469" s="180" t="e">
        <f>IF(ISERROR(A1469),NA(),#REF!)</f>
        <v>#N/A</v>
      </c>
      <c r="L1469" s="180" t="e">
        <f>IF(ISERROR(A1469),NA(),#REF!)</f>
        <v>#N/A</v>
      </c>
      <c r="M1469" s="183" t="e">
        <f t="shared" si="92"/>
        <v>#N/A</v>
      </c>
      <c r="N1469" s="183" t="e">
        <f t="shared" si="94"/>
        <v>#N/A</v>
      </c>
      <c r="O1469" s="183" t="e">
        <f t="shared" si="93"/>
        <v>#N/A</v>
      </c>
    </row>
    <row r="1470" spans="1:15" x14ac:dyDescent="0.2">
      <c r="A1470" s="179" t="e">
        <f>IF(#REF!=0,NA(),#REF!)</f>
        <v>#REF!</v>
      </c>
      <c r="B1470" s="180" t="e">
        <f>IF(ISERROR(A1470),NA(),#REF!)</f>
        <v>#N/A</v>
      </c>
      <c r="C1470" s="183" t="e">
        <f t="shared" si="95"/>
        <v>#N/A</v>
      </c>
      <c r="E1470" s="179" t="e">
        <f>IF(#REF!=0,NA(),#REF!)</f>
        <v>#REF!</v>
      </c>
      <c r="F1470" s="183" t="e">
        <f>IF(ISERROR($E1470),NA(),#REF!)</f>
        <v>#N/A</v>
      </c>
      <c r="G1470" s="183" t="e">
        <f>IF(ISERROR($E1470),NA(),#REF!)</f>
        <v>#N/A</v>
      </c>
      <c r="H1470" s="183" t="e">
        <f>IF(ISERROR($E1470),NA(),#REF!)</f>
        <v>#N/A</v>
      </c>
      <c r="J1470" s="180" t="e">
        <f>IF(ISERROR(A1470),NA(),#REF!)</f>
        <v>#N/A</v>
      </c>
      <c r="K1470" s="180" t="e">
        <f>IF(ISERROR(A1470),NA(),#REF!)</f>
        <v>#N/A</v>
      </c>
      <c r="L1470" s="180" t="e">
        <f>IF(ISERROR(A1470),NA(),#REF!)</f>
        <v>#N/A</v>
      </c>
      <c r="M1470" s="183" t="e">
        <f t="shared" si="92"/>
        <v>#N/A</v>
      </c>
      <c r="N1470" s="183" t="e">
        <f t="shared" si="94"/>
        <v>#N/A</v>
      </c>
      <c r="O1470" s="183" t="e">
        <f t="shared" si="93"/>
        <v>#N/A</v>
      </c>
    </row>
    <row r="1471" spans="1:15" x14ac:dyDescent="0.2">
      <c r="A1471" s="179" t="e">
        <f>IF(#REF!=0,NA(),#REF!)</f>
        <v>#REF!</v>
      </c>
      <c r="B1471" s="180" t="e">
        <f>IF(ISERROR(A1471),NA(),#REF!)</f>
        <v>#N/A</v>
      </c>
      <c r="C1471" s="183" t="e">
        <f t="shared" si="95"/>
        <v>#N/A</v>
      </c>
      <c r="E1471" s="179" t="e">
        <f>IF(#REF!=0,NA(),#REF!)</f>
        <v>#REF!</v>
      </c>
      <c r="F1471" s="183" t="e">
        <f>IF(ISERROR($E1471),NA(),#REF!)</f>
        <v>#N/A</v>
      </c>
      <c r="G1471" s="183" t="e">
        <f>IF(ISERROR($E1471),NA(),#REF!)</f>
        <v>#N/A</v>
      </c>
      <c r="H1471" s="183" t="e">
        <f>IF(ISERROR($E1471),NA(),#REF!)</f>
        <v>#N/A</v>
      </c>
      <c r="J1471" s="180" t="e">
        <f>IF(ISERROR(A1471),NA(),#REF!)</f>
        <v>#N/A</v>
      </c>
      <c r="K1471" s="180" t="e">
        <f>IF(ISERROR(A1471),NA(),#REF!)</f>
        <v>#N/A</v>
      </c>
      <c r="L1471" s="180" t="e">
        <f>IF(ISERROR(A1471),NA(),#REF!)</f>
        <v>#N/A</v>
      </c>
      <c r="M1471" s="183" t="e">
        <f t="shared" si="92"/>
        <v>#N/A</v>
      </c>
      <c r="N1471" s="183" t="e">
        <f t="shared" si="94"/>
        <v>#N/A</v>
      </c>
      <c r="O1471" s="183" t="e">
        <f t="shared" si="93"/>
        <v>#N/A</v>
      </c>
    </row>
    <row r="1472" spans="1:15" x14ac:dyDescent="0.2">
      <c r="A1472" s="179" t="e">
        <f>IF(#REF!=0,NA(),#REF!)</f>
        <v>#REF!</v>
      </c>
      <c r="B1472" s="180" t="e">
        <f>IF(ISERROR(A1472),NA(),#REF!)</f>
        <v>#N/A</v>
      </c>
      <c r="C1472" s="183" t="e">
        <f t="shared" si="95"/>
        <v>#N/A</v>
      </c>
      <c r="E1472" s="179" t="e">
        <f>IF(#REF!=0,NA(),#REF!)</f>
        <v>#REF!</v>
      </c>
      <c r="F1472" s="183" t="e">
        <f>IF(ISERROR($E1472),NA(),#REF!)</f>
        <v>#N/A</v>
      </c>
      <c r="G1472" s="183" t="e">
        <f>IF(ISERROR($E1472),NA(),#REF!)</f>
        <v>#N/A</v>
      </c>
      <c r="H1472" s="183" t="e">
        <f>IF(ISERROR($E1472),NA(),#REF!)</f>
        <v>#N/A</v>
      </c>
      <c r="J1472" s="180" t="e">
        <f>IF(ISERROR(A1472),NA(),#REF!)</f>
        <v>#N/A</v>
      </c>
      <c r="K1472" s="180" t="e">
        <f>IF(ISERROR(A1472),NA(),#REF!)</f>
        <v>#N/A</v>
      </c>
      <c r="L1472" s="180" t="e">
        <f>IF(ISERROR(A1472),NA(),#REF!)</f>
        <v>#N/A</v>
      </c>
      <c r="M1472" s="183" t="e">
        <f t="shared" si="92"/>
        <v>#N/A</v>
      </c>
      <c r="N1472" s="183" t="e">
        <f t="shared" si="94"/>
        <v>#N/A</v>
      </c>
      <c r="O1472" s="183" t="e">
        <f t="shared" si="93"/>
        <v>#N/A</v>
      </c>
    </row>
    <row r="1473" spans="1:15" x14ac:dyDescent="0.2">
      <c r="A1473" s="179" t="e">
        <f>IF(#REF!=0,NA(),#REF!)</f>
        <v>#REF!</v>
      </c>
      <c r="B1473" s="180" t="e">
        <f>IF(ISERROR(A1473),NA(),#REF!)</f>
        <v>#N/A</v>
      </c>
      <c r="C1473" s="183" t="e">
        <f t="shared" si="95"/>
        <v>#N/A</v>
      </c>
      <c r="E1473" s="179" t="e">
        <f>IF(#REF!=0,NA(),#REF!)</f>
        <v>#REF!</v>
      </c>
      <c r="F1473" s="183" t="e">
        <f>IF(ISERROR($E1473),NA(),#REF!)</f>
        <v>#N/A</v>
      </c>
      <c r="G1473" s="183" t="e">
        <f>IF(ISERROR($E1473),NA(),#REF!)</f>
        <v>#N/A</v>
      </c>
      <c r="H1473" s="183" t="e">
        <f>IF(ISERROR($E1473),NA(),#REF!)</f>
        <v>#N/A</v>
      </c>
      <c r="J1473" s="180" t="e">
        <f>IF(ISERROR(A1473),NA(),#REF!)</f>
        <v>#N/A</v>
      </c>
      <c r="K1473" s="180" t="e">
        <f>IF(ISERROR(A1473),NA(),#REF!)</f>
        <v>#N/A</v>
      </c>
      <c r="L1473" s="180" t="e">
        <f>IF(ISERROR(A1473),NA(),#REF!)</f>
        <v>#N/A</v>
      </c>
      <c r="M1473" s="183" t="e">
        <f t="shared" si="92"/>
        <v>#N/A</v>
      </c>
      <c r="N1473" s="183" t="e">
        <f t="shared" si="94"/>
        <v>#N/A</v>
      </c>
      <c r="O1473" s="183" t="e">
        <f t="shared" si="93"/>
        <v>#N/A</v>
      </c>
    </row>
    <row r="1474" spans="1:15" x14ac:dyDescent="0.2">
      <c r="A1474" s="179" t="e">
        <f>IF(#REF!=0,NA(),#REF!)</f>
        <v>#REF!</v>
      </c>
      <c r="B1474" s="180" t="e">
        <f>IF(ISERROR(A1474),NA(),#REF!)</f>
        <v>#N/A</v>
      </c>
      <c r="C1474" s="183" t="e">
        <f t="shared" si="95"/>
        <v>#N/A</v>
      </c>
      <c r="E1474" s="179" t="e">
        <f>IF(#REF!=0,NA(),#REF!)</f>
        <v>#REF!</v>
      </c>
      <c r="F1474" s="183" t="e">
        <f>IF(ISERROR($E1474),NA(),#REF!)</f>
        <v>#N/A</v>
      </c>
      <c r="G1474" s="183" t="e">
        <f>IF(ISERROR($E1474),NA(),#REF!)</f>
        <v>#N/A</v>
      </c>
      <c r="H1474" s="183" t="e">
        <f>IF(ISERROR($E1474),NA(),#REF!)</f>
        <v>#N/A</v>
      </c>
      <c r="J1474" s="180" t="e">
        <f>IF(ISERROR(A1474),NA(),#REF!)</f>
        <v>#N/A</v>
      </c>
      <c r="K1474" s="180" t="e">
        <f>IF(ISERROR(A1474),NA(),#REF!)</f>
        <v>#N/A</v>
      </c>
      <c r="L1474" s="180" t="e">
        <f>IF(ISERROR(A1474),NA(),#REF!)</f>
        <v>#N/A</v>
      </c>
      <c r="M1474" s="183" t="e">
        <f t="shared" si="92"/>
        <v>#N/A</v>
      </c>
      <c r="N1474" s="183" t="e">
        <f t="shared" si="94"/>
        <v>#N/A</v>
      </c>
      <c r="O1474" s="183" t="e">
        <f t="shared" si="93"/>
        <v>#N/A</v>
      </c>
    </row>
    <row r="1475" spans="1:15" x14ac:dyDescent="0.2">
      <c r="A1475" s="179" t="e">
        <f>IF(#REF!=0,NA(),#REF!)</f>
        <v>#REF!</v>
      </c>
      <c r="B1475" s="180" t="e">
        <f>IF(ISERROR(A1475),NA(),#REF!)</f>
        <v>#N/A</v>
      </c>
      <c r="C1475" s="183" t="e">
        <f t="shared" si="95"/>
        <v>#N/A</v>
      </c>
      <c r="E1475" s="179" t="e">
        <f>IF(#REF!=0,NA(),#REF!)</f>
        <v>#REF!</v>
      </c>
      <c r="F1475" s="183" t="e">
        <f>IF(ISERROR($E1475),NA(),#REF!)</f>
        <v>#N/A</v>
      </c>
      <c r="G1475" s="183" t="e">
        <f>IF(ISERROR($E1475),NA(),#REF!)</f>
        <v>#N/A</v>
      </c>
      <c r="H1475" s="183" t="e">
        <f>IF(ISERROR($E1475),NA(),#REF!)</f>
        <v>#N/A</v>
      </c>
      <c r="J1475" s="180" t="e">
        <f>IF(ISERROR(A1475),NA(),#REF!)</f>
        <v>#N/A</v>
      </c>
      <c r="K1475" s="180" t="e">
        <f>IF(ISERROR(A1475),NA(),#REF!)</f>
        <v>#N/A</v>
      </c>
      <c r="L1475" s="180" t="e">
        <f>IF(ISERROR(A1475),NA(),#REF!)</f>
        <v>#N/A</v>
      </c>
      <c r="M1475" s="183" t="e">
        <f t="shared" si="92"/>
        <v>#N/A</v>
      </c>
      <c r="N1475" s="183" t="e">
        <f t="shared" si="94"/>
        <v>#N/A</v>
      </c>
      <c r="O1475" s="183" t="e">
        <f t="shared" si="93"/>
        <v>#N/A</v>
      </c>
    </row>
    <row r="1476" spans="1:15" x14ac:dyDescent="0.2">
      <c r="A1476" s="179" t="e">
        <f>IF(#REF!=0,NA(),#REF!)</f>
        <v>#REF!</v>
      </c>
      <c r="B1476" s="180" t="e">
        <f>IF(ISERROR(A1476),NA(),#REF!)</f>
        <v>#N/A</v>
      </c>
      <c r="C1476" s="183" t="e">
        <f t="shared" si="95"/>
        <v>#N/A</v>
      </c>
      <c r="E1476" s="179" t="e">
        <f>IF(#REF!=0,NA(),#REF!)</f>
        <v>#REF!</v>
      </c>
      <c r="F1476" s="183" t="e">
        <f>IF(ISERROR($E1476),NA(),#REF!)</f>
        <v>#N/A</v>
      </c>
      <c r="G1476" s="183" t="e">
        <f>IF(ISERROR($E1476),NA(),#REF!)</f>
        <v>#N/A</v>
      </c>
      <c r="H1476" s="183" t="e">
        <f>IF(ISERROR($E1476),NA(),#REF!)</f>
        <v>#N/A</v>
      </c>
      <c r="J1476" s="180" t="e">
        <f>IF(ISERROR(A1476),NA(),#REF!)</f>
        <v>#N/A</v>
      </c>
      <c r="K1476" s="180" t="e">
        <f>IF(ISERROR(A1476),NA(),#REF!)</f>
        <v>#N/A</v>
      </c>
      <c r="L1476" s="180" t="e">
        <f>IF(ISERROR(A1476),NA(),#REF!)</f>
        <v>#N/A</v>
      </c>
      <c r="M1476" s="183" t="e">
        <f t="shared" si="92"/>
        <v>#N/A</v>
      </c>
      <c r="N1476" s="183" t="e">
        <f t="shared" si="94"/>
        <v>#N/A</v>
      </c>
      <c r="O1476" s="183" t="e">
        <f t="shared" si="93"/>
        <v>#N/A</v>
      </c>
    </row>
    <row r="1477" spans="1:15" x14ac:dyDescent="0.2">
      <c r="A1477" s="179" t="e">
        <f>IF(#REF!=0,NA(),#REF!)</f>
        <v>#REF!</v>
      </c>
      <c r="B1477" s="180" t="e">
        <f>IF(ISERROR(A1477),NA(),#REF!)</f>
        <v>#N/A</v>
      </c>
      <c r="C1477" s="183" t="e">
        <f t="shared" si="95"/>
        <v>#N/A</v>
      </c>
      <c r="E1477" s="179" t="e">
        <f>IF(#REF!=0,NA(),#REF!)</f>
        <v>#REF!</v>
      </c>
      <c r="F1477" s="183" t="e">
        <f>IF(ISERROR($E1477),NA(),#REF!)</f>
        <v>#N/A</v>
      </c>
      <c r="G1477" s="183" t="e">
        <f>IF(ISERROR($E1477),NA(),#REF!)</f>
        <v>#N/A</v>
      </c>
      <c r="H1477" s="183" t="e">
        <f>IF(ISERROR($E1477),NA(),#REF!)</f>
        <v>#N/A</v>
      </c>
      <c r="J1477" s="180" t="e">
        <f>IF(ISERROR(A1477),NA(),#REF!)</f>
        <v>#N/A</v>
      </c>
      <c r="K1477" s="180" t="e">
        <f>IF(ISERROR(A1477),NA(),#REF!)</f>
        <v>#N/A</v>
      </c>
      <c r="L1477" s="180" t="e">
        <f>IF(ISERROR(A1477),NA(),#REF!)</f>
        <v>#N/A</v>
      </c>
      <c r="M1477" s="183" t="e">
        <f t="shared" si="92"/>
        <v>#N/A</v>
      </c>
      <c r="N1477" s="183" t="e">
        <f t="shared" si="94"/>
        <v>#N/A</v>
      </c>
      <c r="O1477" s="183" t="e">
        <f t="shared" si="93"/>
        <v>#N/A</v>
      </c>
    </row>
    <row r="1478" spans="1:15" x14ac:dyDescent="0.2">
      <c r="A1478" s="179" t="e">
        <f>IF(#REF!=0,NA(),#REF!)</f>
        <v>#REF!</v>
      </c>
      <c r="B1478" s="180" t="e">
        <f>IF(ISERROR(A1478),NA(),#REF!)</f>
        <v>#N/A</v>
      </c>
      <c r="C1478" s="183" t="e">
        <f t="shared" si="95"/>
        <v>#N/A</v>
      </c>
      <c r="E1478" s="179" t="e">
        <f>IF(#REF!=0,NA(),#REF!)</f>
        <v>#REF!</v>
      </c>
      <c r="F1478" s="183" t="e">
        <f>IF(ISERROR($E1478),NA(),#REF!)</f>
        <v>#N/A</v>
      </c>
      <c r="G1478" s="183" t="e">
        <f>IF(ISERROR($E1478),NA(),#REF!)</f>
        <v>#N/A</v>
      </c>
      <c r="H1478" s="183" t="e">
        <f>IF(ISERROR($E1478),NA(),#REF!)</f>
        <v>#N/A</v>
      </c>
      <c r="J1478" s="180" t="e">
        <f>IF(ISERROR(A1478),NA(),#REF!)</f>
        <v>#N/A</v>
      </c>
      <c r="K1478" s="180" t="e">
        <f>IF(ISERROR(A1478),NA(),#REF!)</f>
        <v>#N/A</v>
      </c>
      <c r="L1478" s="180" t="e">
        <f>IF(ISERROR(A1478),NA(),#REF!)</f>
        <v>#N/A</v>
      </c>
      <c r="M1478" s="183" t="e">
        <f t="shared" si="92"/>
        <v>#N/A</v>
      </c>
      <c r="N1478" s="183" t="e">
        <f t="shared" si="94"/>
        <v>#N/A</v>
      </c>
      <c r="O1478" s="183" t="e">
        <f t="shared" si="93"/>
        <v>#N/A</v>
      </c>
    </row>
    <row r="1479" spans="1:15" x14ac:dyDescent="0.2">
      <c r="A1479" s="179" t="e">
        <f>IF(#REF!=0,NA(),#REF!)</f>
        <v>#REF!</v>
      </c>
      <c r="B1479" s="180" t="e">
        <f>IF(ISERROR(A1479),NA(),#REF!)</f>
        <v>#N/A</v>
      </c>
      <c r="C1479" s="183" t="e">
        <f t="shared" si="95"/>
        <v>#N/A</v>
      </c>
      <c r="E1479" s="179" t="e">
        <f>IF(#REF!=0,NA(),#REF!)</f>
        <v>#REF!</v>
      </c>
      <c r="F1479" s="183" t="e">
        <f>IF(ISERROR($E1479),NA(),#REF!)</f>
        <v>#N/A</v>
      </c>
      <c r="G1479" s="183" t="e">
        <f>IF(ISERROR($E1479),NA(),#REF!)</f>
        <v>#N/A</v>
      </c>
      <c r="H1479" s="183" t="e">
        <f>IF(ISERROR($E1479),NA(),#REF!)</f>
        <v>#N/A</v>
      </c>
      <c r="J1479" s="180" t="e">
        <f>IF(ISERROR(A1479),NA(),#REF!)</f>
        <v>#N/A</v>
      </c>
      <c r="K1479" s="180" t="e">
        <f>IF(ISERROR(A1479),NA(),#REF!)</f>
        <v>#N/A</v>
      </c>
      <c r="L1479" s="180" t="e">
        <f>IF(ISERROR(A1479),NA(),#REF!)</f>
        <v>#N/A</v>
      </c>
      <c r="M1479" s="183" t="e">
        <f t="shared" si="92"/>
        <v>#N/A</v>
      </c>
      <c r="N1479" s="183" t="e">
        <f t="shared" si="94"/>
        <v>#N/A</v>
      </c>
      <c r="O1479" s="183" t="e">
        <f t="shared" si="93"/>
        <v>#N/A</v>
      </c>
    </row>
    <row r="1480" spans="1:15" x14ac:dyDescent="0.2">
      <c r="A1480" s="179" t="e">
        <f>IF(#REF!=0,NA(),#REF!)</f>
        <v>#REF!</v>
      </c>
      <c r="B1480" s="180" t="e">
        <f>IF(ISERROR(A1480),NA(),#REF!)</f>
        <v>#N/A</v>
      </c>
      <c r="C1480" s="183" t="e">
        <f t="shared" si="95"/>
        <v>#N/A</v>
      </c>
      <c r="E1480" s="179" t="e">
        <f>IF(#REF!=0,NA(),#REF!)</f>
        <v>#REF!</v>
      </c>
      <c r="F1480" s="183" t="e">
        <f>IF(ISERROR($E1480),NA(),#REF!)</f>
        <v>#N/A</v>
      </c>
      <c r="G1480" s="183" t="e">
        <f>IF(ISERROR($E1480),NA(),#REF!)</f>
        <v>#N/A</v>
      </c>
      <c r="H1480" s="183" t="e">
        <f>IF(ISERROR($E1480),NA(),#REF!)</f>
        <v>#N/A</v>
      </c>
      <c r="J1480" s="180" t="e">
        <f>IF(ISERROR(A1480),NA(),#REF!)</f>
        <v>#N/A</v>
      </c>
      <c r="K1480" s="180" t="e">
        <f>IF(ISERROR(A1480),NA(),#REF!)</f>
        <v>#N/A</v>
      </c>
      <c r="L1480" s="180" t="e">
        <f>IF(ISERROR(A1480),NA(),#REF!)</f>
        <v>#N/A</v>
      </c>
      <c r="M1480" s="183" t="e">
        <f t="shared" si="92"/>
        <v>#N/A</v>
      </c>
      <c r="N1480" s="183" t="e">
        <f t="shared" si="94"/>
        <v>#N/A</v>
      </c>
      <c r="O1480" s="183" t="e">
        <f t="shared" si="93"/>
        <v>#N/A</v>
      </c>
    </row>
    <row r="1481" spans="1:15" x14ac:dyDescent="0.2">
      <c r="A1481" s="179" t="e">
        <f>IF(#REF!=0,NA(),#REF!)</f>
        <v>#REF!</v>
      </c>
      <c r="B1481" s="180" t="e">
        <f>IF(ISERROR(A1481),NA(),#REF!)</f>
        <v>#N/A</v>
      </c>
      <c r="C1481" s="183" t="e">
        <f t="shared" si="95"/>
        <v>#N/A</v>
      </c>
      <c r="E1481" s="179" t="e">
        <f>IF(#REF!=0,NA(),#REF!)</f>
        <v>#REF!</v>
      </c>
      <c r="F1481" s="183" t="e">
        <f>IF(ISERROR($E1481),NA(),#REF!)</f>
        <v>#N/A</v>
      </c>
      <c r="G1481" s="183" t="e">
        <f>IF(ISERROR($E1481),NA(),#REF!)</f>
        <v>#N/A</v>
      </c>
      <c r="H1481" s="183" t="e">
        <f>IF(ISERROR($E1481),NA(),#REF!)</f>
        <v>#N/A</v>
      </c>
      <c r="J1481" s="180" t="e">
        <f>IF(ISERROR(A1481),NA(),#REF!)</f>
        <v>#N/A</v>
      </c>
      <c r="K1481" s="180" t="e">
        <f>IF(ISERROR(A1481),NA(),#REF!)</f>
        <v>#N/A</v>
      </c>
      <c r="L1481" s="180" t="e">
        <f>IF(ISERROR(A1481),NA(),#REF!)</f>
        <v>#N/A</v>
      </c>
      <c r="M1481" s="183" t="e">
        <f t="shared" ref="M1481:M1544" si="96">AVERAGE(J1475:J1481)</f>
        <v>#N/A</v>
      </c>
      <c r="N1481" s="183" t="e">
        <f t="shared" si="94"/>
        <v>#N/A</v>
      </c>
      <c r="O1481" s="183" t="e">
        <f t="shared" si="93"/>
        <v>#N/A</v>
      </c>
    </row>
    <row r="1482" spans="1:15" x14ac:dyDescent="0.2">
      <c r="A1482" s="179" t="e">
        <f>IF(#REF!=0,NA(),#REF!)</f>
        <v>#REF!</v>
      </c>
      <c r="B1482" s="180" t="e">
        <f>IF(ISERROR(A1482),NA(),#REF!)</f>
        <v>#N/A</v>
      </c>
      <c r="C1482" s="183" t="e">
        <f t="shared" si="95"/>
        <v>#N/A</v>
      </c>
      <c r="E1482" s="179" t="e">
        <f>IF(#REF!=0,NA(),#REF!)</f>
        <v>#REF!</v>
      </c>
      <c r="F1482" s="183" t="e">
        <f>IF(ISERROR($E1482),NA(),#REF!)</f>
        <v>#N/A</v>
      </c>
      <c r="G1482" s="183" t="e">
        <f>IF(ISERROR($E1482),NA(),#REF!)</f>
        <v>#N/A</v>
      </c>
      <c r="H1482" s="183" t="e">
        <f>IF(ISERROR($E1482),NA(),#REF!)</f>
        <v>#N/A</v>
      </c>
      <c r="J1482" s="180" t="e">
        <f>IF(ISERROR(A1482),NA(),#REF!)</f>
        <v>#N/A</v>
      </c>
      <c r="K1482" s="180" t="e">
        <f>IF(ISERROR(A1482),NA(),#REF!)</f>
        <v>#N/A</v>
      </c>
      <c r="L1482" s="180" t="e">
        <f>IF(ISERROR(A1482),NA(),#REF!)</f>
        <v>#N/A</v>
      </c>
      <c r="M1482" s="183" t="e">
        <f t="shared" si="96"/>
        <v>#N/A</v>
      </c>
      <c r="N1482" s="183" t="e">
        <f t="shared" si="94"/>
        <v>#N/A</v>
      </c>
      <c r="O1482" s="183" t="e">
        <f t="shared" ref="O1482:O1545" si="97">AVERAGE(L1476:L1482)</f>
        <v>#N/A</v>
      </c>
    </row>
    <row r="1483" spans="1:15" x14ac:dyDescent="0.2">
      <c r="A1483" s="179" t="e">
        <f>IF(#REF!=0,NA(),#REF!)</f>
        <v>#REF!</v>
      </c>
      <c r="B1483" s="180" t="e">
        <f>IF(ISERROR(A1483),NA(),#REF!)</f>
        <v>#N/A</v>
      </c>
      <c r="C1483" s="183" t="e">
        <f t="shared" si="95"/>
        <v>#N/A</v>
      </c>
      <c r="E1483" s="179" t="e">
        <f>IF(#REF!=0,NA(),#REF!)</f>
        <v>#REF!</v>
      </c>
      <c r="F1483" s="183" t="e">
        <f>IF(ISERROR($E1483),NA(),#REF!)</f>
        <v>#N/A</v>
      </c>
      <c r="G1483" s="183" t="e">
        <f>IF(ISERROR($E1483),NA(),#REF!)</f>
        <v>#N/A</v>
      </c>
      <c r="H1483" s="183" t="e">
        <f>IF(ISERROR($E1483),NA(),#REF!)</f>
        <v>#N/A</v>
      </c>
      <c r="J1483" s="180" t="e">
        <f>IF(ISERROR(A1483),NA(),#REF!)</f>
        <v>#N/A</v>
      </c>
      <c r="K1483" s="180" t="e">
        <f>IF(ISERROR(A1483),NA(),#REF!)</f>
        <v>#N/A</v>
      </c>
      <c r="L1483" s="180" t="e">
        <f>IF(ISERROR(A1483),NA(),#REF!)</f>
        <v>#N/A</v>
      </c>
      <c r="M1483" s="183" t="e">
        <f t="shared" si="96"/>
        <v>#N/A</v>
      </c>
      <c r="N1483" s="183" t="e">
        <f t="shared" si="94"/>
        <v>#N/A</v>
      </c>
      <c r="O1483" s="183" t="e">
        <f t="shared" si="97"/>
        <v>#N/A</v>
      </c>
    </row>
    <row r="1484" spans="1:15" x14ac:dyDescent="0.2">
      <c r="A1484" s="179" t="e">
        <f>IF(#REF!=0,NA(),#REF!)</f>
        <v>#REF!</v>
      </c>
      <c r="B1484" s="180" t="e">
        <f>IF(ISERROR(A1484),NA(),#REF!)</f>
        <v>#N/A</v>
      </c>
      <c r="C1484" s="183" t="e">
        <f t="shared" si="95"/>
        <v>#N/A</v>
      </c>
      <c r="E1484" s="179" t="e">
        <f>IF(#REF!=0,NA(),#REF!)</f>
        <v>#REF!</v>
      </c>
      <c r="F1484" s="183" t="e">
        <f>IF(ISERROR($E1484),NA(),#REF!)</f>
        <v>#N/A</v>
      </c>
      <c r="G1484" s="183" t="e">
        <f>IF(ISERROR($E1484),NA(),#REF!)</f>
        <v>#N/A</v>
      </c>
      <c r="H1484" s="183" t="e">
        <f>IF(ISERROR($E1484),NA(),#REF!)</f>
        <v>#N/A</v>
      </c>
      <c r="J1484" s="180" t="e">
        <f>IF(ISERROR(A1484),NA(),#REF!)</f>
        <v>#N/A</v>
      </c>
      <c r="K1484" s="180" t="e">
        <f>IF(ISERROR(A1484),NA(),#REF!)</f>
        <v>#N/A</v>
      </c>
      <c r="L1484" s="180" t="e">
        <f>IF(ISERROR(A1484),NA(),#REF!)</f>
        <v>#N/A</v>
      </c>
      <c r="M1484" s="183" t="e">
        <f t="shared" si="96"/>
        <v>#N/A</v>
      </c>
      <c r="N1484" s="183" t="e">
        <f t="shared" si="94"/>
        <v>#N/A</v>
      </c>
      <c r="O1484" s="183" t="e">
        <f t="shared" si="97"/>
        <v>#N/A</v>
      </c>
    </row>
    <row r="1485" spans="1:15" x14ac:dyDescent="0.2">
      <c r="A1485" s="179" t="e">
        <f>IF(#REF!=0,NA(),#REF!)</f>
        <v>#REF!</v>
      </c>
      <c r="B1485" s="180" t="e">
        <f>IF(ISERROR(A1485),NA(),#REF!)</f>
        <v>#N/A</v>
      </c>
      <c r="C1485" s="183" t="e">
        <f t="shared" si="95"/>
        <v>#N/A</v>
      </c>
      <c r="E1485" s="179" t="e">
        <f>IF(#REF!=0,NA(),#REF!)</f>
        <v>#REF!</v>
      </c>
      <c r="F1485" s="183" t="e">
        <f>IF(ISERROR($E1485),NA(),#REF!)</f>
        <v>#N/A</v>
      </c>
      <c r="G1485" s="183" t="e">
        <f>IF(ISERROR($E1485),NA(),#REF!)</f>
        <v>#N/A</v>
      </c>
      <c r="H1485" s="183" t="e">
        <f>IF(ISERROR($E1485),NA(),#REF!)</f>
        <v>#N/A</v>
      </c>
      <c r="J1485" s="180" t="e">
        <f>IF(ISERROR(A1485),NA(),#REF!)</f>
        <v>#N/A</v>
      </c>
      <c r="K1485" s="180" t="e">
        <f>IF(ISERROR(A1485),NA(),#REF!)</f>
        <v>#N/A</v>
      </c>
      <c r="L1485" s="180" t="e">
        <f>IF(ISERROR(A1485),NA(),#REF!)</f>
        <v>#N/A</v>
      </c>
      <c r="M1485" s="183" t="e">
        <f t="shared" si="96"/>
        <v>#N/A</v>
      </c>
      <c r="N1485" s="183" t="e">
        <f t="shared" si="94"/>
        <v>#N/A</v>
      </c>
      <c r="O1485" s="183" t="e">
        <f t="shared" si="97"/>
        <v>#N/A</v>
      </c>
    </row>
    <row r="1486" spans="1:15" x14ac:dyDescent="0.2">
      <c r="A1486" s="179" t="e">
        <f>IF(#REF!=0,NA(),#REF!)</f>
        <v>#REF!</v>
      </c>
      <c r="B1486" s="180" t="e">
        <f>IF(ISERROR(A1486),NA(),#REF!)</f>
        <v>#N/A</v>
      </c>
      <c r="C1486" s="183" t="e">
        <f t="shared" si="95"/>
        <v>#N/A</v>
      </c>
      <c r="E1486" s="179" t="e">
        <f>IF(#REF!=0,NA(),#REF!)</f>
        <v>#REF!</v>
      </c>
      <c r="F1486" s="183" t="e">
        <f>IF(ISERROR($E1486),NA(),#REF!)</f>
        <v>#N/A</v>
      </c>
      <c r="G1486" s="183" t="e">
        <f>IF(ISERROR($E1486),NA(),#REF!)</f>
        <v>#N/A</v>
      </c>
      <c r="H1486" s="183" t="e">
        <f>IF(ISERROR($E1486),NA(),#REF!)</f>
        <v>#N/A</v>
      </c>
      <c r="J1486" s="180" t="e">
        <f>IF(ISERROR(A1486),NA(),#REF!)</f>
        <v>#N/A</v>
      </c>
      <c r="K1486" s="180" t="e">
        <f>IF(ISERROR(A1486),NA(),#REF!)</f>
        <v>#N/A</v>
      </c>
      <c r="L1486" s="180" t="e">
        <f>IF(ISERROR(A1486),NA(),#REF!)</f>
        <v>#N/A</v>
      </c>
      <c r="M1486" s="183" t="e">
        <f t="shared" si="96"/>
        <v>#N/A</v>
      </c>
      <c r="N1486" s="183" t="e">
        <f t="shared" si="94"/>
        <v>#N/A</v>
      </c>
      <c r="O1486" s="183" t="e">
        <f t="shared" si="97"/>
        <v>#N/A</v>
      </c>
    </row>
    <row r="1487" spans="1:15" x14ac:dyDescent="0.2">
      <c r="A1487" s="179" t="e">
        <f>IF(#REF!=0,NA(),#REF!)</f>
        <v>#REF!</v>
      </c>
      <c r="B1487" s="180" t="e">
        <f>IF(ISERROR(A1487),NA(),#REF!)</f>
        <v>#N/A</v>
      </c>
      <c r="C1487" s="183" t="e">
        <f t="shared" si="95"/>
        <v>#N/A</v>
      </c>
      <c r="E1487" s="179" t="e">
        <f>IF(#REF!=0,NA(),#REF!)</f>
        <v>#REF!</v>
      </c>
      <c r="F1487" s="183" t="e">
        <f>IF(ISERROR($E1487),NA(),#REF!)</f>
        <v>#N/A</v>
      </c>
      <c r="G1487" s="183" t="e">
        <f>IF(ISERROR($E1487),NA(),#REF!)</f>
        <v>#N/A</v>
      </c>
      <c r="H1487" s="183" t="e">
        <f>IF(ISERROR($E1487),NA(),#REF!)</f>
        <v>#N/A</v>
      </c>
      <c r="J1487" s="180" t="e">
        <f>IF(ISERROR(A1487),NA(),#REF!)</f>
        <v>#N/A</v>
      </c>
      <c r="K1487" s="180" t="e">
        <f>IF(ISERROR(A1487),NA(),#REF!)</f>
        <v>#N/A</v>
      </c>
      <c r="L1487" s="180" t="e">
        <f>IF(ISERROR(A1487),NA(),#REF!)</f>
        <v>#N/A</v>
      </c>
      <c r="M1487" s="183" t="e">
        <f t="shared" si="96"/>
        <v>#N/A</v>
      </c>
      <c r="N1487" s="183" t="e">
        <f t="shared" si="94"/>
        <v>#N/A</v>
      </c>
      <c r="O1487" s="183" t="e">
        <f t="shared" si="97"/>
        <v>#N/A</v>
      </c>
    </row>
    <row r="1488" spans="1:15" x14ac:dyDescent="0.2">
      <c r="A1488" s="179" t="e">
        <f>IF(#REF!=0,NA(),#REF!)</f>
        <v>#REF!</v>
      </c>
      <c r="B1488" s="180" t="e">
        <f>IF(ISERROR(A1488),NA(),#REF!)</f>
        <v>#N/A</v>
      </c>
      <c r="C1488" s="183" t="e">
        <f t="shared" si="95"/>
        <v>#N/A</v>
      </c>
      <c r="E1488" s="179" t="e">
        <f>IF(#REF!=0,NA(),#REF!)</f>
        <v>#REF!</v>
      </c>
      <c r="F1488" s="183" t="e">
        <f>IF(ISERROR($E1488),NA(),#REF!)</f>
        <v>#N/A</v>
      </c>
      <c r="G1488" s="183" t="e">
        <f>IF(ISERROR($E1488),NA(),#REF!)</f>
        <v>#N/A</v>
      </c>
      <c r="H1488" s="183" t="e">
        <f>IF(ISERROR($E1488),NA(),#REF!)</f>
        <v>#N/A</v>
      </c>
      <c r="J1488" s="180" t="e">
        <f>IF(ISERROR(A1488),NA(),#REF!)</f>
        <v>#N/A</v>
      </c>
      <c r="K1488" s="180" t="e">
        <f>IF(ISERROR(A1488),NA(),#REF!)</f>
        <v>#N/A</v>
      </c>
      <c r="L1488" s="180" t="e">
        <f>IF(ISERROR(A1488),NA(),#REF!)</f>
        <v>#N/A</v>
      </c>
      <c r="M1488" s="183" t="e">
        <f t="shared" si="96"/>
        <v>#N/A</v>
      </c>
      <c r="N1488" s="183" t="e">
        <f t="shared" si="94"/>
        <v>#N/A</v>
      </c>
      <c r="O1488" s="183" t="e">
        <f t="shared" si="97"/>
        <v>#N/A</v>
      </c>
    </row>
    <row r="1489" spans="1:15" x14ac:dyDescent="0.2">
      <c r="A1489" s="179" t="e">
        <f>IF(#REF!=0,NA(),#REF!)</f>
        <v>#REF!</v>
      </c>
      <c r="B1489" s="180" t="e">
        <f>IF(ISERROR(A1489),NA(),#REF!)</f>
        <v>#N/A</v>
      </c>
      <c r="C1489" s="183" t="e">
        <f t="shared" si="95"/>
        <v>#N/A</v>
      </c>
      <c r="E1489" s="179" t="e">
        <f>IF(#REF!=0,NA(),#REF!)</f>
        <v>#REF!</v>
      </c>
      <c r="F1489" s="183" t="e">
        <f>IF(ISERROR($E1489),NA(),#REF!)</f>
        <v>#N/A</v>
      </c>
      <c r="G1489" s="183" t="e">
        <f>IF(ISERROR($E1489),NA(),#REF!)</f>
        <v>#N/A</v>
      </c>
      <c r="H1489" s="183" t="e">
        <f>IF(ISERROR($E1489),NA(),#REF!)</f>
        <v>#N/A</v>
      </c>
      <c r="J1489" s="180" t="e">
        <f>IF(ISERROR(A1489),NA(),#REF!)</f>
        <v>#N/A</v>
      </c>
      <c r="K1489" s="180" t="e">
        <f>IF(ISERROR(A1489),NA(),#REF!)</f>
        <v>#N/A</v>
      </c>
      <c r="L1489" s="180" t="e">
        <f>IF(ISERROR(A1489),NA(),#REF!)</f>
        <v>#N/A</v>
      </c>
      <c r="M1489" s="183" t="e">
        <f t="shared" si="96"/>
        <v>#N/A</v>
      </c>
      <c r="N1489" s="183" t="e">
        <f t="shared" si="94"/>
        <v>#N/A</v>
      </c>
      <c r="O1489" s="183" t="e">
        <f t="shared" si="97"/>
        <v>#N/A</v>
      </c>
    </row>
    <row r="1490" spans="1:15" x14ac:dyDescent="0.2">
      <c r="A1490" s="179" t="e">
        <f>IF(#REF!=0,NA(),#REF!)</f>
        <v>#REF!</v>
      </c>
      <c r="B1490" s="180" t="e">
        <f>IF(ISERROR(A1490),NA(),#REF!)</f>
        <v>#N/A</v>
      </c>
      <c r="C1490" s="183" t="e">
        <f t="shared" si="95"/>
        <v>#N/A</v>
      </c>
      <c r="E1490" s="179" t="e">
        <f>IF(#REF!=0,NA(),#REF!)</f>
        <v>#REF!</v>
      </c>
      <c r="F1490" s="183" t="e">
        <f>IF(ISERROR($E1490),NA(),#REF!)</f>
        <v>#N/A</v>
      </c>
      <c r="G1490" s="183" t="e">
        <f>IF(ISERROR($E1490),NA(),#REF!)</f>
        <v>#N/A</v>
      </c>
      <c r="H1490" s="183" t="e">
        <f>IF(ISERROR($E1490),NA(),#REF!)</f>
        <v>#N/A</v>
      </c>
      <c r="J1490" s="180" t="e">
        <f>IF(ISERROR(A1490),NA(),#REF!)</f>
        <v>#N/A</v>
      </c>
      <c r="K1490" s="180" t="e">
        <f>IF(ISERROR(A1490),NA(),#REF!)</f>
        <v>#N/A</v>
      </c>
      <c r="L1490" s="180" t="e">
        <f>IF(ISERROR(A1490),NA(),#REF!)</f>
        <v>#N/A</v>
      </c>
      <c r="M1490" s="183" t="e">
        <f t="shared" si="96"/>
        <v>#N/A</v>
      </c>
      <c r="N1490" s="183" t="e">
        <f t="shared" si="94"/>
        <v>#N/A</v>
      </c>
      <c r="O1490" s="183" t="e">
        <f t="shared" si="97"/>
        <v>#N/A</v>
      </c>
    </row>
    <row r="1491" spans="1:15" x14ac:dyDescent="0.2">
      <c r="A1491" s="179" t="e">
        <f>IF(#REF!=0,NA(),#REF!)</f>
        <v>#REF!</v>
      </c>
      <c r="B1491" s="180" t="e">
        <f>IF(ISERROR(A1491),NA(),#REF!)</f>
        <v>#N/A</v>
      </c>
      <c r="C1491" s="183" t="e">
        <f t="shared" si="95"/>
        <v>#N/A</v>
      </c>
      <c r="E1491" s="179" t="e">
        <f>IF(#REF!=0,NA(),#REF!)</f>
        <v>#REF!</v>
      </c>
      <c r="F1491" s="183" t="e">
        <f>IF(ISERROR($E1491),NA(),#REF!)</f>
        <v>#N/A</v>
      </c>
      <c r="G1491" s="183" t="e">
        <f>IF(ISERROR($E1491),NA(),#REF!)</f>
        <v>#N/A</v>
      </c>
      <c r="H1491" s="183" t="e">
        <f>IF(ISERROR($E1491),NA(),#REF!)</f>
        <v>#N/A</v>
      </c>
      <c r="J1491" s="180" t="e">
        <f>IF(ISERROR(A1491),NA(),#REF!)</f>
        <v>#N/A</v>
      </c>
      <c r="K1491" s="180" t="e">
        <f>IF(ISERROR(A1491),NA(),#REF!)</f>
        <v>#N/A</v>
      </c>
      <c r="L1491" s="180" t="e">
        <f>IF(ISERROR(A1491),NA(),#REF!)</f>
        <v>#N/A</v>
      </c>
      <c r="M1491" s="183" t="e">
        <f t="shared" si="96"/>
        <v>#N/A</v>
      </c>
      <c r="N1491" s="183" t="e">
        <f t="shared" si="94"/>
        <v>#N/A</v>
      </c>
      <c r="O1491" s="183" t="e">
        <f t="shared" si="97"/>
        <v>#N/A</v>
      </c>
    </row>
    <row r="1492" spans="1:15" x14ac:dyDescent="0.2">
      <c r="A1492" s="179" t="e">
        <f>IF(#REF!=0,NA(),#REF!)</f>
        <v>#REF!</v>
      </c>
      <c r="B1492" s="180" t="e">
        <f>IF(ISERROR(A1492),NA(),#REF!)</f>
        <v>#N/A</v>
      </c>
      <c r="C1492" s="183" t="e">
        <f t="shared" si="95"/>
        <v>#N/A</v>
      </c>
      <c r="E1492" s="179" t="e">
        <f>IF(#REF!=0,NA(),#REF!)</f>
        <v>#REF!</v>
      </c>
      <c r="F1492" s="183" t="e">
        <f>IF(ISERROR($E1492),NA(),#REF!)</f>
        <v>#N/A</v>
      </c>
      <c r="G1492" s="183" t="e">
        <f>IF(ISERROR($E1492),NA(),#REF!)</f>
        <v>#N/A</v>
      </c>
      <c r="H1492" s="183" t="e">
        <f>IF(ISERROR($E1492),NA(),#REF!)</f>
        <v>#N/A</v>
      </c>
      <c r="J1492" s="180" t="e">
        <f>IF(ISERROR(A1492),NA(),#REF!)</f>
        <v>#N/A</v>
      </c>
      <c r="K1492" s="180" t="e">
        <f>IF(ISERROR(A1492),NA(),#REF!)</f>
        <v>#N/A</v>
      </c>
      <c r="L1492" s="180" t="e">
        <f>IF(ISERROR(A1492),NA(),#REF!)</f>
        <v>#N/A</v>
      </c>
      <c r="M1492" s="183" t="e">
        <f t="shared" si="96"/>
        <v>#N/A</v>
      </c>
      <c r="N1492" s="183" t="e">
        <f t="shared" si="94"/>
        <v>#N/A</v>
      </c>
      <c r="O1492" s="183" t="e">
        <f t="shared" si="97"/>
        <v>#N/A</v>
      </c>
    </row>
    <row r="1493" spans="1:15" x14ac:dyDescent="0.2">
      <c r="A1493" s="179" t="e">
        <f>IF(#REF!=0,NA(),#REF!)</f>
        <v>#REF!</v>
      </c>
      <c r="B1493" s="180" t="e">
        <f>IF(ISERROR(A1493),NA(),#REF!)</f>
        <v>#N/A</v>
      </c>
      <c r="C1493" s="183" t="e">
        <f t="shared" si="95"/>
        <v>#N/A</v>
      </c>
      <c r="E1493" s="179" t="e">
        <f>IF(#REF!=0,NA(),#REF!)</f>
        <v>#REF!</v>
      </c>
      <c r="F1493" s="183" t="e">
        <f>IF(ISERROR($E1493),NA(),#REF!)</f>
        <v>#N/A</v>
      </c>
      <c r="G1493" s="183" t="e">
        <f>IF(ISERROR($E1493),NA(),#REF!)</f>
        <v>#N/A</v>
      </c>
      <c r="H1493" s="183" t="e">
        <f>IF(ISERROR($E1493),NA(),#REF!)</f>
        <v>#N/A</v>
      </c>
      <c r="J1493" s="180" t="e">
        <f>IF(ISERROR(A1493),NA(),#REF!)</f>
        <v>#N/A</v>
      </c>
      <c r="K1493" s="180" t="e">
        <f>IF(ISERROR(A1493),NA(),#REF!)</f>
        <v>#N/A</v>
      </c>
      <c r="L1493" s="180" t="e">
        <f>IF(ISERROR(A1493),NA(),#REF!)</f>
        <v>#N/A</v>
      </c>
      <c r="M1493" s="183" t="e">
        <f t="shared" si="96"/>
        <v>#N/A</v>
      </c>
      <c r="N1493" s="183" t="e">
        <f t="shared" si="94"/>
        <v>#N/A</v>
      </c>
      <c r="O1493" s="183" t="e">
        <f t="shared" si="97"/>
        <v>#N/A</v>
      </c>
    </row>
    <row r="1494" spans="1:15" x14ac:dyDescent="0.2">
      <c r="A1494" s="179" t="e">
        <f>IF(#REF!=0,NA(),#REF!)</f>
        <v>#REF!</v>
      </c>
      <c r="B1494" s="180" t="e">
        <f>IF(ISERROR(A1494),NA(),#REF!)</f>
        <v>#N/A</v>
      </c>
      <c r="C1494" s="183" t="e">
        <f t="shared" si="95"/>
        <v>#N/A</v>
      </c>
      <c r="E1494" s="179" t="e">
        <f>IF(#REF!=0,NA(),#REF!)</f>
        <v>#REF!</v>
      </c>
      <c r="F1494" s="183" t="e">
        <f>IF(ISERROR($E1494),NA(),#REF!)</f>
        <v>#N/A</v>
      </c>
      <c r="G1494" s="183" t="e">
        <f>IF(ISERROR($E1494),NA(),#REF!)</f>
        <v>#N/A</v>
      </c>
      <c r="H1494" s="183" t="e">
        <f>IF(ISERROR($E1494),NA(),#REF!)</f>
        <v>#N/A</v>
      </c>
      <c r="J1494" s="180" t="e">
        <f>IF(ISERROR(A1494),NA(),#REF!)</f>
        <v>#N/A</v>
      </c>
      <c r="K1494" s="180" t="e">
        <f>IF(ISERROR(A1494),NA(),#REF!)</f>
        <v>#N/A</v>
      </c>
      <c r="L1494" s="180" t="e">
        <f>IF(ISERROR(A1494),NA(),#REF!)</f>
        <v>#N/A</v>
      </c>
      <c r="M1494" s="183" t="e">
        <f t="shared" si="96"/>
        <v>#N/A</v>
      </c>
      <c r="N1494" s="183" t="e">
        <f t="shared" si="94"/>
        <v>#N/A</v>
      </c>
      <c r="O1494" s="183" t="e">
        <f t="shared" si="97"/>
        <v>#N/A</v>
      </c>
    </row>
    <row r="1495" spans="1:15" x14ac:dyDescent="0.2">
      <c r="A1495" s="179" t="e">
        <f>IF(#REF!=0,NA(),#REF!)</f>
        <v>#REF!</v>
      </c>
      <c r="B1495" s="180" t="e">
        <f>IF(ISERROR(A1495),NA(),#REF!)</f>
        <v>#N/A</v>
      </c>
      <c r="C1495" s="183" t="e">
        <f t="shared" si="95"/>
        <v>#N/A</v>
      </c>
      <c r="E1495" s="179" t="e">
        <f>IF(#REF!=0,NA(),#REF!)</f>
        <v>#REF!</v>
      </c>
      <c r="F1495" s="183" t="e">
        <f>IF(ISERROR($E1495),NA(),#REF!)</f>
        <v>#N/A</v>
      </c>
      <c r="G1495" s="183" t="e">
        <f>IF(ISERROR($E1495),NA(),#REF!)</f>
        <v>#N/A</v>
      </c>
      <c r="H1495" s="183" t="e">
        <f>IF(ISERROR($E1495),NA(),#REF!)</f>
        <v>#N/A</v>
      </c>
      <c r="J1495" s="180" t="e">
        <f>IF(ISERROR(A1495),NA(),#REF!)</f>
        <v>#N/A</v>
      </c>
      <c r="K1495" s="180" t="e">
        <f>IF(ISERROR(A1495),NA(),#REF!)</f>
        <v>#N/A</v>
      </c>
      <c r="L1495" s="180" t="e">
        <f>IF(ISERROR(A1495),NA(),#REF!)</f>
        <v>#N/A</v>
      </c>
      <c r="M1495" s="183" t="e">
        <f t="shared" si="96"/>
        <v>#N/A</v>
      </c>
      <c r="N1495" s="183" t="e">
        <f t="shared" si="94"/>
        <v>#N/A</v>
      </c>
      <c r="O1495" s="183" t="e">
        <f t="shared" si="97"/>
        <v>#N/A</v>
      </c>
    </row>
    <row r="1496" spans="1:15" x14ac:dyDescent="0.2">
      <c r="A1496" s="179" t="e">
        <f>IF(#REF!=0,NA(),#REF!)</f>
        <v>#REF!</v>
      </c>
      <c r="B1496" s="180" t="e">
        <f>IF(ISERROR(A1496),NA(),#REF!)</f>
        <v>#N/A</v>
      </c>
      <c r="C1496" s="183" t="e">
        <f t="shared" si="95"/>
        <v>#N/A</v>
      </c>
      <c r="E1496" s="179" t="e">
        <f>IF(#REF!=0,NA(),#REF!)</f>
        <v>#REF!</v>
      </c>
      <c r="F1496" s="183" t="e">
        <f>IF(ISERROR($E1496),NA(),#REF!)</f>
        <v>#N/A</v>
      </c>
      <c r="G1496" s="183" t="e">
        <f>IF(ISERROR($E1496),NA(),#REF!)</f>
        <v>#N/A</v>
      </c>
      <c r="H1496" s="183" t="e">
        <f>IF(ISERROR($E1496),NA(),#REF!)</f>
        <v>#N/A</v>
      </c>
      <c r="J1496" s="180" t="e">
        <f>IF(ISERROR(A1496),NA(),#REF!)</f>
        <v>#N/A</v>
      </c>
      <c r="K1496" s="180" t="e">
        <f>IF(ISERROR(A1496),NA(),#REF!)</f>
        <v>#N/A</v>
      </c>
      <c r="L1496" s="180" t="e">
        <f>IF(ISERROR(A1496),NA(),#REF!)</f>
        <v>#N/A</v>
      </c>
      <c r="M1496" s="183" t="e">
        <f t="shared" si="96"/>
        <v>#N/A</v>
      </c>
      <c r="N1496" s="183" t="e">
        <f t="shared" si="94"/>
        <v>#N/A</v>
      </c>
      <c r="O1496" s="183" t="e">
        <f t="shared" si="97"/>
        <v>#N/A</v>
      </c>
    </row>
    <row r="1497" spans="1:15" x14ac:dyDescent="0.2">
      <c r="A1497" s="179" t="e">
        <f>IF(#REF!=0,NA(),#REF!)</f>
        <v>#REF!</v>
      </c>
      <c r="B1497" s="180" t="e">
        <f>IF(ISERROR(A1497),NA(),#REF!)</f>
        <v>#N/A</v>
      </c>
      <c r="C1497" s="183" t="e">
        <f t="shared" si="95"/>
        <v>#N/A</v>
      </c>
      <c r="E1497" s="179" t="e">
        <f>IF(#REF!=0,NA(),#REF!)</f>
        <v>#REF!</v>
      </c>
      <c r="F1497" s="183" t="e">
        <f>IF(ISERROR($E1497),NA(),#REF!)</f>
        <v>#N/A</v>
      </c>
      <c r="G1497" s="183" t="e">
        <f>IF(ISERROR($E1497),NA(),#REF!)</f>
        <v>#N/A</v>
      </c>
      <c r="H1497" s="183" t="e">
        <f>IF(ISERROR($E1497),NA(),#REF!)</f>
        <v>#N/A</v>
      </c>
      <c r="J1497" s="180" t="e">
        <f>IF(ISERROR(A1497),NA(),#REF!)</f>
        <v>#N/A</v>
      </c>
      <c r="K1497" s="180" t="e">
        <f>IF(ISERROR(A1497),NA(),#REF!)</f>
        <v>#N/A</v>
      </c>
      <c r="L1497" s="180" t="e">
        <f>IF(ISERROR(A1497),NA(),#REF!)</f>
        <v>#N/A</v>
      </c>
      <c r="M1497" s="183" t="e">
        <f t="shared" si="96"/>
        <v>#N/A</v>
      </c>
      <c r="N1497" s="183" t="e">
        <f t="shared" ref="N1497:N1560" si="98">AVERAGE(K1491:K1497)</f>
        <v>#N/A</v>
      </c>
      <c r="O1497" s="183" t="e">
        <f t="shared" si="97"/>
        <v>#N/A</v>
      </c>
    </row>
    <row r="1498" spans="1:15" x14ac:dyDescent="0.2">
      <c r="A1498" s="179" t="e">
        <f>IF(#REF!=0,NA(),#REF!)</f>
        <v>#REF!</v>
      </c>
      <c r="B1498" s="180" t="e">
        <f>IF(ISERROR(A1498),NA(),#REF!)</f>
        <v>#N/A</v>
      </c>
      <c r="C1498" s="183" t="e">
        <f t="shared" si="95"/>
        <v>#N/A</v>
      </c>
      <c r="E1498" s="179" t="e">
        <f>IF(#REF!=0,NA(),#REF!)</f>
        <v>#REF!</v>
      </c>
      <c r="F1498" s="183" t="e">
        <f>IF(ISERROR($E1498),NA(),#REF!)</f>
        <v>#N/A</v>
      </c>
      <c r="G1498" s="183" t="e">
        <f>IF(ISERROR($E1498),NA(),#REF!)</f>
        <v>#N/A</v>
      </c>
      <c r="H1498" s="183" t="e">
        <f>IF(ISERROR($E1498),NA(),#REF!)</f>
        <v>#N/A</v>
      </c>
      <c r="J1498" s="180" t="e">
        <f>IF(ISERROR(A1498),NA(),#REF!)</f>
        <v>#N/A</v>
      </c>
      <c r="K1498" s="180" t="e">
        <f>IF(ISERROR(A1498),NA(),#REF!)</f>
        <v>#N/A</v>
      </c>
      <c r="L1498" s="180" t="e">
        <f>IF(ISERROR(A1498),NA(),#REF!)</f>
        <v>#N/A</v>
      </c>
      <c r="M1498" s="183" t="e">
        <f t="shared" si="96"/>
        <v>#N/A</v>
      </c>
      <c r="N1498" s="183" t="e">
        <f t="shared" si="98"/>
        <v>#N/A</v>
      </c>
      <c r="O1498" s="183" t="e">
        <f t="shared" si="97"/>
        <v>#N/A</v>
      </c>
    </row>
    <row r="1499" spans="1:15" x14ac:dyDescent="0.2">
      <c r="A1499" s="179" t="e">
        <f>IF(#REF!=0,NA(),#REF!)</f>
        <v>#REF!</v>
      </c>
      <c r="B1499" s="180" t="e">
        <f>IF(ISERROR(A1499),NA(),#REF!)</f>
        <v>#N/A</v>
      </c>
      <c r="C1499" s="183" t="e">
        <f t="shared" si="95"/>
        <v>#N/A</v>
      </c>
      <c r="E1499" s="179" t="e">
        <f>IF(#REF!=0,NA(),#REF!)</f>
        <v>#REF!</v>
      </c>
      <c r="F1499" s="183" t="e">
        <f>IF(ISERROR($E1499),NA(),#REF!)</f>
        <v>#N/A</v>
      </c>
      <c r="G1499" s="183" t="e">
        <f>IF(ISERROR($E1499),NA(),#REF!)</f>
        <v>#N/A</v>
      </c>
      <c r="H1499" s="183" t="e">
        <f>IF(ISERROR($E1499),NA(),#REF!)</f>
        <v>#N/A</v>
      </c>
      <c r="J1499" s="180" t="e">
        <f>IF(ISERROR(A1499),NA(),#REF!)</f>
        <v>#N/A</v>
      </c>
      <c r="K1499" s="180" t="e">
        <f>IF(ISERROR(A1499),NA(),#REF!)</f>
        <v>#N/A</v>
      </c>
      <c r="L1499" s="180" t="e">
        <f>IF(ISERROR(A1499),NA(),#REF!)</f>
        <v>#N/A</v>
      </c>
      <c r="M1499" s="183" t="e">
        <f t="shared" si="96"/>
        <v>#N/A</v>
      </c>
      <c r="N1499" s="183" t="e">
        <f t="shared" si="98"/>
        <v>#N/A</v>
      </c>
      <c r="O1499" s="183" t="e">
        <f t="shared" si="97"/>
        <v>#N/A</v>
      </c>
    </row>
    <row r="1500" spans="1:15" x14ac:dyDescent="0.2">
      <c r="A1500" s="179" t="e">
        <f>IF(#REF!=0,NA(),#REF!)</f>
        <v>#REF!</v>
      </c>
      <c r="B1500" s="180" t="e">
        <f>IF(ISERROR(A1500),NA(),#REF!)</f>
        <v>#N/A</v>
      </c>
      <c r="C1500" s="183" t="e">
        <f t="shared" si="95"/>
        <v>#N/A</v>
      </c>
      <c r="E1500" s="179" t="e">
        <f>IF(#REF!=0,NA(),#REF!)</f>
        <v>#REF!</v>
      </c>
      <c r="F1500" s="183" t="e">
        <f>IF(ISERROR($E1500),NA(),#REF!)</f>
        <v>#N/A</v>
      </c>
      <c r="G1500" s="183" t="e">
        <f>IF(ISERROR($E1500),NA(),#REF!)</f>
        <v>#N/A</v>
      </c>
      <c r="H1500" s="183" t="e">
        <f>IF(ISERROR($E1500),NA(),#REF!)</f>
        <v>#N/A</v>
      </c>
      <c r="J1500" s="180" t="e">
        <f>IF(ISERROR(A1500),NA(),#REF!)</f>
        <v>#N/A</v>
      </c>
      <c r="K1500" s="180" t="e">
        <f>IF(ISERROR(A1500),NA(),#REF!)</f>
        <v>#N/A</v>
      </c>
      <c r="L1500" s="180" t="e">
        <f>IF(ISERROR(A1500),NA(),#REF!)</f>
        <v>#N/A</v>
      </c>
      <c r="M1500" s="183" t="e">
        <f t="shared" si="96"/>
        <v>#N/A</v>
      </c>
      <c r="N1500" s="183" t="e">
        <f t="shared" si="98"/>
        <v>#N/A</v>
      </c>
      <c r="O1500" s="183" t="e">
        <f t="shared" si="97"/>
        <v>#N/A</v>
      </c>
    </row>
    <row r="1501" spans="1:15" x14ac:dyDescent="0.2">
      <c r="A1501" s="179" t="e">
        <f>IF(#REF!=0,NA(),#REF!)</f>
        <v>#REF!</v>
      </c>
      <c r="B1501" s="180" t="e">
        <f>IF(ISERROR(A1501),NA(),#REF!)</f>
        <v>#N/A</v>
      </c>
      <c r="C1501" s="183" t="e">
        <f t="shared" si="95"/>
        <v>#N/A</v>
      </c>
      <c r="E1501" s="179" t="e">
        <f>IF(#REF!=0,NA(),#REF!)</f>
        <v>#REF!</v>
      </c>
      <c r="F1501" s="183" t="e">
        <f>IF(ISERROR($E1501),NA(),#REF!)</f>
        <v>#N/A</v>
      </c>
      <c r="G1501" s="183" t="e">
        <f>IF(ISERROR($E1501),NA(),#REF!)</f>
        <v>#N/A</v>
      </c>
      <c r="H1501" s="183" t="e">
        <f>IF(ISERROR($E1501),NA(),#REF!)</f>
        <v>#N/A</v>
      </c>
      <c r="J1501" s="180" t="e">
        <f>IF(ISERROR(A1501),NA(),#REF!)</f>
        <v>#N/A</v>
      </c>
      <c r="K1501" s="180" t="e">
        <f>IF(ISERROR(A1501),NA(),#REF!)</f>
        <v>#N/A</v>
      </c>
      <c r="L1501" s="180" t="e">
        <f>IF(ISERROR(A1501),NA(),#REF!)</f>
        <v>#N/A</v>
      </c>
      <c r="M1501" s="183" t="e">
        <f t="shared" si="96"/>
        <v>#N/A</v>
      </c>
      <c r="N1501" s="183" t="e">
        <f t="shared" si="98"/>
        <v>#N/A</v>
      </c>
      <c r="O1501" s="183" t="e">
        <f t="shared" si="97"/>
        <v>#N/A</v>
      </c>
    </row>
    <row r="1502" spans="1:15" x14ac:dyDescent="0.2">
      <c r="A1502" s="179" t="e">
        <f>IF(#REF!=0,NA(),#REF!)</f>
        <v>#REF!</v>
      </c>
      <c r="B1502" s="180" t="e">
        <f>IF(ISERROR(A1502),NA(),#REF!)</f>
        <v>#N/A</v>
      </c>
      <c r="C1502" s="183" t="e">
        <f t="shared" si="95"/>
        <v>#N/A</v>
      </c>
      <c r="E1502" s="179" t="e">
        <f>IF(#REF!=0,NA(),#REF!)</f>
        <v>#REF!</v>
      </c>
      <c r="F1502" s="183" t="e">
        <f>IF(ISERROR($E1502),NA(),#REF!)</f>
        <v>#N/A</v>
      </c>
      <c r="G1502" s="183" t="e">
        <f>IF(ISERROR($E1502),NA(),#REF!)</f>
        <v>#N/A</v>
      </c>
      <c r="H1502" s="183" t="e">
        <f>IF(ISERROR($E1502),NA(),#REF!)</f>
        <v>#N/A</v>
      </c>
      <c r="J1502" s="180" t="e">
        <f>IF(ISERROR(A1502),NA(),#REF!)</f>
        <v>#N/A</v>
      </c>
      <c r="K1502" s="180" t="e">
        <f>IF(ISERROR(A1502),NA(),#REF!)</f>
        <v>#N/A</v>
      </c>
      <c r="L1502" s="180" t="e">
        <f>IF(ISERROR(A1502),NA(),#REF!)</f>
        <v>#N/A</v>
      </c>
      <c r="M1502" s="183" t="e">
        <f t="shared" si="96"/>
        <v>#N/A</v>
      </c>
      <c r="N1502" s="183" t="e">
        <f t="shared" si="98"/>
        <v>#N/A</v>
      </c>
      <c r="O1502" s="183" t="e">
        <f t="shared" si="97"/>
        <v>#N/A</v>
      </c>
    </row>
    <row r="1503" spans="1:15" x14ac:dyDescent="0.2">
      <c r="A1503" s="179" t="e">
        <f>IF(#REF!=0,NA(),#REF!)</f>
        <v>#REF!</v>
      </c>
      <c r="B1503" s="180" t="e">
        <f>IF(ISERROR(A1503),NA(),#REF!)</f>
        <v>#N/A</v>
      </c>
      <c r="C1503" s="183" t="e">
        <f t="shared" si="95"/>
        <v>#N/A</v>
      </c>
      <c r="E1503" s="179" t="e">
        <f>IF(#REF!=0,NA(),#REF!)</f>
        <v>#REF!</v>
      </c>
      <c r="F1503" s="183" t="e">
        <f>IF(ISERROR($E1503),NA(),#REF!)</f>
        <v>#N/A</v>
      </c>
      <c r="G1503" s="183" t="e">
        <f>IF(ISERROR($E1503),NA(),#REF!)</f>
        <v>#N/A</v>
      </c>
      <c r="H1503" s="183" t="e">
        <f>IF(ISERROR($E1503),NA(),#REF!)</f>
        <v>#N/A</v>
      </c>
      <c r="J1503" s="180" t="e">
        <f>IF(ISERROR(A1503),NA(),#REF!)</f>
        <v>#N/A</v>
      </c>
      <c r="K1503" s="180" t="e">
        <f>IF(ISERROR(A1503),NA(),#REF!)</f>
        <v>#N/A</v>
      </c>
      <c r="L1503" s="180" t="e">
        <f>IF(ISERROR(A1503),NA(),#REF!)</f>
        <v>#N/A</v>
      </c>
      <c r="M1503" s="183" t="e">
        <f t="shared" si="96"/>
        <v>#N/A</v>
      </c>
      <c r="N1503" s="183" t="e">
        <f t="shared" si="98"/>
        <v>#N/A</v>
      </c>
      <c r="O1503" s="183" t="e">
        <f t="shared" si="97"/>
        <v>#N/A</v>
      </c>
    </row>
    <row r="1504" spans="1:15" x14ac:dyDescent="0.2">
      <c r="A1504" s="179" t="e">
        <f>IF(#REF!=0,NA(),#REF!)</f>
        <v>#REF!</v>
      </c>
      <c r="B1504" s="180" t="e">
        <f>IF(ISERROR(A1504),NA(),#REF!)</f>
        <v>#N/A</v>
      </c>
      <c r="C1504" s="183" t="e">
        <f t="shared" si="95"/>
        <v>#N/A</v>
      </c>
      <c r="E1504" s="179" t="e">
        <f>IF(#REF!=0,NA(),#REF!)</f>
        <v>#REF!</v>
      </c>
      <c r="F1504" s="183" t="e">
        <f>IF(ISERROR($E1504),NA(),#REF!)</f>
        <v>#N/A</v>
      </c>
      <c r="G1504" s="183" t="e">
        <f>IF(ISERROR($E1504),NA(),#REF!)</f>
        <v>#N/A</v>
      </c>
      <c r="H1504" s="183" t="e">
        <f>IF(ISERROR($E1504),NA(),#REF!)</f>
        <v>#N/A</v>
      </c>
      <c r="J1504" s="180" t="e">
        <f>IF(ISERROR(A1504),NA(),#REF!)</f>
        <v>#N/A</v>
      </c>
      <c r="K1504" s="180" t="e">
        <f>IF(ISERROR(A1504),NA(),#REF!)</f>
        <v>#N/A</v>
      </c>
      <c r="L1504" s="180" t="e">
        <f>IF(ISERROR(A1504),NA(),#REF!)</f>
        <v>#N/A</v>
      </c>
      <c r="M1504" s="183" t="e">
        <f t="shared" si="96"/>
        <v>#N/A</v>
      </c>
      <c r="N1504" s="183" t="e">
        <f t="shared" si="98"/>
        <v>#N/A</v>
      </c>
      <c r="O1504" s="183" t="e">
        <f t="shared" si="97"/>
        <v>#N/A</v>
      </c>
    </row>
    <row r="1505" spans="1:15" x14ac:dyDescent="0.2">
      <c r="A1505" s="179" t="e">
        <f>IF(#REF!=0,NA(),#REF!)</f>
        <v>#REF!</v>
      </c>
      <c r="B1505" s="180" t="e">
        <f>IF(ISERROR(A1505),NA(),#REF!)</f>
        <v>#N/A</v>
      </c>
      <c r="C1505" s="183" t="e">
        <f t="shared" si="95"/>
        <v>#N/A</v>
      </c>
      <c r="E1505" s="179" t="e">
        <f>IF(#REF!=0,NA(),#REF!)</f>
        <v>#REF!</v>
      </c>
      <c r="F1505" s="183" t="e">
        <f>IF(ISERROR($E1505),NA(),#REF!)</f>
        <v>#N/A</v>
      </c>
      <c r="G1505" s="183" t="e">
        <f>IF(ISERROR($E1505),NA(),#REF!)</f>
        <v>#N/A</v>
      </c>
      <c r="H1505" s="183" t="e">
        <f>IF(ISERROR($E1505),NA(),#REF!)</f>
        <v>#N/A</v>
      </c>
      <c r="J1505" s="180" t="e">
        <f>IF(ISERROR(A1505),NA(),#REF!)</f>
        <v>#N/A</v>
      </c>
      <c r="K1505" s="180" t="e">
        <f>IF(ISERROR(A1505),NA(),#REF!)</f>
        <v>#N/A</v>
      </c>
      <c r="L1505" s="180" t="e">
        <f>IF(ISERROR(A1505),NA(),#REF!)</f>
        <v>#N/A</v>
      </c>
      <c r="M1505" s="183" t="e">
        <f t="shared" si="96"/>
        <v>#N/A</v>
      </c>
      <c r="N1505" s="183" t="e">
        <f t="shared" si="98"/>
        <v>#N/A</v>
      </c>
      <c r="O1505" s="183" t="e">
        <f t="shared" si="97"/>
        <v>#N/A</v>
      </c>
    </row>
    <row r="1506" spans="1:15" x14ac:dyDescent="0.2">
      <c r="A1506" s="179" t="e">
        <f>IF(#REF!=0,NA(),#REF!)</f>
        <v>#REF!</v>
      </c>
      <c r="B1506" s="180" t="e">
        <f>IF(ISERROR(A1506),NA(),#REF!)</f>
        <v>#N/A</v>
      </c>
      <c r="C1506" s="183" t="e">
        <f t="shared" si="95"/>
        <v>#N/A</v>
      </c>
      <c r="E1506" s="179" t="e">
        <f>IF(#REF!=0,NA(),#REF!)</f>
        <v>#REF!</v>
      </c>
      <c r="F1506" s="183" t="e">
        <f>IF(ISERROR($E1506),NA(),#REF!)</f>
        <v>#N/A</v>
      </c>
      <c r="G1506" s="183" t="e">
        <f>IF(ISERROR($E1506),NA(),#REF!)</f>
        <v>#N/A</v>
      </c>
      <c r="H1506" s="183" t="e">
        <f>IF(ISERROR($E1506),NA(),#REF!)</f>
        <v>#N/A</v>
      </c>
      <c r="J1506" s="180" t="e">
        <f>IF(ISERROR(A1506),NA(),#REF!)</f>
        <v>#N/A</v>
      </c>
      <c r="K1506" s="180" t="e">
        <f>IF(ISERROR(A1506),NA(),#REF!)</f>
        <v>#N/A</v>
      </c>
      <c r="L1506" s="180" t="e">
        <f>IF(ISERROR(A1506),NA(),#REF!)</f>
        <v>#N/A</v>
      </c>
      <c r="M1506" s="183" t="e">
        <f t="shared" si="96"/>
        <v>#N/A</v>
      </c>
      <c r="N1506" s="183" t="e">
        <f t="shared" si="98"/>
        <v>#N/A</v>
      </c>
      <c r="O1506" s="183" t="e">
        <f t="shared" si="97"/>
        <v>#N/A</v>
      </c>
    </row>
    <row r="1507" spans="1:15" x14ac:dyDescent="0.2">
      <c r="A1507" s="179" t="e">
        <f>IF(#REF!=0,NA(),#REF!)</f>
        <v>#REF!</v>
      </c>
      <c r="B1507" s="180" t="e">
        <f>IF(ISERROR(A1507),NA(),#REF!)</f>
        <v>#N/A</v>
      </c>
      <c r="C1507" s="183" t="e">
        <f t="shared" si="95"/>
        <v>#N/A</v>
      </c>
      <c r="E1507" s="179" t="e">
        <f>IF(#REF!=0,NA(),#REF!)</f>
        <v>#REF!</v>
      </c>
      <c r="F1507" s="183" t="e">
        <f>IF(ISERROR($E1507),NA(),#REF!)</f>
        <v>#N/A</v>
      </c>
      <c r="G1507" s="183" t="e">
        <f>IF(ISERROR($E1507),NA(),#REF!)</f>
        <v>#N/A</v>
      </c>
      <c r="H1507" s="183" t="e">
        <f>IF(ISERROR($E1507),NA(),#REF!)</f>
        <v>#N/A</v>
      </c>
      <c r="J1507" s="180" t="e">
        <f>IF(ISERROR(A1507),NA(),#REF!)</f>
        <v>#N/A</v>
      </c>
      <c r="K1507" s="180" t="e">
        <f>IF(ISERROR(A1507),NA(),#REF!)</f>
        <v>#N/A</v>
      </c>
      <c r="L1507" s="180" t="e">
        <f>IF(ISERROR(A1507),NA(),#REF!)</f>
        <v>#N/A</v>
      </c>
      <c r="M1507" s="183" t="e">
        <f t="shared" si="96"/>
        <v>#N/A</v>
      </c>
      <c r="N1507" s="183" t="e">
        <f t="shared" si="98"/>
        <v>#N/A</v>
      </c>
      <c r="O1507" s="183" t="e">
        <f t="shared" si="97"/>
        <v>#N/A</v>
      </c>
    </row>
    <row r="1508" spans="1:15" x14ac:dyDescent="0.2">
      <c r="A1508" s="179" t="e">
        <f>IF(#REF!=0,NA(),#REF!)</f>
        <v>#REF!</v>
      </c>
      <c r="B1508" s="180" t="e">
        <f>IF(ISERROR(A1508),NA(),#REF!)</f>
        <v>#N/A</v>
      </c>
      <c r="C1508" s="183" t="e">
        <f t="shared" si="95"/>
        <v>#N/A</v>
      </c>
      <c r="E1508" s="179" t="e">
        <f>IF(#REF!=0,NA(),#REF!)</f>
        <v>#REF!</v>
      </c>
      <c r="F1508" s="183" t="e">
        <f>IF(ISERROR($E1508),NA(),#REF!)</f>
        <v>#N/A</v>
      </c>
      <c r="G1508" s="183" t="e">
        <f>IF(ISERROR($E1508),NA(),#REF!)</f>
        <v>#N/A</v>
      </c>
      <c r="H1508" s="183" t="e">
        <f>IF(ISERROR($E1508),NA(),#REF!)</f>
        <v>#N/A</v>
      </c>
      <c r="J1508" s="180" t="e">
        <f>IF(ISERROR(A1508),NA(),#REF!)</f>
        <v>#N/A</v>
      </c>
      <c r="K1508" s="180" t="e">
        <f>IF(ISERROR(A1508),NA(),#REF!)</f>
        <v>#N/A</v>
      </c>
      <c r="L1508" s="180" t="e">
        <f>IF(ISERROR(A1508),NA(),#REF!)</f>
        <v>#N/A</v>
      </c>
      <c r="M1508" s="183" t="e">
        <f t="shared" si="96"/>
        <v>#N/A</v>
      </c>
      <c r="N1508" s="183" t="e">
        <f t="shared" si="98"/>
        <v>#N/A</v>
      </c>
      <c r="O1508" s="183" t="e">
        <f t="shared" si="97"/>
        <v>#N/A</v>
      </c>
    </row>
    <row r="1509" spans="1:15" x14ac:dyDescent="0.2">
      <c r="A1509" s="179" t="e">
        <f>IF(#REF!=0,NA(),#REF!)</f>
        <v>#REF!</v>
      </c>
      <c r="B1509" s="180" t="e">
        <f>IF(ISERROR(A1509),NA(),#REF!)</f>
        <v>#N/A</v>
      </c>
      <c r="C1509" s="183" t="e">
        <f t="shared" si="95"/>
        <v>#N/A</v>
      </c>
      <c r="E1509" s="179" t="e">
        <f>IF(#REF!=0,NA(),#REF!)</f>
        <v>#REF!</v>
      </c>
      <c r="F1509" s="183" t="e">
        <f>IF(ISERROR($E1509),NA(),#REF!)</f>
        <v>#N/A</v>
      </c>
      <c r="G1509" s="183" t="e">
        <f>IF(ISERROR($E1509),NA(),#REF!)</f>
        <v>#N/A</v>
      </c>
      <c r="H1509" s="183" t="e">
        <f>IF(ISERROR($E1509),NA(),#REF!)</f>
        <v>#N/A</v>
      </c>
      <c r="J1509" s="180" t="e">
        <f>IF(ISERROR(A1509),NA(),#REF!)</f>
        <v>#N/A</v>
      </c>
      <c r="K1509" s="180" t="e">
        <f>IF(ISERROR(A1509),NA(),#REF!)</f>
        <v>#N/A</v>
      </c>
      <c r="L1509" s="180" t="e">
        <f>IF(ISERROR(A1509),NA(),#REF!)</f>
        <v>#N/A</v>
      </c>
      <c r="M1509" s="183" t="e">
        <f t="shared" si="96"/>
        <v>#N/A</v>
      </c>
      <c r="N1509" s="183" t="e">
        <f t="shared" si="98"/>
        <v>#N/A</v>
      </c>
      <c r="O1509" s="183" t="e">
        <f t="shared" si="97"/>
        <v>#N/A</v>
      </c>
    </row>
    <row r="1510" spans="1:15" x14ac:dyDescent="0.2">
      <c r="A1510" s="179" t="e">
        <f>IF(#REF!=0,NA(),#REF!)</f>
        <v>#REF!</v>
      </c>
      <c r="B1510" s="180" t="e">
        <f>IF(ISERROR(A1510),NA(),#REF!)</f>
        <v>#N/A</v>
      </c>
      <c r="C1510" s="183" t="e">
        <f t="shared" si="95"/>
        <v>#N/A</v>
      </c>
      <c r="E1510" s="179" t="e">
        <f>IF(#REF!=0,NA(),#REF!)</f>
        <v>#REF!</v>
      </c>
      <c r="F1510" s="183" t="e">
        <f>IF(ISERROR($E1510),NA(),#REF!)</f>
        <v>#N/A</v>
      </c>
      <c r="G1510" s="183" t="e">
        <f>IF(ISERROR($E1510),NA(),#REF!)</f>
        <v>#N/A</v>
      </c>
      <c r="H1510" s="183" t="e">
        <f>IF(ISERROR($E1510),NA(),#REF!)</f>
        <v>#N/A</v>
      </c>
      <c r="J1510" s="180" t="e">
        <f>IF(ISERROR(A1510),NA(),#REF!)</f>
        <v>#N/A</v>
      </c>
      <c r="K1510" s="180" t="e">
        <f>IF(ISERROR(A1510),NA(),#REF!)</f>
        <v>#N/A</v>
      </c>
      <c r="L1510" s="180" t="e">
        <f>IF(ISERROR(A1510),NA(),#REF!)</f>
        <v>#N/A</v>
      </c>
      <c r="M1510" s="183" t="e">
        <f t="shared" si="96"/>
        <v>#N/A</v>
      </c>
      <c r="N1510" s="183" t="e">
        <f t="shared" si="98"/>
        <v>#N/A</v>
      </c>
      <c r="O1510" s="183" t="e">
        <f t="shared" si="97"/>
        <v>#N/A</v>
      </c>
    </row>
    <row r="1511" spans="1:15" x14ac:dyDescent="0.2">
      <c r="A1511" s="179" t="e">
        <f>IF(#REF!=0,NA(),#REF!)</f>
        <v>#REF!</v>
      </c>
      <c r="B1511" s="180" t="e">
        <f>IF(ISERROR(A1511),NA(),#REF!)</f>
        <v>#N/A</v>
      </c>
      <c r="C1511" s="183" t="e">
        <f t="shared" si="95"/>
        <v>#N/A</v>
      </c>
      <c r="E1511" s="179" t="e">
        <f>IF(#REF!=0,NA(),#REF!)</f>
        <v>#REF!</v>
      </c>
      <c r="F1511" s="183" t="e">
        <f>IF(ISERROR($E1511),NA(),#REF!)</f>
        <v>#N/A</v>
      </c>
      <c r="G1511" s="183" t="e">
        <f>IF(ISERROR($E1511),NA(),#REF!)</f>
        <v>#N/A</v>
      </c>
      <c r="H1511" s="183" t="e">
        <f>IF(ISERROR($E1511),NA(),#REF!)</f>
        <v>#N/A</v>
      </c>
      <c r="J1511" s="180" t="e">
        <f>IF(ISERROR(A1511),NA(),#REF!)</f>
        <v>#N/A</v>
      </c>
      <c r="K1511" s="180" t="e">
        <f>IF(ISERROR(A1511),NA(),#REF!)</f>
        <v>#N/A</v>
      </c>
      <c r="L1511" s="180" t="e">
        <f>IF(ISERROR(A1511),NA(),#REF!)</f>
        <v>#N/A</v>
      </c>
      <c r="M1511" s="183" t="e">
        <f t="shared" si="96"/>
        <v>#N/A</v>
      </c>
      <c r="N1511" s="183" t="e">
        <f t="shared" si="98"/>
        <v>#N/A</v>
      </c>
      <c r="O1511" s="183" t="e">
        <f t="shared" si="97"/>
        <v>#N/A</v>
      </c>
    </row>
    <row r="1512" spans="1:15" x14ac:dyDescent="0.2">
      <c r="A1512" s="179" t="e">
        <f>IF(#REF!=0,NA(),#REF!)</f>
        <v>#REF!</v>
      </c>
      <c r="B1512" s="180" t="e">
        <f>IF(ISERROR(A1512),NA(),#REF!)</f>
        <v>#N/A</v>
      </c>
      <c r="C1512" s="183" t="e">
        <f t="shared" si="95"/>
        <v>#N/A</v>
      </c>
      <c r="E1512" s="179" t="e">
        <f>IF(#REF!=0,NA(),#REF!)</f>
        <v>#REF!</v>
      </c>
      <c r="F1512" s="183" t="e">
        <f>IF(ISERROR($E1512),NA(),#REF!)</f>
        <v>#N/A</v>
      </c>
      <c r="G1512" s="183" t="e">
        <f>IF(ISERROR($E1512),NA(),#REF!)</f>
        <v>#N/A</v>
      </c>
      <c r="H1512" s="183" t="e">
        <f>IF(ISERROR($E1512),NA(),#REF!)</f>
        <v>#N/A</v>
      </c>
      <c r="J1512" s="180" t="e">
        <f>IF(ISERROR(A1512),NA(),#REF!)</f>
        <v>#N/A</v>
      </c>
      <c r="K1512" s="180" t="e">
        <f>IF(ISERROR(A1512),NA(),#REF!)</f>
        <v>#N/A</v>
      </c>
      <c r="L1512" s="180" t="e">
        <f>IF(ISERROR(A1512),NA(),#REF!)</f>
        <v>#N/A</v>
      </c>
      <c r="M1512" s="183" t="e">
        <f t="shared" si="96"/>
        <v>#N/A</v>
      </c>
      <c r="N1512" s="183" t="e">
        <f t="shared" si="98"/>
        <v>#N/A</v>
      </c>
      <c r="O1512" s="183" t="e">
        <f t="shared" si="97"/>
        <v>#N/A</v>
      </c>
    </row>
    <row r="1513" spans="1:15" x14ac:dyDescent="0.2">
      <c r="A1513" s="179" t="e">
        <f>IF(#REF!=0,NA(),#REF!)</f>
        <v>#REF!</v>
      </c>
      <c r="B1513" s="180" t="e">
        <f>IF(ISERROR(A1513),NA(),#REF!)</f>
        <v>#N/A</v>
      </c>
      <c r="C1513" s="183" t="e">
        <f t="shared" si="95"/>
        <v>#N/A</v>
      </c>
      <c r="E1513" s="179" t="e">
        <f>IF(#REF!=0,NA(),#REF!)</f>
        <v>#REF!</v>
      </c>
      <c r="F1513" s="183" t="e">
        <f>IF(ISERROR($E1513),NA(),#REF!)</f>
        <v>#N/A</v>
      </c>
      <c r="G1513" s="183" t="e">
        <f>IF(ISERROR($E1513),NA(),#REF!)</f>
        <v>#N/A</v>
      </c>
      <c r="H1513" s="183" t="e">
        <f>IF(ISERROR($E1513),NA(),#REF!)</f>
        <v>#N/A</v>
      </c>
      <c r="J1513" s="180" t="e">
        <f>IF(ISERROR(A1513),NA(),#REF!)</f>
        <v>#N/A</v>
      </c>
      <c r="K1513" s="180" t="e">
        <f>IF(ISERROR(A1513),NA(),#REF!)</f>
        <v>#N/A</v>
      </c>
      <c r="L1513" s="180" t="e">
        <f>IF(ISERROR(A1513),NA(),#REF!)</f>
        <v>#N/A</v>
      </c>
      <c r="M1513" s="183" t="e">
        <f t="shared" si="96"/>
        <v>#N/A</v>
      </c>
      <c r="N1513" s="183" t="e">
        <f t="shared" si="98"/>
        <v>#N/A</v>
      </c>
      <c r="O1513" s="183" t="e">
        <f t="shared" si="97"/>
        <v>#N/A</v>
      </c>
    </row>
    <row r="1514" spans="1:15" x14ac:dyDescent="0.2">
      <c r="A1514" s="179" t="e">
        <f>IF(#REF!=0,NA(),#REF!)</f>
        <v>#REF!</v>
      </c>
      <c r="B1514" s="180" t="e">
        <f>IF(ISERROR(A1514),NA(),#REF!)</f>
        <v>#N/A</v>
      </c>
      <c r="C1514" s="183" t="e">
        <f t="shared" si="95"/>
        <v>#N/A</v>
      </c>
      <c r="E1514" s="179" t="e">
        <f>IF(#REF!=0,NA(),#REF!)</f>
        <v>#REF!</v>
      </c>
      <c r="F1514" s="183" t="e">
        <f>IF(ISERROR($E1514),NA(),#REF!)</f>
        <v>#N/A</v>
      </c>
      <c r="G1514" s="183" t="e">
        <f>IF(ISERROR($E1514),NA(),#REF!)</f>
        <v>#N/A</v>
      </c>
      <c r="H1514" s="183" t="e">
        <f>IF(ISERROR($E1514),NA(),#REF!)</f>
        <v>#N/A</v>
      </c>
      <c r="J1514" s="180" t="e">
        <f>IF(ISERROR(A1514),NA(),#REF!)</f>
        <v>#N/A</v>
      </c>
      <c r="K1514" s="180" t="e">
        <f>IF(ISERROR(A1514),NA(),#REF!)</f>
        <v>#N/A</v>
      </c>
      <c r="L1514" s="180" t="e">
        <f>IF(ISERROR(A1514),NA(),#REF!)</f>
        <v>#N/A</v>
      </c>
      <c r="M1514" s="183" t="e">
        <f t="shared" si="96"/>
        <v>#N/A</v>
      </c>
      <c r="N1514" s="183" t="e">
        <f t="shared" si="98"/>
        <v>#N/A</v>
      </c>
      <c r="O1514" s="183" t="e">
        <f t="shared" si="97"/>
        <v>#N/A</v>
      </c>
    </row>
    <row r="1515" spans="1:15" x14ac:dyDescent="0.2">
      <c r="A1515" s="179" t="e">
        <f>IF(#REF!=0,NA(),#REF!)</f>
        <v>#REF!</v>
      </c>
      <c r="B1515" s="180" t="e">
        <f>IF(ISERROR(A1515),NA(),#REF!)</f>
        <v>#N/A</v>
      </c>
      <c r="C1515" s="183" t="e">
        <f t="shared" si="95"/>
        <v>#N/A</v>
      </c>
      <c r="E1515" s="179" t="e">
        <f>IF(#REF!=0,NA(),#REF!)</f>
        <v>#REF!</v>
      </c>
      <c r="F1515" s="183" t="e">
        <f>IF(ISERROR($E1515),NA(),#REF!)</f>
        <v>#N/A</v>
      </c>
      <c r="G1515" s="183" t="e">
        <f>IF(ISERROR($E1515),NA(),#REF!)</f>
        <v>#N/A</v>
      </c>
      <c r="H1515" s="183" t="e">
        <f>IF(ISERROR($E1515),NA(),#REF!)</f>
        <v>#N/A</v>
      </c>
      <c r="J1515" s="180" t="e">
        <f>IF(ISERROR(A1515),NA(),#REF!)</f>
        <v>#N/A</v>
      </c>
      <c r="K1515" s="180" t="e">
        <f>IF(ISERROR(A1515),NA(),#REF!)</f>
        <v>#N/A</v>
      </c>
      <c r="L1515" s="180" t="e">
        <f>IF(ISERROR(A1515),NA(),#REF!)</f>
        <v>#N/A</v>
      </c>
      <c r="M1515" s="183" t="e">
        <f t="shared" si="96"/>
        <v>#N/A</v>
      </c>
      <c r="N1515" s="183" t="e">
        <f t="shared" si="98"/>
        <v>#N/A</v>
      </c>
      <c r="O1515" s="183" t="e">
        <f t="shared" si="97"/>
        <v>#N/A</v>
      </c>
    </row>
    <row r="1516" spans="1:15" x14ac:dyDescent="0.2">
      <c r="A1516" s="179" t="e">
        <f>IF(#REF!=0,NA(),#REF!)</f>
        <v>#REF!</v>
      </c>
      <c r="B1516" s="180" t="e">
        <f>IF(ISERROR(A1516),NA(),#REF!)</f>
        <v>#N/A</v>
      </c>
      <c r="C1516" s="183" t="e">
        <f t="shared" si="95"/>
        <v>#N/A</v>
      </c>
      <c r="E1516" s="179" t="e">
        <f>IF(#REF!=0,NA(),#REF!)</f>
        <v>#REF!</v>
      </c>
      <c r="F1516" s="183" t="e">
        <f>IF(ISERROR($E1516),NA(),#REF!)</f>
        <v>#N/A</v>
      </c>
      <c r="G1516" s="183" t="e">
        <f>IF(ISERROR($E1516),NA(),#REF!)</f>
        <v>#N/A</v>
      </c>
      <c r="H1516" s="183" t="e">
        <f>IF(ISERROR($E1516),NA(),#REF!)</f>
        <v>#N/A</v>
      </c>
      <c r="J1516" s="180" t="e">
        <f>IF(ISERROR(A1516),NA(),#REF!)</f>
        <v>#N/A</v>
      </c>
      <c r="K1516" s="180" t="e">
        <f>IF(ISERROR(A1516),NA(),#REF!)</f>
        <v>#N/A</v>
      </c>
      <c r="L1516" s="180" t="e">
        <f>IF(ISERROR(A1516),NA(),#REF!)</f>
        <v>#N/A</v>
      </c>
      <c r="M1516" s="183" t="e">
        <f t="shared" si="96"/>
        <v>#N/A</v>
      </c>
      <c r="N1516" s="183" t="e">
        <f t="shared" si="98"/>
        <v>#N/A</v>
      </c>
      <c r="O1516" s="183" t="e">
        <f t="shared" si="97"/>
        <v>#N/A</v>
      </c>
    </row>
    <row r="1517" spans="1:15" x14ac:dyDescent="0.2">
      <c r="A1517" s="179" t="e">
        <f>IF(#REF!=0,NA(),#REF!)</f>
        <v>#REF!</v>
      </c>
      <c r="B1517" s="180" t="e">
        <f>IF(ISERROR(A1517),NA(),#REF!)</f>
        <v>#N/A</v>
      </c>
      <c r="C1517" s="183" t="e">
        <f t="shared" si="95"/>
        <v>#N/A</v>
      </c>
      <c r="E1517" s="179" t="e">
        <f>IF(#REF!=0,NA(),#REF!)</f>
        <v>#REF!</v>
      </c>
      <c r="F1517" s="183" t="e">
        <f>IF(ISERROR($E1517),NA(),#REF!)</f>
        <v>#N/A</v>
      </c>
      <c r="G1517" s="183" t="e">
        <f>IF(ISERROR($E1517),NA(),#REF!)</f>
        <v>#N/A</v>
      </c>
      <c r="H1517" s="183" t="e">
        <f>IF(ISERROR($E1517),NA(),#REF!)</f>
        <v>#N/A</v>
      </c>
      <c r="J1517" s="180" t="e">
        <f>IF(ISERROR(A1517),NA(),#REF!)</f>
        <v>#N/A</v>
      </c>
      <c r="K1517" s="180" t="e">
        <f>IF(ISERROR(A1517),NA(),#REF!)</f>
        <v>#N/A</v>
      </c>
      <c r="L1517" s="180" t="e">
        <f>IF(ISERROR(A1517),NA(),#REF!)</f>
        <v>#N/A</v>
      </c>
      <c r="M1517" s="183" t="e">
        <f t="shared" si="96"/>
        <v>#N/A</v>
      </c>
      <c r="N1517" s="183" t="e">
        <f t="shared" si="98"/>
        <v>#N/A</v>
      </c>
      <c r="O1517" s="183" t="e">
        <f t="shared" si="97"/>
        <v>#N/A</v>
      </c>
    </row>
    <row r="1518" spans="1:15" x14ac:dyDescent="0.2">
      <c r="A1518" s="179" t="e">
        <f>IF(#REF!=0,NA(),#REF!)</f>
        <v>#REF!</v>
      </c>
      <c r="B1518" s="180" t="e">
        <f>IF(ISERROR(A1518),NA(),#REF!)</f>
        <v>#N/A</v>
      </c>
      <c r="C1518" s="183" t="e">
        <f t="shared" si="95"/>
        <v>#N/A</v>
      </c>
      <c r="E1518" s="179" t="e">
        <f>IF(#REF!=0,NA(),#REF!)</f>
        <v>#REF!</v>
      </c>
      <c r="F1518" s="183" t="e">
        <f>IF(ISERROR($E1518),NA(),#REF!)</f>
        <v>#N/A</v>
      </c>
      <c r="G1518" s="183" t="e">
        <f>IF(ISERROR($E1518),NA(),#REF!)</f>
        <v>#N/A</v>
      </c>
      <c r="H1518" s="183" t="e">
        <f>IF(ISERROR($E1518),NA(),#REF!)</f>
        <v>#N/A</v>
      </c>
      <c r="J1518" s="180" t="e">
        <f>IF(ISERROR(A1518),NA(),#REF!)</f>
        <v>#N/A</v>
      </c>
      <c r="K1518" s="180" t="e">
        <f>IF(ISERROR(A1518),NA(),#REF!)</f>
        <v>#N/A</v>
      </c>
      <c r="L1518" s="180" t="e">
        <f>IF(ISERROR(A1518),NA(),#REF!)</f>
        <v>#N/A</v>
      </c>
      <c r="M1518" s="183" t="e">
        <f t="shared" si="96"/>
        <v>#N/A</v>
      </c>
      <c r="N1518" s="183" t="e">
        <f t="shared" si="98"/>
        <v>#N/A</v>
      </c>
      <c r="O1518" s="183" t="e">
        <f t="shared" si="97"/>
        <v>#N/A</v>
      </c>
    </row>
    <row r="1519" spans="1:15" x14ac:dyDescent="0.2">
      <c r="A1519" s="179" t="e">
        <f>IF(#REF!=0,NA(),#REF!)</f>
        <v>#REF!</v>
      </c>
      <c r="B1519" s="180" t="e">
        <f>IF(ISERROR(A1519),NA(),#REF!)</f>
        <v>#N/A</v>
      </c>
      <c r="C1519" s="183" t="e">
        <f t="shared" si="95"/>
        <v>#N/A</v>
      </c>
      <c r="E1519" s="179" t="e">
        <f>IF(#REF!=0,NA(),#REF!)</f>
        <v>#REF!</v>
      </c>
      <c r="F1519" s="183" t="e">
        <f>IF(ISERROR($E1519),NA(),#REF!)</f>
        <v>#N/A</v>
      </c>
      <c r="G1519" s="183" t="e">
        <f>IF(ISERROR($E1519),NA(),#REF!)</f>
        <v>#N/A</v>
      </c>
      <c r="H1519" s="183" t="e">
        <f>IF(ISERROR($E1519),NA(),#REF!)</f>
        <v>#N/A</v>
      </c>
      <c r="J1519" s="180" t="e">
        <f>IF(ISERROR(A1519),NA(),#REF!)</f>
        <v>#N/A</v>
      </c>
      <c r="K1519" s="180" t="e">
        <f>IF(ISERROR(A1519),NA(),#REF!)</f>
        <v>#N/A</v>
      </c>
      <c r="L1519" s="180" t="e">
        <f>IF(ISERROR(A1519),NA(),#REF!)</f>
        <v>#N/A</v>
      </c>
      <c r="M1519" s="183" t="e">
        <f t="shared" si="96"/>
        <v>#N/A</v>
      </c>
      <c r="N1519" s="183" t="e">
        <f t="shared" si="98"/>
        <v>#N/A</v>
      </c>
      <c r="O1519" s="183" t="e">
        <f t="shared" si="97"/>
        <v>#N/A</v>
      </c>
    </row>
    <row r="1520" spans="1:15" x14ac:dyDescent="0.2">
      <c r="A1520" s="179" t="e">
        <f>IF(#REF!=0,NA(),#REF!)</f>
        <v>#REF!</v>
      </c>
      <c r="B1520" s="180" t="e">
        <f>IF(ISERROR(A1520),NA(),#REF!)</f>
        <v>#N/A</v>
      </c>
      <c r="C1520" s="183" t="e">
        <f t="shared" si="95"/>
        <v>#N/A</v>
      </c>
      <c r="E1520" s="179" t="e">
        <f>IF(#REF!=0,NA(),#REF!)</f>
        <v>#REF!</v>
      </c>
      <c r="F1520" s="183" t="e">
        <f>IF(ISERROR($E1520),NA(),#REF!)</f>
        <v>#N/A</v>
      </c>
      <c r="G1520" s="183" t="e">
        <f>IF(ISERROR($E1520),NA(),#REF!)</f>
        <v>#N/A</v>
      </c>
      <c r="H1520" s="183" t="e">
        <f>IF(ISERROR($E1520),NA(),#REF!)</f>
        <v>#N/A</v>
      </c>
      <c r="J1520" s="180" t="e">
        <f>IF(ISERROR(A1520),NA(),#REF!)</f>
        <v>#N/A</v>
      </c>
      <c r="K1520" s="180" t="e">
        <f>IF(ISERROR(A1520),NA(),#REF!)</f>
        <v>#N/A</v>
      </c>
      <c r="L1520" s="180" t="e">
        <f>IF(ISERROR(A1520),NA(),#REF!)</f>
        <v>#N/A</v>
      </c>
      <c r="M1520" s="183" t="e">
        <f t="shared" si="96"/>
        <v>#N/A</v>
      </c>
      <c r="N1520" s="183" t="e">
        <f t="shared" si="98"/>
        <v>#N/A</v>
      </c>
      <c r="O1520" s="183" t="e">
        <f t="shared" si="97"/>
        <v>#N/A</v>
      </c>
    </row>
    <row r="1521" spans="1:15" x14ac:dyDescent="0.2">
      <c r="A1521" s="179" t="e">
        <f>IF(#REF!=0,NA(),#REF!)</f>
        <v>#REF!</v>
      </c>
      <c r="B1521" s="180" t="e">
        <f>IF(ISERROR(A1521),NA(),#REF!)</f>
        <v>#N/A</v>
      </c>
      <c r="C1521" s="183" t="e">
        <f t="shared" si="95"/>
        <v>#N/A</v>
      </c>
      <c r="E1521" s="179" t="e">
        <f>IF(#REF!=0,NA(),#REF!)</f>
        <v>#REF!</v>
      </c>
      <c r="F1521" s="183" t="e">
        <f>IF(ISERROR($E1521),NA(),#REF!)</f>
        <v>#N/A</v>
      </c>
      <c r="G1521" s="183" t="e">
        <f>IF(ISERROR($E1521),NA(),#REF!)</f>
        <v>#N/A</v>
      </c>
      <c r="H1521" s="183" t="e">
        <f>IF(ISERROR($E1521),NA(),#REF!)</f>
        <v>#N/A</v>
      </c>
      <c r="J1521" s="180" t="e">
        <f>IF(ISERROR(A1521),NA(),#REF!)</f>
        <v>#N/A</v>
      </c>
      <c r="K1521" s="180" t="e">
        <f>IF(ISERROR(A1521),NA(),#REF!)</f>
        <v>#N/A</v>
      </c>
      <c r="L1521" s="180" t="e">
        <f>IF(ISERROR(A1521),NA(),#REF!)</f>
        <v>#N/A</v>
      </c>
      <c r="M1521" s="183" t="e">
        <f t="shared" si="96"/>
        <v>#N/A</v>
      </c>
      <c r="N1521" s="183" t="e">
        <f t="shared" si="98"/>
        <v>#N/A</v>
      </c>
      <c r="O1521" s="183" t="e">
        <f t="shared" si="97"/>
        <v>#N/A</v>
      </c>
    </row>
    <row r="1522" spans="1:15" x14ac:dyDescent="0.2">
      <c r="A1522" s="179" t="e">
        <f>IF(#REF!=0,NA(),#REF!)</f>
        <v>#REF!</v>
      </c>
      <c r="B1522" s="180" t="e">
        <f>IF(ISERROR(A1522),NA(),#REF!)</f>
        <v>#N/A</v>
      </c>
      <c r="C1522" s="183" t="e">
        <f t="shared" si="95"/>
        <v>#N/A</v>
      </c>
      <c r="E1522" s="179" t="e">
        <f>IF(#REF!=0,NA(),#REF!)</f>
        <v>#REF!</v>
      </c>
      <c r="F1522" s="183" t="e">
        <f>IF(ISERROR($E1522),NA(),#REF!)</f>
        <v>#N/A</v>
      </c>
      <c r="G1522" s="183" t="e">
        <f>IF(ISERROR($E1522),NA(),#REF!)</f>
        <v>#N/A</v>
      </c>
      <c r="H1522" s="183" t="e">
        <f>IF(ISERROR($E1522),NA(),#REF!)</f>
        <v>#N/A</v>
      </c>
      <c r="J1522" s="180" t="e">
        <f>IF(ISERROR(A1522),NA(),#REF!)</f>
        <v>#N/A</v>
      </c>
      <c r="K1522" s="180" t="e">
        <f>IF(ISERROR(A1522),NA(),#REF!)</f>
        <v>#N/A</v>
      </c>
      <c r="L1522" s="180" t="e">
        <f>IF(ISERROR(A1522),NA(),#REF!)</f>
        <v>#N/A</v>
      </c>
      <c r="M1522" s="183" t="e">
        <f t="shared" si="96"/>
        <v>#N/A</v>
      </c>
      <c r="N1522" s="183" t="e">
        <f t="shared" si="98"/>
        <v>#N/A</v>
      </c>
      <c r="O1522" s="183" t="e">
        <f t="shared" si="97"/>
        <v>#N/A</v>
      </c>
    </row>
    <row r="1523" spans="1:15" x14ac:dyDescent="0.2">
      <c r="A1523" s="179" t="e">
        <f>IF(#REF!=0,NA(),#REF!)</f>
        <v>#REF!</v>
      </c>
      <c r="B1523" s="180" t="e">
        <f>IF(ISERROR(A1523),NA(),#REF!)</f>
        <v>#N/A</v>
      </c>
      <c r="C1523" s="183" t="e">
        <f t="shared" ref="C1523:C1586" si="99">AVERAGE(B1517:B1523)</f>
        <v>#N/A</v>
      </c>
      <c r="E1523" s="179" t="e">
        <f>IF(#REF!=0,NA(),#REF!)</f>
        <v>#REF!</v>
      </c>
      <c r="F1523" s="183" t="e">
        <f>IF(ISERROR($E1523),NA(),#REF!)</f>
        <v>#N/A</v>
      </c>
      <c r="G1523" s="183" t="e">
        <f>IF(ISERROR($E1523),NA(),#REF!)</f>
        <v>#N/A</v>
      </c>
      <c r="H1523" s="183" t="e">
        <f>IF(ISERROR($E1523),NA(),#REF!)</f>
        <v>#N/A</v>
      </c>
      <c r="J1523" s="180" t="e">
        <f>IF(ISERROR(A1523),NA(),#REF!)</f>
        <v>#N/A</v>
      </c>
      <c r="K1523" s="180" t="e">
        <f>IF(ISERROR(A1523),NA(),#REF!)</f>
        <v>#N/A</v>
      </c>
      <c r="L1523" s="180" t="e">
        <f>IF(ISERROR(A1523),NA(),#REF!)</f>
        <v>#N/A</v>
      </c>
      <c r="M1523" s="183" t="e">
        <f t="shared" si="96"/>
        <v>#N/A</v>
      </c>
      <c r="N1523" s="183" t="e">
        <f t="shared" si="98"/>
        <v>#N/A</v>
      </c>
      <c r="O1523" s="183" t="e">
        <f t="shared" si="97"/>
        <v>#N/A</v>
      </c>
    </row>
    <row r="1524" spans="1:15" x14ac:dyDescent="0.2">
      <c r="A1524" s="179" t="e">
        <f>IF(#REF!=0,NA(),#REF!)</f>
        <v>#REF!</v>
      </c>
      <c r="B1524" s="180" t="e">
        <f>IF(ISERROR(A1524),NA(),#REF!)</f>
        <v>#N/A</v>
      </c>
      <c r="C1524" s="183" t="e">
        <f t="shared" si="99"/>
        <v>#N/A</v>
      </c>
      <c r="E1524" s="179" t="e">
        <f>IF(#REF!=0,NA(),#REF!)</f>
        <v>#REF!</v>
      </c>
      <c r="F1524" s="183" t="e">
        <f>IF(ISERROR($E1524),NA(),#REF!)</f>
        <v>#N/A</v>
      </c>
      <c r="G1524" s="183" t="e">
        <f>IF(ISERROR($E1524),NA(),#REF!)</f>
        <v>#N/A</v>
      </c>
      <c r="H1524" s="183" t="e">
        <f>IF(ISERROR($E1524),NA(),#REF!)</f>
        <v>#N/A</v>
      </c>
      <c r="J1524" s="180" t="e">
        <f>IF(ISERROR(A1524),NA(),#REF!)</f>
        <v>#N/A</v>
      </c>
      <c r="K1524" s="180" t="e">
        <f>IF(ISERROR(A1524),NA(),#REF!)</f>
        <v>#N/A</v>
      </c>
      <c r="L1524" s="180" t="e">
        <f>IF(ISERROR(A1524),NA(),#REF!)</f>
        <v>#N/A</v>
      </c>
      <c r="M1524" s="183" t="e">
        <f t="shared" si="96"/>
        <v>#N/A</v>
      </c>
      <c r="N1524" s="183" t="e">
        <f t="shared" si="98"/>
        <v>#N/A</v>
      </c>
      <c r="O1524" s="183" t="e">
        <f t="shared" si="97"/>
        <v>#N/A</v>
      </c>
    </row>
    <row r="1525" spans="1:15" x14ac:dyDescent="0.2">
      <c r="A1525" s="179" t="e">
        <f>IF(#REF!=0,NA(),#REF!)</f>
        <v>#REF!</v>
      </c>
      <c r="B1525" s="180" t="e">
        <f>IF(ISERROR(A1525),NA(),#REF!)</f>
        <v>#N/A</v>
      </c>
      <c r="C1525" s="183" t="e">
        <f t="shared" si="99"/>
        <v>#N/A</v>
      </c>
      <c r="E1525" s="179" t="e">
        <f>IF(#REF!=0,NA(),#REF!)</f>
        <v>#REF!</v>
      </c>
      <c r="F1525" s="183" t="e">
        <f>IF(ISERROR($E1525),NA(),#REF!)</f>
        <v>#N/A</v>
      </c>
      <c r="G1525" s="183" t="e">
        <f>IF(ISERROR($E1525),NA(),#REF!)</f>
        <v>#N/A</v>
      </c>
      <c r="H1525" s="183" t="e">
        <f>IF(ISERROR($E1525),NA(),#REF!)</f>
        <v>#N/A</v>
      </c>
      <c r="J1525" s="180" t="e">
        <f>IF(ISERROR(A1525),NA(),#REF!)</f>
        <v>#N/A</v>
      </c>
      <c r="K1525" s="180" t="e">
        <f>IF(ISERROR(A1525),NA(),#REF!)</f>
        <v>#N/A</v>
      </c>
      <c r="L1525" s="180" t="e">
        <f>IF(ISERROR(A1525),NA(),#REF!)</f>
        <v>#N/A</v>
      </c>
      <c r="M1525" s="183" t="e">
        <f t="shared" si="96"/>
        <v>#N/A</v>
      </c>
      <c r="N1525" s="183" t="e">
        <f t="shared" si="98"/>
        <v>#N/A</v>
      </c>
      <c r="O1525" s="183" t="e">
        <f t="shared" si="97"/>
        <v>#N/A</v>
      </c>
    </row>
    <row r="1526" spans="1:15" x14ac:dyDescent="0.2">
      <c r="A1526" s="179" t="e">
        <f>IF(#REF!=0,NA(),#REF!)</f>
        <v>#REF!</v>
      </c>
      <c r="B1526" s="180" t="e">
        <f>IF(ISERROR(A1526),NA(),#REF!)</f>
        <v>#N/A</v>
      </c>
      <c r="C1526" s="183" t="e">
        <f t="shared" si="99"/>
        <v>#N/A</v>
      </c>
      <c r="E1526" s="179" t="e">
        <f>IF(#REF!=0,NA(),#REF!)</f>
        <v>#REF!</v>
      </c>
      <c r="F1526" s="183" t="e">
        <f>IF(ISERROR($E1526),NA(),#REF!)</f>
        <v>#N/A</v>
      </c>
      <c r="G1526" s="183" t="e">
        <f>IF(ISERROR($E1526),NA(),#REF!)</f>
        <v>#N/A</v>
      </c>
      <c r="H1526" s="183" t="e">
        <f>IF(ISERROR($E1526),NA(),#REF!)</f>
        <v>#N/A</v>
      </c>
      <c r="J1526" s="180" t="e">
        <f>IF(ISERROR(A1526),NA(),#REF!)</f>
        <v>#N/A</v>
      </c>
      <c r="K1526" s="180" t="e">
        <f>IF(ISERROR(A1526),NA(),#REF!)</f>
        <v>#N/A</v>
      </c>
      <c r="L1526" s="180" t="e">
        <f>IF(ISERROR(A1526),NA(),#REF!)</f>
        <v>#N/A</v>
      </c>
      <c r="M1526" s="183" t="e">
        <f t="shared" si="96"/>
        <v>#N/A</v>
      </c>
      <c r="N1526" s="183" t="e">
        <f t="shared" si="98"/>
        <v>#N/A</v>
      </c>
      <c r="O1526" s="183" t="e">
        <f t="shared" si="97"/>
        <v>#N/A</v>
      </c>
    </row>
    <row r="1527" spans="1:15" x14ac:dyDescent="0.2">
      <c r="A1527" s="179" t="e">
        <f>IF(#REF!=0,NA(),#REF!)</f>
        <v>#REF!</v>
      </c>
      <c r="B1527" s="180" t="e">
        <f>IF(ISERROR(A1527),NA(),#REF!)</f>
        <v>#N/A</v>
      </c>
      <c r="C1527" s="183" t="e">
        <f t="shared" si="99"/>
        <v>#N/A</v>
      </c>
      <c r="E1527" s="179" t="e">
        <f>IF(#REF!=0,NA(),#REF!)</f>
        <v>#REF!</v>
      </c>
      <c r="F1527" s="183" t="e">
        <f>IF(ISERROR($E1527),NA(),#REF!)</f>
        <v>#N/A</v>
      </c>
      <c r="G1527" s="183" t="e">
        <f>IF(ISERROR($E1527),NA(),#REF!)</f>
        <v>#N/A</v>
      </c>
      <c r="H1527" s="183" t="e">
        <f>IF(ISERROR($E1527),NA(),#REF!)</f>
        <v>#N/A</v>
      </c>
      <c r="J1527" s="180" t="e">
        <f>IF(ISERROR(A1527),NA(),#REF!)</f>
        <v>#N/A</v>
      </c>
      <c r="K1527" s="180" t="e">
        <f>IF(ISERROR(A1527),NA(),#REF!)</f>
        <v>#N/A</v>
      </c>
      <c r="L1527" s="180" t="e">
        <f>IF(ISERROR(A1527),NA(),#REF!)</f>
        <v>#N/A</v>
      </c>
      <c r="M1527" s="183" t="e">
        <f t="shared" si="96"/>
        <v>#N/A</v>
      </c>
      <c r="N1527" s="183" t="e">
        <f t="shared" si="98"/>
        <v>#N/A</v>
      </c>
      <c r="O1527" s="183" t="e">
        <f t="shared" si="97"/>
        <v>#N/A</v>
      </c>
    </row>
    <row r="1528" spans="1:15" x14ac:dyDescent="0.2">
      <c r="A1528" s="179" t="e">
        <f>IF(#REF!=0,NA(),#REF!)</f>
        <v>#REF!</v>
      </c>
      <c r="B1528" s="180" t="e">
        <f>IF(ISERROR(A1528),NA(),#REF!)</f>
        <v>#N/A</v>
      </c>
      <c r="C1528" s="183" t="e">
        <f t="shared" si="99"/>
        <v>#N/A</v>
      </c>
      <c r="E1528" s="179" t="e">
        <f>IF(#REF!=0,NA(),#REF!)</f>
        <v>#REF!</v>
      </c>
      <c r="F1528" s="183" t="e">
        <f>IF(ISERROR($E1528),NA(),#REF!)</f>
        <v>#N/A</v>
      </c>
      <c r="G1528" s="183" t="e">
        <f>IF(ISERROR($E1528),NA(),#REF!)</f>
        <v>#N/A</v>
      </c>
      <c r="H1528" s="183" t="e">
        <f>IF(ISERROR($E1528),NA(),#REF!)</f>
        <v>#N/A</v>
      </c>
      <c r="J1528" s="180" t="e">
        <f>IF(ISERROR(A1528),NA(),#REF!)</f>
        <v>#N/A</v>
      </c>
      <c r="K1528" s="180" t="e">
        <f>IF(ISERROR(A1528),NA(),#REF!)</f>
        <v>#N/A</v>
      </c>
      <c r="L1528" s="180" t="e">
        <f>IF(ISERROR(A1528),NA(),#REF!)</f>
        <v>#N/A</v>
      </c>
      <c r="M1528" s="183" t="e">
        <f t="shared" si="96"/>
        <v>#N/A</v>
      </c>
      <c r="N1528" s="183" t="e">
        <f t="shared" si="98"/>
        <v>#N/A</v>
      </c>
      <c r="O1528" s="183" t="e">
        <f t="shared" si="97"/>
        <v>#N/A</v>
      </c>
    </row>
    <row r="1529" spans="1:15" x14ac:dyDescent="0.2">
      <c r="A1529" s="179" t="e">
        <f>IF(#REF!=0,NA(),#REF!)</f>
        <v>#REF!</v>
      </c>
      <c r="B1529" s="180" t="e">
        <f>IF(ISERROR(A1529),NA(),#REF!)</f>
        <v>#N/A</v>
      </c>
      <c r="C1529" s="183" t="e">
        <f t="shared" si="99"/>
        <v>#N/A</v>
      </c>
      <c r="E1529" s="179" t="e">
        <f>IF(#REF!=0,NA(),#REF!)</f>
        <v>#REF!</v>
      </c>
      <c r="F1529" s="183" t="e">
        <f>IF(ISERROR($E1529),NA(),#REF!)</f>
        <v>#N/A</v>
      </c>
      <c r="G1529" s="183" t="e">
        <f>IF(ISERROR($E1529),NA(),#REF!)</f>
        <v>#N/A</v>
      </c>
      <c r="H1529" s="183" t="e">
        <f>IF(ISERROR($E1529),NA(),#REF!)</f>
        <v>#N/A</v>
      </c>
      <c r="J1529" s="180" t="e">
        <f>IF(ISERROR(A1529),NA(),#REF!)</f>
        <v>#N/A</v>
      </c>
      <c r="K1529" s="180" t="e">
        <f>IF(ISERROR(A1529),NA(),#REF!)</f>
        <v>#N/A</v>
      </c>
      <c r="L1529" s="180" t="e">
        <f>IF(ISERROR(A1529),NA(),#REF!)</f>
        <v>#N/A</v>
      </c>
      <c r="M1529" s="183" t="e">
        <f t="shared" si="96"/>
        <v>#N/A</v>
      </c>
      <c r="N1529" s="183" t="e">
        <f t="shared" si="98"/>
        <v>#N/A</v>
      </c>
      <c r="O1529" s="183" t="e">
        <f t="shared" si="97"/>
        <v>#N/A</v>
      </c>
    </row>
    <row r="1530" spans="1:15" x14ac:dyDescent="0.2">
      <c r="A1530" s="179" t="e">
        <f>IF(#REF!=0,NA(),#REF!)</f>
        <v>#REF!</v>
      </c>
      <c r="B1530" s="180" t="e">
        <f>IF(ISERROR(A1530),NA(),#REF!)</f>
        <v>#N/A</v>
      </c>
      <c r="C1530" s="183" t="e">
        <f t="shared" si="99"/>
        <v>#N/A</v>
      </c>
      <c r="E1530" s="179" t="e">
        <f>IF(#REF!=0,NA(),#REF!)</f>
        <v>#REF!</v>
      </c>
      <c r="F1530" s="183" t="e">
        <f>IF(ISERROR($E1530),NA(),#REF!)</f>
        <v>#N/A</v>
      </c>
      <c r="G1530" s="183" t="e">
        <f>IF(ISERROR($E1530),NA(),#REF!)</f>
        <v>#N/A</v>
      </c>
      <c r="H1530" s="183" t="e">
        <f>IF(ISERROR($E1530),NA(),#REF!)</f>
        <v>#N/A</v>
      </c>
      <c r="J1530" s="180" t="e">
        <f>IF(ISERROR(A1530),NA(),#REF!)</f>
        <v>#N/A</v>
      </c>
      <c r="K1530" s="180" t="e">
        <f>IF(ISERROR(A1530),NA(),#REF!)</f>
        <v>#N/A</v>
      </c>
      <c r="L1530" s="180" t="e">
        <f>IF(ISERROR(A1530),NA(),#REF!)</f>
        <v>#N/A</v>
      </c>
      <c r="M1530" s="183" t="e">
        <f t="shared" si="96"/>
        <v>#N/A</v>
      </c>
      <c r="N1530" s="183" t="e">
        <f t="shared" si="98"/>
        <v>#N/A</v>
      </c>
      <c r="O1530" s="183" t="e">
        <f t="shared" si="97"/>
        <v>#N/A</v>
      </c>
    </row>
    <row r="1531" spans="1:15" x14ac:dyDescent="0.2">
      <c r="A1531" s="179" t="e">
        <f>IF(#REF!=0,NA(),#REF!)</f>
        <v>#REF!</v>
      </c>
      <c r="B1531" s="180" t="e">
        <f>IF(ISERROR(A1531),NA(),#REF!)</f>
        <v>#N/A</v>
      </c>
      <c r="C1531" s="183" t="e">
        <f t="shared" si="99"/>
        <v>#N/A</v>
      </c>
      <c r="E1531" s="179" t="e">
        <f>IF(#REF!=0,NA(),#REF!)</f>
        <v>#REF!</v>
      </c>
      <c r="F1531" s="183" t="e">
        <f>IF(ISERROR($E1531),NA(),#REF!)</f>
        <v>#N/A</v>
      </c>
      <c r="G1531" s="183" t="e">
        <f>IF(ISERROR($E1531),NA(),#REF!)</f>
        <v>#N/A</v>
      </c>
      <c r="H1531" s="183" t="e">
        <f>IF(ISERROR($E1531),NA(),#REF!)</f>
        <v>#N/A</v>
      </c>
      <c r="J1531" s="180" t="e">
        <f>IF(ISERROR(A1531),NA(),#REF!)</f>
        <v>#N/A</v>
      </c>
      <c r="K1531" s="180" t="e">
        <f>IF(ISERROR(A1531),NA(),#REF!)</f>
        <v>#N/A</v>
      </c>
      <c r="L1531" s="180" t="e">
        <f>IF(ISERROR(A1531),NA(),#REF!)</f>
        <v>#N/A</v>
      </c>
      <c r="M1531" s="183" t="e">
        <f t="shared" si="96"/>
        <v>#N/A</v>
      </c>
      <c r="N1531" s="183" t="e">
        <f t="shared" si="98"/>
        <v>#N/A</v>
      </c>
      <c r="O1531" s="183" t="e">
        <f t="shared" si="97"/>
        <v>#N/A</v>
      </c>
    </row>
    <row r="1532" spans="1:15" x14ac:dyDescent="0.2">
      <c r="A1532" s="179" t="e">
        <f>IF(#REF!=0,NA(),#REF!)</f>
        <v>#REF!</v>
      </c>
      <c r="B1532" s="180" t="e">
        <f>IF(ISERROR(A1532),NA(),#REF!)</f>
        <v>#N/A</v>
      </c>
      <c r="C1532" s="183" t="e">
        <f t="shared" si="99"/>
        <v>#N/A</v>
      </c>
      <c r="E1532" s="179" t="e">
        <f>IF(#REF!=0,NA(),#REF!)</f>
        <v>#REF!</v>
      </c>
      <c r="F1532" s="183" t="e">
        <f>IF(ISERROR($E1532),NA(),#REF!)</f>
        <v>#N/A</v>
      </c>
      <c r="G1532" s="183" t="e">
        <f>IF(ISERROR($E1532),NA(),#REF!)</f>
        <v>#N/A</v>
      </c>
      <c r="H1532" s="183" t="e">
        <f>IF(ISERROR($E1532),NA(),#REF!)</f>
        <v>#N/A</v>
      </c>
      <c r="J1532" s="180" t="e">
        <f>IF(ISERROR(A1532),NA(),#REF!)</f>
        <v>#N/A</v>
      </c>
      <c r="K1532" s="180" t="e">
        <f>IF(ISERROR(A1532),NA(),#REF!)</f>
        <v>#N/A</v>
      </c>
      <c r="L1532" s="180" t="e">
        <f>IF(ISERROR(A1532),NA(),#REF!)</f>
        <v>#N/A</v>
      </c>
      <c r="M1532" s="183" t="e">
        <f t="shared" si="96"/>
        <v>#N/A</v>
      </c>
      <c r="N1532" s="183" t="e">
        <f t="shared" si="98"/>
        <v>#N/A</v>
      </c>
      <c r="O1532" s="183" t="e">
        <f t="shared" si="97"/>
        <v>#N/A</v>
      </c>
    </row>
    <row r="1533" spans="1:15" x14ac:dyDescent="0.2">
      <c r="A1533" s="179" t="e">
        <f>IF(#REF!=0,NA(),#REF!)</f>
        <v>#REF!</v>
      </c>
      <c r="B1533" s="180" t="e">
        <f>IF(ISERROR(A1533),NA(),#REF!)</f>
        <v>#N/A</v>
      </c>
      <c r="C1533" s="183" t="e">
        <f t="shared" si="99"/>
        <v>#N/A</v>
      </c>
      <c r="E1533" s="179" t="e">
        <f>IF(#REF!=0,NA(),#REF!)</f>
        <v>#REF!</v>
      </c>
      <c r="F1533" s="183" t="e">
        <f>IF(ISERROR($E1533),NA(),#REF!)</f>
        <v>#N/A</v>
      </c>
      <c r="G1533" s="183" t="e">
        <f>IF(ISERROR($E1533),NA(),#REF!)</f>
        <v>#N/A</v>
      </c>
      <c r="H1533" s="183" t="e">
        <f>IF(ISERROR($E1533),NA(),#REF!)</f>
        <v>#N/A</v>
      </c>
      <c r="J1533" s="180" t="e">
        <f>IF(ISERROR(A1533),NA(),#REF!)</f>
        <v>#N/A</v>
      </c>
      <c r="K1533" s="180" t="e">
        <f>IF(ISERROR(A1533),NA(),#REF!)</f>
        <v>#N/A</v>
      </c>
      <c r="L1533" s="180" t="e">
        <f>IF(ISERROR(A1533),NA(),#REF!)</f>
        <v>#N/A</v>
      </c>
      <c r="M1533" s="183" t="e">
        <f t="shared" si="96"/>
        <v>#N/A</v>
      </c>
      <c r="N1533" s="183" t="e">
        <f t="shared" si="98"/>
        <v>#N/A</v>
      </c>
      <c r="O1533" s="183" t="e">
        <f t="shared" si="97"/>
        <v>#N/A</v>
      </c>
    </row>
    <row r="1534" spans="1:15" x14ac:dyDescent="0.2">
      <c r="A1534" s="179" t="e">
        <f>IF(#REF!=0,NA(),#REF!)</f>
        <v>#REF!</v>
      </c>
      <c r="B1534" s="180" t="e">
        <f>IF(ISERROR(A1534),NA(),#REF!)</f>
        <v>#N/A</v>
      </c>
      <c r="C1534" s="183" t="e">
        <f t="shared" si="99"/>
        <v>#N/A</v>
      </c>
      <c r="E1534" s="179" t="e">
        <f>IF(#REF!=0,NA(),#REF!)</f>
        <v>#REF!</v>
      </c>
      <c r="F1534" s="183" t="e">
        <f>IF(ISERROR($E1534),NA(),#REF!)</f>
        <v>#N/A</v>
      </c>
      <c r="G1534" s="183" t="e">
        <f>IF(ISERROR($E1534),NA(),#REF!)</f>
        <v>#N/A</v>
      </c>
      <c r="H1534" s="183" t="e">
        <f>IF(ISERROR($E1534),NA(),#REF!)</f>
        <v>#N/A</v>
      </c>
      <c r="J1534" s="180" t="e">
        <f>IF(ISERROR(A1534),NA(),#REF!)</f>
        <v>#N/A</v>
      </c>
      <c r="K1534" s="180" t="e">
        <f>IF(ISERROR(A1534),NA(),#REF!)</f>
        <v>#N/A</v>
      </c>
      <c r="L1534" s="180" t="e">
        <f>IF(ISERROR(A1534),NA(),#REF!)</f>
        <v>#N/A</v>
      </c>
      <c r="M1534" s="183" t="e">
        <f t="shared" si="96"/>
        <v>#N/A</v>
      </c>
      <c r="N1534" s="183" t="e">
        <f t="shared" si="98"/>
        <v>#N/A</v>
      </c>
      <c r="O1534" s="183" t="e">
        <f t="shared" si="97"/>
        <v>#N/A</v>
      </c>
    </row>
    <row r="1535" spans="1:15" x14ac:dyDescent="0.2">
      <c r="A1535" s="179" t="e">
        <f>IF(#REF!=0,NA(),#REF!)</f>
        <v>#REF!</v>
      </c>
      <c r="B1535" s="180" t="e">
        <f>IF(ISERROR(A1535),NA(),#REF!)</f>
        <v>#N/A</v>
      </c>
      <c r="C1535" s="183" t="e">
        <f t="shared" si="99"/>
        <v>#N/A</v>
      </c>
      <c r="E1535" s="179" t="e">
        <f>IF(#REF!=0,NA(),#REF!)</f>
        <v>#REF!</v>
      </c>
      <c r="F1535" s="183" t="e">
        <f>IF(ISERROR($E1535),NA(),#REF!)</f>
        <v>#N/A</v>
      </c>
      <c r="G1535" s="183" t="e">
        <f>IF(ISERROR($E1535),NA(),#REF!)</f>
        <v>#N/A</v>
      </c>
      <c r="H1535" s="183" t="e">
        <f>IF(ISERROR($E1535),NA(),#REF!)</f>
        <v>#N/A</v>
      </c>
      <c r="J1535" s="180" t="e">
        <f>IF(ISERROR(A1535),NA(),#REF!)</f>
        <v>#N/A</v>
      </c>
      <c r="K1535" s="180" t="e">
        <f>IF(ISERROR(A1535),NA(),#REF!)</f>
        <v>#N/A</v>
      </c>
      <c r="L1535" s="180" t="e">
        <f>IF(ISERROR(A1535),NA(),#REF!)</f>
        <v>#N/A</v>
      </c>
      <c r="M1535" s="183" t="e">
        <f t="shared" si="96"/>
        <v>#N/A</v>
      </c>
      <c r="N1535" s="183" t="e">
        <f t="shared" si="98"/>
        <v>#N/A</v>
      </c>
      <c r="O1535" s="183" t="e">
        <f t="shared" si="97"/>
        <v>#N/A</v>
      </c>
    </row>
    <row r="1536" spans="1:15" x14ac:dyDescent="0.2">
      <c r="A1536" s="179" t="e">
        <f>IF(#REF!=0,NA(),#REF!)</f>
        <v>#REF!</v>
      </c>
      <c r="B1536" s="180" t="e">
        <f>IF(ISERROR(A1536),NA(),#REF!)</f>
        <v>#N/A</v>
      </c>
      <c r="C1536" s="183" t="e">
        <f t="shared" si="99"/>
        <v>#N/A</v>
      </c>
      <c r="E1536" s="179" t="e">
        <f>IF(#REF!=0,NA(),#REF!)</f>
        <v>#REF!</v>
      </c>
      <c r="F1536" s="183" t="e">
        <f>IF(ISERROR($E1536),NA(),#REF!)</f>
        <v>#N/A</v>
      </c>
      <c r="G1536" s="183" t="e">
        <f>IF(ISERROR($E1536),NA(),#REF!)</f>
        <v>#N/A</v>
      </c>
      <c r="H1536" s="183" t="e">
        <f>IF(ISERROR($E1536),NA(),#REF!)</f>
        <v>#N/A</v>
      </c>
      <c r="J1536" s="180" t="e">
        <f>IF(ISERROR(A1536),NA(),#REF!)</f>
        <v>#N/A</v>
      </c>
      <c r="K1536" s="180" t="e">
        <f>IF(ISERROR(A1536),NA(),#REF!)</f>
        <v>#N/A</v>
      </c>
      <c r="L1536" s="180" t="e">
        <f>IF(ISERROR(A1536),NA(),#REF!)</f>
        <v>#N/A</v>
      </c>
      <c r="M1536" s="183" t="e">
        <f t="shared" si="96"/>
        <v>#N/A</v>
      </c>
      <c r="N1536" s="183" t="e">
        <f t="shared" si="98"/>
        <v>#N/A</v>
      </c>
      <c r="O1536" s="183" t="e">
        <f t="shared" si="97"/>
        <v>#N/A</v>
      </c>
    </row>
    <row r="1537" spans="1:15" x14ac:dyDescent="0.2">
      <c r="A1537" s="179" t="e">
        <f>IF(#REF!=0,NA(),#REF!)</f>
        <v>#REF!</v>
      </c>
      <c r="B1537" s="180" t="e">
        <f>IF(ISERROR(A1537),NA(),#REF!)</f>
        <v>#N/A</v>
      </c>
      <c r="C1537" s="183" t="e">
        <f t="shared" si="99"/>
        <v>#N/A</v>
      </c>
      <c r="E1537" s="179" t="e">
        <f>IF(#REF!=0,NA(),#REF!)</f>
        <v>#REF!</v>
      </c>
      <c r="F1537" s="183" t="e">
        <f>IF(ISERROR($E1537),NA(),#REF!)</f>
        <v>#N/A</v>
      </c>
      <c r="G1537" s="183" t="e">
        <f>IF(ISERROR($E1537),NA(),#REF!)</f>
        <v>#N/A</v>
      </c>
      <c r="H1537" s="183" t="e">
        <f>IF(ISERROR($E1537),NA(),#REF!)</f>
        <v>#N/A</v>
      </c>
      <c r="J1537" s="180" t="e">
        <f>IF(ISERROR(A1537),NA(),#REF!)</f>
        <v>#N/A</v>
      </c>
      <c r="K1537" s="180" t="e">
        <f>IF(ISERROR(A1537),NA(),#REF!)</f>
        <v>#N/A</v>
      </c>
      <c r="L1537" s="180" t="e">
        <f>IF(ISERROR(A1537),NA(),#REF!)</f>
        <v>#N/A</v>
      </c>
      <c r="M1537" s="183" t="e">
        <f t="shared" si="96"/>
        <v>#N/A</v>
      </c>
      <c r="N1537" s="183" t="e">
        <f t="shared" si="98"/>
        <v>#N/A</v>
      </c>
      <c r="O1537" s="183" t="e">
        <f t="shared" si="97"/>
        <v>#N/A</v>
      </c>
    </row>
    <row r="1538" spans="1:15" x14ac:dyDescent="0.2">
      <c r="A1538" s="179" t="e">
        <f>IF(#REF!=0,NA(),#REF!)</f>
        <v>#REF!</v>
      </c>
      <c r="B1538" s="180" t="e">
        <f>IF(ISERROR(A1538),NA(),#REF!)</f>
        <v>#N/A</v>
      </c>
      <c r="C1538" s="183" t="e">
        <f t="shared" si="99"/>
        <v>#N/A</v>
      </c>
      <c r="E1538" s="179" t="e">
        <f>IF(#REF!=0,NA(),#REF!)</f>
        <v>#REF!</v>
      </c>
      <c r="F1538" s="183" t="e">
        <f>IF(ISERROR($E1538),NA(),#REF!)</f>
        <v>#N/A</v>
      </c>
      <c r="G1538" s="183" t="e">
        <f>IF(ISERROR($E1538),NA(),#REF!)</f>
        <v>#N/A</v>
      </c>
      <c r="H1538" s="183" t="e">
        <f>IF(ISERROR($E1538),NA(),#REF!)</f>
        <v>#N/A</v>
      </c>
      <c r="J1538" s="180" t="e">
        <f>IF(ISERROR(A1538),NA(),#REF!)</f>
        <v>#N/A</v>
      </c>
      <c r="K1538" s="180" t="e">
        <f>IF(ISERROR(A1538),NA(),#REF!)</f>
        <v>#N/A</v>
      </c>
      <c r="L1538" s="180" t="e">
        <f>IF(ISERROR(A1538),NA(),#REF!)</f>
        <v>#N/A</v>
      </c>
      <c r="M1538" s="183" t="e">
        <f t="shared" si="96"/>
        <v>#N/A</v>
      </c>
      <c r="N1538" s="183" t="e">
        <f t="shared" si="98"/>
        <v>#N/A</v>
      </c>
      <c r="O1538" s="183" t="e">
        <f t="shared" si="97"/>
        <v>#N/A</v>
      </c>
    </row>
    <row r="1539" spans="1:15" x14ac:dyDescent="0.2">
      <c r="A1539" s="179" t="e">
        <f>IF(#REF!=0,NA(),#REF!)</f>
        <v>#REF!</v>
      </c>
      <c r="B1539" s="180" t="e">
        <f>IF(ISERROR(A1539),NA(),#REF!)</f>
        <v>#N/A</v>
      </c>
      <c r="C1539" s="183" t="e">
        <f t="shared" si="99"/>
        <v>#N/A</v>
      </c>
      <c r="E1539" s="179" t="e">
        <f>IF(#REF!=0,NA(),#REF!)</f>
        <v>#REF!</v>
      </c>
      <c r="F1539" s="183" t="e">
        <f>IF(ISERROR($E1539),NA(),#REF!)</f>
        <v>#N/A</v>
      </c>
      <c r="G1539" s="183" t="e">
        <f>IF(ISERROR($E1539),NA(),#REF!)</f>
        <v>#N/A</v>
      </c>
      <c r="H1539" s="183" t="e">
        <f>IF(ISERROR($E1539),NA(),#REF!)</f>
        <v>#N/A</v>
      </c>
      <c r="J1539" s="180" t="e">
        <f>IF(ISERROR(A1539),NA(),#REF!)</f>
        <v>#N/A</v>
      </c>
      <c r="K1539" s="180" t="e">
        <f>IF(ISERROR(A1539),NA(),#REF!)</f>
        <v>#N/A</v>
      </c>
      <c r="L1539" s="180" t="e">
        <f>IF(ISERROR(A1539),NA(),#REF!)</f>
        <v>#N/A</v>
      </c>
      <c r="M1539" s="183" t="e">
        <f t="shared" si="96"/>
        <v>#N/A</v>
      </c>
      <c r="N1539" s="183" t="e">
        <f t="shared" si="98"/>
        <v>#N/A</v>
      </c>
      <c r="O1539" s="183" t="e">
        <f t="shared" si="97"/>
        <v>#N/A</v>
      </c>
    </row>
    <row r="1540" spans="1:15" x14ac:dyDescent="0.2">
      <c r="A1540" s="179" t="e">
        <f>IF(#REF!=0,NA(),#REF!)</f>
        <v>#REF!</v>
      </c>
      <c r="B1540" s="180" t="e">
        <f>IF(ISERROR(A1540),NA(),#REF!)</f>
        <v>#N/A</v>
      </c>
      <c r="C1540" s="183" t="e">
        <f t="shared" si="99"/>
        <v>#N/A</v>
      </c>
      <c r="E1540" s="179" t="e">
        <f>IF(#REF!=0,NA(),#REF!)</f>
        <v>#REF!</v>
      </c>
      <c r="F1540" s="183" t="e">
        <f>IF(ISERROR($E1540),NA(),#REF!)</f>
        <v>#N/A</v>
      </c>
      <c r="G1540" s="183" t="e">
        <f>IF(ISERROR($E1540),NA(),#REF!)</f>
        <v>#N/A</v>
      </c>
      <c r="H1540" s="183" t="e">
        <f>IF(ISERROR($E1540),NA(),#REF!)</f>
        <v>#N/A</v>
      </c>
      <c r="J1540" s="180" t="e">
        <f>IF(ISERROR(A1540),NA(),#REF!)</f>
        <v>#N/A</v>
      </c>
      <c r="K1540" s="180" t="e">
        <f>IF(ISERROR(A1540),NA(),#REF!)</f>
        <v>#N/A</v>
      </c>
      <c r="L1540" s="180" t="e">
        <f>IF(ISERROR(A1540),NA(),#REF!)</f>
        <v>#N/A</v>
      </c>
      <c r="M1540" s="183" t="e">
        <f t="shared" si="96"/>
        <v>#N/A</v>
      </c>
      <c r="N1540" s="183" t="e">
        <f t="shared" si="98"/>
        <v>#N/A</v>
      </c>
      <c r="O1540" s="183" t="e">
        <f t="shared" si="97"/>
        <v>#N/A</v>
      </c>
    </row>
    <row r="1541" spans="1:15" x14ac:dyDescent="0.2">
      <c r="A1541" s="179" t="e">
        <f>IF(#REF!=0,NA(),#REF!)</f>
        <v>#REF!</v>
      </c>
      <c r="B1541" s="180" t="e">
        <f>IF(ISERROR(A1541),NA(),#REF!)</f>
        <v>#N/A</v>
      </c>
      <c r="C1541" s="183" t="e">
        <f t="shared" si="99"/>
        <v>#N/A</v>
      </c>
      <c r="E1541" s="179" t="e">
        <f>IF(#REF!=0,NA(),#REF!)</f>
        <v>#REF!</v>
      </c>
      <c r="F1541" s="183" t="e">
        <f>IF(ISERROR($E1541),NA(),#REF!)</f>
        <v>#N/A</v>
      </c>
      <c r="G1541" s="183" t="e">
        <f>IF(ISERROR($E1541),NA(),#REF!)</f>
        <v>#N/A</v>
      </c>
      <c r="H1541" s="183" t="e">
        <f>IF(ISERROR($E1541),NA(),#REF!)</f>
        <v>#N/A</v>
      </c>
      <c r="J1541" s="180" t="e">
        <f>IF(ISERROR(A1541),NA(),#REF!)</f>
        <v>#N/A</v>
      </c>
      <c r="K1541" s="180" t="e">
        <f>IF(ISERROR(A1541),NA(),#REF!)</f>
        <v>#N/A</v>
      </c>
      <c r="L1541" s="180" t="e">
        <f>IF(ISERROR(A1541),NA(),#REF!)</f>
        <v>#N/A</v>
      </c>
      <c r="M1541" s="183" t="e">
        <f t="shared" si="96"/>
        <v>#N/A</v>
      </c>
      <c r="N1541" s="183" t="e">
        <f t="shared" si="98"/>
        <v>#N/A</v>
      </c>
      <c r="O1541" s="183" t="e">
        <f t="shared" si="97"/>
        <v>#N/A</v>
      </c>
    </row>
    <row r="1542" spans="1:15" x14ac:dyDescent="0.2">
      <c r="A1542" s="179" t="e">
        <f>IF(#REF!=0,NA(),#REF!)</f>
        <v>#REF!</v>
      </c>
      <c r="B1542" s="180" t="e">
        <f>IF(ISERROR(A1542),NA(),#REF!)</f>
        <v>#N/A</v>
      </c>
      <c r="C1542" s="183" t="e">
        <f t="shared" si="99"/>
        <v>#N/A</v>
      </c>
      <c r="E1542" s="179" t="e">
        <f>IF(#REF!=0,NA(),#REF!)</f>
        <v>#REF!</v>
      </c>
      <c r="F1542" s="183" t="e">
        <f>IF(ISERROR($E1542),NA(),#REF!)</f>
        <v>#N/A</v>
      </c>
      <c r="G1542" s="183" t="e">
        <f>IF(ISERROR($E1542),NA(),#REF!)</f>
        <v>#N/A</v>
      </c>
      <c r="H1542" s="183" t="e">
        <f>IF(ISERROR($E1542),NA(),#REF!)</f>
        <v>#N/A</v>
      </c>
      <c r="J1542" s="180" t="e">
        <f>IF(ISERROR(A1542),NA(),#REF!)</f>
        <v>#N/A</v>
      </c>
      <c r="K1542" s="180" t="e">
        <f>IF(ISERROR(A1542),NA(),#REF!)</f>
        <v>#N/A</v>
      </c>
      <c r="L1542" s="180" t="e">
        <f>IF(ISERROR(A1542),NA(),#REF!)</f>
        <v>#N/A</v>
      </c>
      <c r="M1542" s="183" t="e">
        <f t="shared" si="96"/>
        <v>#N/A</v>
      </c>
      <c r="N1542" s="183" t="e">
        <f t="shared" si="98"/>
        <v>#N/A</v>
      </c>
      <c r="O1542" s="183" t="e">
        <f t="shared" si="97"/>
        <v>#N/A</v>
      </c>
    </row>
    <row r="1543" spans="1:15" x14ac:dyDescent="0.2">
      <c r="A1543" s="179" t="e">
        <f>IF(#REF!=0,NA(),#REF!)</f>
        <v>#REF!</v>
      </c>
      <c r="B1543" s="180" t="e">
        <f>IF(ISERROR(A1543),NA(),#REF!)</f>
        <v>#N/A</v>
      </c>
      <c r="C1543" s="183" t="e">
        <f t="shared" si="99"/>
        <v>#N/A</v>
      </c>
      <c r="E1543" s="179" t="e">
        <f>IF(#REF!=0,NA(),#REF!)</f>
        <v>#REF!</v>
      </c>
      <c r="F1543" s="183" t="e">
        <f>IF(ISERROR($E1543),NA(),#REF!)</f>
        <v>#N/A</v>
      </c>
      <c r="G1543" s="183" t="e">
        <f>IF(ISERROR($E1543),NA(),#REF!)</f>
        <v>#N/A</v>
      </c>
      <c r="H1543" s="183" t="e">
        <f>IF(ISERROR($E1543),NA(),#REF!)</f>
        <v>#N/A</v>
      </c>
      <c r="J1543" s="180" t="e">
        <f>IF(ISERROR(A1543),NA(),#REF!)</f>
        <v>#N/A</v>
      </c>
      <c r="K1543" s="180" t="e">
        <f>IF(ISERROR(A1543),NA(),#REF!)</f>
        <v>#N/A</v>
      </c>
      <c r="L1543" s="180" t="e">
        <f>IF(ISERROR(A1543),NA(),#REF!)</f>
        <v>#N/A</v>
      </c>
      <c r="M1543" s="183" t="e">
        <f t="shared" si="96"/>
        <v>#N/A</v>
      </c>
      <c r="N1543" s="183" t="e">
        <f t="shared" si="98"/>
        <v>#N/A</v>
      </c>
      <c r="O1543" s="183" t="e">
        <f t="shared" si="97"/>
        <v>#N/A</v>
      </c>
    </row>
    <row r="1544" spans="1:15" x14ac:dyDescent="0.2">
      <c r="A1544" s="179" t="e">
        <f>IF(#REF!=0,NA(),#REF!)</f>
        <v>#REF!</v>
      </c>
      <c r="B1544" s="180" t="e">
        <f>IF(ISERROR(A1544),NA(),#REF!)</f>
        <v>#N/A</v>
      </c>
      <c r="C1544" s="183" t="e">
        <f t="shared" si="99"/>
        <v>#N/A</v>
      </c>
      <c r="E1544" s="179" t="e">
        <f>IF(#REF!=0,NA(),#REF!)</f>
        <v>#REF!</v>
      </c>
      <c r="F1544" s="183" t="e">
        <f>IF(ISERROR($E1544),NA(),#REF!)</f>
        <v>#N/A</v>
      </c>
      <c r="G1544" s="183" t="e">
        <f>IF(ISERROR($E1544),NA(),#REF!)</f>
        <v>#N/A</v>
      </c>
      <c r="H1544" s="183" t="e">
        <f>IF(ISERROR($E1544),NA(),#REF!)</f>
        <v>#N/A</v>
      </c>
      <c r="J1544" s="180" t="e">
        <f>IF(ISERROR(A1544),NA(),#REF!)</f>
        <v>#N/A</v>
      </c>
      <c r="K1544" s="180" t="e">
        <f>IF(ISERROR(A1544),NA(),#REF!)</f>
        <v>#N/A</v>
      </c>
      <c r="L1544" s="180" t="e">
        <f>IF(ISERROR(A1544),NA(),#REF!)</f>
        <v>#N/A</v>
      </c>
      <c r="M1544" s="183" t="e">
        <f t="shared" si="96"/>
        <v>#N/A</v>
      </c>
      <c r="N1544" s="183" t="e">
        <f t="shared" si="98"/>
        <v>#N/A</v>
      </c>
      <c r="O1544" s="183" t="e">
        <f t="shared" si="97"/>
        <v>#N/A</v>
      </c>
    </row>
    <row r="1545" spans="1:15" x14ac:dyDescent="0.2">
      <c r="A1545" s="179" t="e">
        <f>IF(#REF!=0,NA(),#REF!)</f>
        <v>#REF!</v>
      </c>
      <c r="B1545" s="180" t="e">
        <f>IF(ISERROR(A1545),NA(),#REF!)</f>
        <v>#N/A</v>
      </c>
      <c r="C1545" s="183" t="e">
        <f t="shared" si="99"/>
        <v>#N/A</v>
      </c>
      <c r="E1545" s="179" t="e">
        <f>IF(#REF!=0,NA(),#REF!)</f>
        <v>#REF!</v>
      </c>
      <c r="F1545" s="183" t="e">
        <f>IF(ISERROR($E1545),NA(),#REF!)</f>
        <v>#N/A</v>
      </c>
      <c r="G1545" s="183" t="e">
        <f>IF(ISERROR($E1545),NA(),#REF!)</f>
        <v>#N/A</v>
      </c>
      <c r="H1545" s="183" t="e">
        <f>IF(ISERROR($E1545),NA(),#REF!)</f>
        <v>#N/A</v>
      </c>
      <c r="J1545" s="180" t="e">
        <f>IF(ISERROR(A1545),NA(),#REF!)</f>
        <v>#N/A</v>
      </c>
      <c r="K1545" s="180" t="e">
        <f>IF(ISERROR(A1545),NA(),#REF!)</f>
        <v>#N/A</v>
      </c>
      <c r="L1545" s="180" t="e">
        <f>IF(ISERROR(A1545),NA(),#REF!)</f>
        <v>#N/A</v>
      </c>
      <c r="M1545" s="183" t="e">
        <f t="shared" ref="M1545:M1600" si="100">AVERAGE(J1539:J1545)</f>
        <v>#N/A</v>
      </c>
      <c r="N1545" s="183" t="e">
        <f t="shared" si="98"/>
        <v>#N/A</v>
      </c>
      <c r="O1545" s="183" t="e">
        <f t="shared" si="97"/>
        <v>#N/A</v>
      </c>
    </row>
    <row r="1546" spans="1:15" x14ac:dyDescent="0.2">
      <c r="A1546" s="179" t="e">
        <f>IF(#REF!=0,NA(),#REF!)</f>
        <v>#REF!</v>
      </c>
      <c r="B1546" s="180" t="e">
        <f>IF(ISERROR(A1546),NA(),#REF!)</f>
        <v>#N/A</v>
      </c>
      <c r="C1546" s="183" t="e">
        <f t="shared" si="99"/>
        <v>#N/A</v>
      </c>
      <c r="E1546" s="179" t="e">
        <f>IF(#REF!=0,NA(),#REF!)</f>
        <v>#REF!</v>
      </c>
      <c r="F1546" s="183" t="e">
        <f>IF(ISERROR($E1546),NA(),#REF!)</f>
        <v>#N/A</v>
      </c>
      <c r="G1546" s="183" t="e">
        <f>IF(ISERROR($E1546),NA(),#REF!)</f>
        <v>#N/A</v>
      </c>
      <c r="H1546" s="183" t="e">
        <f>IF(ISERROR($E1546),NA(),#REF!)</f>
        <v>#N/A</v>
      </c>
      <c r="J1546" s="180" t="e">
        <f>IF(ISERROR(A1546),NA(),#REF!)</f>
        <v>#N/A</v>
      </c>
      <c r="K1546" s="180" t="e">
        <f>IF(ISERROR(A1546),NA(),#REF!)</f>
        <v>#N/A</v>
      </c>
      <c r="L1546" s="180" t="e">
        <f>IF(ISERROR(A1546),NA(),#REF!)</f>
        <v>#N/A</v>
      </c>
      <c r="M1546" s="183" t="e">
        <f t="shared" si="100"/>
        <v>#N/A</v>
      </c>
      <c r="N1546" s="183" t="e">
        <f t="shared" si="98"/>
        <v>#N/A</v>
      </c>
      <c r="O1546" s="183" t="e">
        <f t="shared" ref="O1546:O1600" si="101">AVERAGE(L1540:L1546)</f>
        <v>#N/A</v>
      </c>
    </row>
    <row r="1547" spans="1:15" x14ac:dyDescent="0.2">
      <c r="A1547" s="179" t="e">
        <f>IF(#REF!=0,NA(),#REF!)</f>
        <v>#REF!</v>
      </c>
      <c r="B1547" s="180" t="e">
        <f>IF(ISERROR(A1547),NA(),#REF!)</f>
        <v>#N/A</v>
      </c>
      <c r="C1547" s="183" t="e">
        <f t="shared" si="99"/>
        <v>#N/A</v>
      </c>
      <c r="E1547" s="179" t="e">
        <f>IF(#REF!=0,NA(),#REF!)</f>
        <v>#REF!</v>
      </c>
      <c r="F1547" s="183" t="e">
        <f>IF(ISERROR($E1547),NA(),#REF!)</f>
        <v>#N/A</v>
      </c>
      <c r="G1547" s="183" t="e">
        <f>IF(ISERROR($E1547),NA(),#REF!)</f>
        <v>#N/A</v>
      </c>
      <c r="H1547" s="183" t="e">
        <f>IF(ISERROR($E1547),NA(),#REF!)</f>
        <v>#N/A</v>
      </c>
      <c r="J1547" s="180" t="e">
        <f>IF(ISERROR(A1547),NA(),#REF!)</f>
        <v>#N/A</v>
      </c>
      <c r="K1547" s="180" t="e">
        <f>IF(ISERROR(A1547),NA(),#REF!)</f>
        <v>#N/A</v>
      </c>
      <c r="L1547" s="180" t="e">
        <f>IF(ISERROR(A1547),NA(),#REF!)</f>
        <v>#N/A</v>
      </c>
      <c r="M1547" s="183" t="e">
        <f t="shared" si="100"/>
        <v>#N/A</v>
      </c>
      <c r="N1547" s="183" t="e">
        <f t="shared" si="98"/>
        <v>#N/A</v>
      </c>
      <c r="O1547" s="183" t="e">
        <f t="shared" si="101"/>
        <v>#N/A</v>
      </c>
    </row>
    <row r="1548" spans="1:15" x14ac:dyDescent="0.2">
      <c r="A1548" s="179" t="e">
        <f>IF(#REF!=0,NA(),#REF!)</f>
        <v>#REF!</v>
      </c>
      <c r="B1548" s="180" t="e">
        <f>IF(ISERROR(A1548),NA(),#REF!)</f>
        <v>#N/A</v>
      </c>
      <c r="C1548" s="183" t="e">
        <f t="shared" si="99"/>
        <v>#N/A</v>
      </c>
      <c r="E1548" s="179" t="e">
        <f>IF(#REF!=0,NA(),#REF!)</f>
        <v>#REF!</v>
      </c>
      <c r="F1548" s="183" t="e">
        <f>IF(ISERROR($E1548),NA(),#REF!)</f>
        <v>#N/A</v>
      </c>
      <c r="G1548" s="183" t="e">
        <f>IF(ISERROR($E1548),NA(),#REF!)</f>
        <v>#N/A</v>
      </c>
      <c r="H1548" s="183" t="e">
        <f>IF(ISERROR($E1548),NA(),#REF!)</f>
        <v>#N/A</v>
      </c>
      <c r="J1548" s="180" t="e">
        <f>IF(ISERROR(A1548),NA(),#REF!)</f>
        <v>#N/A</v>
      </c>
      <c r="K1548" s="180" t="e">
        <f>IF(ISERROR(A1548),NA(),#REF!)</f>
        <v>#N/A</v>
      </c>
      <c r="L1548" s="180" t="e">
        <f>IF(ISERROR(A1548),NA(),#REF!)</f>
        <v>#N/A</v>
      </c>
      <c r="M1548" s="183" t="e">
        <f t="shared" si="100"/>
        <v>#N/A</v>
      </c>
      <c r="N1548" s="183" t="e">
        <f t="shared" si="98"/>
        <v>#N/A</v>
      </c>
      <c r="O1548" s="183" t="e">
        <f t="shared" si="101"/>
        <v>#N/A</v>
      </c>
    </row>
    <row r="1549" spans="1:15" x14ac:dyDescent="0.2">
      <c r="A1549" s="179" t="e">
        <f>IF(#REF!=0,NA(),#REF!)</f>
        <v>#REF!</v>
      </c>
      <c r="B1549" s="180" t="e">
        <f>IF(ISERROR(A1549),NA(),#REF!)</f>
        <v>#N/A</v>
      </c>
      <c r="C1549" s="183" t="e">
        <f t="shared" si="99"/>
        <v>#N/A</v>
      </c>
      <c r="E1549" s="179" t="e">
        <f>IF(#REF!=0,NA(),#REF!)</f>
        <v>#REF!</v>
      </c>
      <c r="F1549" s="183" t="e">
        <f>IF(ISERROR($E1549),NA(),#REF!)</f>
        <v>#N/A</v>
      </c>
      <c r="G1549" s="183" t="e">
        <f>IF(ISERROR($E1549),NA(),#REF!)</f>
        <v>#N/A</v>
      </c>
      <c r="H1549" s="183" t="e">
        <f>IF(ISERROR($E1549),NA(),#REF!)</f>
        <v>#N/A</v>
      </c>
      <c r="J1549" s="180" t="e">
        <f>IF(ISERROR(A1549),NA(),#REF!)</f>
        <v>#N/A</v>
      </c>
      <c r="K1549" s="180" t="e">
        <f>IF(ISERROR(A1549),NA(),#REF!)</f>
        <v>#N/A</v>
      </c>
      <c r="L1549" s="180" t="e">
        <f>IF(ISERROR(A1549),NA(),#REF!)</f>
        <v>#N/A</v>
      </c>
      <c r="M1549" s="183" t="e">
        <f t="shared" si="100"/>
        <v>#N/A</v>
      </c>
      <c r="N1549" s="183" t="e">
        <f t="shared" si="98"/>
        <v>#N/A</v>
      </c>
      <c r="O1549" s="183" t="e">
        <f t="shared" si="101"/>
        <v>#N/A</v>
      </c>
    </row>
    <row r="1550" spans="1:15" x14ac:dyDescent="0.2">
      <c r="A1550" s="179" t="e">
        <f>IF(#REF!=0,NA(),#REF!)</f>
        <v>#REF!</v>
      </c>
      <c r="B1550" s="180" t="e">
        <f>IF(ISERROR(A1550),NA(),#REF!)</f>
        <v>#N/A</v>
      </c>
      <c r="C1550" s="183" t="e">
        <f t="shared" si="99"/>
        <v>#N/A</v>
      </c>
      <c r="E1550" s="179" t="e">
        <f>IF(#REF!=0,NA(),#REF!)</f>
        <v>#REF!</v>
      </c>
      <c r="F1550" s="183" t="e">
        <f>IF(ISERROR($E1550),NA(),#REF!)</f>
        <v>#N/A</v>
      </c>
      <c r="G1550" s="183" t="e">
        <f>IF(ISERROR($E1550),NA(),#REF!)</f>
        <v>#N/A</v>
      </c>
      <c r="H1550" s="183" t="e">
        <f>IF(ISERROR($E1550),NA(),#REF!)</f>
        <v>#N/A</v>
      </c>
      <c r="J1550" s="180" t="e">
        <f>IF(ISERROR(A1550),NA(),#REF!)</f>
        <v>#N/A</v>
      </c>
      <c r="K1550" s="180" t="e">
        <f>IF(ISERROR(A1550),NA(),#REF!)</f>
        <v>#N/A</v>
      </c>
      <c r="L1550" s="180" t="e">
        <f>IF(ISERROR(A1550),NA(),#REF!)</f>
        <v>#N/A</v>
      </c>
      <c r="M1550" s="183" t="e">
        <f t="shared" si="100"/>
        <v>#N/A</v>
      </c>
      <c r="N1550" s="183" t="e">
        <f t="shared" si="98"/>
        <v>#N/A</v>
      </c>
      <c r="O1550" s="183" t="e">
        <f t="shared" si="101"/>
        <v>#N/A</v>
      </c>
    </row>
    <row r="1551" spans="1:15" x14ac:dyDescent="0.2">
      <c r="A1551" s="179" t="e">
        <f>IF(#REF!=0,NA(),#REF!)</f>
        <v>#REF!</v>
      </c>
      <c r="B1551" s="180" t="e">
        <f>IF(ISERROR(A1551),NA(),#REF!)</f>
        <v>#N/A</v>
      </c>
      <c r="C1551" s="183" t="e">
        <f t="shared" si="99"/>
        <v>#N/A</v>
      </c>
      <c r="E1551" s="179" t="e">
        <f>IF(#REF!=0,NA(),#REF!)</f>
        <v>#REF!</v>
      </c>
      <c r="F1551" s="183" t="e">
        <f>IF(ISERROR($E1551),NA(),#REF!)</f>
        <v>#N/A</v>
      </c>
      <c r="G1551" s="183" t="e">
        <f>IF(ISERROR($E1551),NA(),#REF!)</f>
        <v>#N/A</v>
      </c>
      <c r="H1551" s="183" t="e">
        <f>IF(ISERROR($E1551),NA(),#REF!)</f>
        <v>#N/A</v>
      </c>
      <c r="J1551" s="180" t="e">
        <f>IF(ISERROR(A1551),NA(),#REF!)</f>
        <v>#N/A</v>
      </c>
      <c r="K1551" s="180" t="e">
        <f>IF(ISERROR(A1551),NA(),#REF!)</f>
        <v>#N/A</v>
      </c>
      <c r="L1551" s="180" t="e">
        <f>IF(ISERROR(A1551),NA(),#REF!)</f>
        <v>#N/A</v>
      </c>
      <c r="M1551" s="183" t="e">
        <f t="shared" si="100"/>
        <v>#N/A</v>
      </c>
      <c r="N1551" s="183" t="e">
        <f t="shared" si="98"/>
        <v>#N/A</v>
      </c>
      <c r="O1551" s="183" t="e">
        <f t="shared" si="101"/>
        <v>#N/A</v>
      </c>
    </row>
    <row r="1552" spans="1:15" x14ac:dyDescent="0.2">
      <c r="A1552" s="179" t="e">
        <f>IF(#REF!=0,NA(),#REF!)</f>
        <v>#REF!</v>
      </c>
      <c r="B1552" s="180" t="e">
        <f>IF(ISERROR(A1552),NA(),#REF!)</f>
        <v>#N/A</v>
      </c>
      <c r="C1552" s="183" t="e">
        <f t="shared" si="99"/>
        <v>#N/A</v>
      </c>
      <c r="E1552" s="179" t="e">
        <f>IF(#REF!=0,NA(),#REF!)</f>
        <v>#REF!</v>
      </c>
      <c r="F1552" s="183" t="e">
        <f>IF(ISERROR($E1552),NA(),#REF!)</f>
        <v>#N/A</v>
      </c>
      <c r="G1552" s="183" t="e">
        <f>IF(ISERROR($E1552),NA(),#REF!)</f>
        <v>#N/A</v>
      </c>
      <c r="H1552" s="183" t="e">
        <f>IF(ISERROR($E1552),NA(),#REF!)</f>
        <v>#N/A</v>
      </c>
      <c r="J1552" s="180" t="e">
        <f>IF(ISERROR(A1552),NA(),#REF!)</f>
        <v>#N/A</v>
      </c>
      <c r="K1552" s="180" t="e">
        <f>IF(ISERROR(A1552),NA(),#REF!)</f>
        <v>#N/A</v>
      </c>
      <c r="L1552" s="180" t="e">
        <f>IF(ISERROR(A1552),NA(),#REF!)</f>
        <v>#N/A</v>
      </c>
      <c r="M1552" s="183" t="e">
        <f t="shared" si="100"/>
        <v>#N/A</v>
      </c>
      <c r="N1552" s="183" t="e">
        <f t="shared" si="98"/>
        <v>#N/A</v>
      </c>
      <c r="O1552" s="183" t="e">
        <f t="shared" si="101"/>
        <v>#N/A</v>
      </c>
    </row>
    <row r="1553" spans="1:15" x14ac:dyDescent="0.2">
      <c r="A1553" s="179" t="e">
        <f>IF(#REF!=0,NA(),#REF!)</f>
        <v>#REF!</v>
      </c>
      <c r="B1553" s="180" t="e">
        <f>IF(ISERROR(A1553),NA(),#REF!)</f>
        <v>#N/A</v>
      </c>
      <c r="C1553" s="183" t="e">
        <f t="shared" si="99"/>
        <v>#N/A</v>
      </c>
      <c r="E1553" s="179" t="e">
        <f>IF(#REF!=0,NA(),#REF!)</f>
        <v>#REF!</v>
      </c>
      <c r="F1553" s="183" t="e">
        <f>IF(ISERROR($E1553),NA(),#REF!)</f>
        <v>#N/A</v>
      </c>
      <c r="G1553" s="183" t="e">
        <f>IF(ISERROR($E1553),NA(),#REF!)</f>
        <v>#N/A</v>
      </c>
      <c r="H1553" s="183" t="e">
        <f>IF(ISERROR($E1553),NA(),#REF!)</f>
        <v>#N/A</v>
      </c>
      <c r="J1553" s="180" t="e">
        <f>IF(ISERROR(A1553),NA(),#REF!)</f>
        <v>#N/A</v>
      </c>
      <c r="K1553" s="180" t="e">
        <f>IF(ISERROR(A1553),NA(),#REF!)</f>
        <v>#N/A</v>
      </c>
      <c r="L1553" s="180" t="e">
        <f>IF(ISERROR(A1553),NA(),#REF!)</f>
        <v>#N/A</v>
      </c>
      <c r="M1553" s="183" t="e">
        <f t="shared" si="100"/>
        <v>#N/A</v>
      </c>
      <c r="N1553" s="183" t="e">
        <f t="shared" si="98"/>
        <v>#N/A</v>
      </c>
      <c r="O1553" s="183" t="e">
        <f t="shared" si="101"/>
        <v>#N/A</v>
      </c>
    </row>
    <row r="1554" spans="1:15" x14ac:dyDescent="0.2">
      <c r="A1554" s="179" t="e">
        <f>IF(#REF!=0,NA(),#REF!)</f>
        <v>#REF!</v>
      </c>
      <c r="B1554" s="180" t="e">
        <f>IF(ISERROR(A1554),NA(),#REF!)</f>
        <v>#N/A</v>
      </c>
      <c r="C1554" s="183" t="e">
        <f t="shared" si="99"/>
        <v>#N/A</v>
      </c>
      <c r="E1554" s="179" t="e">
        <f>IF(#REF!=0,NA(),#REF!)</f>
        <v>#REF!</v>
      </c>
      <c r="F1554" s="183" t="e">
        <f>IF(ISERROR($E1554),NA(),#REF!)</f>
        <v>#N/A</v>
      </c>
      <c r="G1554" s="183" t="e">
        <f>IF(ISERROR($E1554),NA(),#REF!)</f>
        <v>#N/A</v>
      </c>
      <c r="H1554" s="183" t="e">
        <f>IF(ISERROR($E1554),NA(),#REF!)</f>
        <v>#N/A</v>
      </c>
      <c r="J1554" s="180" t="e">
        <f>IF(ISERROR(A1554),NA(),#REF!)</f>
        <v>#N/A</v>
      </c>
      <c r="K1554" s="180" t="e">
        <f>IF(ISERROR(A1554),NA(),#REF!)</f>
        <v>#N/A</v>
      </c>
      <c r="L1554" s="180" t="e">
        <f>IF(ISERROR(A1554),NA(),#REF!)</f>
        <v>#N/A</v>
      </c>
      <c r="M1554" s="183" t="e">
        <f t="shared" si="100"/>
        <v>#N/A</v>
      </c>
      <c r="N1554" s="183" t="e">
        <f t="shared" si="98"/>
        <v>#N/A</v>
      </c>
      <c r="O1554" s="183" t="e">
        <f t="shared" si="101"/>
        <v>#N/A</v>
      </c>
    </row>
    <row r="1555" spans="1:15" x14ac:dyDescent="0.2">
      <c r="A1555" s="179" t="e">
        <f>IF(#REF!=0,NA(),#REF!)</f>
        <v>#REF!</v>
      </c>
      <c r="B1555" s="180" t="e">
        <f>IF(ISERROR(A1555),NA(),#REF!)</f>
        <v>#N/A</v>
      </c>
      <c r="C1555" s="183" t="e">
        <f t="shared" si="99"/>
        <v>#N/A</v>
      </c>
      <c r="E1555" s="179" t="e">
        <f>IF(#REF!=0,NA(),#REF!)</f>
        <v>#REF!</v>
      </c>
      <c r="F1555" s="183" t="e">
        <f>IF(ISERROR($E1555),NA(),#REF!)</f>
        <v>#N/A</v>
      </c>
      <c r="G1555" s="183" t="e">
        <f>IF(ISERROR($E1555),NA(),#REF!)</f>
        <v>#N/A</v>
      </c>
      <c r="H1555" s="183" t="e">
        <f>IF(ISERROR($E1555),NA(),#REF!)</f>
        <v>#N/A</v>
      </c>
      <c r="J1555" s="180" t="e">
        <f>IF(ISERROR(A1555),NA(),#REF!)</f>
        <v>#N/A</v>
      </c>
      <c r="K1555" s="180" t="e">
        <f>IF(ISERROR(A1555),NA(),#REF!)</f>
        <v>#N/A</v>
      </c>
      <c r="L1555" s="180" t="e">
        <f>IF(ISERROR(A1555),NA(),#REF!)</f>
        <v>#N/A</v>
      </c>
      <c r="M1555" s="183" t="e">
        <f t="shared" si="100"/>
        <v>#N/A</v>
      </c>
      <c r="N1555" s="183" t="e">
        <f t="shared" si="98"/>
        <v>#N/A</v>
      </c>
      <c r="O1555" s="183" t="e">
        <f t="shared" si="101"/>
        <v>#N/A</v>
      </c>
    </row>
    <row r="1556" spans="1:15" x14ac:dyDescent="0.2">
      <c r="A1556" s="179" t="e">
        <f>IF(#REF!=0,NA(),#REF!)</f>
        <v>#REF!</v>
      </c>
      <c r="B1556" s="180" t="e">
        <f>IF(ISERROR(A1556),NA(),#REF!)</f>
        <v>#N/A</v>
      </c>
      <c r="C1556" s="183" t="e">
        <f t="shared" si="99"/>
        <v>#N/A</v>
      </c>
      <c r="E1556" s="179" t="e">
        <f>IF(#REF!=0,NA(),#REF!)</f>
        <v>#REF!</v>
      </c>
      <c r="F1556" s="183" t="e">
        <f>IF(ISERROR($E1556),NA(),#REF!)</f>
        <v>#N/A</v>
      </c>
      <c r="G1556" s="183" t="e">
        <f>IF(ISERROR($E1556),NA(),#REF!)</f>
        <v>#N/A</v>
      </c>
      <c r="H1556" s="183" t="e">
        <f>IF(ISERROR($E1556),NA(),#REF!)</f>
        <v>#N/A</v>
      </c>
      <c r="J1556" s="180" t="e">
        <f>IF(ISERROR(A1556),NA(),#REF!)</f>
        <v>#N/A</v>
      </c>
      <c r="K1556" s="180" t="e">
        <f>IF(ISERROR(A1556),NA(),#REF!)</f>
        <v>#N/A</v>
      </c>
      <c r="L1556" s="180" t="e">
        <f>IF(ISERROR(A1556),NA(),#REF!)</f>
        <v>#N/A</v>
      </c>
      <c r="M1556" s="183" t="e">
        <f t="shared" si="100"/>
        <v>#N/A</v>
      </c>
      <c r="N1556" s="183" t="e">
        <f t="shared" si="98"/>
        <v>#N/A</v>
      </c>
      <c r="O1556" s="183" t="e">
        <f t="shared" si="101"/>
        <v>#N/A</v>
      </c>
    </row>
    <row r="1557" spans="1:15" x14ac:dyDescent="0.2">
      <c r="A1557" s="179" t="e">
        <f>IF(#REF!=0,NA(),#REF!)</f>
        <v>#REF!</v>
      </c>
      <c r="B1557" s="180" t="e">
        <f>IF(ISERROR(A1557),NA(),#REF!)</f>
        <v>#N/A</v>
      </c>
      <c r="C1557" s="183" t="e">
        <f t="shared" si="99"/>
        <v>#N/A</v>
      </c>
      <c r="E1557" s="179" t="e">
        <f>IF(#REF!=0,NA(),#REF!)</f>
        <v>#REF!</v>
      </c>
      <c r="F1557" s="183" t="e">
        <f>IF(ISERROR($E1557),NA(),#REF!)</f>
        <v>#N/A</v>
      </c>
      <c r="G1557" s="183" t="e">
        <f>IF(ISERROR($E1557),NA(),#REF!)</f>
        <v>#N/A</v>
      </c>
      <c r="H1557" s="183" t="e">
        <f>IF(ISERROR($E1557),NA(),#REF!)</f>
        <v>#N/A</v>
      </c>
      <c r="J1557" s="180" t="e">
        <f>IF(ISERROR(A1557),NA(),#REF!)</f>
        <v>#N/A</v>
      </c>
      <c r="K1557" s="180" t="e">
        <f>IF(ISERROR(A1557),NA(),#REF!)</f>
        <v>#N/A</v>
      </c>
      <c r="L1557" s="180" t="e">
        <f>IF(ISERROR(A1557),NA(),#REF!)</f>
        <v>#N/A</v>
      </c>
      <c r="M1557" s="183" t="e">
        <f t="shared" si="100"/>
        <v>#N/A</v>
      </c>
      <c r="N1557" s="183" t="e">
        <f t="shared" si="98"/>
        <v>#N/A</v>
      </c>
      <c r="O1557" s="183" t="e">
        <f t="shared" si="101"/>
        <v>#N/A</v>
      </c>
    </row>
    <row r="1558" spans="1:15" x14ac:dyDescent="0.2">
      <c r="A1558" s="179" t="e">
        <f>IF(#REF!=0,NA(),#REF!)</f>
        <v>#REF!</v>
      </c>
      <c r="B1558" s="180" t="e">
        <f>IF(ISERROR(A1558),NA(),#REF!)</f>
        <v>#N/A</v>
      </c>
      <c r="C1558" s="183" t="e">
        <f t="shared" si="99"/>
        <v>#N/A</v>
      </c>
      <c r="E1558" s="179" t="e">
        <f>IF(#REF!=0,NA(),#REF!)</f>
        <v>#REF!</v>
      </c>
      <c r="F1558" s="183" t="e">
        <f>IF(ISERROR($E1558),NA(),#REF!)</f>
        <v>#N/A</v>
      </c>
      <c r="G1558" s="183" t="e">
        <f>IF(ISERROR($E1558),NA(),#REF!)</f>
        <v>#N/A</v>
      </c>
      <c r="H1558" s="183" t="e">
        <f>IF(ISERROR($E1558),NA(),#REF!)</f>
        <v>#N/A</v>
      </c>
      <c r="J1558" s="180" t="e">
        <f>IF(ISERROR(A1558),NA(),#REF!)</f>
        <v>#N/A</v>
      </c>
      <c r="K1558" s="180" t="e">
        <f>IF(ISERROR(A1558),NA(),#REF!)</f>
        <v>#N/A</v>
      </c>
      <c r="L1558" s="180" t="e">
        <f>IF(ISERROR(A1558),NA(),#REF!)</f>
        <v>#N/A</v>
      </c>
      <c r="M1558" s="183" t="e">
        <f t="shared" si="100"/>
        <v>#N/A</v>
      </c>
      <c r="N1558" s="183" t="e">
        <f t="shared" si="98"/>
        <v>#N/A</v>
      </c>
      <c r="O1558" s="183" t="e">
        <f t="shared" si="101"/>
        <v>#N/A</v>
      </c>
    </row>
    <row r="1559" spans="1:15" x14ac:dyDescent="0.2">
      <c r="A1559" s="179" t="e">
        <f>IF(#REF!=0,NA(),#REF!)</f>
        <v>#REF!</v>
      </c>
      <c r="B1559" s="180" t="e">
        <f>IF(ISERROR(A1559),NA(),#REF!)</f>
        <v>#N/A</v>
      </c>
      <c r="C1559" s="183" t="e">
        <f t="shared" si="99"/>
        <v>#N/A</v>
      </c>
      <c r="E1559" s="179" t="e">
        <f>IF(#REF!=0,NA(),#REF!)</f>
        <v>#REF!</v>
      </c>
      <c r="F1559" s="183" t="e">
        <f>IF(ISERROR($E1559),NA(),#REF!)</f>
        <v>#N/A</v>
      </c>
      <c r="G1559" s="183" t="e">
        <f>IF(ISERROR($E1559),NA(),#REF!)</f>
        <v>#N/A</v>
      </c>
      <c r="H1559" s="183" t="e">
        <f>IF(ISERROR($E1559),NA(),#REF!)</f>
        <v>#N/A</v>
      </c>
      <c r="J1559" s="180" t="e">
        <f>IF(ISERROR(A1559),NA(),#REF!)</f>
        <v>#N/A</v>
      </c>
      <c r="K1559" s="180" t="e">
        <f>IF(ISERROR(A1559),NA(),#REF!)</f>
        <v>#N/A</v>
      </c>
      <c r="L1559" s="180" t="e">
        <f>IF(ISERROR(A1559),NA(),#REF!)</f>
        <v>#N/A</v>
      </c>
      <c r="M1559" s="183" t="e">
        <f t="shared" si="100"/>
        <v>#N/A</v>
      </c>
      <c r="N1559" s="183" t="e">
        <f t="shared" si="98"/>
        <v>#N/A</v>
      </c>
      <c r="O1559" s="183" t="e">
        <f t="shared" si="101"/>
        <v>#N/A</v>
      </c>
    </row>
    <row r="1560" spans="1:15" x14ac:dyDescent="0.2">
      <c r="A1560" s="179" t="e">
        <f>IF(#REF!=0,NA(),#REF!)</f>
        <v>#REF!</v>
      </c>
      <c r="B1560" s="180" t="e">
        <f>IF(ISERROR(A1560),NA(),#REF!)</f>
        <v>#N/A</v>
      </c>
      <c r="C1560" s="183" t="e">
        <f t="shared" si="99"/>
        <v>#N/A</v>
      </c>
      <c r="E1560" s="179" t="e">
        <f>IF(#REF!=0,NA(),#REF!)</f>
        <v>#REF!</v>
      </c>
      <c r="F1560" s="183" t="e">
        <f>IF(ISERROR($E1560),NA(),#REF!)</f>
        <v>#N/A</v>
      </c>
      <c r="G1560" s="183" t="e">
        <f>IF(ISERROR($E1560),NA(),#REF!)</f>
        <v>#N/A</v>
      </c>
      <c r="H1560" s="183" t="e">
        <f>IF(ISERROR($E1560),NA(),#REF!)</f>
        <v>#N/A</v>
      </c>
      <c r="J1560" s="180" t="e">
        <f>IF(ISERROR(A1560),NA(),#REF!)</f>
        <v>#N/A</v>
      </c>
      <c r="K1560" s="180" t="e">
        <f>IF(ISERROR(A1560),NA(),#REF!)</f>
        <v>#N/A</v>
      </c>
      <c r="L1560" s="180" t="e">
        <f>IF(ISERROR(A1560),NA(),#REF!)</f>
        <v>#N/A</v>
      </c>
      <c r="M1560" s="183" t="e">
        <f t="shared" si="100"/>
        <v>#N/A</v>
      </c>
      <c r="N1560" s="183" t="e">
        <f t="shared" si="98"/>
        <v>#N/A</v>
      </c>
      <c r="O1560" s="183" t="e">
        <f t="shared" si="101"/>
        <v>#N/A</v>
      </c>
    </row>
    <row r="1561" spans="1:15" x14ac:dyDescent="0.2">
      <c r="A1561" s="179" t="e">
        <f>IF(#REF!=0,NA(),#REF!)</f>
        <v>#REF!</v>
      </c>
      <c r="B1561" s="180" t="e">
        <f>IF(ISERROR(A1561),NA(),#REF!)</f>
        <v>#N/A</v>
      </c>
      <c r="C1561" s="183" t="e">
        <f t="shared" si="99"/>
        <v>#N/A</v>
      </c>
      <c r="E1561" s="179" t="e">
        <f>IF(#REF!=0,NA(),#REF!)</f>
        <v>#REF!</v>
      </c>
      <c r="F1561" s="183" t="e">
        <f>IF(ISERROR($E1561),NA(),#REF!)</f>
        <v>#N/A</v>
      </c>
      <c r="G1561" s="183" t="e">
        <f>IF(ISERROR($E1561),NA(),#REF!)</f>
        <v>#N/A</v>
      </c>
      <c r="H1561" s="183" t="e">
        <f>IF(ISERROR($E1561),NA(),#REF!)</f>
        <v>#N/A</v>
      </c>
      <c r="J1561" s="180" t="e">
        <f>IF(ISERROR(A1561),NA(),#REF!)</f>
        <v>#N/A</v>
      </c>
      <c r="K1561" s="180" t="e">
        <f>IF(ISERROR(A1561),NA(),#REF!)</f>
        <v>#N/A</v>
      </c>
      <c r="L1561" s="180" t="e">
        <f>IF(ISERROR(A1561),NA(),#REF!)</f>
        <v>#N/A</v>
      </c>
      <c r="M1561" s="183" t="e">
        <f t="shared" si="100"/>
        <v>#N/A</v>
      </c>
      <c r="N1561" s="183" t="e">
        <f t="shared" ref="N1561:N1600" si="102">AVERAGE(K1555:K1561)</f>
        <v>#N/A</v>
      </c>
      <c r="O1561" s="183" t="e">
        <f t="shared" si="101"/>
        <v>#N/A</v>
      </c>
    </row>
    <row r="1562" spans="1:15" x14ac:dyDescent="0.2">
      <c r="A1562" s="179" t="e">
        <f>IF(#REF!=0,NA(),#REF!)</f>
        <v>#REF!</v>
      </c>
      <c r="B1562" s="180" t="e">
        <f>IF(ISERROR(A1562),NA(),#REF!)</f>
        <v>#N/A</v>
      </c>
      <c r="C1562" s="183" t="e">
        <f t="shared" si="99"/>
        <v>#N/A</v>
      </c>
      <c r="E1562" s="179" t="e">
        <f>IF(#REF!=0,NA(),#REF!)</f>
        <v>#REF!</v>
      </c>
      <c r="F1562" s="183" t="e">
        <f>IF(ISERROR($E1562),NA(),#REF!)</f>
        <v>#N/A</v>
      </c>
      <c r="G1562" s="183" t="e">
        <f>IF(ISERROR($E1562),NA(),#REF!)</f>
        <v>#N/A</v>
      </c>
      <c r="H1562" s="183" t="e">
        <f>IF(ISERROR($E1562),NA(),#REF!)</f>
        <v>#N/A</v>
      </c>
      <c r="J1562" s="180" t="e">
        <f>IF(ISERROR(A1562),NA(),#REF!)</f>
        <v>#N/A</v>
      </c>
      <c r="K1562" s="180" t="e">
        <f>IF(ISERROR(A1562),NA(),#REF!)</f>
        <v>#N/A</v>
      </c>
      <c r="L1562" s="180" t="e">
        <f>IF(ISERROR(A1562),NA(),#REF!)</f>
        <v>#N/A</v>
      </c>
      <c r="M1562" s="183" t="e">
        <f t="shared" si="100"/>
        <v>#N/A</v>
      </c>
      <c r="N1562" s="183" t="e">
        <f t="shared" si="102"/>
        <v>#N/A</v>
      </c>
      <c r="O1562" s="183" t="e">
        <f t="shared" si="101"/>
        <v>#N/A</v>
      </c>
    </row>
    <row r="1563" spans="1:15" x14ac:dyDescent="0.2">
      <c r="A1563" s="179" t="e">
        <f>IF(#REF!=0,NA(),#REF!)</f>
        <v>#REF!</v>
      </c>
      <c r="B1563" s="180" t="e">
        <f>IF(ISERROR(A1563),NA(),#REF!)</f>
        <v>#N/A</v>
      </c>
      <c r="C1563" s="183" t="e">
        <f t="shared" si="99"/>
        <v>#N/A</v>
      </c>
      <c r="E1563" s="179" t="e">
        <f>IF(#REF!=0,NA(),#REF!)</f>
        <v>#REF!</v>
      </c>
      <c r="F1563" s="183" t="e">
        <f>IF(ISERROR($E1563),NA(),#REF!)</f>
        <v>#N/A</v>
      </c>
      <c r="G1563" s="183" t="e">
        <f>IF(ISERROR($E1563),NA(),#REF!)</f>
        <v>#N/A</v>
      </c>
      <c r="H1563" s="183" t="e">
        <f>IF(ISERROR($E1563),NA(),#REF!)</f>
        <v>#N/A</v>
      </c>
      <c r="J1563" s="180" t="e">
        <f>IF(ISERROR(A1563),NA(),#REF!)</f>
        <v>#N/A</v>
      </c>
      <c r="K1563" s="180" t="e">
        <f>IF(ISERROR(A1563),NA(),#REF!)</f>
        <v>#N/A</v>
      </c>
      <c r="L1563" s="180" t="e">
        <f>IF(ISERROR(A1563),NA(),#REF!)</f>
        <v>#N/A</v>
      </c>
      <c r="M1563" s="183" t="e">
        <f t="shared" si="100"/>
        <v>#N/A</v>
      </c>
      <c r="N1563" s="183" t="e">
        <f t="shared" si="102"/>
        <v>#N/A</v>
      </c>
      <c r="O1563" s="183" t="e">
        <f t="shared" si="101"/>
        <v>#N/A</v>
      </c>
    </row>
    <row r="1564" spans="1:15" x14ac:dyDescent="0.2">
      <c r="A1564" s="179" t="e">
        <f>IF(#REF!=0,NA(),#REF!)</f>
        <v>#REF!</v>
      </c>
      <c r="B1564" s="180" t="e">
        <f>IF(ISERROR(A1564),NA(),#REF!)</f>
        <v>#N/A</v>
      </c>
      <c r="C1564" s="183" t="e">
        <f t="shared" si="99"/>
        <v>#N/A</v>
      </c>
      <c r="E1564" s="179" t="e">
        <f>IF(#REF!=0,NA(),#REF!)</f>
        <v>#REF!</v>
      </c>
      <c r="F1564" s="183" t="e">
        <f>IF(ISERROR($E1564),NA(),#REF!)</f>
        <v>#N/A</v>
      </c>
      <c r="G1564" s="183" t="e">
        <f>IF(ISERROR($E1564),NA(),#REF!)</f>
        <v>#N/A</v>
      </c>
      <c r="H1564" s="183" t="e">
        <f>IF(ISERROR($E1564),NA(),#REF!)</f>
        <v>#N/A</v>
      </c>
      <c r="J1564" s="180" t="e">
        <f>IF(ISERROR(A1564),NA(),#REF!)</f>
        <v>#N/A</v>
      </c>
      <c r="K1564" s="180" t="e">
        <f>IF(ISERROR(A1564),NA(),#REF!)</f>
        <v>#N/A</v>
      </c>
      <c r="L1564" s="180" t="e">
        <f>IF(ISERROR(A1564),NA(),#REF!)</f>
        <v>#N/A</v>
      </c>
      <c r="M1564" s="183" t="e">
        <f t="shared" si="100"/>
        <v>#N/A</v>
      </c>
      <c r="N1564" s="183" t="e">
        <f t="shared" si="102"/>
        <v>#N/A</v>
      </c>
      <c r="O1564" s="183" t="e">
        <f t="shared" si="101"/>
        <v>#N/A</v>
      </c>
    </row>
    <row r="1565" spans="1:15" x14ac:dyDescent="0.2">
      <c r="A1565" s="179" t="e">
        <f>IF(#REF!=0,NA(),#REF!)</f>
        <v>#REF!</v>
      </c>
      <c r="B1565" s="180" t="e">
        <f>IF(ISERROR(A1565),NA(),#REF!)</f>
        <v>#N/A</v>
      </c>
      <c r="C1565" s="183" t="e">
        <f t="shared" si="99"/>
        <v>#N/A</v>
      </c>
      <c r="E1565" s="179" t="e">
        <f>IF(#REF!=0,NA(),#REF!)</f>
        <v>#REF!</v>
      </c>
      <c r="F1565" s="183" t="e">
        <f>IF(ISERROR($E1565),NA(),#REF!)</f>
        <v>#N/A</v>
      </c>
      <c r="G1565" s="183" t="e">
        <f>IF(ISERROR($E1565),NA(),#REF!)</f>
        <v>#N/A</v>
      </c>
      <c r="H1565" s="183" t="e">
        <f>IF(ISERROR($E1565),NA(),#REF!)</f>
        <v>#N/A</v>
      </c>
      <c r="J1565" s="180" t="e">
        <f>IF(ISERROR(A1565),NA(),#REF!)</f>
        <v>#N/A</v>
      </c>
      <c r="K1565" s="180" t="e">
        <f>IF(ISERROR(A1565),NA(),#REF!)</f>
        <v>#N/A</v>
      </c>
      <c r="L1565" s="180" t="e">
        <f>IF(ISERROR(A1565),NA(),#REF!)</f>
        <v>#N/A</v>
      </c>
      <c r="M1565" s="183" t="e">
        <f t="shared" si="100"/>
        <v>#N/A</v>
      </c>
      <c r="N1565" s="183" t="e">
        <f t="shared" si="102"/>
        <v>#N/A</v>
      </c>
      <c r="O1565" s="183" t="e">
        <f t="shared" si="101"/>
        <v>#N/A</v>
      </c>
    </row>
    <row r="1566" spans="1:15" x14ac:dyDescent="0.2">
      <c r="A1566" s="179" t="e">
        <f>IF(#REF!=0,NA(),#REF!)</f>
        <v>#REF!</v>
      </c>
      <c r="B1566" s="180" t="e">
        <f>IF(ISERROR(A1566),NA(),#REF!)</f>
        <v>#N/A</v>
      </c>
      <c r="C1566" s="183" t="e">
        <f t="shared" si="99"/>
        <v>#N/A</v>
      </c>
      <c r="E1566" s="179" t="e">
        <f>IF(#REF!=0,NA(),#REF!)</f>
        <v>#REF!</v>
      </c>
      <c r="F1566" s="183" t="e">
        <f>IF(ISERROR($E1566),NA(),#REF!)</f>
        <v>#N/A</v>
      </c>
      <c r="G1566" s="183" t="e">
        <f>IF(ISERROR($E1566),NA(),#REF!)</f>
        <v>#N/A</v>
      </c>
      <c r="H1566" s="183" t="e">
        <f>IF(ISERROR($E1566),NA(),#REF!)</f>
        <v>#N/A</v>
      </c>
      <c r="J1566" s="180" t="e">
        <f>IF(ISERROR(A1566),NA(),#REF!)</f>
        <v>#N/A</v>
      </c>
      <c r="K1566" s="180" t="e">
        <f>IF(ISERROR(A1566),NA(),#REF!)</f>
        <v>#N/A</v>
      </c>
      <c r="L1566" s="180" t="e">
        <f>IF(ISERROR(A1566),NA(),#REF!)</f>
        <v>#N/A</v>
      </c>
      <c r="M1566" s="183" t="e">
        <f t="shared" si="100"/>
        <v>#N/A</v>
      </c>
      <c r="N1566" s="183" t="e">
        <f t="shared" si="102"/>
        <v>#N/A</v>
      </c>
      <c r="O1566" s="183" t="e">
        <f t="shared" si="101"/>
        <v>#N/A</v>
      </c>
    </row>
    <row r="1567" spans="1:15" x14ac:dyDescent="0.2">
      <c r="A1567" s="179" t="e">
        <f>IF(#REF!=0,NA(),#REF!)</f>
        <v>#REF!</v>
      </c>
      <c r="B1567" s="180" t="e">
        <f>IF(ISERROR(A1567),NA(),#REF!)</f>
        <v>#N/A</v>
      </c>
      <c r="C1567" s="183" t="e">
        <f t="shared" si="99"/>
        <v>#N/A</v>
      </c>
      <c r="E1567" s="179" t="e">
        <f>IF(#REF!=0,NA(),#REF!)</f>
        <v>#REF!</v>
      </c>
      <c r="F1567" s="183" t="e">
        <f>IF(ISERROR($E1567),NA(),#REF!)</f>
        <v>#N/A</v>
      </c>
      <c r="G1567" s="183" t="e">
        <f>IF(ISERROR($E1567),NA(),#REF!)</f>
        <v>#N/A</v>
      </c>
      <c r="H1567" s="183" t="e">
        <f>IF(ISERROR($E1567),NA(),#REF!)</f>
        <v>#N/A</v>
      </c>
      <c r="J1567" s="180" t="e">
        <f>IF(ISERROR(A1567),NA(),#REF!)</f>
        <v>#N/A</v>
      </c>
      <c r="K1567" s="180" t="e">
        <f>IF(ISERROR(A1567),NA(),#REF!)</f>
        <v>#N/A</v>
      </c>
      <c r="L1567" s="180" t="e">
        <f>IF(ISERROR(A1567),NA(),#REF!)</f>
        <v>#N/A</v>
      </c>
      <c r="M1567" s="183" t="e">
        <f t="shared" si="100"/>
        <v>#N/A</v>
      </c>
      <c r="N1567" s="183" t="e">
        <f t="shared" si="102"/>
        <v>#N/A</v>
      </c>
      <c r="O1567" s="183" t="e">
        <f t="shared" si="101"/>
        <v>#N/A</v>
      </c>
    </row>
    <row r="1568" spans="1:15" x14ac:dyDescent="0.2">
      <c r="A1568" s="179" t="e">
        <f>IF(#REF!=0,NA(),#REF!)</f>
        <v>#REF!</v>
      </c>
      <c r="B1568" s="180" t="e">
        <f>IF(ISERROR(A1568),NA(),#REF!)</f>
        <v>#N/A</v>
      </c>
      <c r="C1568" s="183" t="e">
        <f t="shared" si="99"/>
        <v>#N/A</v>
      </c>
      <c r="E1568" s="179" t="e">
        <f>IF(#REF!=0,NA(),#REF!)</f>
        <v>#REF!</v>
      </c>
      <c r="F1568" s="183" t="e">
        <f>IF(ISERROR($E1568),NA(),#REF!)</f>
        <v>#N/A</v>
      </c>
      <c r="G1568" s="183" t="e">
        <f>IF(ISERROR($E1568),NA(),#REF!)</f>
        <v>#N/A</v>
      </c>
      <c r="H1568" s="183" t="e">
        <f>IF(ISERROR($E1568),NA(),#REF!)</f>
        <v>#N/A</v>
      </c>
      <c r="J1568" s="180" t="e">
        <f>IF(ISERROR(A1568),NA(),#REF!)</f>
        <v>#N/A</v>
      </c>
      <c r="K1568" s="180" t="e">
        <f>IF(ISERROR(A1568),NA(),#REF!)</f>
        <v>#N/A</v>
      </c>
      <c r="L1568" s="180" t="e">
        <f>IF(ISERROR(A1568),NA(),#REF!)</f>
        <v>#N/A</v>
      </c>
      <c r="M1568" s="183" t="e">
        <f t="shared" si="100"/>
        <v>#N/A</v>
      </c>
      <c r="N1568" s="183" t="e">
        <f t="shared" si="102"/>
        <v>#N/A</v>
      </c>
      <c r="O1568" s="183" t="e">
        <f t="shared" si="101"/>
        <v>#N/A</v>
      </c>
    </row>
    <row r="1569" spans="1:15" x14ac:dyDescent="0.2">
      <c r="A1569" s="179" t="e">
        <f>IF(#REF!=0,NA(),#REF!)</f>
        <v>#REF!</v>
      </c>
      <c r="B1569" s="180" t="e">
        <f>IF(ISERROR(A1569),NA(),#REF!)</f>
        <v>#N/A</v>
      </c>
      <c r="C1569" s="183" t="e">
        <f t="shared" si="99"/>
        <v>#N/A</v>
      </c>
      <c r="E1569" s="179" t="e">
        <f>IF(#REF!=0,NA(),#REF!)</f>
        <v>#REF!</v>
      </c>
      <c r="F1569" s="183" t="e">
        <f>IF(ISERROR($E1569),NA(),#REF!)</f>
        <v>#N/A</v>
      </c>
      <c r="G1569" s="183" t="e">
        <f>IF(ISERROR($E1569),NA(),#REF!)</f>
        <v>#N/A</v>
      </c>
      <c r="H1569" s="183" t="e">
        <f>IF(ISERROR($E1569),NA(),#REF!)</f>
        <v>#N/A</v>
      </c>
      <c r="J1569" s="180" t="e">
        <f>IF(ISERROR(A1569),NA(),#REF!)</f>
        <v>#N/A</v>
      </c>
      <c r="K1569" s="180" t="e">
        <f>IF(ISERROR(A1569),NA(),#REF!)</f>
        <v>#N/A</v>
      </c>
      <c r="L1569" s="180" t="e">
        <f>IF(ISERROR(A1569),NA(),#REF!)</f>
        <v>#N/A</v>
      </c>
      <c r="M1569" s="183" t="e">
        <f t="shared" si="100"/>
        <v>#N/A</v>
      </c>
      <c r="N1569" s="183" t="e">
        <f t="shared" si="102"/>
        <v>#N/A</v>
      </c>
      <c r="O1569" s="183" t="e">
        <f t="shared" si="101"/>
        <v>#N/A</v>
      </c>
    </row>
    <row r="1570" spans="1:15" x14ac:dyDescent="0.2">
      <c r="A1570" s="179" t="e">
        <f>IF(#REF!=0,NA(),#REF!)</f>
        <v>#REF!</v>
      </c>
      <c r="B1570" s="180" t="e">
        <f>IF(ISERROR(A1570),NA(),#REF!)</f>
        <v>#N/A</v>
      </c>
      <c r="C1570" s="183" t="e">
        <f t="shared" si="99"/>
        <v>#N/A</v>
      </c>
      <c r="E1570" s="179" t="e">
        <f>IF(#REF!=0,NA(),#REF!)</f>
        <v>#REF!</v>
      </c>
      <c r="F1570" s="183" t="e">
        <f>IF(ISERROR($E1570),NA(),#REF!)</f>
        <v>#N/A</v>
      </c>
      <c r="G1570" s="183" t="e">
        <f>IF(ISERROR($E1570),NA(),#REF!)</f>
        <v>#N/A</v>
      </c>
      <c r="H1570" s="183" t="e">
        <f>IF(ISERROR($E1570),NA(),#REF!)</f>
        <v>#N/A</v>
      </c>
      <c r="J1570" s="180" t="e">
        <f>IF(ISERROR(A1570),NA(),#REF!)</f>
        <v>#N/A</v>
      </c>
      <c r="K1570" s="180" t="e">
        <f>IF(ISERROR(A1570),NA(),#REF!)</f>
        <v>#N/A</v>
      </c>
      <c r="L1570" s="180" t="e">
        <f>IF(ISERROR(A1570),NA(),#REF!)</f>
        <v>#N/A</v>
      </c>
      <c r="M1570" s="183" t="e">
        <f t="shared" si="100"/>
        <v>#N/A</v>
      </c>
      <c r="N1570" s="183" t="e">
        <f t="shared" si="102"/>
        <v>#N/A</v>
      </c>
      <c r="O1570" s="183" t="e">
        <f t="shared" si="101"/>
        <v>#N/A</v>
      </c>
    </row>
    <row r="1571" spans="1:15" x14ac:dyDescent="0.2">
      <c r="A1571" s="179" t="e">
        <f>IF(#REF!=0,NA(),#REF!)</f>
        <v>#REF!</v>
      </c>
      <c r="B1571" s="180" t="e">
        <f>IF(ISERROR(A1571),NA(),#REF!)</f>
        <v>#N/A</v>
      </c>
      <c r="C1571" s="183" t="e">
        <f t="shared" si="99"/>
        <v>#N/A</v>
      </c>
      <c r="E1571" s="179" t="e">
        <f>IF(#REF!=0,NA(),#REF!)</f>
        <v>#REF!</v>
      </c>
      <c r="F1571" s="183" t="e">
        <f>IF(ISERROR($E1571),NA(),#REF!)</f>
        <v>#N/A</v>
      </c>
      <c r="G1571" s="183" t="e">
        <f>IF(ISERROR($E1571),NA(),#REF!)</f>
        <v>#N/A</v>
      </c>
      <c r="H1571" s="183" t="e">
        <f>IF(ISERROR($E1571),NA(),#REF!)</f>
        <v>#N/A</v>
      </c>
      <c r="J1571" s="180" t="e">
        <f>IF(ISERROR(A1571),NA(),#REF!)</f>
        <v>#N/A</v>
      </c>
      <c r="K1571" s="180" t="e">
        <f>IF(ISERROR(A1571),NA(),#REF!)</f>
        <v>#N/A</v>
      </c>
      <c r="L1571" s="180" t="e">
        <f>IF(ISERROR(A1571),NA(),#REF!)</f>
        <v>#N/A</v>
      </c>
      <c r="M1571" s="183" t="e">
        <f t="shared" si="100"/>
        <v>#N/A</v>
      </c>
      <c r="N1571" s="183" t="e">
        <f t="shared" si="102"/>
        <v>#N/A</v>
      </c>
      <c r="O1571" s="183" t="e">
        <f t="shared" si="101"/>
        <v>#N/A</v>
      </c>
    </row>
    <row r="1572" spans="1:15" x14ac:dyDescent="0.2">
      <c r="A1572" s="179" t="e">
        <f>IF(#REF!=0,NA(),#REF!)</f>
        <v>#REF!</v>
      </c>
      <c r="B1572" s="180" t="e">
        <f>IF(ISERROR(A1572),NA(),#REF!)</f>
        <v>#N/A</v>
      </c>
      <c r="C1572" s="183" t="e">
        <f t="shared" si="99"/>
        <v>#N/A</v>
      </c>
      <c r="E1572" s="179" t="e">
        <f>IF(#REF!=0,NA(),#REF!)</f>
        <v>#REF!</v>
      </c>
      <c r="F1572" s="183" t="e">
        <f>IF(ISERROR($E1572),NA(),#REF!)</f>
        <v>#N/A</v>
      </c>
      <c r="G1572" s="183" t="e">
        <f>IF(ISERROR($E1572),NA(),#REF!)</f>
        <v>#N/A</v>
      </c>
      <c r="H1572" s="183" t="e">
        <f>IF(ISERROR($E1572),NA(),#REF!)</f>
        <v>#N/A</v>
      </c>
      <c r="J1572" s="180" t="e">
        <f>IF(ISERROR(A1572),NA(),#REF!)</f>
        <v>#N/A</v>
      </c>
      <c r="K1572" s="180" t="e">
        <f>IF(ISERROR(A1572),NA(),#REF!)</f>
        <v>#N/A</v>
      </c>
      <c r="L1572" s="180" t="e">
        <f>IF(ISERROR(A1572),NA(),#REF!)</f>
        <v>#N/A</v>
      </c>
      <c r="M1572" s="183" t="e">
        <f t="shared" si="100"/>
        <v>#N/A</v>
      </c>
      <c r="N1572" s="183" t="e">
        <f t="shared" si="102"/>
        <v>#N/A</v>
      </c>
      <c r="O1572" s="183" t="e">
        <f t="shared" si="101"/>
        <v>#N/A</v>
      </c>
    </row>
    <row r="1573" spans="1:15" x14ac:dyDescent="0.2">
      <c r="A1573" s="179" t="e">
        <f>IF(#REF!=0,NA(),#REF!)</f>
        <v>#REF!</v>
      </c>
      <c r="B1573" s="180" t="e">
        <f>IF(ISERROR(A1573),NA(),#REF!)</f>
        <v>#N/A</v>
      </c>
      <c r="C1573" s="183" t="e">
        <f t="shared" si="99"/>
        <v>#N/A</v>
      </c>
      <c r="E1573" s="179" t="e">
        <f>IF(#REF!=0,NA(),#REF!)</f>
        <v>#REF!</v>
      </c>
      <c r="F1573" s="183" t="e">
        <f>IF(ISERROR($E1573),NA(),#REF!)</f>
        <v>#N/A</v>
      </c>
      <c r="G1573" s="183" t="e">
        <f>IF(ISERROR($E1573),NA(),#REF!)</f>
        <v>#N/A</v>
      </c>
      <c r="H1573" s="183" t="e">
        <f>IF(ISERROR($E1573),NA(),#REF!)</f>
        <v>#N/A</v>
      </c>
      <c r="J1573" s="180" t="e">
        <f>IF(ISERROR(A1573),NA(),#REF!)</f>
        <v>#N/A</v>
      </c>
      <c r="K1573" s="180" t="e">
        <f>IF(ISERROR(A1573),NA(),#REF!)</f>
        <v>#N/A</v>
      </c>
      <c r="L1573" s="180" t="e">
        <f>IF(ISERROR(A1573),NA(),#REF!)</f>
        <v>#N/A</v>
      </c>
      <c r="M1573" s="183" t="e">
        <f t="shared" si="100"/>
        <v>#N/A</v>
      </c>
      <c r="N1573" s="183" t="e">
        <f t="shared" si="102"/>
        <v>#N/A</v>
      </c>
      <c r="O1573" s="183" t="e">
        <f t="shared" si="101"/>
        <v>#N/A</v>
      </c>
    </row>
    <row r="1574" spans="1:15" x14ac:dyDescent="0.2">
      <c r="A1574" s="179" t="e">
        <f>IF(#REF!=0,NA(),#REF!)</f>
        <v>#REF!</v>
      </c>
      <c r="B1574" s="180" t="e">
        <f>IF(ISERROR(A1574),NA(),#REF!)</f>
        <v>#N/A</v>
      </c>
      <c r="C1574" s="183" t="e">
        <f t="shared" si="99"/>
        <v>#N/A</v>
      </c>
      <c r="E1574" s="179" t="e">
        <f>IF(#REF!=0,NA(),#REF!)</f>
        <v>#REF!</v>
      </c>
      <c r="F1574" s="183" t="e">
        <f>IF(ISERROR($E1574),NA(),#REF!)</f>
        <v>#N/A</v>
      </c>
      <c r="G1574" s="183" t="e">
        <f>IF(ISERROR($E1574),NA(),#REF!)</f>
        <v>#N/A</v>
      </c>
      <c r="H1574" s="183" t="e">
        <f>IF(ISERROR($E1574),NA(),#REF!)</f>
        <v>#N/A</v>
      </c>
      <c r="J1574" s="180" t="e">
        <f>IF(ISERROR(A1574),NA(),#REF!)</f>
        <v>#N/A</v>
      </c>
      <c r="K1574" s="180" t="e">
        <f>IF(ISERROR(A1574),NA(),#REF!)</f>
        <v>#N/A</v>
      </c>
      <c r="L1574" s="180" t="e">
        <f>IF(ISERROR(A1574),NA(),#REF!)</f>
        <v>#N/A</v>
      </c>
      <c r="M1574" s="183" t="e">
        <f t="shared" si="100"/>
        <v>#N/A</v>
      </c>
      <c r="N1574" s="183" t="e">
        <f t="shared" si="102"/>
        <v>#N/A</v>
      </c>
      <c r="O1574" s="183" t="e">
        <f t="shared" si="101"/>
        <v>#N/A</v>
      </c>
    </row>
    <row r="1575" spans="1:15" x14ac:dyDescent="0.2">
      <c r="A1575" s="179" t="e">
        <f>IF(#REF!=0,NA(),#REF!)</f>
        <v>#REF!</v>
      </c>
      <c r="B1575" s="180" t="e">
        <f>IF(ISERROR(A1575),NA(),#REF!)</f>
        <v>#N/A</v>
      </c>
      <c r="C1575" s="183" t="e">
        <f t="shared" si="99"/>
        <v>#N/A</v>
      </c>
      <c r="E1575" s="179" t="e">
        <f>IF(#REF!=0,NA(),#REF!)</f>
        <v>#REF!</v>
      </c>
      <c r="F1575" s="183" t="e">
        <f>IF(ISERROR($E1575),NA(),#REF!)</f>
        <v>#N/A</v>
      </c>
      <c r="G1575" s="183" t="e">
        <f>IF(ISERROR($E1575),NA(),#REF!)</f>
        <v>#N/A</v>
      </c>
      <c r="H1575" s="183" t="e">
        <f>IF(ISERROR($E1575),NA(),#REF!)</f>
        <v>#N/A</v>
      </c>
      <c r="J1575" s="180" t="e">
        <f>IF(ISERROR(A1575),NA(),#REF!)</f>
        <v>#N/A</v>
      </c>
      <c r="K1575" s="180" t="e">
        <f>IF(ISERROR(A1575),NA(),#REF!)</f>
        <v>#N/A</v>
      </c>
      <c r="L1575" s="180" t="e">
        <f>IF(ISERROR(A1575),NA(),#REF!)</f>
        <v>#N/A</v>
      </c>
      <c r="M1575" s="183" t="e">
        <f t="shared" si="100"/>
        <v>#N/A</v>
      </c>
      <c r="N1575" s="183" t="e">
        <f t="shared" si="102"/>
        <v>#N/A</v>
      </c>
      <c r="O1575" s="183" t="e">
        <f t="shared" si="101"/>
        <v>#N/A</v>
      </c>
    </row>
    <row r="1576" spans="1:15" x14ac:dyDescent="0.2">
      <c r="A1576" s="179" t="e">
        <f>IF(#REF!=0,NA(),#REF!)</f>
        <v>#REF!</v>
      </c>
      <c r="B1576" s="180" t="e">
        <f>IF(ISERROR(A1576),NA(),#REF!)</f>
        <v>#N/A</v>
      </c>
      <c r="C1576" s="183" t="e">
        <f t="shared" si="99"/>
        <v>#N/A</v>
      </c>
      <c r="E1576" s="179" t="e">
        <f>IF(#REF!=0,NA(),#REF!)</f>
        <v>#REF!</v>
      </c>
      <c r="F1576" s="183" t="e">
        <f>IF(ISERROR($E1576),NA(),#REF!)</f>
        <v>#N/A</v>
      </c>
      <c r="G1576" s="183" t="e">
        <f>IF(ISERROR($E1576),NA(),#REF!)</f>
        <v>#N/A</v>
      </c>
      <c r="H1576" s="183" t="e">
        <f>IF(ISERROR($E1576),NA(),#REF!)</f>
        <v>#N/A</v>
      </c>
      <c r="J1576" s="180" t="e">
        <f>IF(ISERROR(A1576),NA(),#REF!)</f>
        <v>#N/A</v>
      </c>
      <c r="K1576" s="180" t="e">
        <f>IF(ISERROR(A1576),NA(),#REF!)</f>
        <v>#N/A</v>
      </c>
      <c r="L1576" s="180" t="e">
        <f>IF(ISERROR(A1576),NA(),#REF!)</f>
        <v>#N/A</v>
      </c>
      <c r="M1576" s="183" t="e">
        <f t="shared" si="100"/>
        <v>#N/A</v>
      </c>
      <c r="N1576" s="183" t="e">
        <f t="shared" si="102"/>
        <v>#N/A</v>
      </c>
      <c r="O1576" s="183" t="e">
        <f t="shared" si="101"/>
        <v>#N/A</v>
      </c>
    </row>
    <row r="1577" spans="1:15" x14ac:dyDescent="0.2">
      <c r="A1577" s="179" t="e">
        <f>IF(#REF!=0,NA(),#REF!)</f>
        <v>#REF!</v>
      </c>
      <c r="B1577" s="180" t="e">
        <f>IF(ISERROR(A1577),NA(),#REF!)</f>
        <v>#N/A</v>
      </c>
      <c r="C1577" s="183" t="e">
        <f t="shared" si="99"/>
        <v>#N/A</v>
      </c>
      <c r="E1577" s="179" t="e">
        <f>IF(#REF!=0,NA(),#REF!)</f>
        <v>#REF!</v>
      </c>
      <c r="F1577" s="183" t="e">
        <f>IF(ISERROR($E1577),NA(),#REF!)</f>
        <v>#N/A</v>
      </c>
      <c r="G1577" s="183" t="e">
        <f>IF(ISERROR($E1577),NA(),#REF!)</f>
        <v>#N/A</v>
      </c>
      <c r="H1577" s="183" t="e">
        <f>IF(ISERROR($E1577),NA(),#REF!)</f>
        <v>#N/A</v>
      </c>
      <c r="J1577" s="180" t="e">
        <f>IF(ISERROR(A1577),NA(),#REF!)</f>
        <v>#N/A</v>
      </c>
      <c r="K1577" s="180" t="e">
        <f>IF(ISERROR(A1577),NA(),#REF!)</f>
        <v>#N/A</v>
      </c>
      <c r="L1577" s="180" t="e">
        <f>IF(ISERROR(A1577),NA(),#REF!)</f>
        <v>#N/A</v>
      </c>
      <c r="M1577" s="183" t="e">
        <f t="shared" si="100"/>
        <v>#N/A</v>
      </c>
      <c r="N1577" s="183" t="e">
        <f t="shared" si="102"/>
        <v>#N/A</v>
      </c>
      <c r="O1577" s="183" t="e">
        <f t="shared" si="101"/>
        <v>#N/A</v>
      </c>
    </row>
    <row r="1578" spans="1:15" x14ac:dyDescent="0.2">
      <c r="A1578" s="179" t="e">
        <f>IF(#REF!=0,NA(),#REF!)</f>
        <v>#REF!</v>
      </c>
      <c r="B1578" s="180" t="e">
        <f>IF(ISERROR(A1578),NA(),#REF!)</f>
        <v>#N/A</v>
      </c>
      <c r="C1578" s="183" t="e">
        <f t="shared" si="99"/>
        <v>#N/A</v>
      </c>
      <c r="E1578" s="179" t="e">
        <f>IF(#REF!=0,NA(),#REF!)</f>
        <v>#REF!</v>
      </c>
      <c r="F1578" s="183" t="e">
        <f>IF(ISERROR($E1578),NA(),#REF!)</f>
        <v>#N/A</v>
      </c>
      <c r="G1578" s="183" t="e">
        <f>IF(ISERROR($E1578),NA(),#REF!)</f>
        <v>#N/A</v>
      </c>
      <c r="H1578" s="183" t="e">
        <f>IF(ISERROR($E1578),NA(),#REF!)</f>
        <v>#N/A</v>
      </c>
      <c r="J1578" s="180" t="e">
        <f>IF(ISERROR(A1578),NA(),#REF!)</f>
        <v>#N/A</v>
      </c>
      <c r="K1578" s="180" t="e">
        <f>IF(ISERROR(A1578),NA(),#REF!)</f>
        <v>#N/A</v>
      </c>
      <c r="L1578" s="180" t="e">
        <f>IF(ISERROR(A1578),NA(),#REF!)</f>
        <v>#N/A</v>
      </c>
      <c r="M1578" s="183" t="e">
        <f t="shared" si="100"/>
        <v>#N/A</v>
      </c>
      <c r="N1578" s="183" t="e">
        <f t="shared" si="102"/>
        <v>#N/A</v>
      </c>
      <c r="O1578" s="183" t="e">
        <f t="shared" si="101"/>
        <v>#N/A</v>
      </c>
    </row>
    <row r="1579" spans="1:15" x14ac:dyDescent="0.2">
      <c r="A1579" s="179" t="e">
        <f>IF(#REF!=0,NA(),#REF!)</f>
        <v>#REF!</v>
      </c>
      <c r="B1579" s="180" t="e">
        <f>IF(ISERROR(A1579),NA(),#REF!)</f>
        <v>#N/A</v>
      </c>
      <c r="C1579" s="183" t="e">
        <f t="shared" si="99"/>
        <v>#N/A</v>
      </c>
      <c r="E1579" s="179" t="e">
        <f>IF(#REF!=0,NA(),#REF!)</f>
        <v>#REF!</v>
      </c>
      <c r="F1579" s="183" t="e">
        <f>IF(ISERROR($E1579),NA(),#REF!)</f>
        <v>#N/A</v>
      </c>
      <c r="G1579" s="183" t="e">
        <f>IF(ISERROR($E1579),NA(),#REF!)</f>
        <v>#N/A</v>
      </c>
      <c r="H1579" s="183" t="e">
        <f>IF(ISERROR($E1579),NA(),#REF!)</f>
        <v>#N/A</v>
      </c>
      <c r="J1579" s="180" t="e">
        <f>IF(ISERROR(A1579),NA(),#REF!)</f>
        <v>#N/A</v>
      </c>
      <c r="K1579" s="180" t="e">
        <f>IF(ISERROR(A1579),NA(),#REF!)</f>
        <v>#N/A</v>
      </c>
      <c r="L1579" s="180" t="e">
        <f>IF(ISERROR(A1579),NA(),#REF!)</f>
        <v>#N/A</v>
      </c>
      <c r="M1579" s="183" t="e">
        <f t="shared" si="100"/>
        <v>#N/A</v>
      </c>
      <c r="N1579" s="183" t="e">
        <f t="shared" si="102"/>
        <v>#N/A</v>
      </c>
      <c r="O1579" s="183" t="e">
        <f t="shared" si="101"/>
        <v>#N/A</v>
      </c>
    </row>
    <row r="1580" spans="1:15" x14ac:dyDescent="0.2">
      <c r="A1580" s="179" t="e">
        <f>IF(#REF!=0,NA(),#REF!)</f>
        <v>#REF!</v>
      </c>
      <c r="B1580" s="180" t="e">
        <f>IF(ISERROR(A1580),NA(),#REF!)</f>
        <v>#N/A</v>
      </c>
      <c r="C1580" s="183" t="e">
        <f t="shared" si="99"/>
        <v>#N/A</v>
      </c>
      <c r="E1580" s="179" t="e">
        <f>IF(#REF!=0,NA(),#REF!)</f>
        <v>#REF!</v>
      </c>
      <c r="F1580" s="183" t="e">
        <f>IF(ISERROR($E1580),NA(),#REF!)</f>
        <v>#N/A</v>
      </c>
      <c r="G1580" s="183" t="e">
        <f>IF(ISERROR($E1580),NA(),#REF!)</f>
        <v>#N/A</v>
      </c>
      <c r="H1580" s="183" t="e">
        <f>IF(ISERROR($E1580),NA(),#REF!)</f>
        <v>#N/A</v>
      </c>
      <c r="J1580" s="180" t="e">
        <f>IF(ISERROR(A1580),NA(),#REF!)</f>
        <v>#N/A</v>
      </c>
      <c r="K1580" s="180" t="e">
        <f>IF(ISERROR(A1580),NA(),#REF!)</f>
        <v>#N/A</v>
      </c>
      <c r="L1580" s="180" t="e">
        <f>IF(ISERROR(A1580),NA(),#REF!)</f>
        <v>#N/A</v>
      </c>
      <c r="M1580" s="183" t="e">
        <f t="shared" si="100"/>
        <v>#N/A</v>
      </c>
      <c r="N1580" s="183" t="e">
        <f t="shared" si="102"/>
        <v>#N/A</v>
      </c>
      <c r="O1580" s="183" t="e">
        <f t="shared" si="101"/>
        <v>#N/A</v>
      </c>
    </row>
    <row r="1581" spans="1:15" x14ac:dyDescent="0.2">
      <c r="A1581" s="179" t="e">
        <f>IF(#REF!=0,NA(),#REF!)</f>
        <v>#REF!</v>
      </c>
      <c r="B1581" s="180" t="e">
        <f>IF(ISERROR(A1581),NA(),#REF!)</f>
        <v>#N/A</v>
      </c>
      <c r="C1581" s="183" t="e">
        <f t="shared" si="99"/>
        <v>#N/A</v>
      </c>
      <c r="E1581" s="179" t="e">
        <f>IF(#REF!=0,NA(),#REF!)</f>
        <v>#REF!</v>
      </c>
      <c r="F1581" s="183" t="e">
        <f>IF(ISERROR($E1581),NA(),#REF!)</f>
        <v>#N/A</v>
      </c>
      <c r="G1581" s="183" t="e">
        <f>IF(ISERROR($E1581),NA(),#REF!)</f>
        <v>#N/A</v>
      </c>
      <c r="H1581" s="183" t="e">
        <f>IF(ISERROR($E1581),NA(),#REF!)</f>
        <v>#N/A</v>
      </c>
      <c r="J1581" s="180" t="e">
        <f>IF(ISERROR(A1581),NA(),#REF!)</f>
        <v>#N/A</v>
      </c>
      <c r="K1581" s="180" t="e">
        <f>IF(ISERROR(A1581),NA(),#REF!)</f>
        <v>#N/A</v>
      </c>
      <c r="L1581" s="180" t="e">
        <f>IF(ISERROR(A1581),NA(),#REF!)</f>
        <v>#N/A</v>
      </c>
      <c r="M1581" s="183" t="e">
        <f t="shared" si="100"/>
        <v>#N/A</v>
      </c>
      <c r="N1581" s="183" t="e">
        <f t="shared" si="102"/>
        <v>#N/A</v>
      </c>
      <c r="O1581" s="183" t="e">
        <f t="shared" si="101"/>
        <v>#N/A</v>
      </c>
    </row>
    <row r="1582" spans="1:15" x14ac:dyDescent="0.2">
      <c r="A1582" s="179" t="e">
        <f>IF(#REF!=0,NA(),#REF!)</f>
        <v>#REF!</v>
      </c>
      <c r="B1582" s="180" t="e">
        <f>IF(ISERROR(A1582),NA(),#REF!)</f>
        <v>#N/A</v>
      </c>
      <c r="C1582" s="183" t="e">
        <f t="shared" si="99"/>
        <v>#N/A</v>
      </c>
      <c r="E1582" s="179" t="e">
        <f>IF(#REF!=0,NA(),#REF!)</f>
        <v>#REF!</v>
      </c>
      <c r="F1582" s="183" t="e">
        <f>IF(ISERROR($E1582),NA(),#REF!)</f>
        <v>#N/A</v>
      </c>
      <c r="G1582" s="183" t="e">
        <f>IF(ISERROR($E1582),NA(),#REF!)</f>
        <v>#N/A</v>
      </c>
      <c r="H1582" s="183" t="e">
        <f>IF(ISERROR($E1582),NA(),#REF!)</f>
        <v>#N/A</v>
      </c>
      <c r="J1582" s="180" t="e">
        <f>IF(ISERROR(A1582),NA(),#REF!)</f>
        <v>#N/A</v>
      </c>
      <c r="K1582" s="180" t="e">
        <f>IF(ISERROR(A1582),NA(),#REF!)</f>
        <v>#N/A</v>
      </c>
      <c r="L1582" s="180" t="e">
        <f>IF(ISERROR(A1582),NA(),#REF!)</f>
        <v>#N/A</v>
      </c>
      <c r="M1582" s="183" t="e">
        <f t="shared" si="100"/>
        <v>#N/A</v>
      </c>
      <c r="N1582" s="183" t="e">
        <f t="shared" si="102"/>
        <v>#N/A</v>
      </c>
      <c r="O1582" s="183" t="e">
        <f t="shared" si="101"/>
        <v>#N/A</v>
      </c>
    </row>
    <row r="1583" spans="1:15" x14ac:dyDescent="0.2">
      <c r="A1583" s="179" t="e">
        <f>IF(#REF!=0,NA(),#REF!)</f>
        <v>#REF!</v>
      </c>
      <c r="B1583" s="180" t="e">
        <f>IF(ISERROR(A1583),NA(),#REF!)</f>
        <v>#N/A</v>
      </c>
      <c r="C1583" s="183" t="e">
        <f t="shared" si="99"/>
        <v>#N/A</v>
      </c>
      <c r="E1583" s="179" t="e">
        <f>IF(#REF!=0,NA(),#REF!)</f>
        <v>#REF!</v>
      </c>
      <c r="F1583" s="183" t="e">
        <f>IF(ISERROR($E1583),NA(),#REF!)</f>
        <v>#N/A</v>
      </c>
      <c r="G1583" s="183" t="e">
        <f>IF(ISERROR($E1583),NA(),#REF!)</f>
        <v>#N/A</v>
      </c>
      <c r="H1583" s="183" t="e">
        <f>IF(ISERROR($E1583),NA(),#REF!)</f>
        <v>#N/A</v>
      </c>
      <c r="J1583" s="180" t="e">
        <f>IF(ISERROR(A1583),NA(),#REF!)</f>
        <v>#N/A</v>
      </c>
      <c r="K1583" s="180" t="e">
        <f>IF(ISERROR(A1583),NA(),#REF!)</f>
        <v>#N/A</v>
      </c>
      <c r="L1583" s="180" t="e">
        <f>IF(ISERROR(A1583),NA(),#REF!)</f>
        <v>#N/A</v>
      </c>
      <c r="M1583" s="183" t="e">
        <f t="shared" si="100"/>
        <v>#N/A</v>
      </c>
      <c r="N1583" s="183" t="e">
        <f t="shared" si="102"/>
        <v>#N/A</v>
      </c>
      <c r="O1583" s="183" t="e">
        <f t="shared" si="101"/>
        <v>#N/A</v>
      </c>
    </row>
    <row r="1584" spans="1:15" x14ac:dyDescent="0.2">
      <c r="A1584" s="179" t="e">
        <f>IF(#REF!=0,NA(),#REF!)</f>
        <v>#REF!</v>
      </c>
      <c r="B1584" s="180" t="e">
        <f>IF(ISERROR(A1584),NA(),#REF!)</f>
        <v>#N/A</v>
      </c>
      <c r="C1584" s="183" t="e">
        <f t="shared" si="99"/>
        <v>#N/A</v>
      </c>
      <c r="E1584" s="179" t="e">
        <f>IF(#REF!=0,NA(),#REF!)</f>
        <v>#REF!</v>
      </c>
      <c r="F1584" s="183" t="e">
        <f>IF(ISERROR($E1584),NA(),#REF!)</f>
        <v>#N/A</v>
      </c>
      <c r="G1584" s="183" t="e">
        <f>IF(ISERROR($E1584),NA(),#REF!)</f>
        <v>#N/A</v>
      </c>
      <c r="H1584" s="183" t="e">
        <f>IF(ISERROR($E1584),NA(),#REF!)</f>
        <v>#N/A</v>
      </c>
      <c r="J1584" s="180" t="e">
        <f>IF(ISERROR(A1584),NA(),#REF!)</f>
        <v>#N/A</v>
      </c>
      <c r="K1584" s="180" t="e">
        <f>IF(ISERROR(A1584),NA(),#REF!)</f>
        <v>#N/A</v>
      </c>
      <c r="L1584" s="180" t="e">
        <f>IF(ISERROR(A1584),NA(),#REF!)</f>
        <v>#N/A</v>
      </c>
      <c r="M1584" s="183" t="e">
        <f t="shared" si="100"/>
        <v>#N/A</v>
      </c>
      <c r="N1584" s="183" t="e">
        <f t="shared" si="102"/>
        <v>#N/A</v>
      </c>
      <c r="O1584" s="183" t="e">
        <f t="shared" si="101"/>
        <v>#N/A</v>
      </c>
    </row>
    <row r="1585" spans="1:15" x14ac:dyDescent="0.2">
      <c r="A1585" s="179" t="e">
        <f>IF(#REF!=0,NA(),#REF!)</f>
        <v>#REF!</v>
      </c>
      <c r="B1585" s="180" t="e">
        <f>IF(ISERROR(A1585),NA(),#REF!)</f>
        <v>#N/A</v>
      </c>
      <c r="C1585" s="183" t="e">
        <f t="shared" si="99"/>
        <v>#N/A</v>
      </c>
      <c r="E1585" s="179" t="e">
        <f>IF(#REF!=0,NA(),#REF!)</f>
        <v>#REF!</v>
      </c>
      <c r="F1585" s="183" t="e">
        <f>IF(ISERROR($E1585),NA(),#REF!)</f>
        <v>#N/A</v>
      </c>
      <c r="G1585" s="183" t="e">
        <f>IF(ISERROR($E1585),NA(),#REF!)</f>
        <v>#N/A</v>
      </c>
      <c r="H1585" s="183" t="e">
        <f>IF(ISERROR($E1585),NA(),#REF!)</f>
        <v>#N/A</v>
      </c>
      <c r="J1585" s="180" t="e">
        <f>IF(ISERROR(A1585),NA(),#REF!)</f>
        <v>#N/A</v>
      </c>
      <c r="K1585" s="180" t="e">
        <f>IF(ISERROR(A1585),NA(),#REF!)</f>
        <v>#N/A</v>
      </c>
      <c r="L1585" s="180" t="e">
        <f>IF(ISERROR(A1585),NA(),#REF!)</f>
        <v>#N/A</v>
      </c>
      <c r="M1585" s="183" t="e">
        <f t="shared" si="100"/>
        <v>#N/A</v>
      </c>
      <c r="N1585" s="183" t="e">
        <f t="shared" si="102"/>
        <v>#N/A</v>
      </c>
      <c r="O1585" s="183" t="e">
        <f t="shared" si="101"/>
        <v>#N/A</v>
      </c>
    </row>
    <row r="1586" spans="1:15" x14ac:dyDescent="0.2">
      <c r="A1586" s="179" t="e">
        <f>IF(#REF!=0,NA(),#REF!)</f>
        <v>#REF!</v>
      </c>
      <c r="B1586" s="180" t="e">
        <f>IF(ISERROR(A1586),NA(),#REF!)</f>
        <v>#N/A</v>
      </c>
      <c r="C1586" s="183" t="e">
        <f t="shared" si="99"/>
        <v>#N/A</v>
      </c>
      <c r="E1586" s="179" t="e">
        <f>IF(#REF!=0,NA(),#REF!)</f>
        <v>#REF!</v>
      </c>
      <c r="F1586" s="183" t="e">
        <f>IF(ISERROR($E1586),NA(),#REF!)</f>
        <v>#N/A</v>
      </c>
      <c r="G1586" s="183" t="e">
        <f>IF(ISERROR($E1586),NA(),#REF!)</f>
        <v>#N/A</v>
      </c>
      <c r="H1586" s="183" t="e">
        <f>IF(ISERROR($E1586),NA(),#REF!)</f>
        <v>#N/A</v>
      </c>
      <c r="J1586" s="180" t="e">
        <f>IF(ISERROR(A1586),NA(),#REF!)</f>
        <v>#N/A</v>
      </c>
      <c r="K1586" s="180" t="e">
        <f>IF(ISERROR(A1586),NA(),#REF!)</f>
        <v>#N/A</v>
      </c>
      <c r="L1586" s="180" t="e">
        <f>IF(ISERROR(A1586),NA(),#REF!)</f>
        <v>#N/A</v>
      </c>
      <c r="M1586" s="183" t="e">
        <f t="shared" si="100"/>
        <v>#N/A</v>
      </c>
      <c r="N1586" s="183" t="e">
        <f t="shared" si="102"/>
        <v>#N/A</v>
      </c>
      <c r="O1586" s="183" t="e">
        <f t="shared" si="101"/>
        <v>#N/A</v>
      </c>
    </row>
    <row r="1587" spans="1:15" x14ac:dyDescent="0.2">
      <c r="A1587" s="179" t="e">
        <f>IF(#REF!=0,NA(),#REF!)</f>
        <v>#REF!</v>
      </c>
      <c r="B1587" s="180" t="e">
        <f>IF(ISERROR(A1587),NA(),#REF!)</f>
        <v>#N/A</v>
      </c>
      <c r="C1587" s="183" t="e">
        <f t="shared" ref="C1587:C1600" si="103">AVERAGE(B1581:B1587)</f>
        <v>#N/A</v>
      </c>
      <c r="E1587" s="179" t="e">
        <f>IF(#REF!=0,NA(),#REF!)</f>
        <v>#REF!</v>
      </c>
      <c r="F1587" s="183" t="e">
        <f>IF(ISERROR($E1587),NA(),#REF!)</f>
        <v>#N/A</v>
      </c>
      <c r="G1587" s="183" t="e">
        <f>IF(ISERROR($E1587),NA(),#REF!)</f>
        <v>#N/A</v>
      </c>
      <c r="H1587" s="183" t="e">
        <f>IF(ISERROR($E1587),NA(),#REF!)</f>
        <v>#N/A</v>
      </c>
      <c r="J1587" s="180" t="e">
        <f>IF(ISERROR(A1587),NA(),#REF!)</f>
        <v>#N/A</v>
      </c>
      <c r="K1587" s="180" t="e">
        <f>IF(ISERROR(A1587),NA(),#REF!)</f>
        <v>#N/A</v>
      </c>
      <c r="L1587" s="180" t="e">
        <f>IF(ISERROR(A1587),NA(),#REF!)</f>
        <v>#N/A</v>
      </c>
      <c r="M1587" s="183" t="e">
        <f t="shared" si="100"/>
        <v>#N/A</v>
      </c>
      <c r="N1587" s="183" t="e">
        <f t="shared" si="102"/>
        <v>#N/A</v>
      </c>
      <c r="O1587" s="183" t="e">
        <f t="shared" si="101"/>
        <v>#N/A</v>
      </c>
    </row>
    <row r="1588" spans="1:15" x14ac:dyDescent="0.2">
      <c r="A1588" s="179" t="e">
        <f>IF(#REF!=0,NA(),#REF!)</f>
        <v>#REF!</v>
      </c>
      <c r="B1588" s="180" t="e">
        <f>IF(ISERROR(A1588),NA(),#REF!)</f>
        <v>#N/A</v>
      </c>
      <c r="C1588" s="183" t="e">
        <f t="shared" si="103"/>
        <v>#N/A</v>
      </c>
      <c r="E1588" s="179" t="e">
        <f>IF(#REF!=0,NA(),#REF!)</f>
        <v>#REF!</v>
      </c>
      <c r="F1588" s="183" t="e">
        <f>IF(ISERROR($E1588),NA(),#REF!)</f>
        <v>#N/A</v>
      </c>
      <c r="G1588" s="183" t="e">
        <f>IF(ISERROR($E1588),NA(),#REF!)</f>
        <v>#N/A</v>
      </c>
      <c r="H1588" s="183" t="e">
        <f>IF(ISERROR($E1588),NA(),#REF!)</f>
        <v>#N/A</v>
      </c>
      <c r="J1588" s="180" t="e">
        <f>IF(ISERROR(A1588),NA(),#REF!)</f>
        <v>#N/A</v>
      </c>
      <c r="K1588" s="180" t="e">
        <f>IF(ISERROR(A1588),NA(),#REF!)</f>
        <v>#N/A</v>
      </c>
      <c r="L1588" s="180" t="e">
        <f>IF(ISERROR(A1588),NA(),#REF!)</f>
        <v>#N/A</v>
      </c>
      <c r="M1588" s="183" t="e">
        <f t="shared" si="100"/>
        <v>#N/A</v>
      </c>
      <c r="N1588" s="183" t="e">
        <f t="shared" si="102"/>
        <v>#N/A</v>
      </c>
      <c r="O1588" s="183" t="e">
        <f t="shared" si="101"/>
        <v>#N/A</v>
      </c>
    </row>
    <row r="1589" spans="1:15" x14ac:dyDescent="0.2">
      <c r="A1589" s="179" t="e">
        <f>IF(#REF!=0,NA(),#REF!)</f>
        <v>#REF!</v>
      </c>
      <c r="B1589" s="180" t="e">
        <f>IF(ISERROR(A1589),NA(),#REF!)</f>
        <v>#N/A</v>
      </c>
      <c r="C1589" s="183" t="e">
        <f t="shared" si="103"/>
        <v>#N/A</v>
      </c>
      <c r="E1589" s="179" t="e">
        <f>IF(#REF!=0,NA(),#REF!)</f>
        <v>#REF!</v>
      </c>
      <c r="F1589" s="183" t="e">
        <f>IF(ISERROR($E1589),NA(),#REF!)</f>
        <v>#N/A</v>
      </c>
      <c r="G1589" s="183" t="e">
        <f>IF(ISERROR($E1589),NA(),#REF!)</f>
        <v>#N/A</v>
      </c>
      <c r="H1589" s="183" t="e">
        <f>IF(ISERROR($E1589),NA(),#REF!)</f>
        <v>#N/A</v>
      </c>
      <c r="J1589" s="180" t="e">
        <f>IF(ISERROR(A1589),NA(),#REF!)</f>
        <v>#N/A</v>
      </c>
      <c r="K1589" s="180" t="e">
        <f>IF(ISERROR(A1589),NA(),#REF!)</f>
        <v>#N/A</v>
      </c>
      <c r="L1589" s="180" t="e">
        <f>IF(ISERROR(A1589),NA(),#REF!)</f>
        <v>#N/A</v>
      </c>
      <c r="M1589" s="183" t="e">
        <f t="shared" si="100"/>
        <v>#N/A</v>
      </c>
      <c r="N1589" s="183" t="e">
        <f t="shared" si="102"/>
        <v>#N/A</v>
      </c>
      <c r="O1589" s="183" t="e">
        <f t="shared" si="101"/>
        <v>#N/A</v>
      </c>
    </row>
    <row r="1590" spans="1:15" x14ac:dyDescent="0.2">
      <c r="A1590" s="179" t="e">
        <f>IF(#REF!=0,NA(),#REF!)</f>
        <v>#REF!</v>
      </c>
      <c r="B1590" s="180" t="e">
        <f>IF(ISERROR(A1590),NA(),#REF!)</f>
        <v>#N/A</v>
      </c>
      <c r="C1590" s="183" t="e">
        <f t="shared" si="103"/>
        <v>#N/A</v>
      </c>
      <c r="E1590" s="179" t="e">
        <f>IF(#REF!=0,NA(),#REF!)</f>
        <v>#REF!</v>
      </c>
      <c r="F1590" s="183" t="e">
        <f>IF(ISERROR($E1590),NA(),#REF!)</f>
        <v>#N/A</v>
      </c>
      <c r="G1590" s="183" t="e">
        <f>IF(ISERROR($E1590),NA(),#REF!)</f>
        <v>#N/A</v>
      </c>
      <c r="H1590" s="183" t="e">
        <f>IF(ISERROR($E1590),NA(),#REF!)</f>
        <v>#N/A</v>
      </c>
      <c r="J1590" s="180" t="e">
        <f>IF(ISERROR(A1590),NA(),#REF!)</f>
        <v>#N/A</v>
      </c>
      <c r="K1590" s="180" t="e">
        <f>IF(ISERROR(A1590),NA(),#REF!)</f>
        <v>#N/A</v>
      </c>
      <c r="L1590" s="180" t="e">
        <f>IF(ISERROR(A1590),NA(),#REF!)</f>
        <v>#N/A</v>
      </c>
      <c r="M1590" s="183" t="e">
        <f t="shared" si="100"/>
        <v>#N/A</v>
      </c>
      <c r="N1590" s="183" t="e">
        <f t="shared" si="102"/>
        <v>#N/A</v>
      </c>
      <c r="O1590" s="183" t="e">
        <f t="shared" si="101"/>
        <v>#N/A</v>
      </c>
    </row>
    <row r="1591" spans="1:15" x14ac:dyDescent="0.2">
      <c r="A1591" s="179" t="e">
        <f>IF(#REF!=0,NA(),#REF!)</f>
        <v>#REF!</v>
      </c>
      <c r="B1591" s="180" t="e">
        <f>IF(ISERROR(A1591),NA(),#REF!)</f>
        <v>#N/A</v>
      </c>
      <c r="C1591" s="183" t="e">
        <f t="shared" si="103"/>
        <v>#N/A</v>
      </c>
      <c r="E1591" s="179" t="e">
        <f>IF(#REF!=0,NA(),#REF!)</f>
        <v>#REF!</v>
      </c>
      <c r="F1591" s="183" t="e">
        <f>IF(ISERROR($E1591),NA(),#REF!)</f>
        <v>#N/A</v>
      </c>
      <c r="G1591" s="183" t="e">
        <f>IF(ISERROR($E1591),NA(),#REF!)</f>
        <v>#N/A</v>
      </c>
      <c r="H1591" s="183" t="e">
        <f>IF(ISERROR($E1591),NA(),#REF!)</f>
        <v>#N/A</v>
      </c>
      <c r="J1591" s="180" t="e">
        <f>IF(ISERROR(A1591),NA(),#REF!)</f>
        <v>#N/A</v>
      </c>
      <c r="K1591" s="180" t="e">
        <f>IF(ISERROR(A1591),NA(),#REF!)</f>
        <v>#N/A</v>
      </c>
      <c r="L1591" s="180" t="e">
        <f>IF(ISERROR(A1591),NA(),#REF!)</f>
        <v>#N/A</v>
      </c>
      <c r="M1591" s="183" t="e">
        <f t="shared" si="100"/>
        <v>#N/A</v>
      </c>
      <c r="N1591" s="183" t="e">
        <f t="shared" si="102"/>
        <v>#N/A</v>
      </c>
      <c r="O1591" s="183" t="e">
        <f t="shared" si="101"/>
        <v>#N/A</v>
      </c>
    </row>
    <row r="1592" spans="1:15" x14ac:dyDescent="0.2">
      <c r="A1592" s="179" t="e">
        <f>IF(#REF!=0,NA(),#REF!)</f>
        <v>#REF!</v>
      </c>
      <c r="B1592" s="180" t="e">
        <f>IF(ISERROR(A1592),NA(),#REF!)</f>
        <v>#N/A</v>
      </c>
      <c r="C1592" s="183" t="e">
        <f t="shared" si="103"/>
        <v>#N/A</v>
      </c>
      <c r="E1592" s="179" t="e">
        <f>IF(#REF!=0,NA(),#REF!)</f>
        <v>#REF!</v>
      </c>
      <c r="F1592" s="183" t="e">
        <f>IF(ISERROR($E1592),NA(),#REF!)</f>
        <v>#N/A</v>
      </c>
      <c r="G1592" s="183" t="e">
        <f>IF(ISERROR($E1592),NA(),#REF!)</f>
        <v>#N/A</v>
      </c>
      <c r="H1592" s="183" t="e">
        <f>IF(ISERROR($E1592),NA(),#REF!)</f>
        <v>#N/A</v>
      </c>
      <c r="J1592" s="180" t="e">
        <f>IF(ISERROR(A1592),NA(),#REF!)</f>
        <v>#N/A</v>
      </c>
      <c r="K1592" s="180" t="e">
        <f>IF(ISERROR(A1592),NA(),#REF!)</f>
        <v>#N/A</v>
      </c>
      <c r="L1592" s="180" t="e">
        <f>IF(ISERROR(A1592),NA(),#REF!)</f>
        <v>#N/A</v>
      </c>
      <c r="M1592" s="183" t="e">
        <f t="shared" si="100"/>
        <v>#N/A</v>
      </c>
      <c r="N1592" s="183" t="e">
        <f t="shared" si="102"/>
        <v>#N/A</v>
      </c>
      <c r="O1592" s="183" t="e">
        <f t="shared" si="101"/>
        <v>#N/A</v>
      </c>
    </row>
    <row r="1593" spans="1:15" x14ac:dyDescent="0.2">
      <c r="A1593" s="179" t="e">
        <f>IF(#REF!=0,NA(),#REF!)</f>
        <v>#REF!</v>
      </c>
      <c r="B1593" s="180" t="e">
        <f>IF(ISERROR(A1593),NA(),#REF!)</f>
        <v>#N/A</v>
      </c>
      <c r="C1593" s="183" t="e">
        <f t="shared" si="103"/>
        <v>#N/A</v>
      </c>
      <c r="E1593" s="179" t="e">
        <f>IF(#REF!=0,NA(),#REF!)</f>
        <v>#REF!</v>
      </c>
      <c r="F1593" s="183" t="e">
        <f>IF(ISERROR($E1593),NA(),#REF!)</f>
        <v>#N/A</v>
      </c>
      <c r="G1593" s="183" t="e">
        <f>IF(ISERROR($E1593),NA(),#REF!)</f>
        <v>#N/A</v>
      </c>
      <c r="H1593" s="183" t="e">
        <f>IF(ISERROR($E1593),NA(),#REF!)</f>
        <v>#N/A</v>
      </c>
      <c r="J1593" s="180" t="e">
        <f>IF(ISERROR(A1593),NA(),#REF!)</f>
        <v>#N/A</v>
      </c>
      <c r="K1593" s="180" t="e">
        <f>IF(ISERROR(A1593),NA(),#REF!)</f>
        <v>#N/A</v>
      </c>
      <c r="L1593" s="180" t="e">
        <f>IF(ISERROR(A1593),NA(),#REF!)</f>
        <v>#N/A</v>
      </c>
      <c r="M1593" s="183" t="e">
        <f t="shared" si="100"/>
        <v>#N/A</v>
      </c>
      <c r="N1593" s="183" t="e">
        <f t="shared" si="102"/>
        <v>#N/A</v>
      </c>
      <c r="O1593" s="183" t="e">
        <f t="shared" si="101"/>
        <v>#N/A</v>
      </c>
    </row>
    <row r="1594" spans="1:15" x14ac:dyDescent="0.2">
      <c r="A1594" s="179" t="e">
        <f>IF(#REF!=0,NA(),#REF!)</f>
        <v>#REF!</v>
      </c>
      <c r="B1594" s="180" t="e">
        <f>IF(ISERROR(A1594),NA(),#REF!)</f>
        <v>#N/A</v>
      </c>
      <c r="C1594" s="183" t="e">
        <f t="shared" si="103"/>
        <v>#N/A</v>
      </c>
      <c r="E1594" s="179" t="e">
        <f>IF(#REF!=0,NA(),#REF!)</f>
        <v>#REF!</v>
      </c>
      <c r="F1594" s="183" t="e">
        <f>IF(ISERROR($E1594),NA(),#REF!)</f>
        <v>#N/A</v>
      </c>
      <c r="G1594" s="183" t="e">
        <f>IF(ISERROR($E1594),NA(),#REF!)</f>
        <v>#N/A</v>
      </c>
      <c r="H1594" s="183" t="e">
        <f>IF(ISERROR($E1594),NA(),#REF!)</f>
        <v>#N/A</v>
      </c>
      <c r="J1594" s="180" t="e">
        <f>IF(ISERROR(A1594),NA(),#REF!)</f>
        <v>#N/A</v>
      </c>
      <c r="K1594" s="180" t="e">
        <f>IF(ISERROR(A1594),NA(),#REF!)</f>
        <v>#N/A</v>
      </c>
      <c r="L1594" s="180" t="e">
        <f>IF(ISERROR(A1594),NA(),#REF!)</f>
        <v>#N/A</v>
      </c>
      <c r="M1594" s="183" t="e">
        <f t="shared" si="100"/>
        <v>#N/A</v>
      </c>
      <c r="N1594" s="183" t="e">
        <f t="shared" si="102"/>
        <v>#N/A</v>
      </c>
      <c r="O1594" s="183" t="e">
        <f t="shared" si="101"/>
        <v>#N/A</v>
      </c>
    </row>
    <row r="1595" spans="1:15" x14ac:dyDescent="0.2">
      <c r="A1595" s="179" t="e">
        <f>IF(#REF!=0,NA(),#REF!)</f>
        <v>#REF!</v>
      </c>
      <c r="B1595" s="180" t="e">
        <f>IF(ISERROR(A1595),NA(),#REF!)</f>
        <v>#N/A</v>
      </c>
      <c r="C1595" s="183" t="e">
        <f t="shared" si="103"/>
        <v>#N/A</v>
      </c>
      <c r="E1595" s="179" t="e">
        <f>IF(#REF!=0,NA(),#REF!)</f>
        <v>#REF!</v>
      </c>
      <c r="F1595" s="183" t="e">
        <f>IF(ISERROR($E1595),NA(),#REF!)</f>
        <v>#N/A</v>
      </c>
      <c r="G1595" s="183" t="e">
        <f>IF(ISERROR($E1595),NA(),#REF!)</f>
        <v>#N/A</v>
      </c>
      <c r="H1595" s="183" t="e">
        <f>IF(ISERROR($E1595),NA(),#REF!)</f>
        <v>#N/A</v>
      </c>
      <c r="J1595" s="180" t="e">
        <f>IF(ISERROR(A1595),NA(),#REF!)</f>
        <v>#N/A</v>
      </c>
      <c r="K1595" s="180" t="e">
        <f>IF(ISERROR(A1595),NA(),#REF!)</f>
        <v>#N/A</v>
      </c>
      <c r="L1595" s="180" t="e">
        <f>IF(ISERROR(A1595),NA(),#REF!)</f>
        <v>#N/A</v>
      </c>
      <c r="M1595" s="183" t="e">
        <f t="shared" si="100"/>
        <v>#N/A</v>
      </c>
      <c r="N1595" s="183" t="e">
        <f t="shared" si="102"/>
        <v>#N/A</v>
      </c>
      <c r="O1595" s="183" t="e">
        <f t="shared" si="101"/>
        <v>#N/A</v>
      </c>
    </row>
    <row r="1596" spans="1:15" x14ac:dyDescent="0.2">
      <c r="A1596" s="179" t="e">
        <f>IF(#REF!=0,NA(),#REF!)</f>
        <v>#REF!</v>
      </c>
      <c r="B1596" s="180" t="e">
        <f>IF(ISERROR(A1596),NA(),#REF!)</f>
        <v>#N/A</v>
      </c>
      <c r="C1596" s="183" t="e">
        <f t="shared" si="103"/>
        <v>#N/A</v>
      </c>
      <c r="E1596" s="179" t="e">
        <f>IF(#REF!=0,NA(),#REF!)</f>
        <v>#REF!</v>
      </c>
      <c r="F1596" s="183" t="e">
        <f>IF(ISERROR($E1596),NA(),#REF!)</f>
        <v>#N/A</v>
      </c>
      <c r="G1596" s="183" t="e">
        <f>IF(ISERROR($E1596),NA(),#REF!)</f>
        <v>#N/A</v>
      </c>
      <c r="H1596" s="183" t="e">
        <f>IF(ISERROR($E1596),NA(),#REF!)</f>
        <v>#N/A</v>
      </c>
      <c r="J1596" s="180" t="e">
        <f>IF(ISERROR(A1596),NA(),#REF!)</f>
        <v>#N/A</v>
      </c>
      <c r="K1596" s="180" t="e">
        <f>IF(ISERROR(A1596),NA(),#REF!)</f>
        <v>#N/A</v>
      </c>
      <c r="L1596" s="180" t="e">
        <f>IF(ISERROR(A1596),NA(),#REF!)</f>
        <v>#N/A</v>
      </c>
      <c r="M1596" s="183" t="e">
        <f t="shared" si="100"/>
        <v>#N/A</v>
      </c>
      <c r="N1596" s="183" t="e">
        <f t="shared" si="102"/>
        <v>#N/A</v>
      </c>
      <c r="O1596" s="183" t="e">
        <f t="shared" si="101"/>
        <v>#N/A</v>
      </c>
    </row>
    <row r="1597" spans="1:15" x14ac:dyDescent="0.2">
      <c r="A1597" s="179" t="e">
        <f>IF(#REF!=0,NA(),#REF!)</f>
        <v>#REF!</v>
      </c>
      <c r="B1597" s="180" t="e">
        <f>IF(ISERROR(A1597),NA(),#REF!)</f>
        <v>#N/A</v>
      </c>
      <c r="C1597" s="183" t="e">
        <f t="shared" si="103"/>
        <v>#N/A</v>
      </c>
      <c r="E1597" s="179" t="e">
        <f>IF(#REF!=0,NA(),#REF!)</f>
        <v>#REF!</v>
      </c>
      <c r="F1597" s="183" t="e">
        <f>IF(ISERROR($E1597),NA(),#REF!)</f>
        <v>#N/A</v>
      </c>
      <c r="G1597" s="183" t="e">
        <f>IF(ISERROR($E1597),NA(),#REF!)</f>
        <v>#N/A</v>
      </c>
      <c r="H1597" s="183" t="e">
        <f>IF(ISERROR($E1597),NA(),#REF!)</f>
        <v>#N/A</v>
      </c>
      <c r="J1597" s="180" t="e">
        <f>IF(ISERROR(A1597),NA(),#REF!)</f>
        <v>#N/A</v>
      </c>
      <c r="K1597" s="180" t="e">
        <f>IF(ISERROR(A1597),NA(),#REF!)</f>
        <v>#N/A</v>
      </c>
      <c r="L1597" s="180" t="e">
        <f>IF(ISERROR(A1597),NA(),#REF!)</f>
        <v>#N/A</v>
      </c>
      <c r="M1597" s="183" t="e">
        <f t="shared" si="100"/>
        <v>#N/A</v>
      </c>
      <c r="N1597" s="183" t="e">
        <f t="shared" si="102"/>
        <v>#N/A</v>
      </c>
      <c r="O1597" s="183" t="e">
        <f t="shared" si="101"/>
        <v>#N/A</v>
      </c>
    </row>
    <row r="1598" spans="1:15" x14ac:dyDescent="0.2">
      <c r="A1598" s="179" t="e">
        <f>IF(#REF!=0,NA(),#REF!)</f>
        <v>#REF!</v>
      </c>
      <c r="B1598" s="180" t="e">
        <f>IF(ISERROR(A1598),NA(),#REF!)</f>
        <v>#N/A</v>
      </c>
      <c r="C1598" s="183" t="e">
        <f t="shared" si="103"/>
        <v>#N/A</v>
      </c>
      <c r="E1598" s="179" t="e">
        <f>IF(#REF!=0,NA(),#REF!)</f>
        <v>#REF!</v>
      </c>
      <c r="F1598" s="183" t="e">
        <f>IF(ISERROR($E1598),NA(),#REF!)</f>
        <v>#N/A</v>
      </c>
      <c r="G1598" s="183" t="e">
        <f>IF(ISERROR($E1598),NA(),#REF!)</f>
        <v>#N/A</v>
      </c>
      <c r="H1598" s="183" t="e">
        <f>IF(ISERROR($E1598),NA(),#REF!)</f>
        <v>#N/A</v>
      </c>
      <c r="J1598" s="180" t="e">
        <f>IF(ISERROR(A1598),NA(),#REF!)</f>
        <v>#N/A</v>
      </c>
      <c r="K1598" s="180" t="e">
        <f>IF(ISERROR(A1598),NA(),#REF!)</f>
        <v>#N/A</v>
      </c>
      <c r="L1598" s="180" t="e">
        <f>IF(ISERROR(A1598),NA(),#REF!)</f>
        <v>#N/A</v>
      </c>
      <c r="M1598" s="183" t="e">
        <f t="shared" si="100"/>
        <v>#N/A</v>
      </c>
      <c r="N1598" s="183" t="e">
        <f t="shared" si="102"/>
        <v>#N/A</v>
      </c>
      <c r="O1598" s="183" t="e">
        <f t="shared" si="101"/>
        <v>#N/A</v>
      </c>
    </row>
    <row r="1599" spans="1:15" x14ac:dyDescent="0.2">
      <c r="A1599" s="179" t="e">
        <f>IF(#REF!=0,NA(),#REF!)</f>
        <v>#REF!</v>
      </c>
      <c r="B1599" s="180" t="e">
        <f>IF(ISERROR(A1599),NA(),#REF!)</f>
        <v>#N/A</v>
      </c>
      <c r="C1599" s="183" t="e">
        <f t="shared" si="103"/>
        <v>#N/A</v>
      </c>
      <c r="E1599" s="179" t="e">
        <f>IF(#REF!=0,NA(),#REF!)</f>
        <v>#REF!</v>
      </c>
      <c r="F1599" s="183" t="e">
        <f>IF(ISERROR($E1599),NA(),#REF!)</f>
        <v>#N/A</v>
      </c>
      <c r="G1599" s="183" t="e">
        <f>IF(ISERROR($E1599),NA(),#REF!)</f>
        <v>#N/A</v>
      </c>
      <c r="H1599" s="183" t="e">
        <f>IF(ISERROR($E1599),NA(),#REF!)</f>
        <v>#N/A</v>
      </c>
      <c r="J1599" s="180" t="e">
        <f>IF(ISERROR(A1599),NA(),#REF!)</f>
        <v>#N/A</v>
      </c>
      <c r="K1599" s="180" t="e">
        <f>IF(ISERROR(A1599),NA(),#REF!)</f>
        <v>#N/A</v>
      </c>
      <c r="L1599" s="180" t="e">
        <f>IF(ISERROR(A1599),NA(),#REF!)</f>
        <v>#N/A</v>
      </c>
      <c r="M1599" s="183" t="e">
        <f t="shared" si="100"/>
        <v>#N/A</v>
      </c>
      <c r="N1599" s="183" t="e">
        <f t="shared" si="102"/>
        <v>#N/A</v>
      </c>
      <c r="O1599" s="183" t="e">
        <f t="shared" si="101"/>
        <v>#N/A</v>
      </c>
    </row>
    <row r="1600" spans="1:15" x14ac:dyDescent="0.2">
      <c r="A1600" s="179" t="e">
        <f>IF(#REF!=0,NA(),#REF!)</f>
        <v>#REF!</v>
      </c>
      <c r="B1600" s="180" t="e">
        <f>IF(ISERROR(A1600),NA(),#REF!)</f>
        <v>#N/A</v>
      </c>
      <c r="C1600" s="183" t="e">
        <f t="shared" si="103"/>
        <v>#N/A</v>
      </c>
      <c r="E1600" s="179" t="e">
        <f>IF(#REF!=0,NA(),#REF!)</f>
        <v>#REF!</v>
      </c>
      <c r="F1600" s="183" t="e">
        <f>IF(ISERROR($E1600),NA(),#REF!)</f>
        <v>#N/A</v>
      </c>
      <c r="G1600" s="183" t="e">
        <f>IF(ISERROR($E1600),NA(),#REF!)</f>
        <v>#N/A</v>
      </c>
      <c r="H1600" s="183" t="e">
        <f>IF(ISERROR($E1600),NA(),#REF!)</f>
        <v>#N/A</v>
      </c>
      <c r="J1600" s="180" t="e">
        <f>IF(ISERROR(A1600),NA(),#REF!)</f>
        <v>#N/A</v>
      </c>
      <c r="K1600" s="180" t="e">
        <f>IF(ISERROR(A1600),NA(),#REF!)</f>
        <v>#N/A</v>
      </c>
      <c r="L1600" s="180" t="e">
        <f>IF(ISERROR(A1600),NA(),#REF!)</f>
        <v>#N/A</v>
      </c>
      <c r="M1600" s="183" t="e">
        <f t="shared" si="100"/>
        <v>#N/A</v>
      </c>
      <c r="N1600" s="183" t="e">
        <f t="shared" si="102"/>
        <v>#N/A</v>
      </c>
      <c r="O1600" s="183" t="e">
        <f t="shared" si="101"/>
        <v>#N/A</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83A36-04AC-4E4F-AD0D-EB4B772EA79E}">
  <sheetPr codeName="Sheet11">
    <tabColor rgb="FF92D050"/>
  </sheetPr>
  <dimension ref="A1:P176"/>
  <sheetViews>
    <sheetView showGridLines="0" zoomScale="80" zoomScaleNormal="80" workbookViewId="0">
      <pane xSplit="4" ySplit="7" topLeftCell="E8" activePane="bottomRight" state="frozen"/>
      <selection activeCell="C7" sqref="C7:E7"/>
      <selection pane="topRight" activeCell="C7" sqref="C7:E7"/>
      <selection pane="bottomLeft" activeCell="C7" sqref="C7:E7"/>
      <selection pane="bottomRight" activeCell="E5" sqref="E5:P176"/>
    </sheetView>
  </sheetViews>
  <sheetFormatPr defaultColWidth="7.09765625" defaultRowHeight="14.25" x14ac:dyDescent="0.2"/>
  <cols>
    <col min="1" max="1" width="3" style="19" customWidth="1"/>
    <col min="2" max="2" width="31.19921875" style="19" customWidth="1"/>
    <col min="3" max="3" width="10.796875" style="19" customWidth="1"/>
    <col min="4" max="4" width="74.796875" style="19" customWidth="1"/>
    <col min="5" max="16" width="15.296875" style="19" customWidth="1"/>
    <col min="17" max="16384" width="7.09765625" style="19"/>
  </cols>
  <sheetData>
    <row r="1" spans="1:16" s="188" customFormat="1" ht="20.25" customHeight="1" x14ac:dyDescent="0.2">
      <c r="A1" s="19"/>
      <c r="B1" s="327" t="s">
        <v>408</v>
      </c>
      <c r="C1" s="327"/>
      <c r="D1" s="327"/>
      <c r="G1" s="20"/>
      <c r="H1" s="187"/>
      <c r="I1" s="19"/>
      <c r="J1" s="20"/>
      <c r="K1" s="187"/>
      <c r="L1" s="19"/>
      <c r="M1" s="20"/>
      <c r="N1" s="187"/>
      <c r="O1" s="19"/>
      <c r="P1" s="20"/>
    </row>
    <row r="2" spans="1:16" ht="46.15" customHeight="1" x14ac:dyDescent="0.2">
      <c r="B2" s="9" t="s">
        <v>403</v>
      </c>
      <c r="C2" s="21"/>
      <c r="D2" s="21"/>
      <c r="G2" s="20"/>
      <c r="J2" s="20"/>
      <c r="M2" s="20"/>
      <c r="P2" s="20"/>
    </row>
    <row r="3" spans="1:16" ht="14.25" customHeight="1" x14ac:dyDescent="0.2">
      <c r="B3" s="10"/>
      <c r="C3" s="10"/>
      <c r="D3" s="10"/>
      <c r="E3" s="323" t="s">
        <v>522</v>
      </c>
      <c r="F3" s="324"/>
      <c r="G3" s="325"/>
      <c r="H3" s="323" t="s">
        <v>523</v>
      </c>
      <c r="I3" s="324"/>
      <c r="J3" s="325"/>
      <c r="K3" s="323" t="s">
        <v>524</v>
      </c>
      <c r="L3" s="324"/>
      <c r="M3" s="325"/>
      <c r="N3" s="323" t="s">
        <v>525</v>
      </c>
      <c r="O3" s="324"/>
      <c r="P3" s="325"/>
    </row>
    <row r="4" spans="1:16" ht="105" customHeight="1" x14ac:dyDescent="0.2">
      <c r="B4" s="326" t="s">
        <v>409</v>
      </c>
      <c r="C4" s="326"/>
      <c r="D4" s="326"/>
      <c r="E4" s="82" t="s">
        <v>410</v>
      </c>
      <c r="F4" s="76" t="s">
        <v>411</v>
      </c>
      <c r="G4" s="83" t="s">
        <v>412</v>
      </c>
      <c r="H4" s="82" t="s">
        <v>410</v>
      </c>
      <c r="I4" s="76" t="s">
        <v>411</v>
      </c>
      <c r="J4" s="83" t="s">
        <v>412</v>
      </c>
      <c r="K4" s="82" t="s">
        <v>410</v>
      </c>
      <c r="L4" s="76" t="s">
        <v>411</v>
      </c>
      <c r="M4" s="83" t="s">
        <v>412</v>
      </c>
      <c r="N4" s="82" t="s">
        <v>410</v>
      </c>
      <c r="O4" s="76" t="s">
        <v>411</v>
      </c>
      <c r="P4" s="83" t="s">
        <v>412</v>
      </c>
    </row>
    <row r="5" spans="1:16" x14ac:dyDescent="0.2">
      <c r="B5" s="22"/>
      <c r="C5" s="22"/>
      <c r="D5" s="59" t="s">
        <v>271</v>
      </c>
      <c r="E5" s="105">
        <v>127645</v>
      </c>
      <c r="F5" s="109">
        <v>116954</v>
      </c>
      <c r="G5" s="107">
        <v>102660</v>
      </c>
      <c r="H5" s="105">
        <v>131742</v>
      </c>
      <c r="I5" s="109">
        <v>121983</v>
      </c>
      <c r="J5" s="107">
        <v>107765</v>
      </c>
      <c r="K5" s="105">
        <v>133366</v>
      </c>
      <c r="L5" s="109">
        <v>123680</v>
      </c>
      <c r="M5" s="107">
        <v>109672</v>
      </c>
      <c r="N5" s="105">
        <v>130844</v>
      </c>
      <c r="O5" s="109">
        <v>121289</v>
      </c>
      <c r="P5" s="107">
        <v>108871</v>
      </c>
    </row>
    <row r="6" spans="1:16" ht="17.25" customHeight="1" x14ac:dyDescent="0.2">
      <c r="B6" s="10"/>
      <c r="C6" s="10"/>
      <c r="D6" s="110" t="s">
        <v>272</v>
      </c>
      <c r="E6" s="45">
        <v>9887</v>
      </c>
      <c r="F6" s="44">
        <v>8266</v>
      </c>
      <c r="G6" s="46">
        <v>6742</v>
      </c>
      <c r="H6" s="45">
        <v>10177</v>
      </c>
      <c r="I6" s="44">
        <v>8837</v>
      </c>
      <c r="J6" s="46">
        <v>7306</v>
      </c>
      <c r="K6" s="45">
        <v>10224</v>
      </c>
      <c r="L6" s="44">
        <v>8857</v>
      </c>
      <c r="M6" s="46">
        <v>7339</v>
      </c>
      <c r="N6" s="45">
        <v>9780</v>
      </c>
      <c r="O6" s="44">
        <v>8316</v>
      </c>
      <c r="P6" s="46">
        <v>7003</v>
      </c>
    </row>
    <row r="7" spans="1:16" ht="17.25" customHeight="1" x14ac:dyDescent="0.2">
      <c r="B7" s="10"/>
      <c r="C7" s="10"/>
      <c r="D7" s="111" t="s">
        <v>273</v>
      </c>
      <c r="E7" s="47">
        <v>19040</v>
      </c>
      <c r="F7" s="43">
        <v>18090</v>
      </c>
      <c r="G7" s="48">
        <v>16597</v>
      </c>
      <c r="H7" s="47">
        <v>20752</v>
      </c>
      <c r="I7" s="43">
        <v>19942</v>
      </c>
      <c r="J7" s="48">
        <v>18431</v>
      </c>
      <c r="K7" s="47">
        <v>21737</v>
      </c>
      <c r="L7" s="43">
        <v>20920</v>
      </c>
      <c r="M7" s="48">
        <v>19544</v>
      </c>
      <c r="N7" s="47">
        <v>20860</v>
      </c>
      <c r="O7" s="43">
        <v>20078</v>
      </c>
      <c r="P7" s="48">
        <v>18580</v>
      </c>
    </row>
    <row r="8" spans="1:16" ht="17.25" customHeight="1" x14ac:dyDescent="0.2">
      <c r="B8" s="10"/>
      <c r="C8" s="10"/>
      <c r="D8" s="111" t="s">
        <v>274</v>
      </c>
      <c r="E8" s="47">
        <v>12438</v>
      </c>
      <c r="F8" s="43">
        <v>10499</v>
      </c>
      <c r="G8" s="48">
        <v>8492</v>
      </c>
      <c r="H8" s="47">
        <v>14642</v>
      </c>
      <c r="I8" s="43">
        <v>12800</v>
      </c>
      <c r="J8" s="48">
        <v>10502</v>
      </c>
      <c r="K8" s="47">
        <v>14704</v>
      </c>
      <c r="L8" s="43">
        <v>12627</v>
      </c>
      <c r="M8" s="48">
        <v>10307</v>
      </c>
      <c r="N8" s="47">
        <v>12822</v>
      </c>
      <c r="O8" s="43">
        <v>11048</v>
      </c>
      <c r="P8" s="48">
        <v>9231</v>
      </c>
    </row>
    <row r="9" spans="1:16" ht="17.25" customHeight="1" x14ac:dyDescent="0.2">
      <c r="B9" s="10"/>
      <c r="C9" s="10"/>
      <c r="D9" s="112" t="s">
        <v>275</v>
      </c>
      <c r="E9" s="47">
        <v>16889</v>
      </c>
      <c r="F9" s="43">
        <v>15349</v>
      </c>
      <c r="G9" s="48">
        <v>13103</v>
      </c>
      <c r="H9" s="47">
        <v>16326</v>
      </c>
      <c r="I9" s="43">
        <v>14944</v>
      </c>
      <c r="J9" s="48">
        <v>12884</v>
      </c>
      <c r="K9" s="47">
        <v>16869</v>
      </c>
      <c r="L9" s="43">
        <v>15580</v>
      </c>
      <c r="M9" s="48">
        <v>13477</v>
      </c>
      <c r="N9" s="47">
        <v>16902</v>
      </c>
      <c r="O9" s="43">
        <v>15404</v>
      </c>
      <c r="P9" s="48">
        <v>13390</v>
      </c>
    </row>
    <row r="10" spans="1:16" ht="17.25" customHeight="1" x14ac:dyDescent="0.2">
      <c r="B10" s="10"/>
      <c r="C10" s="10"/>
      <c r="D10" s="112" t="s">
        <v>276</v>
      </c>
      <c r="E10" s="47">
        <v>27728</v>
      </c>
      <c r="F10" s="43">
        <v>26325</v>
      </c>
      <c r="G10" s="48">
        <v>23947</v>
      </c>
      <c r="H10" s="47">
        <v>27767</v>
      </c>
      <c r="I10" s="43">
        <v>26279</v>
      </c>
      <c r="J10" s="48">
        <v>24084</v>
      </c>
      <c r="K10" s="47">
        <v>29130</v>
      </c>
      <c r="L10" s="43">
        <v>27539</v>
      </c>
      <c r="M10" s="48">
        <v>25270</v>
      </c>
      <c r="N10" s="47">
        <v>28717</v>
      </c>
      <c r="O10" s="43">
        <v>27491</v>
      </c>
      <c r="P10" s="48">
        <v>25254</v>
      </c>
    </row>
    <row r="11" spans="1:16" ht="17.25" customHeight="1" x14ac:dyDescent="0.2">
      <c r="B11" s="10"/>
      <c r="C11" s="10"/>
      <c r="D11" s="112" t="s">
        <v>277</v>
      </c>
      <c r="E11" s="47">
        <v>25561</v>
      </c>
      <c r="F11" s="43">
        <v>23980</v>
      </c>
      <c r="G11" s="48">
        <v>21558</v>
      </c>
      <c r="H11" s="47">
        <v>25582</v>
      </c>
      <c r="I11" s="43">
        <v>24062</v>
      </c>
      <c r="J11" s="48">
        <v>21672</v>
      </c>
      <c r="K11" s="47">
        <v>24483</v>
      </c>
      <c r="L11" s="43">
        <v>23151</v>
      </c>
      <c r="M11" s="48">
        <v>20870</v>
      </c>
      <c r="N11" s="47">
        <v>24988</v>
      </c>
      <c r="O11" s="43">
        <v>23500</v>
      </c>
      <c r="P11" s="48">
        <v>21605</v>
      </c>
    </row>
    <row r="12" spans="1:16" ht="17.25" customHeight="1" x14ac:dyDescent="0.2">
      <c r="B12" s="10"/>
      <c r="C12" s="10"/>
      <c r="D12" s="113" t="s">
        <v>278</v>
      </c>
      <c r="E12" s="49">
        <v>16102</v>
      </c>
      <c r="F12" s="50">
        <v>14445</v>
      </c>
      <c r="G12" s="51">
        <v>12221</v>
      </c>
      <c r="H12" s="49">
        <v>16496</v>
      </c>
      <c r="I12" s="50">
        <v>15119</v>
      </c>
      <c r="J12" s="51">
        <v>12886</v>
      </c>
      <c r="K12" s="49">
        <v>16219</v>
      </c>
      <c r="L12" s="50">
        <v>15006</v>
      </c>
      <c r="M12" s="51">
        <v>12865</v>
      </c>
      <c r="N12" s="49">
        <v>16775</v>
      </c>
      <c r="O12" s="50">
        <v>15452</v>
      </c>
      <c r="P12" s="51">
        <v>13808</v>
      </c>
    </row>
    <row r="13" spans="1:16" ht="17.25" customHeight="1" x14ac:dyDescent="0.2">
      <c r="B13" s="10"/>
      <c r="C13" s="10"/>
      <c r="D13" s="10"/>
      <c r="E13" s="117"/>
      <c r="F13" s="10"/>
      <c r="G13" s="118"/>
      <c r="H13" s="117"/>
      <c r="I13" s="10"/>
      <c r="J13" s="118"/>
      <c r="K13" s="117"/>
      <c r="L13" s="10"/>
      <c r="M13" s="118"/>
      <c r="N13" s="117"/>
      <c r="O13" s="10"/>
      <c r="P13" s="118"/>
    </row>
    <row r="14" spans="1:16" ht="17.25" customHeight="1" x14ac:dyDescent="0.2">
      <c r="A14" s="23"/>
      <c r="B14" s="269" t="s">
        <v>1</v>
      </c>
      <c r="C14" s="270" t="s">
        <v>2</v>
      </c>
      <c r="D14" s="313" t="s">
        <v>407</v>
      </c>
      <c r="E14" s="269"/>
      <c r="F14" s="270"/>
      <c r="G14" s="271"/>
      <c r="H14" s="269"/>
      <c r="I14" s="270"/>
      <c r="J14" s="271"/>
      <c r="K14" s="269"/>
      <c r="L14" s="270"/>
      <c r="M14" s="271"/>
      <c r="N14" s="269"/>
      <c r="O14" s="270"/>
      <c r="P14" s="271"/>
    </row>
    <row r="15" spans="1:16" s="23" customFormat="1" ht="17.25" customHeight="1" x14ac:dyDescent="0.2">
      <c r="A15" s="19"/>
      <c r="B15" s="100" t="s">
        <v>272</v>
      </c>
      <c r="C15" s="72" t="s">
        <v>7</v>
      </c>
      <c r="D15" s="114" t="s">
        <v>8</v>
      </c>
      <c r="E15" s="138">
        <v>1823</v>
      </c>
      <c r="F15" s="43">
        <v>1624</v>
      </c>
      <c r="G15" s="48">
        <v>1294</v>
      </c>
      <c r="H15" s="47">
        <v>1618</v>
      </c>
      <c r="I15" s="43">
        <v>1377</v>
      </c>
      <c r="J15" s="48">
        <v>1140</v>
      </c>
      <c r="K15" s="47">
        <v>1686</v>
      </c>
      <c r="L15" s="43">
        <v>1445</v>
      </c>
      <c r="M15" s="48">
        <v>1124</v>
      </c>
      <c r="N15" s="47">
        <v>1089</v>
      </c>
      <c r="O15" s="43">
        <v>933</v>
      </c>
      <c r="P15" s="48">
        <v>749</v>
      </c>
    </row>
    <row r="16" spans="1:16" ht="17.25" customHeight="1" x14ac:dyDescent="0.2">
      <c r="B16" s="100" t="s">
        <v>272</v>
      </c>
      <c r="C16" s="72" t="s">
        <v>10</v>
      </c>
      <c r="D16" s="114" t="s">
        <v>11</v>
      </c>
      <c r="E16" s="47">
        <v>3670</v>
      </c>
      <c r="F16" s="43">
        <v>3240</v>
      </c>
      <c r="G16" s="48">
        <v>2766</v>
      </c>
      <c r="H16" s="47">
        <v>4470</v>
      </c>
      <c r="I16" s="43">
        <v>4196</v>
      </c>
      <c r="J16" s="48">
        <v>3622</v>
      </c>
      <c r="K16" s="47">
        <v>4205</v>
      </c>
      <c r="L16" s="43">
        <v>3871</v>
      </c>
      <c r="M16" s="48">
        <v>3390</v>
      </c>
      <c r="N16" s="47">
        <v>4248</v>
      </c>
      <c r="O16" s="43">
        <v>3834</v>
      </c>
      <c r="P16" s="48">
        <v>3381</v>
      </c>
    </row>
    <row r="17" spans="2:16" ht="17.25" customHeight="1" x14ac:dyDescent="0.2">
      <c r="B17" s="100" t="s">
        <v>272</v>
      </c>
      <c r="C17" s="72" t="s">
        <v>12</v>
      </c>
      <c r="D17" s="114" t="s">
        <v>13</v>
      </c>
      <c r="E17" s="47">
        <v>735</v>
      </c>
      <c r="F17" s="43">
        <v>483</v>
      </c>
      <c r="G17" s="48">
        <v>385</v>
      </c>
      <c r="H17" s="47">
        <v>581</v>
      </c>
      <c r="I17" s="43">
        <v>407</v>
      </c>
      <c r="J17" s="48">
        <v>248</v>
      </c>
      <c r="K17" s="47">
        <v>641</v>
      </c>
      <c r="L17" s="43">
        <v>518</v>
      </c>
      <c r="M17" s="48">
        <v>410</v>
      </c>
      <c r="N17" s="47">
        <v>738</v>
      </c>
      <c r="O17" s="43">
        <v>584</v>
      </c>
      <c r="P17" s="48">
        <v>485</v>
      </c>
    </row>
    <row r="18" spans="2:16" ht="17.25" customHeight="1" x14ac:dyDescent="0.2">
      <c r="B18" s="100" t="s">
        <v>272</v>
      </c>
      <c r="C18" s="72" t="s">
        <v>3</v>
      </c>
      <c r="D18" s="114" t="s">
        <v>5</v>
      </c>
      <c r="E18" s="47">
        <v>2472</v>
      </c>
      <c r="F18" s="43">
        <v>2175</v>
      </c>
      <c r="G18" s="48">
        <v>1783</v>
      </c>
      <c r="H18" s="47">
        <v>2268</v>
      </c>
      <c r="I18" s="43">
        <v>2015</v>
      </c>
      <c r="J18" s="48">
        <v>1721</v>
      </c>
      <c r="K18" s="47">
        <v>2387</v>
      </c>
      <c r="L18" s="43">
        <v>2142</v>
      </c>
      <c r="M18" s="48">
        <v>1746</v>
      </c>
      <c r="N18" s="47">
        <v>2466</v>
      </c>
      <c r="O18" s="43">
        <v>2141</v>
      </c>
      <c r="P18" s="48">
        <v>1810</v>
      </c>
    </row>
    <row r="19" spans="2:16" ht="17.25" customHeight="1" x14ac:dyDescent="0.2">
      <c r="B19" s="100" t="s">
        <v>272</v>
      </c>
      <c r="C19" s="72" t="s">
        <v>16</v>
      </c>
      <c r="D19" s="114" t="s">
        <v>18</v>
      </c>
      <c r="E19" s="47">
        <v>390</v>
      </c>
      <c r="F19" s="43">
        <v>320</v>
      </c>
      <c r="G19" s="48">
        <v>257</v>
      </c>
      <c r="H19" s="47">
        <v>489</v>
      </c>
      <c r="I19" s="43">
        <v>419</v>
      </c>
      <c r="J19" s="48">
        <v>337</v>
      </c>
      <c r="K19" s="47">
        <v>562</v>
      </c>
      <c r="L19" s="43">
        <v>483</v>
      </c>
      <c r="M19" s="48">
        <v>415</v>
      </c>
      <c r="N19" s="47">
        <v>497</v>
      </c>
      <c r="O19" s="43">
        <v>423</v>
      </c>
      <c r="P19" s="48">
        <v>342</v>
      </c>
    </row>
    <row r="20" spans="2:16" ht="17.25" customHeight="1" x14ac:dyDescent="0.2">
      <c r="B20" s="100" t="s">
        <v>272</v>
      </c>
      <c r="C20" s="72" t="s">
        <v>21</v>
      </c>
      <c r="D20" s="114" t="s">
        <v>22</v>
      </c>
      <c r="E20" s="47">
        <v>797</v>
      </c>
      <c r="F20" s="43">
        <v>424</v>
      </c>
      <c r="G20" s="48">
        <v>257</v>
      </c>
      <c r="H20" s="47">
        <v>751</v>
      </c>
      <c r="I20" s="43">
        <v>423</v>
      </c>
      <c r="J20" s="48">
        <v>238</v>
      </c>
      <c r="K20" s="47">
        <v>743</v>
      </c>
      <c r="L20" s="43">
        <v>398</v>
      </c>
      <c r="M20" s="48">
        <v>254</v>
      </c>
      <c r="N20" s="47">
        <v>742</v>
      </c>
      <c r="O20" s="43">
        <v>401</v>
      </c>
      <c r="P20" s="48">
        <v>236</v>
      </c>
    </row>
    <row r="21" spans="2:16" ht="17.25" customHeight="1" x14ac:dyDescent="0.2">
      <c r="B21" s="100" t="s">
        <v>273</v>
      </c>
      <c r="C21" s="72" t="s">
        <v>24</v>
      </c>
      <c r="D21" s="114" t="s">
        <v>25</v>
      </c>
      <c r="E21" s="47">
        <v>4201</v>
      </c>
      <c r="F21" s="43">
        <v>4015</v>
      </c>
      <c r="G21" s="48">
        <v>3698</v>
      </c>
      <c r="H21" s="47">
        <v>4534</v>
      </c>
      <c r="I21" s="43">
        <v>4367</v>
      </c>
      <c r="J21" s="48">
        <v>4059</v>
      </c>
      <c r="K21" s="47">
        <v>4354</v>
      </c>
      <c r="L21" s="43">
        <v>4194</v>
      </c>
      <c r="M21" s="48">
        <v>3963</v>
      </c>
      <c r="N21" s="47">
        <v>4871</v>
      </c>
      <c r="O21" s="43">
        <v>4695</v>
      </c>
      <c r="P21" s="48">
        <v>4424</v>
      </c>
    </row>
    <row r="22" spans="2:16" ht="17.25" customHeight="1" x14ac:dyDescent="0.2">
      <c r="B22" s="100" t="s">
        <v>273</v>
      </c>
      <c r="C22" s="72" t="s">
        <v>27</v>
      </c>
      <c r="D22" s="114" t="s">
        <v>28</v>
      </c>
      <c r="E22" s="47">
        <v>3771</v>
      </c>
      <c r="F22" s="43">
        <v>3422</v>
      </c>
      <c r="G22" s="48">
        <v>3260</v>
      </c>
      <c r="H22" s="47">
        <v>4157</v>
      </c>
      <c r="I22" s="43">
        <v>3987</v>
      </c>
      <c r="J22" s="48">
        <v>3581</v>
      </c>
      <c r="K22" s="47">
        <v>4881</v>
      </c>
      <c r="L22" s="43">
        <v>4678</v>
      </c>
      <c r="M22" s="48">
        <v>4352</v>
      </c>
      <c r="N22" s="47">
        <v>3946</v>
      </c>
      <c r="O22" s="43">
        <v>3777</v>
      </c>
      <c r="P22" s="48">
        <v>3396</v>
      </c>
    </row>
    <row r="23" spans="2:16" ht="17.25" customHeight="1" x14ac:dyDescent="0.2">
      <c r="B23" s="100" t="s">
        <v>273</v>
      </c>
      <c r="C23" s="72" t="s">
        <v>31</v>
      </c>
      <c r="D23" s="114" t="s">
        <v>32</v>
      </c>
      <c r="E23" s="47">
        <v>2411</v>
      </c>
      <c r="F23" s="43">
        <v>2292</v>
      </c>
      <c r="G23" s="48">
        <v>1974</v>
      </c>
      <c r="H23" s="47">
        <v>2620</v>
      </c>
      <c r="I23" s="43">
        <v>2451</v>
      </c>
      <c r="J23" s="48">
        <v>2230</v>
      </c>
      <c r="K23" s="47">
        <v>3102</v>
      </c>
      <c r="L23" s="43">
        <v>2968</v>
      </c>
      <c r="M23" s="48">
        <v>2656</v>
      </c>
      <c r="N23" s="47">
        <v>3235</v>
      </c>
      <c r="O23" s="43">
        <v>3117</v>
      </c>
      <c r="P23" s="48">
        <v>2762</v>
      </c>
    </row>
    <row r="24" spans="2:16" ht="17.25" customHeight="1" x14ac:dyDescent="0.2">
      <c r="B24" s="100" t="s">
        <v>273</v>
      </c>
      <c r="C24" s="72" t="s">
        <v>34</v>
      </c>
      <c r="D24" s="114" t="s">
        <v>35</v>
      </c>
      <c r="E24" s="47">
        <v>4744</v>
      </c>
      <c r="F24" s="43">
        <v>4603</v>
      </c>
      <c r="G24" s="48">
        <v>4207</v>
      </c>
      <c r="H24" s="47">
        <v>5001</v>
      </c>
      <c r="I24" s="43">
        <v>4837</v>
      </c>
      <c r="J24" s="48">
        <v>4595</v>
      </c>
      <c r="K24" s="47">
        <v>5011</v>
      </c>
      <c r="L24" s="43">
        <v>4896</v>
      </c>
      <c r="M24" s="48">
        <v>4661</v>
      </c>
      <c r="N24" s="47">
        <v>4927</v>
      </c>
      <c r="O24" s="43">
        <v>4764</v>
      </c>
      <c r="P24" s="48">
        <v>4552</v>
      </c>
    </row>
    <row r="25" spans="2:16" ht="17.25" customHeight="1" x14ac:dyDescent="0.2">
      <c r="B25" s="100" t="s">
        <v>273</v>
      </c>
      <c r="C25" s="72" t="s">
        <v>37</v>
      </c>
      <c r="D25" s="114" t="s">
        <v>38</v>
      </c>
      <c r="E25" s="47">
        <v>3913</v>
      </c>
      <c r="F25" s="43">
        <v>3758</v>
      </c>
      <c r="G25" s="48">
        <v>3458</v>
      </c>
      <c r="H25" s="47">
        <v>4440</v>
      </c>
      <c r="I25" s="43">
        <v>4300</v>
      </c>
      <c r="J25" s="48">
        <v>3966</v>
      </c>
      <c r="K25" s="47">
        <v>4389</v>
      </c>
      <c r="L25" s="43">
        <v>4184</v>
      </c>
      <c r="M25" s="48">
        <v>3912</v>
      </c>
      <c r="N25" s="47">
        <v>3881</v>
      </c>
      <c r="O25" s="43">
        <v>3725</v>
      </c>
      <c r="P25" s="48">
        <v>3446</v>
      </c>
    </row>
    <row r="26" spans="2:16" ht="17.25" customHeight="1" x14ac:dyDescent="0.2">
      <c r="B26" s="100" t="s">
        <v>274</v>
      </c>
      <c r="C26" s="72" t="s">
        <v>40</v>
      </c>
      <c r="D26" s="114" t="s">
        <v>41</v>
      </c>
      <c r="E26" s="47">
        <v>223</v>
      </c>
      <c r="F26" s="43">
        <v>179</v>
      </c>
      <c r="G26" s="48">
        <v>130</v>
      </c>
      <c r="H26" s="47">
        <v>224</v>
      </c>
      <c r="I26" s="43">
        <v>197</v>
      </c>
      <c r="J26" s="48">
        <v>164</v>
      </c>
      <c r="K26" s="47">
        <v>194</v>
      </c>
      <c r="L26" s="43">
        <v>175</v>
      </c>
      <c r="M26" s="48">
        <v>142</v>
      </c>
      <c r="N26" s="47">
        <v>180</v>
      </c>
      <c r="O26" s="43">
        <v>152</v>
      </c>
      <c r="P26" s="48">
        <v>115</v>
      </c>
    </row>
    <row r="27" spans="2:16" ht="17.25" customHeight="1" x14ac:dyDescent="0.2">
      <c r="B27" s="100" t="s">
        <v>274</v>
      </c>
      <c r="C27" s="72" t="s">
        <v>43</v>
      </c>
      <c r="D27" s="114" t="s">
        <v>44</v>
      </c>
      <c r="E27" s="47">
        <v>342</v>
      </c>
      <c r="F27" s="43">
        <v>258</v>
      </c>
      <c r="G27" s="48">
        <v>174</v>
      </c>
      <c r="H27" s="47">
        <v>352</v>
      </c>
      <c r="I27" s="43">
        <v>255</v>
      </c>
      <c r="J27" s="48">
        <v>164</v>
      </c>
      <c r="K27" s="47">
        <v>307</v>
      </c>
      <c r="L27" s="43">
        <v>236</v>
      </c>
      <c r="M27" s="48">
        <v>167</v>
      </c>
      <c r="N27" s="47">
        <v>316</v>
      </c>
      <c r="O27" s="43">
        <v>248</v>
      </c>
      <c r="P27" s="48">
        <v>203</v>
      </c>
    </row>
    <row r="28" spans="2:16" ht="17.25" customHeight="1" x14ac:dyDescent="0.2">
      <c r="B28" s="100" t="s">
        <v>274</v>
      </c>
      <c r="C28" s="72" t="s">
        <v>46</v>
      </c>
      <c r="D28" s="114" t="s">
        <v>47</v>
      </c>
      <c r="E28" s="47">
        <v>836</v>
      </c>
      <c r="F28" s="43">
        <v>620</v>
      </c>
      <c r="G28" s="48">
        <v>458</v>
      </c>
      <c r="H28" s="47">
        <v>806</v>
      </c>
      <c r="I28" s="43">
        <v>634</v>
      </c>
      <c r="J28" s="48">
        <v>424</v>
      </c>
      <c r="K28" s="47">
        <v>608</v>
      </c>
      <c r="L28" s="43">
        <v>435</v>
      </c>
      <c r="M28" s="48">
        <v>230</v>
      </c>
      <c r="N28" s="47">
        <v>690</v>
      </c>
      <c r="O28" s="43">
        <v>538</v>
      </c>
      <c r="P28" s="48">
        <v>318</v>
      </c>
    </row>
    <row r="29" spans="2:16" ht="17.25" customHeight="1" x14ac:dyDescent="0.2">
      <c r="B29" s="100" t="s">
        <v>274</v>
      </c>
      <c r="C29" s="72" t="s">
        <v>49</v>
      </c>
      <c r="D29" s="114" t="s">
        <v>50</v>
      </c>
      <c r="E29" s="47">
        <v>1088</v>
      </c>
      <c r="F29" s="43">
        <v>972</v>
      </c>
      <c r="G29" s="48">
        <v>768</v>
      </c>
      <c r="H29" s="47">
        <v>980</v>
      </c>
      <c r="I29" s="43">
        <v>893</v>
      </c>
      <c r="J29" s="48">
        <v>685</v>
      </c>
      <c r="K29" s="47">
        <v>669</v>
      </c>
      <c r="L29" s="43">
        <v>557</v>
      </c>
      <c r="M29" s="48">
        <v>418</v>
      </c>
      <c r="N29" s="47">
        <v>617</v>
      </c>
      <c r="O29" s="43">
        <v>513</v>
      </c>
      <c r="P29" s="48">
        <v>415</v>
      </c>
    </row>
    <row r="30" spans="2:16" ht="17.25" customHeight="1" x14ac:dyDescent="0.2">
      <c r="B30" s="100" t="s">
        <v>274</v>
      </c>
      <c r="C30" s="72" t="s">
        <v>52</v>
      </c>
      <c r="D30" s="114" t="s">
        <v>53</v>
      </c>
      <c r="E30" s="47">
        <v>1203</v>
      </c>
      <c r="F30" s="43">
        <v>1080</v>
      </c>
      <c r="G30" s="48">
        <v>890</v>
      </c>
      <c r="H30" s="47">
        <v>1112</v>
      </c>
      <c r="I30" s="43">
        <v>956</v>
      </c>
      <c r="J30" s="48">
        <v>807</v>
      </c>
      <c r="K30" s="47">
        <v>1161</v>
      </c>
      <c r="L30" s="43">
        <v>998</v>
      </c>
      <c r="M30" s="48">
        <v>825</v>
      </c>
      <c r="N30" s="47">
        <v>1096</v>
      </c>
      <c r="O30" s="43">
        <v>958</v>
      </c>
      <c r="P30" s="48">
        <v>788</v>
      </c>
    </row>
    <row r="31" spans="2:16" ht="17.25" customHeight="1" x14ac:dyDescent="0.2">
      <c r="B31" s="100" t="s">
        <v>274</v>
      </c>
      <c r="C31" s="72" t="s">
        <v>55</v>
      </c>
      <c r="D31" s="114" t="s">
        <v>56</v>
      </c>
      <c r="E31" s="47">
        <v>1436</v>
      </c>
      <c r="F31" s="43">
        <v>1219</v>
      </c>
      <c r="G31" s="48">
        <v>969</v>
      </c>
      <c r="H31" s="47">
        <v>1530</v>
      </c>
      <c r="I31" s="43">
        <v>1351</v>
      </c>
      <c r="J31" s="48">
        <v>1054</v>
      </c>
      <c r="K31" s="47">
        <v>1768</v>
      </c>
      <c r="L31" s="43">
        <v>1560</v>
      </c>
      <c r="M31" s="48">
        <v>1334</v>
      </c>
      <c r="N31" s="47">
        <v>1542</v>
      </c>
      <c r="O31" s="43">
        <v>1319</v>
      </c>
      <c r="P31" s="48">
        <v>1106</v>
      </c>
    </row>
    <row r="32" spans="2:16" ht="17.25" customHeight="1" x14ac:dyDescent="0.2">
      <c r="B32" s="100" t="s">
        <v>274</v>
      </c>
      <c r="C32" s="72" t="s">
        <v>58</v>
      </c>
      <c r="D32" s="114" t="s">
        <v>59</v>
      </c>
      <c r="E32" s="47">
        <v>1592</v>
      </c>
      <c r="F32" s="43">
        <v>1338</v>
      </c>
      <c r="G32" s="48">
        <v>1146</v>
      </c>
      <c r="H32" s="47">
        <v>1594</v>
      </c>
      <c r="I32" s="43">
        <v>1425</v>
      </c>
      <c r="J32" s="48">
        <v>1137</v>
      </c>
      <c r="K32" s="47">
        <v>1486</v>
      </c>
      <c r="L32" s="43">
        <v>1298</v>
      </c>
      <c r="M32" s="48">
        <v>1006</v>
      </c>
      <c r="N32" s="47">
        <v>1424</v>
      </c>
      <c r="O32" s="43">
        <v>1258</v>
      </c>
      <c r="P32" s="48">
        <v>1081</v>
      </c>
    </row>
    <row r="33" spans="2:16" ht="17.25" customHeight="1" x14ac:dyDescent="0.2">
      <c r="B33" s="100" t="s">
        <v>274</v>
      </c>
      <c r="C33" s="72" t="s">
        <v>60</v>
      </c>
      <c r="D33" s="114" t="s">
        <v>61</v>
      </c>
      <c r="E33" s="47">
        <v>2020</v>
      </c>
      <c r="F33" s="43">
        <v>1629</v>
      </c>
      <c r="G33" s="48">
        <v>1366</v>
      </c>
      <c r="H33" s="47">
        <v>1967</v>
      </c>
      <c r="I33" s="43">
        <v>1601</v>
      </c>
      <c r="J33" s="48">
        <v>1286</v>
      </c>
      <c r="K33" s="47">
        <v>1771</v>
      </c>
      <c r="L33" s="43">
        <v>1408</v>
      </c>
      <c r="M33" s="48">
        <v>1099</v>
      </c>
      <c r="N33" s="47">
        <v>1768</v>
      </c>
      <c r="O33" s="43">
        <v>1404</v>
      </c>
      <c r="P33" s="48">
        <v>1139</v>
      </c>
    </row>
    <row r="34" spans="2:16" ht="17.25" customHeight="1" x14ac:dyDescent="0.2">
      <c r="B34" s="100" t="s">
        <v>274</v>
      </c>
      <c r="C34" s="72" t="s">
        <v>62</v>
      </c>
      <c r="D34" s="114" t="s">
        <v>63</v>
      </c>
      <c r="E34" s="47">
        <v>2021</v>
      </c>
      <c r="F34" s="43">
        <v>1855</v>
      </c>
      <c r="G34" s="48">
        <v>1587</v>
      </c>
      <c r="H34" s="47">
        <v>1888</v>
      </c>
      <c r="I34" s="43">
        <v>1751</v>
      </c>
      <c r="J34" s="48">
        <v>1531</v>
      </c>
      <c r="K34" s="47">
        <v>2438</v>
      </c>
      <c r="L34" s="43">
        <v>2142</v>
      </c>
      <c r="M34" s="48">
        <v>1804</v>
      </c>
      <c r="N34" s="47">
        <v>1461</v>
      </c>
      <c r="O34" s="43">
        <v>1284</v>
      </c>
      <c r="P34" s="48">
        <v>1174</v>
      </c>
    </row>
    <row r="35" spans="2:16" ht="17.25" customHeight="1" x14ac:dyDescent="0.2">
      <c r="B35" s="100" t="s">
        <v>274</v>
      </c>
      <c r="C35" s="72" t="s">
        <v>65</v>
      </c>
      <c r="D35" s="114" t="s">
        <v>66</v>
      </c>
      <c r="E35" s="47">
        <v>1267</v>
      </c>
      <c r="F35" s="43">
        <v>974</v>
      </c>
      <c r="G35" s="48">
        <v>706</v>
      </c>
      <c r="H35" s="47">
        <v>1433</v>
      </c>
      <c r="I35" s="43">
        <v>1129</v>
      </c>
      <c r="J35" s="48">
        <v>851</v>
      </c>
      <c r="K35" s="47">
        <v>1567</v>
      </c>
      <c r="L35" s="43">
        <v>1241</v>
      </c>
      <c r="M35" s="48">
        <v>943</v>
      </c>
      <c r="N35" s="47">
        <v>1322</v>
      </c>
      <c r="O35" s="43">
        <v>1064</v>
      </c>
      <c r="P35" s="48">
        <v>786</v>
      </c>
    </row>
    <row r="36" spans="2:16" ht="17.25" customHeight="1" x14ac:dyDescent="0.2">
      <c r="B36" s="100" t="s">
        <v>274</v>
      </c>
      <c r="C36" s="72" t="s">
        <v>68</v>
      </c>
      <c r="D36" s="114" t="s">
        <v>69</v>
      </c>
      <c r="E36" s="47">
        <v>410</v>
      </c>
      <c r="F36" s="43">
        <v>375</v>
      </c>
      <c r="G36" s="48">
        <v>298</v>
      </c>
      <c r="H36" s="47">
        <v>2756</v>
      </c>
      <c r="I36" s="43">
        <v>2608</v>
      </c>
      <c r="J36" s="48">
        <v>2399</v>
      </c>
      <c r="K36" s="47">
        <v>2735</v>
      </c>
      <c r="L36" s="43">
        <v>2577</v>
      </c>
      <c r="M36" s="48">
        <v>2339</v>
      </c>
      <c r="N36" s="47">
        <v>2406</v>
      </c>
      <c r="O36" s="43">
        <v>2310</v>
      </c>
      <c r="P36" s="48">
        <v>2106</v>
      </c>
    </row>
    <row r="37" spans="2:16" ht="17.25" customHeight="1" x14ac:dyDescent="0.2">
      <c r="B37" s="100" t="s">
        <v>275</v>
      </c>
      <c r="C37" s="72" t="s">
        <v>54</v>
      </c>
      <c r="D37" s="114" t="s">
        <v>82</v>
      </c>
      <c r="E37" s="47">
        <v>3286</v>
      </c>
      <c r="F37" s="43">
        <v>2910</v>
      </c>
      <c r="G37" s="48">
        <v>2318</v>
      </c>
      <c r="H37" s="47">
        <v>3555</v>
      </c>
      <c r="I37" s="43">
        <v>3110</v>
      </c>
      <c r="J37" s="48">
        <v>2641</v>
      </c>
      <c r="K37" s="47">
        <v>3512</v>
      </c>
      <c r="L37" s="43">
        <v>3119</v>
      </c>
      <c r="M37" s="48">
        <v>2588</v>
      </c>
      <c r="N37" s="47">
        <v>3310</v>
      </c>
      <c r="O37" s="43">
        <v>2923</v>
      </c>
      <c r="P37" s="48">
        <v>2390</v>
      </c>
    </row>
    <row r="38" spans="2:16" ht="17.25" customHeight="1" x14ac:dyDescent="0.2">
      <c r="B38" s="100" t="s">
        <v>275</v>
      </c>
      <c r="C38" s="72" t="s">
        <v>71</v>
      </c>
      <c r="D38" s="114" t="s">
        <v>72</v>
      </c>
      <c r="E38" s="47">
        <v>4107</v>
      </c>
      <c r="F38" s="43">
        <v>3648</v>
      </c>
      <c r="G38" s="48">
        <v>2991</v>
      </c>
      <c r="H38" s="47">
        <v>3953</v>
      </c>
      <c r="I38" s="43">
        <v>3693</v>
      </c>
      <c r="J38" s="48">
        <v>3098</v>
      </c>
      <c r="K38" s="47">
        <v>4297</v>
      </c>
      <c r="L38" s="43">
        <v>3988</v>
      </c>
      <c r="M38" s="48">
        <v>3376</v>
      </c>
      <c r="N38" s="47">
        <v>4365</v>
      </c>
      <c r="O38" s="43">
        <v>3979</v>
      </c>
      <c r="P38" s="48">
        <v>3426</v>
      </c>
    </row>
    <row r="39" spans="2:16" ht="17.25" customHeight="1" x14ac:dyDescent="0.2">
      <c r="B39" s="100" t="s">
        <v>275</v>
      </c>
      <c r="C39" s="72" t="s">
        <v>78</v>
      </c>
      <c r="D39" s="114" t="s">
        <v>79</v>
      </c>
      <c r="E39" s="47">
        <v>1385</v>
      </c>
      <c r="F39" s="43">
        <v>1149</v>
      </c>
      <c r="G39" s="48">
        <v>850</v>
      </c>
      <c r="H39" s="47">
        <v>1309</v>
      </c>
      <c r="I39" s="43">
        <v>1051</v>
      </c>
      <c r="J39" s="48">
        <v>742</v>
      </c>
      <c r="K39" s="47">
        <v>1167</v>
      </c>
      <c r="L39" s="43">
        <v>981</v>
      </c>
      <c r="M39" s="48">
        <v>731</v>
      </c>
      <c r="N39" s="47">
        <v>1212</v>
      </c>
      <c r="O39" s="43">
        <v>884</v>
      </c>
      <c r="P39" s="48">
        <v>648</v>
      </c>
    </row>
    <row r="40" spans="2:16" ht="17.25" customHeight="1" x14ac:dyDescent="0.2">
      <c r="B40" s="100" t="s">
        <v>275</v>
      </c>
      <c r="C40" s="72" t="s">
        <v>75</v>
      </c>
      <c r="D40" s="114" t="s">
        <v>76</v>
      </c>
      <c r="E40" s="47">
        <v>8111</v>
      </c>
      <c r="F40" s="43">
        <v>7642</v>
      </c>
      <c r="G40" s="48">
        <v>6944</v>
      </c>
      <c r="H40" s="47">
        <v>7509</v>
      </c>
      <c r="I40" s="43">
        <v>7090</v>
      </c>
      <c r="J40" s="48">
        <v>6403</v>
      </c>
      <c r="K40" s="47">
        <v>7893</v>
      </c>
      <c r="L40" s="43">
        <v>7492</v>
      </c>
      <c r="M40" s="48">
        <v>6782</v>
      </c>
      <c r="N40" s="47">
        <v>8015</v>
      </c>
      <c r="O40" s="43">
        <v>7618</v>
      </c>
      <c r="P40" s="48">
        <v>6926</v>
      </c>
    </row>
    <row r="41" spans="2:16" ht="17.25" customHeight="1" x14ac:dyDescent="0.2">
      <c r="B41" s="100" t="s">
        <v>276</v>
      </c>
      <c r="C41" s="72" t="s">
        <v>6</v>
      </c>
      <c r="D41" s="114" t="s">
        <v>87</v>
      </c>
      <c r="E41" s="47">
        <v>10597</v>
      </c>
      <c r="F41" s="43">
        <v>10129</v>
      </c>
      <c r="G41" s="48">
        <v>9387</v>
      </c>
      <c r="H41" s="47">
        <v>11242</v>
      </c>
      <c r="I41" s="43">
        <v>10712</v>
      </c>
      <c r="J41" s="48">
        <v>10017</v>
      </c>
      <c r="K41" s="47">
        <v>11817</v>
      </c>
      <c r="L41" s="43">
        <v>11218</v>
      </c>
      <c r="M41" s="48">
        <v>10373</v>
      </c>
      <c r="N41" s="47">
        <v>11986</v>
      </c>
      <c r="O41" s="43">
        <v>11506</v>
      </c>
      <c r="P41" s="48">
        <v>10628</v>
      </c>
    </row>
    <row r="42" spans="2:16" ht="17.25" customHeight="1" x14ac:dyDescent="0.2">
      <c r="B42" s="100" t="s">
        <v>276</v>
      </c>
      <c r="C42" s="72" t="s">
        <v>30</v>
      </c>
      <c r="D42" s="114" t="s">
        <v>89</v>
      </c>
      <c r="E42" s="47">
        <v>14724</v>
      </c>
      <c r="F42" s="43">
        <v>14079</v>
      </c>
      <c r="G42" s="48">
        <v>12942</v>
      </c>
      <c r="H42" s="47">
        <v>14024</v>
      </c>
      <c r="I42" s="43">
        <v>13408</v>
      </c>
      <c r="J42" s="48">
        <v>12361</v>
      </c>
      <c r="K42" s="47">
        <v>14689</v>
      </c>
      <c r="L42" s="43">
        <v>14022</v>
      </c>
      <c r="M42" s="48">
        <v>12951</v>
      </c>
      <c r="N42" s="47">
        <v>14309</v>
      </c>
      <c r="O42" s="43">
        <v>13744</v>
      </c>
      <c r="P42" s="48">
        <v>12761</v>
      </c>
    </row>
    <row r="43" spans="2:16" ht="17.25" customHeight="1" x14ac:dyDescent="0.2">
      <c r="B43" s="100" t="s">
        <v>276</v>
      </c>
      <c r="C43" s="72" t="s">
        <v>84</v>
      </c>
      <c r="D43" s="114" t="s">
        <v>85</v>
      </c>
      <c r="E43" s="47">
        <v>2407</v>
      </c>
      <c r="F43" s="43">
        <v>2117</v>
      </c>
      <c r="G43" s="48">
        <v>1618</v>
      </c>
      <c r="H43" s="47">
        <v>2501</v>
      </c>
      <c r="I43" s="43">
        <v>2159</v>
      </c>
      <c r="J43" s="48">
        <v>1706</v>
      </c>
      <c r="K43" s="47">
        <v>2624</v>
      </c>
      <c r="L43" s="43">
        <v>2299</v>
      </c>
      <c r="M43" s="48">
        <v>1946</v>
      </c>
      <c r="N43" s="47">
        <v>2422</v>
      </c>
      <c r="O43" s="43">
        <v>2241</v>
      </c>
      <c r="P43" s="48">
        <v>1865</v>
      </c>
    </row>
    <row r="44" spans="2:16" ht="17.25" customHeight="1" x14ac:dyDescent="0.2">
      <c r="B44" s="100" t="s">
        <v>277</v>
      </c>
      <c r="C44" s="72" t="s">
        <v>90</v>
      </c>
      <c r="D44" s="114" t="s">
        <v>91</v>
      </c>
      <c r="E44" s="47">
        <v>3959</v>
      </c>
      <c r="F44" s="43">
        <v>3673</v>
      </c>
      <c r="G44" s="48">
        <v>3188</v>
      </c>
      <c r="H44" s="47">
        <v>4269</v>
      </c>
      <c r="I44" s="43">
        <v>3903</v>
      </c>
      <c r="J44" s="48">
        <v>3470</v>
      </c>
      <c r="K44" s="47">
        <v>4006</v>
      </c>
      <c r="L44" s="43">
        <v>3659</v>
      </c>
      <c r="M44" s="48">
        <v>3178</v>
      </c>
      <c r="N44" s="47">
        <v>4246</v>
      </c>
      <c r="O44" s="43">
        <v>3921</v>
      </c>
      <c r="P44" s="48">
        <v>3451</v>
      </c>
    </row>
    <row r="45" spans="2:16" ht="17.25" customHeight="1" x14ac:dyDescent="0.2">
      <c r="B45" s="100" t="s">
        <v>277</v>
      </c>
      <c r="C45" s="72" t="s">
        <v>95</v>
      </c>
      <c r="D45" s="114" t="s">
        <v>96</v>
      </c>
      <c r="E45" s="47">
        <v>3606</v>
      </c>
      <c r="F45" s="43">
        <v>3472</v>
      </c>
      <c r="G45" s="48">
        <v>3235</v>
      </c>
      <c r="H45" s="47">
        <v>3699</v>
      </c>
      <c r="I45" s="43">
        <v>3569</v>
      </c>
      <c r="J45" s="48">
        <v>3359</v>
      </c>
      <c r="K45" s="47">
        <v>3621</v>
      </c>
      <c r="L45" s="43">
        <v>3560</v>
      </c>
      <c r="M45" s="48">
        <v>3394</v>
      </c>
      <c r="N45" s="47">
        <v>3982</v>
      </c>
      <c r="O45" s="43">
        <v>3900</v>
      </c>
      <c r="P45" s="48">
        <v>3749</v>
      </c>
    </row>
    <row r="46" spans="2:16" ht="17.25" customHeight="1" x14ac:dyDescent="0.2">
      <c r="B46" s="100" t="s">
        <v>277</v>
      </c>
      <c r="C46" s="72" t="s">
        <v>101</v>
      </c>
      <c r="D46" s="114" t="s">
        <v>102</v>
      </c>
      <c r="E46" s="47">
        <v>6506</v>
      </c>
      <c r="F46" s="43">
        <v>5923</v>
      </c>
      <c r="G46" s="48">
        <v>5243</v>
      </c>
      <c r="H46" s="47">
        <v>6306</v>
      </c>
      <c r="I46" s="43">
        <v>5814</v>
      </c>
      <c r="J46" s="48">
        <v>5069</v>
      </c>
      <c r="K46" s="47">
        <v>6269</v>
      </c>
      <c r="L46" s="43">
        <v>5833</v>
      </c>
      <c r="M46" s="48">
        <v>5114</v>
      </c>
      <c r="N46" s="47">
        <v>5919</v>
      </c>
      <c r="O46" s="43">
        <v>5350</v>
      </c>
      <c r="P46" s="48">
        <v>4829</v>
      </c>
    </row>
    <row r="47" spans="2:16" ht="17.25" customHeight="1" x14ac:dyDescent="0.2">
      <c r="B47" s="100" t="s">
        <v>277</v>
      </c>
      <c r="C47" s="72" t="s">
        <v>105</v>
      </c>
      <c r="D47" s="114" t="s">
        <v>106</v>
      </c>
      <c r="E47" s="47">
        <v>1162</v>
      </c>
      <c r="F47" s="43">
        <v>1027</v>
      </c>
      <c r="G47" s="48">
        <v>837</v>
      </c>
      <c r="H47" s="47">
        <v>1269</v>
      </c>
      <c r="I47" s="43">
        <v>1174</v>
      </c>
      <c r="J47" s="48">
        <v>1010</v>
      </c>
      <c r="K47" s="47">
        <v>1184</v>
      </c>
      <c r="L47" s="43">
        <v>1060</v>
      </c>
      <c r="M47" s="48">
        <v>954</v>
      </c>
      <c r="N47" s="47">
        <v>1144</v>
      </c>
      <c r="O47" s="43">
        <v>1029</v>
      </c>
      <c r="P47" s="48">
        <v>865</v>
      </c>
    </row>
    <row r="48" spans="2:16" ht="17.25" customHeight="1" x14ac:dyDescent="0.2">
      <c r="B48" s="100" t="s">
        <v>277</v>
      </c>
      <c r="C48" s="72" t="s">
        <v>98</v>
      </c>
      <c r="D48" s="114" t="s">
        <v>99</v>
      </c>
      <c r="E48" s="47">
        <v>1756</v>
      </c>
      <c r="F48" s="43">
        <v>1690</v>
      </c>
      <c r="G48" s="48">
        <v>1593</v>
      </c>
      <c r="H48" s="47">
        <v>1908</v>
      </c>
      <c r="I48" s="43">
        <v>1815</v>
      </c>
      <c r="J48" s="48">
        <v>1739</v>
      </c>
      <c r="K48" s="47">
        <v>1717</v>
      </c>
      <c r="L48" s="43">
        <v>1629</v>
      </c>
      <c r="M48" s="48">
        <v>1501</v>
      </c>
      <c r="N48" s="47">
        <v>1602</v>
      </c>
      <c r="O48" s="43">
        <v>1508</v>
      </c>
      <c r="P48" s="48">
        <v>1381</v>
      </c>
    </row>
    <row r="49" spans="1:16" ht="17.25" customHeight="1" x14ac:dyDescent="0.2">
      <c r="B49" s="100" t="s">
        <v>277</v>
      </c>
      <c r="C49" s="72" t="s">
        <v>93</v>
      </c>
      <c r="D49" s="114" t="s">
        <v>94</v>
      </c>
      <c r="E49" s="47">
        <v>8572</v>
      </c>
      <c r="F49" s="43">
        <v>8195</v>
      </c>
      <c r="G49" s="48">
        <v>7462</v>
      </c>
      <c r="H49" s="47">
        <v>8131</v>
      </c>
      <c r="I49" s="43">
        <v>7787</v>
      </c>
      <c r="J49" s="48">
        <v>7025</v>
      </c>
      <c r="K49" s="47">
        <v>7686</v>
      </c>
      <c r="L49" s="43">
        <v>7410</v>
      </c>
      <c r="M49" s="48">
        <v>6729</v>
      </c>
      <c r="N49" s="47">
        <v>8095</v>
      </c>
      <c r="O49" s="43">
        <v>7792</v>
      </c>
      <c r="P49" s="48">
        <v>7330</v>
      </c>
    </row>
    <row r="50" spans="1:16" ht="17.25" customHeight="1" x14ac:dyDescent="0.2">
      <c r="B50" s="100" t="s">
        <v>278</v>
      </c>
      <c r="C50" s="72" t="s">
        <v>108</v>
      </c>
      <c r="D50" s="114" t="s">
        <v>109</v>
      </c>
      <c r="E50" s="47">
        <v>1023</v>
      </c>
      <c r="F50" s="43">
        <v>979</v>
      </c>
      <c r="G50" s="48">
        <v>936</v>
      </c>
      <c r="H50" s="47">
        <v>978</v>
      </c>
      <c r="I50" s="43">
        <v>946</v>
      </c>
      <c r="J50" s="48">
        <v>881</v>
      </c>
      <c r="K50" s="47">
        <v>1032</v>
      </c>
      <c r="L50" s="43">
        <v>989</v>
      </c>
      <c r="M50" s="48">
        <v>919</v>
      </c>
      <c r="N50" s="47">
        <v>852</v>
      </c>
      <c r="O50" s="43">
        <v>829</v>
      </c>
      <c r="P50" s="48">
        <v>790</v>
      </c>
    </row>
    <row r="51" spans="1:16" ht="17.25" customHeight="1" x14ac:dyDescent="0.2">
      <c r="B51" s="100" t="s">
        <v>278</v>
      </c>
      <c r="C51" s="72" t="s">
        <v>111</v>
      </c>
      <c r="D51" s="114" t="s">
        <v>112</v>
      </c>
      <c r="E51" s="47">
        <v>1036</v>
      </c>
      <c r="F51" s="43">
        <v>815</v>
      </c>
      <c r="G51" s="48">
        <v>619</v>
      </c>
      <c r="H51" s="47">
        <v>1061</v>
      </c>
      <c r="I51" s="43">
        <v>854</v>
      </c>
      <c r="J51" s="48">
        <v>629</v>
      </c>
      <c r="K51" s="47">
        <v>1285</v>
      </c>
      <c r="L51" s="43">
        <v>1087</v>
      </c>
      <c r="M51" s="48">
        <v>778</v>
      </c>
      <c r="N51" s="47">
        <v>1146</v>
      </c>
      <c r="O51" s="43">
        <v>944</v>
      </c>
      <c r="P51" s="48">
        <v>709</v>
      </c>
    </row>
    <row r="52" spans="1:16" ht="17.25" customHeight="1" x14ac:dyDescent="0.2">
      <c r="B52" s="100" t="s">
        <v>278</v>
      </c>
      <c r="C52" s="72" t="s">
        <v>114</v>
      </c>
      <c r="D52" s="114" t="s">
        <v>115</v>
      </c>
      <c r="E52" s="47">
        <v>2176</v>
      </c>
      <c r="F52" s="43">
        <v>1921</v>
      </c>
      <c r="G52" s="48">
        <v>1573</v>
      </c>
      <c r="H52" s="47">
        <v>2049</v>
      </c>
      <c r="I52" s="43">
        <v>1819</v>
      </c>
      <c r="J52" s="48">
        <v>1442</v>
      </c>
      <c r="K52" s="47">
        <v>1696</v>
      </c>
      <c r="L52" s="43">
        <v>1539</v>
      </c>
      <c r="M52" s="48">
        <v>1255</v>
      </c>
      <c r="N52" s="47">
        <v>1967</v>
      </c>
      <c r="O52" s="43">
        <v>1750</v>
      </c>
      <c r="P52" s="48">
        <v>1534</v>
      </c>
    </row>
    <row r="53" spans="1:16" ht="17.25" customHeight="1" x14ac:dyDescent="0.2">
      <c r="B53" s="100" t="s">
        <v>278</v>
      </c>
      <c r="C53" s="72" t="s">
        <v>117</v>
      </c>
      <c r="D53" s="114" t="s">
        <v>118</v>
      </c>
      <c r="E53" s="47">
        <v>3856</v>
      </c>
      <c r="F53" s="43">
        <v>3317</v>
      </c>
      <c r="G53" s="48">
        <v>2597</v>
      </c>
      <c r="H53" s="47">
        <v>4261</v>
      </c>
      <c r="I53" s="43">
        <v>3830</v>
      </c>
      <c r="J53" s="48">
        <v>3110</v>
      </c>
      <c r="K53" s="47">
        <v>4437</v>
      </c>
      <c r="L53" s="43">
        <v>4107</v>
      </c>
      <c r="M53" s="48">
        <v>3398</v>
      </c>
      <c r="N53" s="47">
        <v>5057</v>
      </c>
      <c r="O53" s="43">
        <v>4661</v>
      </c>
      <c r="P53" s="48">
        <v>4203</v>
      </c>
    </row>
    <row r="54" spans="1:16" ht="17.25" customHeight="1" x14ac:dyDescent="0.2">
      <c r="B54" s="100" t="s">
        <v>278</v>
      </c>
      <c r="C54" s="72" t="s">
        <v>120</v>
      </c>
      <c r="D54" s="114" t="s">
        <v>121</v>
      </c>
      <c r="E54" s="47">
        <v>2906</v>
      </c>
      <c r="F54" s="43">
        <v>2642</v>
      </c>
      <c r="G54" s="48">
        <v>2307</v>
      </c>
      <c r="H54" s="47">
        <v>2978</v>
      </c>
      <c r="I54" s="43">
        <v>2711</v>
      </c>
      <c r="J54" s="48">
        <v>2379</v>
      </c>
      <c r="K54" s="47">
        <v>2842</v>
      </c>
      <c r="L54" s="43">
        <v>2614</v>
      </c>
      <c r="M54" s="48">
        <v>2268</v>
      </c>
      <c r="N54" s="47">
        <v>2731</v>
      </c>
      <c r="O54" s="43">
        <v>2477</v>
      </c>
      <c r="P54" s="48">
        <v>2204</v>
      </c>
    </row>
    <row r="55" spans="1:16" ht="17.25" customHeight="1" x14ac:dyDescent="0.2">
      <c r="B55" s="100" t="s">
        <v>278</v>
      </c>
      <c r="C55" s="72" t="s">
        <v>123</v>
      </c>
      <c r="D55" s="114" t="s">
        <v>124</v>
      </c>
      <c r="E55" s="47">
        <v>3828</v>
      </c>
      <c r="F55" s="43">
        <v>3579</v>
      </c>
      <c r="G55" s="48">
        <v>3245</v>
      </c>
      <c r="H55" s="47">
        <v>3997</v>
      </c>
      <c r="I55" s="43">
        <v>3888</v>
      </c>
      <c r="J55" s="48">
        <v>3526</v>
      </c>
      <c r="K55" s="47">
        <v>3666</v>
      </c>
      <c r="L55" s="43">
        <v>3495</v>
      </c>
      <c r="M55" s="48">
        <v>3240</v>
      </c>
      <c r="N55" s="47">
        <v>3713</v>
      </c>
      <c r="O55" s="43">
        <v>3548</v>
      </c>
      <c r="P55" s="48">
        <v>3292</v>
      </c>
    </row>
    <row r="56" spans="1:16" ht="17.25" customHeight="1" x14ac:dyDescent="0.2">
      <c r="B56" s="101" t="s">
        <v>278</v>
      </c>
      <c r="C56" s="102" t="s">
        <v>126</v>
      </c>
      <c r="D56" s="115" t="s">
        <v>127</v>
      </c>
      <c r="E56" s="49">
        <v>1277</v>
      </c>
      <c r="F56" s="50">
        <v>1192</v>
      </c>
      <c r="G56" s="51">
        <v>944</v>
      </c>
      <c r="H56" s="49">
        <v>1172</v>
      </c>
      <c r="I56" s="50">
        <v>1071</v>
      </c>
      <c r="J56" s="51">
        <v>919</v>
      </c>
      <c r="K56" s="49">
        <v>1261</v>
      </c>
      <c r="L56" s="50">
        <v>1175</v>
      </c>
      <c r="M56" s="51">
        <v>1007</v>
      </c>
      <c r="N56" s="49">
        <v>1309</v>
      </c>
      <c r="O56" s="50">
        <v>1243</v>
      </c>
      <c r="P56" s="51">
        <v>1076</v>
      </c>
    </row>
    <row r="57" spans="1:16" ht="17.25" customHeight="1" x14ac:dyDescent="0.2">
      <c r="B57" s="10"/>
      <c r="C57" s="10"/>
      <c r="D57" s="10"/>
      <c r="E57" s="63"/>
      <c r="F57" s="62"/>
      <c r="G57" s="64"/>
      <c r="H57" s="63"/>
      <c r="I57" s="62"/>
      <c r="J57" s="64"/>
      <c r="K57" s="63"/>
      <c r="L57" s="62"/>
      <c r="M57" s="64"/>
      <c r="N57" s="63"/>
      <c r="O57" s="62"/>
      <c r="P57" s="64"/>
    </row>
    <row r="58" spans="1:16" ht="17.25" customHeight="1" x14ac:dyDescent="0.2">
      <c r="A58" s="23"/>
      <c r="B58" s="269" t="s">
        <v>1</v>
      </c>
      <c r="C58" s="270" t="s">
        <v>394</v>
      </c>
      <c r="D58" s="313" t="s">
        <v>395</v>
      </c>
      <c r="E58" s="269"/>
      <c r="F58" s="270"/>
      <c r="G58" s="271"/>
      <c r="H58" s="269"/>
      <c r="I58" s="270"/>
      <c r="J58" s="271"/>
      <c r="K58" s="269"/>
      <c r="L58" s="270"/>
      <c r="M58" s="271"/>
      <c r="N58" s="269"/>
      <c r="O58" s="270"/>
      <c r="P58" s="271"/>
    </row>
    <row r="59" spans="1:16" s="23" customFormat="1" ht="17.25" customHeight="1" x14ac:dyDescent="0.2">
      <c r="A59" s="19"/>
      <c r="B59" s="100" t="s">
        <v>272</v>
      </c>
      <c r="C59" s="72" t="s">
        <v>23</v>
      </c>
      <c r="D59" s="114" t="s">
        <v>290</v>
      </c>
      <c r="E59" s="47">
        <v>797</v>
      </c>
      <c r="F59" s="43">
        <v>424</v>
      </c>
      <c r="G59" s="48">
        <v>257</v>
      </c>
      <c r="H59" s="47">
        <v>751</v>
      </c>
      <c r="I59" s="43">
        <v>423</v>
      </c>
      <c r="J59" s="48">
        <v>238</v>
      </c>
      <c r="K59" s="47">
        <v>743</v>
      </c>
      <c r="L59" s="43">
        <v>398</v>
      </c>
      <c r="M59" s="48">
        <v>254</v>
      </c>
      <c r="N59" s="47">
        <v>742</v>
      </c>
      <c r="O59" s="43">
        <v>401</v>
      </c>
      <c r="P59" s="48">
        <v>236</v>
      </c>
    </row>
    <row r="60" spans="1:16" ht="17.25" customHeight="1" x14ac:dyDescent="0.2">
      <c r="B60" s="100" t="s">
        <v>272</v>
      </c>
      <c r="C60" s="72" t="s">
        <v>4</v>
      </c>
      <c r="D60" s="114" t="s">
        <v>300</v>
      </c>
      <c r="E60" s="47">
        <v>1311</v>
      </c>
      <c r="F60" s="43">
        <v>1120</v>
      </c>
      <c r="G60" s="48">
        <v>866</v>
      </c>
      <c r="H60" s="47">
        <v>1158</v>
      </c>
      <c r="I60" s="43">
        <v>977</v>
      </c>
      <c r="J60" s="48">
        <v>807</v>
      </c>
      <c r="K60" s="47">
        <v>1454</v>
      </c>
      <c r="L60" s="43">
        <v>1274</v>
      </c>
      <c r="M60" s="48">
        <v>959</v>
      </c>
      <c r="N60" s="47">
        <v>1277</v>
      </c>
      <c r="O60" s="43">
        <v>1064</v>
      </c>
      <c r="P60" s="48">
        <v>848</v>
      </c>
    </row>
    <row r="61" spans="1:16" ht="17.25" customHeight="1" x14ac:dyDescent="0.2">
      <c r="B61" s="100" t="s">
        <v>272</v>
      </c>
      <c r="C61" s="72" t="s">
        <v>26</v>
      </c>
      <c r="D61" s="114" t="s">
        <v>304</v>
      </c>
      <c r="E61" s="47">
        <v>1248</v>
      </c>
      <c r="F61" s="43">
        <v>1112</v>
      </c>
      <c r="G61" s="48">
        <v>1010</v>
      </c>
      <c r="H61" s="47">
        <v>1947</v>
      </c>
      <c r="I61" s="43">
        <v>1843</v>
      </c>
      <c r="J61" s="48">
        <v>1681</v>
      </c>
      <c r="K61" s="47">
        <v>1662</v>
      </c>
      <c r="L61" s="43">
        <v>1533</v>
      </c>
      <c r="M61" s="48">
        <v>1286</v>
      </c>
      <c r="N61" s="47">
        <v>2108</v>
      </c>
      <c r="O61" s="43">
        <v>1925</v>
      </c>
      <c r="P61" s="48">
        <v>1741</v>
      </c>
    </row>
    <row r="62" spans="1:16" ht="17.25" customHeight="1" x14ac:dyDescent="0.2">
      <c r="B62" s="100" t="s">
        <v>272</v>
      </c>
      <c r="C62" s="72" t="s">
        <v>9</v>
      </c>
      <c r="D62" s="114" t="s">
        <v>306</v>
      </c>
      <c r="E62" s="47">
        <v>1161</v>
      </c>
      <c r="F62" s="43">
        <v>1055</v>
      </c>
      <c r="G62" s="48">
        <v>917</v>
      </c>
      <c r="H62" s="47">
        <v>1110</v>
      </c>
      <c r="I62" s="43">
        <v>1038</v>
      </c>
      <c r="J62" s="48">
        <v>914</v>
      </c>
      <c r="K62" s="47">
        <v>933</v>
      </c>
      <c r="L62" s="43">
        <v>868</v>
      </c>
      <c r="M62" s="48">
        <v>787</v>
      </c>
      <c r="N62" s="47">
        <v>1189</v>
      </c>
      <c r="O62" s="43">
        <v>1077</v>
      </c>
      <c r="P62" s="48">
        <v>962</v>
      </c>
    </row>
    <row r="63" spans="1:16" ht="17.25" customHeight="1" x14ac:dyDescent="0.2">
      <c r="B63" s="100" t="s">
        <v>272</v>
      </c>
      <c r="C63" s="72" t="s">
        <v>36</v>
      </c>
      <c r="D63" s="114" t="s">
        <v>307</v>
      </c>
      <c r="E63" s="47">
        <v>538</v>
      </c>
      <c r="F63" s="43">
        <v>328</v>
      </c>
      <c r="G63" s="48">
        <v>243</v>
      </c>
      <c r="H63" s="47">
        <v>386</v>
      </c>
      <c r="I63" s="43">
        <v>254</v>
      </c>
      <c r="J63" s="48">
        <v>123</v>
      </c>
      <c r="K63" s="47">
        <v>406</v>
      </c>
      <c r="L63" s="43">
        <v>302</v>
      </c>
      <c r="M63" s="48">
        <v>249</v>
      </c>
      <c r="N63" s="47">
        <v>483</v>
      </c>
      <c r="O63" s="43">
        <v>362</v>
      </c>
      <c r="P63" s="48">
        <v>306</v>
      </c>
    </row>
    <row r="64" spans="1:16" ht="17.25" customHeight="1" x14ac:dyDescent="0.2">
      <c r="B64" s="100" t="s">
        <v>272</v>
      </c>
      <c r="C64" s="72" t="s">
        <v>14</v>
      </c>
      <c r="D64" s="114" t="s">
        <v>315</v>
      </c>
      <c r="E64" s="47">
        <v>744</v>
      </c>
      <c r="F64" s="43">
        <v>635</v>
      </c>
      <c r="G64" s="48">
        <v>516</v>
      </c>
      <c r="H64" s="47">
        <v>744</v>
      </c>
      <c r="I64" s="43">
        <v>635</v>
      </c>
      <c r="J64" s="48">
        <v>516</v>
      </c>
      <c r="K64" s="47">
        <v>725</v>
      </c>
      <c r="L64" s="43">
        <v>670</v>
      </c>
      <c r="M64" s="48">
        <v>550</v>
      </c>
      <c r="N64" s="47" t="s">
        <v>0</v>
      </c>
      <c r="O64" s="43" t="s">
        <v>0</v>
      </c>
      <c r="P64" s="48" t="s">
        <v>0</v>
      </c>
    </row>
    <row r="65" spans="2:16" ht="17.25" customHeight="1" x14ac:dyDescent="0.2">
      <c r="B65" s="100" t="s">
        <v>272</v>
      </c>
      <c r="C65" s="72" t="s">
        <v>29</v>
      </c>
      <c r="D65" s="114" t="s">
        <v>316</v>
      </c>
      <c r="E65" s="47">
        <v>1140</v>
      </c>
      <c r="F65" s="43">
        <v>1025</v>
      </c>
      <c r="G65" s="48">
        <v>879</v>
      </c>
      <c r="H65" s="47">
        <v>1290</v>
      </c>
      <c r="I65" s="43">
        <v>1212</v>
      </c>
      <c r="J65" s="48">
        <v>1037</v>
      </c>
      <c r="K65" s="47">
        <v>1309</v>
      </c>
      <c r="L65" s="43">
        <v>1211</v>
      </c>
      <c r="M65" s="48">
        <v>1121</v>
      </c>
      <c r="N65" s="47">
        <v>925</v>
      </c>
      <c r="O65" s="43">
        <v>846</v>
      </c>
      <c r="P65" s="48">
        <v>747</v>
      </c>
    </row>
    <row r="66" spans="2:16" ht="17.25" customHeight="1" x14ac:dyDescent="0.2">
      <c r="B66" s="100" t="s">
        <v>272</v>
      </c>
      <c r="C66" s="72" t="s">
        <v>39</v>
      </c>
      <c r="D66" s="114" t="s">
        <v>317</v>
      </c>
      <c r="E66" s="47">
        <v>197</v>
      </c>
      <c r="F66" s="43">
        <v>155</v>
      </c>
      <c r="G66" s="48">
        <v>142</v>
      </c>
      <c r="H66" s="47">
        <v>195</v>
      </c>
      <c r="I66" s="43">
        <v>153</v>
      </c>
      <c r="J66" s="48">
        <v>125</v>
      </c>
      <c r="K66" s="47">
        <v>235</v>
      </c>
      <c r="L66" s="43">
        <v>216</v>
      </c>
      <c r="M66" s="48">
        <v>161</v>
      </c>
      <c r="N66" s="47">
        <v>255</v>
      </c>
      <c r="O66" s="43">
        <v>222</v>
      </c>
      <c r="P66" s="48">
        <v>179</v>
      </c>
    </row>
    <row r="67" spans="2:16" ht="17.25" customHeight="1" x14ac:dyDescent="0.2">
      <c r="B67" s="100" t="s">
        <v>272</v>
      </c>
      <c r="C67" s="72" t="s">
        <v>15</v>
      </c>
      <c r="D67" s="114" t="s">
        <v>318</v>
      </c>
      <c r="E67" s="47">
        <v>1079</v>
      </c>
      <c r="F67" s="43">
        <v>989</v>
      </c>
      <c r="G67" s="48">
        <v>778</v>
      </c>
      <c r="H67" s="47">
        <v>874</v>
      </c>
      <c r="I67" s="43">
        <v>742</v>
      </c>
      <c r="J67" s="48">
        <v>624</v>
      </c>
      <c r="K67" s="47">
        <v>961</v>
      </c>
      <c r="L67" s="43">
        <v>775</v>
      </c>
      <c r="M67" s="48">
        <v>574</v>
      </c>
      <c r="N67" s="47">
        <v>1089</v>
      </c>
      <c r="O67" s="43">
        <v>933</v>
      </c>
      <c r="P67" s="48">
        <v>749</v>
      </c>
    </row>
    <row r="68" spans="2:16" ht="17.25" customHeight="1" x14ac:dyDescent="0.2">
      <c r="B68" s="100" t="s">
        <v>272</v>
      </c>
      <c r="C68" s="72" t="s">
        <v>33</v>
      </c>
      <c r="D68" s="114" t="s">
        <v>340</v>
      </c>
      <c r="E68" s="47">
        <v>1282</v>
      </c>
      <c r="F68" s="43">
        <v>1103</v>
      </c>
      <c r="G68" s="48">
        <v>877</v>
      </c>
      <c r="H68" s="47">
        <v>1233</v>
      </c>
      <c r="I68" s="43">
        <v>1141</v>
      </c>
      <c r="J68" s="48">
        <v>904</v>
      </c>
      <c r="K68" s="47">
        <v>1234</v>
      </c>
      <c r="L68" s="43">
        <v>1127</v>
      </c>
      <c r="M68" s="48">
        <v>983</v>
      </c>
      <c r="N68" s="47">
        <v>1215</v>
      </c>
      <c r="O68" s="43">
        <v>1063</v>
      </c>
      <c r="P68" s="48">
        <v>893</v>
      </c>
    </row>
    <row r="69" spans="2:16" ht="17.25" customHeight="1" x14ac:dyDescent="0.2">
      <c r="B69" s="100" t="s">
        <v>272</v>
      </c>
      <c r="C69" s="72" t="s">
        <v>17</v>
      </c>
      <c r="D69" s="114" t="s">
        <v>355</v>
      </c>
      <c r="E69" s="47">
        <v>70</v>
      </c>
      <c r="F69" s="43">
        <v>58</v>
      </c>
      <c r="G69" s="48">
        <v>38</v>
      </c>
      <c r="H69" s="47">
        <v>63</v>
      </c>
      <c r="I69" s="43">
        <v>47</v>
      </c>
      <c r="J69" s="48">
        <v>35</v>
      </c>
      <c r="K69" s="47">
        <v>102</v>
      </c>
      <c r="L69" s="43">
        <v>70</v>
      </c>
      <c r="M69" s="48">
        <v>42</v>
      </c>
      <c r="N69" s="47">
        <v>104</v>
      </c>
      <c r="O69" s="43">
        <v>74</v>
      </c>
      <c r="P69" s="48">
        <v>51</v>
      </c>
    </row>
    <row r="70" spans="2:16" ht="17.25" customHeight="1" x14ac:dyDescent="0.2">
      <c r="B70" s="100" t="s">
        <v>272</v>
      </c>
      <c r="C70" s="72" t="s">
        <v>19</v>
      </c>
      <c r="D70" s="114" t="s">
        <v>378</v>
      </c>
      <c r="E70" s="47">
        <v>194</v>
      </c>
      <c r="F70" s="43">
        <v>181</v>
      </c>
      <c r="G70" s="48">
        <v>154</v>
      </c>
      <c r="H70" s="47">
        <v>238</v>
      </c>
      <c r="I70" s="43">
        <v>215</v>
      </c>
      <c r="J70" s="48">
        <v>179</v>
      </c>
      <c r="K70" s="47">
        <v>266</v>
      </c>
      <c r="L70" s="43">
        <v>257</v>
      </c>
      <c r="M70" s="48">
        <v>235</v>
      </c>
      <c r="N70" s="47">
        <v>217</v>
      </c>
      <c r="O70" s="43">
        <v>204</v>
      </c>
      <c r="P70" s="48">
        <v>186</v>
      </c>
    </row>
    <row r="71" spans="2:16" ht="17.25" customHeight="1" x14ac:dyDescent="0.2">
      <c r="B71" s="100" t="s">
        <v>272</v>
      </c>
      <c r="C71" s="72" t="s">
        <v>20</v>
      </c>
      <c r="D71" s="114" t="s">
        <v>379</v>
      </c>
      <c r="E71" s="47">
        <v>126</v>
      </c>
      <c r="F71" s="43">
        <v>81</v>
      </c>
      <c r="G71" s="48">
        <v>65</v>
      </c>
      <c r="H71" s="47">
        <v>188</v>
      </c>
      <c r="I71" s="43">
        <v>157</v>
      </c>
      <c r="J71" s="48">
        <v>123</v>
      </c>
      <c r="K71" s="47">
        <v>194</v>
      </c>
      <c r="L71" s="43">
        <v>156</v>
      </c>
      <c r="M71" s="48">
        <v>138</v>
      </c>
      <c r="N71" s="47">
        <v>176</v>
      </c>
      <c r="O71" s="43">
        <v>145</v>
      </c>
      <c r="P71" s="48">
        <v>105</v>
      </c>
    </row>
    <row r="72" spans="2:16" ht="17.25" customHeight="1" x14ac:dyDescent="0.2">
      <c r="B72" s="100" t="s">
        <v>273</v>
      </c>
      <c r="C72" s="72" t="s">
        <v>42</v>
      </c>
      <c r="D72" s="114" t="s">
        <v>284</v>
      </c>
      <c r="E72" s="47">
        <v>1617</v>
      </c>
      <c r="F72" s="43">
        <v>1565</v>
      </c>
      <c r="G72" s="48">
        <v>1360</v>
      </c>
      <c r="H72" s="47">
        <v>1614</v>
      </c>
      <c r="I72" s="43">
        <v>1524</v>
      </c>
      <c r="J72" s="48">
        <v>1405</v>
      </c>
      <c r="K72" s="47">
        <v>2139</v>
      </c>
      <c r="L72" s="43">
        <v>2090</v>
      </c>
      <c r="M72" s="48">
        <v>1895</v>
      </c>
      <c r="N72" s="47">
        <v>2139</v>
      </c>
      <c r="O72" s="43">
        <v>2090</v>
      </c>
      <c r="P72" s="48">
        <v>1895</v>
      </c>
    </row>
    <row r="73" spans="2:16" ht="17.25" customHeight="1" x14ac:dyDescent="0.2">
      <c r="B73" s="100" t="s">
        <v>273</v>
      </c>
      <c r="C73" s="73" t="s">
        <v>67</v>
      </c>
      <c r="D73" s="116" t="s">
        <v>285</v>
      </c>
      <c r="E73" s="47">
        <v>1772</v>
      </c>
      <c r="F73" s="43">
        <v>1697</v>
      </c>
      <c r="G73" s="48">
        <v>1598</v>
      </c>
      <c r="H73" s="47">
        <v>1772</v>
      </c>
      <c r="I73" s="43">
        <v>1719</v>
      </c>
      <c r="J73" s="48">
        <v>1583</v>
      </c>
      <c r="K73" s="47">
        <v>1558</v>
      </c>
      <c r="L73" s="43">
        <v>1484</v>
      </c>
      <c r="M73" s="48">
        <v>1401</v>
      </c>
      <c r="N73" s="47">
        <v>1511</v>
      </c>
      <c r="O73" s="43">
        <v>1448</v>
      </c>
      <c r="P73" s="48">
        <v>1336</v>
      </c>
    </row>
    <row r="74" spans="2:16" ht="17.25" customHeight="1" x14ac:dyDescent="0.2">
      <c r="B74" s="100" t="s">
        <v>273</v>
      </c>
      <c r="C74" s="72" t="s">
        <v>51</v>
      </c>
      <c r="D74" s="114" t="s">
        <v>291</v>
      </c>
      <c r="E74" s="47">
        <v>3307</v>
      </c>
      <c r="F74" s="43">
        <v>2958</v>
      </c>
      <c r="G74" s="48">
        <v>2807</v>
      </c>
      <c r="H74" s="47">
        <v>3279</v>
      </c>
      <c r="I74" s="43">
        <v>3132</v>
      </c>
      <c r="J74" s="48">
        <v>2834</v>
      </c>
      <c r="K74" s="47">
        <v>3282</v>
      </c>
      <c r="L74" s="43">
        <v>3143</v>
      </c>
      <c r="M74" s="48">
        <v>2861</v>
      </c>
      <c r="N74" s="47">
        <v>3032</v>
      </c>
      <c r="O74" s="43">
        <v>2888</v>
      </c>
      <c r="P74" s="48">
        <v>2641</v>
      </c>
    </row>
    <row r="75" spans="2:16" ht="17.25" customHeight="1" x14ac:dyDescent="0.2">
      <c r="B75" s="100" t="s">
        <v>273</v>
      </c>
      <c r="C75" s="72" t="s">
        <v>70</v>
      </c>
      <c r="D75" s="114" t="s">
        <v>293</v>
      </c>
      <c r="E75" s="47">
        <v>175</v>
      </c>
      <c r="F75" s="43">
        <v>169</v>
      </c>
      <c r="G75" s="48">
        <v>141</v>
      </c>
      <c r="H75" s="47">
        <v>280</v>
      </c>
      <c r="I75" s="43">
        <v>274</v>
      </c>
      <c r="J75" s="48">
        <v>263</v>
      </c>
      <c r="K75" s="47">
        <v>107</v>
      </c>
      <c r="L75" s="43">
        <v>101</v>
      </c>
      <c r="M75" s="48">
        <v>93</v>
      </c>
      <c r="N75" s="47">
        <v>291</v>
      </c>
      <c r="O75" s="43">
        <v>291</v>
      </c>
      <c r="P75" s="48">
        <v>266</v>
      </c>
    </row>
    <row r="76" spans="2:16" ht="17.25" customHeight="1" x14ac:dyDescent="0.2">
      <c r="B76" s="100" t="s">
        <v>273</v>
      </c>
      <c r="C76" s="72" t="s">
        <v>83</v>
      </c>
      <c r="D76" s="114" t="s">
        <v>294</v>
      </c>
      <c r="E76" s="47">
        <v>237</v>
      </c>
      <c r="F76" s="43">
        <v>214</v>
      </c>
      <c r="G76" s="48">
        <v>159</v>
      </c>
      <c r="H76" s="47">
        <v>188</v>
      </c>
      <c r="I76" s="43">
        <v>180</v>
      </c>
      <c r="J76" s="48">
        <v>169</v>
      </c>
      <c r="K76" s="47">
        <v>285</v>
      </c>
      <c r="L76" s="43">
        <v>253</v>
      </c>
      <c r="M76" s="48">
        <v>242</v>
      </c>
      <c r="N76" s="47">
        <v>112</v>
      </c>
      <c r="O76" s="43">
        <v>93</v>
      </c>
      <c r="P76" s="48">
        <v>60</v>
      </c>
    </row>
    <row r="77" spans="2:16" ht="17.25" customHeight="1" x14ac:dyDescent="0.2">
      <c r="B77" s="100" t="s">
        <v>273</v>
      </c>
      <c r="C77" s="72" t="s">
        <v>45</v>
      </c>
      <c r="D77" s="114" t="s">
        <v>311</v>
      </c>
      <c r="E77" s="47">
        <v>705</v>
      </c>
      <c r="F77" s="43">
        <v>646</v>
      </c>
      <c r="G77" s="48">
        <v>568</v>
      </c>
      <c r="H77" s="47">
        <v>800</v>
      </c>
      <c r="I77" s="43">
        <v>754</v>
      </c>
      <c r="J77" s="48">
        <v>674</v>
      </c>
      <c r="K77" s="47">
        <v>866</v>
      </c>
      <c r="L77" s="43">
        <v>800</v>
      </c>
      <c r="M77" s="48">
        <v>705</v>
      </c>
      <c r="N77" s="47">
        <v>919</v>
      </c>
      <c r="O77" s="43">
        <v>851</v>
      </c>
      <c r="P77" s="48">
        <v>740</v>
      </c>
    </row>
    <row r="78" spans="2:16" ht="17.25" customHeight="1" x14ac:dyDescent="0.2">
      <c r="B78" s="100" t="s">
        <v>273</v>
      </c>
      <c r="C78" s="72" t="s">
        <v>77</v>
      </c>
      <c r="D78" s="114" t="s">
        <v>325</v>
      </c>
      <c r="E78" s="47">
        <v>1045</v>
      </c>
      <c r="F78" s="43">
        <v>990</v>
      </c>
      <c r="G78" s="48">
        <v>832</v>
      </c>
      <c r="H78" s="47">
        <v>1130</v>
      </c>
      <c r="I78" s="43">
        <v>1071</v>
      </c>
      <c r="J78" s="48">
        <v>983</v>
      </c>
      <c r="K78" s="47">
        <v>1215</v>
      </c>
      <c r="L78" s="43">
        <v>1164</v>
      </c>
      <c r="M78" s="48">
        <v>1046</v>
      </c>
      <c r="N78" s="47">
        <v>1369</v>
      </c>
      <c r="O78" s="43">
        <v>1297</v>
      </c>
      <c r="P78" s="48">
        <v>1188</v>
      </c>
    </row>
    <row r="79" spans="2:16" ht="17.25" customHeight="1" x14ac:dyDescent="0.2">
      <c r="B79" s="100" t="s">
        <v>273</v>
      </c>
      <c r="C79" s="72" t="s">
        <v>80</v>
      </c>
      <c r="D79" s="114" t="s">
        <v>326</v>
      </c>
      <c r="E79" s="47">
        <v>3190</v>
      </c>
      <c r="F79" s="43">
        <v>3146</v>
      </c>
      <c r="G79" s="48">
        <v>2942</v>
      </c>
      <c r="H79" s="47">
        <v>3342</v>
      </c>
      <c r="I79" s="43">
        <v>3273</v>
      </c>
      <c r="J79" s="48">
        <v>3162</v>
      </c>
      <c r="K79" s="47">
        <v>3257</v>
      </c>
      <c r="L79" s="43">
        <v>3236</v>
      </c>
      <c r="M79" s="48">
        <v>3165</v>
      </c>
      <c r="N79" s="47">
        <v>3044</v>
      </c>
      <c r="O79" s="43">
        <v>2992</v>
      </c>
      <c r="P79" s="48">
        <v>2928</v>
      </c>
    </row>
    <row r="80" spans="2:16" ht="17.25" customHeight="1" x14ac:dyDescent="0.2">
      <c r="B80" s="100" t="s">
        <v>273</v>
      </c>
      <c r="C80" s="72" t="s">
        <v>86</v>
      </c>
      <c r="D80" s="114" t="s">
        <v>327</v>
      </c>
      <c r="E80" s="47">
        <v>504</v>
      </c>
      <c r="F80" s="43">
        <v>472</v>
      </c>
      <c r="G80" s="48">
        <v>453</v>
      </c>
      <c r="H80" s="47">
        <v>656</v>
      </c>
      <c r="I80" s="43">
        <v>621</v>
      </c>
      <c r="J80" s="48">
        <v>563</v>
      </c>
      <c r="K80" s="47">
        <v>676</v>
      </c>
      <c r="L80" s="43">
        <v>633</v>
      </c>
      <c r="M80" s="48">
        <v>579</v>
      </c>
      <c r="N80" s="47">
        <v>681</v>
      </c>
      <c r="O80" s="43">
        <v>666</v>
      </c>
      <c r="P80" s="48">
        <v>629</v>
      </c>
    </row>
    <row r="81" spans="2:16" ht="17.25" customHeight="1" x14ac:dyDescent="0.2">
      <c r="B81" s="100" t="s">
        <v>273</v>
      </c>
      <c r="C81" s="72" t="s">
        <v>88</v>
      </c>
      <c r="D81" s="114" t="s">
        <v>328</v>
      </c>
      <c r="E81" s="47">
        <v>493</v>
      </c>
      <c r="F81" s="43">
        <v>489</v>
      </c>
      <c r="G81" s="48">
        <v>451</v>
      </c>
      <c r="H81" s="47">
        <v>983</v>
      </c>
      <c r="I81" s="43">
        <v>974</v>
      </c>
      <c r="J81" s="48">
        <v>925</v>
      </c>
      <c r="K81" s="47">
        <v>1240</v>
      </c>
      <c r="L81" s="43">
        <v>1189</v>
      </c>
      <c r="M81" s="48">
        <v>1133</v>
      </c>
      <c r="N81" s="47">
        <v>860</v>
      </c>
      <c r="O81" s="43">
        <v>814</v>
      </c>
      <c r="P81" s="48">
        <v>786</v>
      </c>
    </row>
    <row r="82" spans="2:16" ht="17.25" customHeight="1" x14ac:dyDescent="0.2">
      <c r="B82" s="100" t="s">
        <v>273</v>
      </c>
      <c r="C82" s="72" t="s">
        <v>81</v>
      </c>
      <c r="D82" s="114" t="s">
        <v>332</v>
      </c>
      <c r="E82" s="47">
        <v>509</v>
      </c>
      <c r="F82" s="43">
        <v>467</v>
      </c>
      <c r="G82" s="48">
        <v>433</v>
      </c>
      <c r="H82" s="47">
        <v>529</v>
      </c>
      <c r="I82" s="43">
        <v>493</v>
      </c>
      <c r="J82" s="48">
        <v>450</v>
      </c>
      <c r="K82" s="47">
        <v>539</v>
      </c>
      <c r="L82" s="43">
        <v>496</v>
      </c>
      <c r="M82" s="48">
        <v>450</v>
      </c>
      <c r="N82" s="47">
        <v>514</v>
      </c>
      <c r="O82" s="43">
        <v>475</v>
      </c>
      <c r="P82" s="48">
        <v>436</v>
      </c>
    </row>
    <row r="83" spans="2:16" ht="17.25" customHeight="1" x14ac:dyDescent="0.2">
      <c r="B83" s="100" t="s">
        <v>273</v>
      </c>
      <c r="C83" s="72" t="s">
        <v>57</v>
      </c>
      <c r="D83" s="114" t="s">
        <v>336</v>
      </c>
      <c r="E83" s="47" t="s">
        <v>0</v>
      </c>
      <c r="F83" s="43" t="s">
        <v>0</v>
      </c>
      <c r="G83" s="48" t="s">
        <v>0</v>
      </c>
      <c r="H83" s="47">
        <v>878</v>
      </c>
      <c r="I83" s="43">
        <v>855</v>
      </c>
      <c r="J83" s="48">
        <v>747</v>
      </c>
      <c r="K83" s="47">
        <v>743</v>
      </c>
      <c r="L83" s="43">
        <v>679</v>
      </c>
      <c r="M83" s="48">
        <v>635</v>
      </c>
      <c r="N83" s="47">
        <v>744</v>
      </c>
      <c r="O83" s="43">
        <v>727</v>
      </c>
      <c r="P83" s="48">
        <v>615</v>
      </c>
    </row>
    <row r="84" spans="2:16" ht="17.25" customHeight="1" x14ac:dyDescent="0.2">
      <c r="B84" s="100" t="s">
        <v>273</v>
      </c>
      <c r="C84" s="72" t="s">
        <v>73</v>
      </c>
      <c r="D84" s="114" t="s">
        <v>354</v>
      </c>
      <c r="E84" s="47">
        <v>424</v>
      </c>
      <c r="F84" s="43">
        <v>424</v>
      </c>
      <c r="G84" s="48">
        <v>367</v>
      </c>
      <c r="H84" s="47">
        <v>484</v>
      </c>
      <c r="I84" s="43">
        <v>466</v>
      </c>
      <c r="J84" s="48">
        <v>453</v>
      </c>
      <c r="K84" s="47">
        <v>570</v>
      </c>
      <c r="L84" s="43">
        <v>552</v>
      </c>
      <c r="M84" s="48">
        <v>533</v>
      </c>
      <c r="N84" s="47">
        <v>689</v>
      </c>
      <c r="O84" s="43">
        <v>662</v>
      </c>
      <c r="P84" s="48">
        <v>636</v>
      </c>
    </row>
    <row r="85" spans="2:16" ht="17.25" customHeight="1" x14ac:dyDescent="0.2">
      <c r="B85" s="100" t="s">
        <v>273</v>
      </c>
      <c r="C85" s="73" t="s">
        <v>48</v>
      </c>
      <c r="D85" s="116" t="s">
        <v>396</v>
      </c>
      <c r="E85" s="47">
        <v>89</v>
      </c>
      <c r="F85" s="43">
        <v>81</v>
      </c>
      <c r="G85" s="48">
        <v>46</v>
      </c>
      <c r="H85" s="47">
        <v>206</v>
      </c>
      <c r="I85" s="43">
        <v>173</v>
      </c>
      <c r="J85" s="48">
        <v>151</v>
      </c>
      <c r="K85" s="47">
        <v>97</v>
      </c>
      <c r="L85" s="43">
        <v>78</v>
      </c>
      <c r="M85" s="48">
        <v>56</v>
      </c>
      <c r="N85" s="47">
        <v>177</v>
      </c>
      <c r="O85" s="43">
        <v>176</v>
      </c>
      <c r="P85" s="48">
        <v>127</v>
      </c>
    </row>
    <row r="86" spans="2:16" ht="17.25" customHeight="1" x14ac:dyDescent="0.2">
      <c r="B86" s="100" t="s">
        <v>273</v>
      </c>
      <c r="C86" s="72" t="s">
        <v>64</v>
      </c>
      <c r="D86" s="114" t="s">
        <v>360</v>
      </c>
      <c r="E86" s="47">
        <v>464</v>
      </c>
      <c r="F86" s="43">
        <v>464</v>
      </c>
      <c r="G86" s="48">
        <v>453</v>
      </c>
      <c r="H86" s="47">
        <v>0</v>
      </c>
      <c r="I86" s="43">
        <v>0</v>
      </c>
      <c r="J86" s="48">
        <v>0</v>
      </c>
      <c r="K86" s="47">
        <v>856</v>
      </c>
      <c r="L86" s="43">
        <v>856</v>
      </c>
      <c r="M86" s="48">
        <v>856</v>
      </c>
      <c r="N86" s="47">
        <v>170</v>
      </c>
      <c r="O86" s="43">
        <v>162</v>
      </c>
      <c r="P86" s="48">
        <v>140</v>
      </c>
    </row>
    <row r="87" spans="2:16" ht="17.25" customHeight="1" x14ac:dyDescent="0.2">
      <c r="B87" s="100" t="s">
        <v>273</v>
      </c>
      <c r="C87" s="72" t="s">
        <v>92</v>
      </c>
      <c r="D87" s="114" t="s">
        <v>371</v>
      </c>
      <c r="E87" s="47">
        <v>2679</v>
      </c>
      <c r="F87" s="43">
        <v>2583</v>
      </c>
      <c r="G87" s="48">
        <v>2395</v>
      </c>
      <c r="H87" s="47">
        <v>2613</v>
      </c>
      <c r="I87" s="43">
        <v>2525</v>
      </c>
      <c r="J87" s="48">
        <v>2309</v>
      </c>
      <c r="K87" s="47">
        <v>2188</v>
      </c>
      <c r="L87" s="43">
        <v>2109</v>
      </c>
      <c r="M87" s="48">
        <v>1958</v>
      </c>
      <c r="N87" s="47">
        <v>2228</v>
      </c>
      <c r="O87" s="43">
        <v>2152</v>
      </c>
      <c r="P87" s="48">
        <v>1971</v>
      </c>
    </row>
    <row r="88" spans="2:16" ht="17.25" customHeight="1" x14ac:dyDescent="0.2">
      <c r="B88" s="100" t="s">
        <v>273</v>
      </c>
      <c r="C88" s="72" t="s">
        <v>74</v>
      </c>
      <c r="D88" s="114" t="s">
        <v>392</v>
      </c>
      <c r="E88" s="47">
        <v>1830</v>
      </c>
      <c r="F88" s="43">
        <v>1725</v>
      </c>
      <c r="G88" s="48">
        <v>1592</v>
      </c>
      <c r="H88" s="47">
        <v>1998</v>
      </c>
      <c r="I88" s="43">
        <v>1908</v>
      </c>
      <c r="J88" s="48">
        <v>1760</v>
      </c>
      <c r="K88" s="47">
        <v>2119</v>
      </c>
      <c r="L88" s="43">
        <v>2057</v>
      </c>
      <c r="M88" s="48">
        <v>1936</v>
      </c>
      <c r="N88" s="47">
        <v>2380</v>
      </c>
      <c r="O88" s="43">
        <v>2294</v>
      </c>
      <c r="P88" s="48">
        <v>2186</v>
      </c>
    </row>
    <row r="89" spans="2:16" ht="17.25" customHeight="1" x14ac:dyDescent="0.2">
      <c r="B89" s="100" t="s">
        <v>274</v>
      </c>
      <c r="C89" s="72" t="s">
        <v>133</v>
      </c>
      <c r="D89" s="114" t="s">
        <v>296</v>
      </c>
      <c r="E89" s="47">
        <v>357</v>
      </c>
      <c r="F89" s="43">
        <v>274</v>
      </c>
      <c r="G89" s="48">
        <v>204</v>
      </c>
      <c r="H89" s="47">
        <v>408</v>
      </c>
      <c r="I89" s="43">
        <v>364</v>
      </c>
      <c r="J89" s="48">
        <v>277</v>
      </c>
      <c r="K89" s="47">
        <v>399</v>
      </c>
      <c r="L89" s="43">
        <v>332</v>
      </c>
      <c r="M89" s="48">
        <v>212</v>
      </c>
      <c r="N89" s="47">
        <v>391</v>
      </c>
      <c r="O89" s="43">
        <v>353</v>
      </c>
      <c r="P89" s="48">
        <v>304</v>
      </c>
    </row>
    <row r="90" spans="2:16" ht="17.25" customHeight="1" x14ac:dyDescent="0.2">
      <c r="B90" s="100" t="s">
        <v>274</v>
      </c>
      <c r="C90" s="72" t="s">
        <v>113</v>
      </c>
      <c r="D90" s="114" t="s">
        <v>314</v>
      </c>
      <c r="E90" s="47">
        <v>471</v>
      </c>
      <c r="F90" s="43">
        <v>342</v>
      </c>
      <c r="G90" s="48">
        <v>244</v>
      </c>
      <c r="H90" s="47">
        <v>377</v>
      </c>
      <c r="I90" s="43">
        <v>271</v>
      </c>
      <c r="J90" s="48">
        <v>183</v>
      </c>
      <c r="K90" s="47">
        <v>347</v>
      </c>
      <c r="L90" s="43">
        <v>230</v>
      </c>
      <c r="M90" s="48">
        <v>90</v>
      </c>
      <c r="N90" s="47">
        <v>330</v>
      </c>
      <c r="O90" s="43">
        <v>241</v>
      </c>
      <c r="P90" s="48">
        <v>164</v>
      </c>
    </row>
    <row r="91" spans="2:16" ht="17.25" customHeight="1" x14ac:dyDescent="0.2">
      <c r="B91" s="100" t="s">
        <v>274</v>
      </c>
      <c r="C91" s="72" t="s">
        <v>100</v>
      </c>
      <c r="D91" s="114" t="s">
        <v>397</v>
      </c>
      <c r="E91" s="47">
        <v>111</v>
      </c>
      <c r="F91" s="43">
        <v>84</v>
      </c>
      <c r="G91" s="48">
        <v>63</v>
      </c>
      <c r="H91" s="47">
        <v>34</v>
      </c>
      <c r="I91" s="43">
        <v>26</v>
      </c>
      <c r="J91" s="48">
        <v>9</v>
      </c>
      <c r="K91" s="47" t="s">
        <v>0</v>
      </c>
      <c r="L91" s="43" t="s">
        <v>0</v>
      </c>
      <c r="M91" s="48" t="s">
        <v>0</v>
      </c>
      <c r="N91" s="47">
        <v>49</v>
      </c>
      <c r="O91" s="43">
        <v>29</v>
      </c>
      <c r="P91" s="48">
        <v>27</v>
      </c>
    </row>
    <row r="92" spans="2:16" ht="17.25" customHeight="1" x14ac:dyDescent="0.2">
      <c r="B92" s="100" t="s">
        <v>274</v>
      </c>
      <c r="C92" s="72" t="s">
        <v>132</v>
      </c>
      <c r="D92" s="114" t="s">
        <v>329</v>
      </c>
      <c r="E92" s="47">
        <v>223</v>
      </c>
      <c r="F92" s="43">
        <v>179</v>
      </c>
      <c r="G92" s="48">
        <v>130</v>
      </c>
      <c r="H92" s="47">
        <v>224</v>
      </c>
      <c r="I92" s="43">
        <v>197</v>
      </c>
      <c r="J92" s="48">
        <v>164</v>
      </c>
      <c r="K92" s="47">
        <v>194</v>
      </c>
      <c r="L92" s="43">
        <v>175</v>
      </c>
      <c r="M92" s="48">
        <v>142</v>
      </c>
      <c r="N92" s="47">
        <v>180</v>
      </c>
      <c r="O92" s="43">
        <v>152</v>
      </c>
      <c r="P92" s="48">
        <v>115</v>
      </c>
    </row>
    <row r="93" spans="2:16" ht="17.25" customHeight="1" x14ac:dyDescent="0.2">
      <c r="B93" s="100" t="s">
        <v>274</v>
      </c>
      <c r="C93" s="72" t="s">
        <v>129</v>
      </c>
      <c r="D93" s="114" t="s">
        <v>333</v>
      </c>
      <c r="E93" s="47">
        <v>314</v>
      </c>
      <c r="F93" s="43">
        <v>283</v>
      </c>
      <c r="G93" s="48">
        <v>265</v>
      </c>
      <c r="H93" s="47">
        <v>110</v>
      </c>
      <c r="I93" s="43">
        <v>77</v>
      </c>
      <c r="J93" s="48">
        <v>57</v>
      </c>
      <c r="K93" s="47">
        <v>192</v>
      </c>
      <c r="L93" s="43">
        <v>154</v>
      </c>
      <c r="M93" s="48">
        <v>119</v>
      </c>
      <c r="N93" s="47">
        <v>227</v>
      </c>
      <c r="O93" s="43">
        <v>168</v>
      </c>
      <c r="P93" s="48">
        <v>132</v>
      </c>
    </row>
    <row r="94" spans="2:16" ht="17.25" customHeight="1" x14ac:dyDescent="0.2">
      <c r="B94" s="100" t="s">
        <v>274</v>
      </c>
      <c r="C94" s="72" t="s">
        <v>103</v>
      </c>
      <c r="D94" s="114" t="s">
        <v>335</v>
      </c>
      <c r="E94" s="47">
        <v>1230</v>
      </c>
      <c r="F94" s="43">
        <v>1131</v>
      </c>
      <c r="G94" s="48">
        <v>951</v>
      </c>
      <c r="H94" s="47">
        <v>1337</v>
      </c>
      <c r="I94" s="43">
        <v>1245</v>
      </c>
      <c r="J94" s="48">
        <v>1074</v>
      </c>
      <c r="K94" s="47">
        <v>1529</v>
      </c>
      <c r="L94" s="43">
        <v>1384</v>
      </c>
      <c r="M94" s="48">
        <v>1215</v>
      </c>
      <c r="N94" s="47">
        <v>990</v>
      </c>
      <c r="O94" s="43">
        <v>883</v>
      </c>
      <c r="P94" s="48">
        <v>828</v>
      </c>
    </row>
    <row r="95" spans="2:16" ht="17.25" customHeight="1" x14ac:dyDescent="0.2">
      <c r="B95" s="100" t="s">
        <v>274</v>
      </c>
      <c r="C95" s="72" t="s">
        <v>134</v>
      </c>
      <c r="D95" s="114" t="s">
        <v>337</v>
      </c>
      <c r="E95" s="47">
        <v>537</v>
      </c>
      <c r="F95" s="43">
        <v>474</v>
      </c>
      <c r="G95" s="48">
        <v>443</v>
      </c>
      <c r="H95" s="47">
        <v>527</v>
      </c>
      <c r="I95" s="43">
        <v>451</v>
      </c>
      <c r="J95" s="48">
        <v>371</v>
      </c>
      <c r="K95" s="47">
        <v>435</v>
      </c>
      <c r="L95" s="43">
        <v>402</v>
      </c>
      <c r="M95" s="48">
        <v>313</v>
      </c>
      <c r="N95" s="47">
        <v>383</v>
      </c>
      <c r="O95" s="43">
        <v>343</v>
      </c>
      <c r="P95" s="48">
        <v>329</v>
      </c>
    </row>
    <row r="96" spans="2:16" ht="17.25" customHeight="1" x14ac:dyDescent="0.2">
      <c r="B96" s="100" t="s">
        <v>274</v>
      </c>
      <c r="C96" s="72" t="s">
        <v>107</v>
      </c>
      <c r="D96" s="114" t="s">
        <v>338</v>
      </c>
      <c r="E96" s="47">
        <v>563</v>
      </c>
      <c r="F96" s="43">
        <v>364</v>
      </c>
      <c r="G96" s="48">
        <v>253</v>
      </c>
      <c r="H96" s="47">
        <v>665</v>
      </c>
      <c r="I96" s="43">
        <v>428</v>
      </c>
      <c r="J96" s="48">
        <v>278</v>
      </c>
      <c r="K96" s="47">
        <v>680</v>
      </c>
      <c r="L96" s="43">
        <v>486</v>
      </c>
      <c r="M96" s="48">
        <v>337</v>
      </c>
      <c r="N96" s="47">
        <v>533</v>
      </c>
      <c r="O96" s="43">
        <v>346</v>
      </c>
      <c r="P96" s="48">
        <v>222</v>
      </c>
    </row>
    <row r="97" spans="2:16" ht="17.25" customHeight="1" x14ac:dyDescent="0.2">
      <c r="B97" s="100" t="s">
        <v>274</v>
      </c>
      <c r="C97" s="72" t="s">
        <v>104</v>
      </c>
      <c r="D97" s="114" t="s">
        <v>339</v>
      </c>
      <c r="E97" s="47">
        <v>680</v>
      </c>
      <c r="F97" s="43">
        <v>640</v>
      </c>
      <c r="G97" s="48">
        <v>573</v>
      </c>
      <c r="H97" s="47">
        <v>517</v>
      </c>
      <c r="I97" s="43">
        <v>480</v>
      </c>
      <c r="J97" s="48">
        <v>448</v>
      </c>
      <c r="K97" s="47">
        <v>909</v>
      </c>
      <c r="L97" s="43">
        <v>758</v>
      </c>
      <c r="M97" s="48">
        <v>589</v>
      </c>
      <c r="N97" s="47">
        <v>422</v>
      </c>
      <c r="O97" s="43">
        <v>372</v>
      </c>
      <c r="P97" s="48">
        <v>319</v>
      </c>
    </row>
    <row r="98" spans="2:16" ht="17.25" customHeight="1" x14ac:dyDescent="0.2">
      <c r="B98" s="100" t="s">
        <v>274</v>
      </c>
      <c r="C98" s="72" t="s">
        <v>135</v>
      </c>
      <c r="D98" s="114" t="s">
        <v>347</v>
      </c>
      <c r="E98" s="47">
        <v>570</v>
      </c>
      <c r="F98" s="43">
        <v>512</v>
      </c>
      <c r="G98" s="48">
        <v>452</v>
      </c>
      <c r="H98" s="47">
        <v>516</v>
      </c>
      <c r="I98" s="43">
        <v>497</v>
      </c>
      <c r="J98" s="48">
        <v>423</v>
      </c>
      <c r="K98" s="47">
        <v>400</v>
      </c>
      <c r="L98" s="43">
        <v>376</v>
      </c>
      <c r="M98" s="48">
        <v>345</v>
      </c>
      <c r="N98" s="47">
        <v>348</v>
      </c>
      <c r="O98" s="43">
        <v>320</v>
      </c>
      <c r="P98" s="48">
        <v>293</v>
      </c>
    </row>
    <row r="99" spans="2:16" ht="17.25" customHeight="1" x14ac:dyDescent="0.2">
      <c r="B99" s="100" t="s">
        <v>274</v>
      </c>
      <c r="C99" s="72" t="s">
        <v>125</v>
      </c>
      <c r="D99" s="114" t="s">
        <v>349</v>
      </c>
      <c r="E99" s="47">
        <v>410</v>
      </c>
      <c r="F99" s="43">
        <v>375</v>
      </c>
      <c r="G99" s="48">
        <v>298</v>
      </c>
      <c r="H99" s="47">
        <v>428</v>
      </c>
      <c r="I99" s="43">
        <v>409</v>
      </c>
      <c r="J99" s="48">
        <v>395</v>
      </c>
      <c r="K99" s="47">
        <v>364</v>
      </c>
      <c r="L99" s="43">
        <v>342</v>
      </c>
      <c r="M99" s="48">
        <v>316</v>
      </c>
      <c r="N99" s="47">
        <v>182</v>
      </c>
      <c r="O99" s="43">
        <v>166</v>
      </c>
      <c r="P99" s="48">
        <v>148</v>
      </c>
    </row>
    <row r="100" spans="2:16" ht="17.25" customHeight="1" x14ac:dyDescent="0.2">
      <c r="B100" s="100" t="s">
        <v>274</v>
      </c>
      <c r="C100" s="72" t="s">
        <v>128</v>
      </c>
      <c r="D100" s="114" t="s">
        <v>350</v>
      </c>
      <c r="E100" s="47" t="s">
        <v>0</v>
      </c>
      <c r="F100" s="43" t="s">
        <v>0</v>
      </c>
      <c r="G100" s="48" t="s">
        <v>0</v>
      </c>
      <c r="H100" s="47">
        <v>2328</v>
      </c>
      <c r="I100" s="43">
        <v>2199</v>
      </c>
      <c r="J100" s="48">
        <v>2004</v>
      </c>
      <c r="K100" s="47">
        <v>2371</v>
      </c>
      <c r="L100" s="43">
        <v>2235</v>
      </c>
      <c r="M100" s="48">
        <v>2023</v>
      </c>
      <c r="N100" s="47">
        <v>2224</v>
      </c>
      <c r="O100" s="43">
        <v>2144</v>
      </c>
      <c r="P100" s="48">
        <v>1958</v>
      </c>
    </row>
    <row r="101" spans="2:16" ht="17.25" customHeight="1" x14ac:dyDescent="0.2">
      <c r="B101" s="100" t="s">
        <v>274</v>
      </c>
      <c r="C101" s="72" t="s">
        <v>97</v>
      </c>
      <c r="D101" s="114" t="s">
        <v>359</v>
      </c>
      <c r="E101" s="47">
        <v>2020</v>
      </c>
      <c r="F101" s="43">
        <v>1629</v>
      </c>
      <c r="G101" s="48">
        <v>1366</v>
      </c>
      <c r="H101" s="47">
        <v>1967</v>
      </c>
      <c r="I101" s="43">
        <v>1601</v>
      </c>
      <c r="J101" s="48">
        <v>1286</v>
      </c>
      <c r="K101" s="47">
        <v>1771</v>
      </c>
      <c r="L101" s="43">
        <v>1408</v>
      </c>
      <c r="M101" s="48">
        <v>1099</v>
      </c>
      <c r="N101" s="47">
        <v>1768</v>
      </c>
      <c r="O101" s="43">
        <v>1404</v>
      </c>
      <c r="P101" s="48">
        <v>1139</v>
      </c>
    </row>
    <row r="102" spans="2:16" ht="17.25" customHeight="1" x14ac:dyDescent="0.2">
      <c r="B102" s="100" t="s">
        <v>274</v>
      </c>
      <c r="C102" s="72" t="s">
        <v>116</v>
      </c>
      <c r="D102" s="114" t="s">
        <v>364</v>
      </c>
      <c r="E102" s="47">
        <v>365</v>
      </c>
      <c r="F102" s="43">
        <v>278</v>
      </c>
      <c r="G102" s="48">
        <v>214</v>
      </c>
      <c r="H102" s="47">
        <v>429</v>
      </c>
      <c r="I102" s="43">
        <v>363</v>
      </c>
      <c r="J102" s="48">
        <v>241</v>
      </c>
      <c r="K102" s="47">
        <v>261</v>
      </c>
      <c r="L102" s="43">
        <v>205</v>
      </c>
      <c r="M102" s="48">
        <v>140</v>
      </c>
      <c r="N102" s="47">
        <v>360</v>
      </c>
      <c r="O102" s="43">
        <v>297</v>
      </c>
      <c r="P102" s="48">
        <v>154</v>
      </c>
    </row>
    <row r="103" spans="2:16" ht="17.25" customHeight="1" x14ac:dyDescent="0.2">
      <c r="B103" s="100" t="s">
        <v>274</v>
      </c>
      <c r="C103" s="72" t="s">
        <v>122</v>
      </c>
      <c r="D103" s="114" t="s">
        <v>375</v>
      </c>
      <c r="E103" s="47">
        <v>1088</v>
      </c>
      <c r="F103" s="43">
        <v>972</v>
      </c>
      <c r="G103" s="48">
        <v>768</v>
      </c>
      <c r="H103" s="47">
        <v>980</v>
      </c>
      <c r="I103" s="43">
        <v>893</v>
      </c>
      <c r="J103" s="48">
        <v>685</v>
      </c>
      <c r="K103" s="47">
        <v>669</v>
      </c>
      <c r="L103" s="43">
        <v>557</v>
      </c>
      <c r="M103" s="48">
        <v>418</v>
      </c>
      <c r="N103" s="47">
        <v>617</v>
      </c>
      <c r="O103" s="43">
        <v>513</v>
      </c>
      <c r="P103" s="48">
        <v>415</v>
      </c>
    </row>
    <row r="104" spans="2:16" ht="17.25" customHeight="1" x14ac:dyDescent="0.2">
      <c r="B104" s="100" t="s">
        <v>274</v>
      </c>
      <c r="C104" s="72" t="s">
        <v>119</v>
      </c>
      <c r="D104" s="114" t="s">
        <v>376</v>
      </c>
      <c r="E104" s="47">
        <v>1436</v>
      </c>
      <c r="F104" s="43">
        <v>1219</v>
      </c>
      <c r="G104" s="48">
        <v>969</v>
      </c>
      <c r="H104" s="47">
        <v>1530</v>
      </c>
      <c r="I104" s="43">
        <v>1351</v>
      </c>
      <c r="J104" s="48">
        <v>1054</v>
      </c>
      <c r="K104" s="47">
        <v>1768</v>
      </c>
      <c r="L104" s="43">
        <v>1560</v>
      </c>
      <c r="M104" s="48">
        <v>1334</v>
      </c>
      <c r="N104" s="47">
        <v>1542</v>
      </c>
      <c r="O104" s="43">
        <v>1319</v>
      </c>
      <c r="P104" s="48">
        <v>1106</v>
      </c>
    </row>
    <row r="105" spans="2:16" ht="17.25" customHeight="1" x14ac:dyDescent="0.2">
      <c r="B105" s="100" t="s">
        <v>274</v>
      </c>
      <c r="C105" s="72" t="s">
        <v>110</v>
      </c>
      <c r="D105" s="114" t="s">
        <v>381</v>
      </c>
      <c r="E105" s="47">
        <v>704</v>
      </c>
      <c r="F105" s="43">
        <v>610</v>
      </c>
      <c r="G105" s="48">
        <v>453</v>
      </c>
      <c r="H105" s="47">
        <v>768</v>
      </c>
      <c r="I105" s="43">
        <v>701</v>
      </c>
      <c r="J105" s="48">
        <v>573</v>
      </c>
      <c r="K105" s="47">
        <v>887</v>
      </c>
      <c r="L105" s="43">
        <v>755</v>
      </c>
      <c r="M105" s="48">
        <v>606</v>
      </c>
      <c r="N105" s="47">
        <v>789</v>
      </c>
      <c r="O105" s="43">
        <v>718</v>
      </c>
      <c r="P105" s="48">
        <v>564</v>
      </c>
    </row>
    <row r="106" spans="2:16" ht="17.25" customHeight="1" x14ac:dyDescent="0.2">
      <c r="B106" s="100" t="s">
        <v>274</v>
      </c>
      <c r="C106" s="72" t="s">
        <v>130</v>
      </c>
      <c r="D106" s="114" t="s">
        <v>384</v>
      </c>
      <c r="E106" s="47">
        <v>889</v>
      </c>
      <c r="F106" s="43">
        <v>797</v>
      </c>
      <c r="G106" s="48">
        <v>625</v>
      </c>
      <c r="H106" s="47">
        <v>1002</v>
      </c>
      <c r="I106" s="43">
        <v>879</v>
      </c>
      <c r="J106" s="48">
        <v>750</v>
      </c>
      <c r="K106" s="47">
        <v>969</v>
      </c>
      <c r="L106" s="43">
        <v>844</v>
      </c>
      <c r="M106" s="48">
        <v>706</v>
      </c>
      <c r="N106" s="47">
        <v>869</v>
      </c>
      <c r="O106" s="43">
        <v>790</v>
      </c>
      <c r="P106" s="48">
        <v>656</v>
      </c>
    </row>
    <row r="107" spans="2:16" ht="17.25" customHeight="1" x14ac:dyDescent="0.2">
      <c r="B107" s="100" t="s">
        <v>274</v>
      </c>
      <c r="C107" s="72" t="s">
        <v>136</v>
      </c>
      <c r="D107" s="114" t="s">
        <v>386</v>
      </c>
      <c r="E107" s="47">
        <v>128</v>
      </c>
      <c r="F107" s="43">
        <v>78</v>
      </c>
      <c r="G107" s="48">
        <v>47</v>
      </c>
      <c r="H107" s="47">
        <v>143</v>
      </c>
      <c r="I107" s="43">
        <v>113</v>
      </c>
      <c r="J107" s="48">
        <v>66</v>
      </c>
      <c r="K107" s="47">
        <v>252</v>
      </c>
      <c r="L107" s="43">
        <v>188</v>
      </c>
      <c r="M107" s="48">
        <v>136</v>
      </c>
      <c r="N107" s="47">
        <v>302</v>
      </c>
      <c r="O107" s="43">
        <v>242</v>
      </c>
      <c r="P107" s="48">
        <v>155</v>
      </c>
    </row>
    <row r="108" spans="2:16" ht="17.25" customHeight="1" x14ac:dyDescent="0.2">
      <c r="B108" s="100" t="s">
        <v>274</v>
      </c>
      <c r="C108" s="72" t="s">
        <v>131</v>
      </c>
      <c r="D108" s="114" t="s">
        <v>398</v>
      </c>
      <c r="E108" s="47">
        <v>342</v>
      </c>
      <c r="F108" s="43">
        <v>258</v>
      </c>
      <c r="G108" s="48">
        <v>174</v>
      </c>
      <c r="H108" s="47">
        <v>352</v>
      </c>
      <c r="I108" s="43">
        <v>255</v>
      </c>
      <c r="J108" s="48">
        <v>164</v>
      </c>
      <c r="K108" s="47">
        <v>307</v>
      </c>
      <c r="L108" s="43">
        <v>236</v>
      </c>
      <c r="M108" s="48">
        <v>167</v>
      </c>
      <c r="N108" s="47">
        <v>316</v>
      </c>
      <c r="O108" s="43">
        <v>248</v>
      </c>
      <c r="P108" s="48">
        <v>203</v>
      </c>
    </row>
    <row r="109" spans="2:16" ht="17.25" customHeight="1" x14ac:dyDescent="0.2">
      <c r="B109" s="100" t="s">
        <v>275</v>
      </c>
      <c r="C109" s="72" t="s">
        <v>137</v>
      </c>
      <c r="D109" s="114" t="s">
        <v>281</v>
      </c>
      <c r="E109" s="47">
        <v>1213</v>
      </c>
      <c r="F109" s="43">
        <v>1094</v>
      </c>
      <c r="G109" s="48">
        <v>912</v>
      </c>
      <c r="H109" s="47">
        <v>1306</v>
      </c>
      <c r="I109" s="43">
        <v>1282</v>
      </c>
      <c r="J109" s="48">
        <v>1097</v>
      </c>
      <c r="K109" s="47">
        <v>1682</v>
      </c>
      <c r="L109" s="43">
        <v>1574</v>
      </c>
      <c r="M109" s="48">
        <v>1399</v>
      </c>
      <c r="N109" s="47">
        <v>1487</v>
      </c>
      <c r="O109" s="43">
        <v>1359</v>
      </c>
      <c r="P109" s="48">
        <v>1225</v>
      </c>
    </row>
    <row r="110" spans="2:16" ht="17.25" customHeight="1" x14ac:dyDescent="0.2">
      <c r="B110" s="100" t="s">
        <v>275</v>
      </c>
      <c r="C110" s="72" t="s">
        <v>153</v>
      </c>
      <c r="D110" s="114" t="s">
        <v>289</v>
      </c>
      <c r="E110" s="47">
        <v>475</v>
      </c>
      <c r="F110" s="43">
        <v>424</v>
      </c>
      <c r="G110" s="48">
        <v>347</v>
      </c>
      <c r="H110" s="47">
        <v>446</v>
      </c>
      <c r="I110" s="43">
        <v>409</v>
      </c>
      <c r="J110" s="48">
        <v>371</v>
      </c>
      <c r="K110" s="47">
        <v>341</v>
      </c>
      <c r="L110" s="43">
        <v>311</v>
      </c>
      <c r="M110" s="48">
        <v>252</v>
      </c>
      <c r="N110" s="47">
        <v>353</v>
      </c>
      <c r="O110" s="43">
        <v>320</v>
      </c>
      <c r="P110" s="48">
        <v>276</v>
      </c>
    </row>
    <row r="111" spans="2:16" ht="17.25" customHeight="1" x14ac:dyDescent="0.2">
      <c r="B111" s="100" t="s">
        <v>275</v>
      </c>
      <c r="C111" s="72" t="s">
        <v>145</v>
      </c>
      <c r="D111" s="114" t="s">
        <v>301</v>
      </c>
      <c r="E111" s="47">
        <v>617</v>
      </c>
      <c r="F111" s="43">
        <v>517</v>
      </c>
      <c r="G111" s="48">
        <v>375</v>
      </c>
      <c r="H111" s="47">
        <v>721</v>
      </c>
      <c r="I111" s="43">
        <v>554</v>
      </c>
      <c r="J111" s="48">
        <v>382</v>
      </c>
      <c r="K111" s="47">
        <v>709</v>
      </c>
      <c r="L111" s="43">
        <v>598</v>
      </c>
      <c r="M111" s="48">
        <v>442</v>
      </c>
      <c r="N111" s="47">
        <v>475</v>
      </c>
      <c r="O111" s="43">
        <v>357</v>
      </c>
      <c r="P111" s="48">
        <v>267</v>
      </c>
    </row>
    <row r="112" spans="2:16" ht="17.25" customHeight="1" x14ac:dyDescent="0.2">
      <c r="B112" s="100" t="s">
        <v>275</v>
      </c>
      <c r="C112" s="72" t="s">
        <v>146</v>
      </c>
      <c r="D112" s="114" t="s">
        <v>302</v>
      </c>
      <c r="E112" s="47">
        <v>126</v>
      </c>
      <c r="F112" s="43">
        <v>102</v>
      </c>
      <c r="G112" s="48">
        <v>84</v>
      </c>
      <c r="H112" s="47">
        <v>94</v>
      </c>
      <c r="I112" s="43">
        <v>83</v>
      </c>
      <c r="J112" s="48">
        <v>72</v>
      </c>
      <c r="K112" s="47">
        <v>117</v>
      </c>
      <c r="L112" s="43">
        <v>95</v>
      </c>
      <c r="M112" s="48">
        <v>69</v>
      </c>
      <c r="N112" s="47">
        <v>143</v>
      </c>
      <c r="O112" s="43">
        <v>124</v>
      </c>
      <c r="P112" s="48">
        <v>106</v>
      </c>
    </row>
    <row r="113" spans="2:16" ht="17.25" customHeight="1" x14ac:dyDescent="0.2">
      <c r="B113" s="100" t="s">
        <v>275</v>
      </c>
      <c r="C113" s="72" t="s">
        <v>154</v>
      </c>
      <c r="D113" s="114" t="s">
        <v>303</v>
      </c>
      <c r="E113" s="47">
        <v>1051</v>
      </c>
      <c r="F113" s="43">
        <v>997</v>
      </c>
      <c r="G113" s="48">
        <v>962</v>
      </c>
      <c r="H113" s="47">
        <v>968</v>
      </c>
      <c r="I113" s="43">
        <v>932</v>
      </c>
      <c r="J113" s="48">
        <v>847</v>
      </c>
      <c r="K113" s="47">
        <v>1101</v>
      </c>
      <c r="L113" s="43">
        <v>1056</v>
      </c>
      <c r="M113" s="48">
        <v>967</v>
      </c>
      <c r="N113" s="47">
        <v>1207</v>
      </c>
      <c r="O113" s="43">
        <v>1135</v>
      </c>
      <c r="P113" s="48">
        <v>1039</v>
      </c>
    </row>
    <row r="114" spans="2:16" ht="17.25" customHeight="1" x14ac:dyDescent="0.2">
      <c r="B114" s="100" t="s">
        <v>275</v>
      </c>
      <c r="C114" s="72" t="s">
        <v>149</v>
      </c>
      <c r="D114" s="114" t="s">
        <v>312</v>
      </c>
      <c r="E114" s="47">
        <v>46</v>
      </c>
      <c r="F114" s="43">
        <v>42</v>
      </c>
      <c r="G114" s="48">
        <v>33</v>
      </c>
      <c r="H114" s="47">
        <v>60</v>
      </c>
      <c r="I114" s="43">
        <v>53</v>
      </c>
      <c r="J114" s="48">
        <v>52</v>
      </c>
      <c r="K114" s="47">
        <v>74</v>
      </c>
      <c r="L114" s="43">
        <v>70</v>
      </c>
      <c r="M114" s="48">
        <v>62</v>
      </c>
      <c r="N114" s="47">
        <v>75</v>
      </c>
      <c r="O114" s="43">
        <v>65</v>
      </c>
      <c r="P114" s="48">
        <v>53</v>
      </c>
    </row>
    <row r="115" spans="2:16" ht="17.25" customHeight="1" x14ac:dyDescent="0.2">
      <c r="B115" s="100" t="s">
        <v>275</v>
      </c>
      <c r="C115" s="72" t="s">
        <v>150</v>
      </c>
      <c r="D115" s="114" t="s">
        <v>313</v>
      </c>
      <c r="E115" s="47">
        <v>449</v>
      </c>
      <c r="F115" s="43">
        <v>348</v>
      </c>
      <c r="G115" s="48">
        <v>239</v>
      </c>
      <c r="H115" s="47">
        <v>444</v>
      </c>
      <c r="I115" s="43">
        <v>361</v>
      </c>
      <c r="J115" s="48">
        <v>285</v>
      </c>
      <c r="K115" s="47">
        <v>451</v>
      </c>
      <c r="L115" s="43">
        <v>335</v>
      </c>
      <c r="M115" s="48">
        <v>261</v>
      </c>
      <c r="N115" s="47">
        <v>494</v>
      </c>
      <c r="O115" s="43">
        <v>401</v>
      </c>
      <c r="P115" s="48">
        <v>282</v>
      </c>
    </row>
    <row r="116" spans="2:16" ht="17.25" customHeight="1" x14ac:dyDescent="0.2">
      <c r="B116" s="100" t="s">
        <v>275</v>
      </c>
      <c r="C116" s="72" t="s">
        <v>151</v>
      </c>
      <c r="D116" s="114" t="s">
        <v>322</v>
      </c>
      <c r="E116" s="47">
        <v>2452</v>
      </c>
      <c r="F116" s="43">
        <v>2252</v>
      </c>
      <c r="G116" s="48">
        <v>1847</v>
      </c>
      <c r="H116" s="47">
        <v>2490</v>
      </c>
      <c r="I116" s="43">
        <v>2208</v>
      </c>
      <c r="J116" s="48">
        <v>1956</v>
      </c>
      <c r="K116" s="47">
        <v>2649</v>
      </c>
      <c r="L116" s="43">
        <v>2459</v>
      </c>
      <c r="M116" s="48">
        <v>2069</v>
      </c>
      <c r="N116" s="47">
        <v>2422</v>
      </c>
      <c r="O116" s="43">
        <v>2188</v>
      </c>
      <c r="P116" s="48">
        <v>1843</v>
      </c>
    </row>
    <row r="117" spans="2:16" ht="17.25" customHeight="1" x14ac:dyDescent="0.2">
      <c r="B117" s="100" t="s">
        <v>275</v>
      </c>
      <c r="C117" s="72" t="s">
        <v>147</v>
      </c>
      <c r="D117" s="114" t="s">
        <v>330</v>
      </c>
      <c r="E117" s="47">
        <v>92</v>
      </c>
      <c r="F117" s="43">
        <v>51</v>
      </c>
      <c r="G117" s="48">
        <v>29</v>
      </c>
      <c r="H117" s="47">
        <v>69</v>
      </c>
      <c r="I117" s="43">
        <v>35</v>
      </c>
      <c r="J117" s="48">
        <v>17</v>
      </c>
      <c r="K117" s="47">
        <v>69</v>
      </c>
      <c r="L117" s="43">
        <v>43</v>
      </c>
      <c r="M117" s="48">
        <v>25</v>
      </c>
      <c r="N117" s="47">
        <v>153</v>
      </c>
      <c r="O117" s="43">
        <v>46</v>
      </c>
      <c r="P117" s="48">
        <v>23</v>
      </c>
    </row>
    <row r="118" spans="2:16" ht="17.25" customHeight="1" x14ac:dyDescent="0.2">
      <c r="B118" s="100" t="s">
        <v>275</v>
      </c>
      <c r="C118" s="72" t="s">
        <v>138</v>
      </c>
      <c r="D118" s="114" t="s">
        <v>348</v>
      </c>
      <c r="E118" s="47">
        <v>584</v>
      </c>
      <c r="F118" s="43">
        <v>510</v>
      </c>
      <c r="G118" s="48">
        <v>408</v>
      </c>
      <c r="H118" s="47">
        <v>586</v>
      </c>
      <c r="I118" s="43">
        <v>537</v>
      </c>
      <c r="J118" s="48">
        <v>433</v>
      </c>
      <c r="K118" s="47">
        <v>602</v>
      </c>
      <c r="L118" s="43">
        <v>561</v>
      </c>
      <c r="M118" s="48">
        <v>490</v>
      </c>
      <c r="N118" s="47">
        <v>826</v>
      </c>
      <c r="O118" s="43">
        <v>754</v>
      </c>
      <c r="P118" s="48">
        <v>673</v>
      </c>
    </row>
    <row r="119" spans="2:16" ht="17.25" customHeight="1" x14ac:dyDescent="0.2">
      <c r="B119" s="100" t="s">
        <v>275</v>
      </c>
      <c r="C119" s="72" t="s">
        <v>152</v>
      </c>
      <c r="D119" s="114" t="s">
        <v>352</v>
      </c>
      <c r="E119" s="47">
        <v>339</v>
      </c>
      <c r="F119" s="43">
        <v>268</v>
      </c>
      <c r="G119" s="48">
        <v>199</v>
      </c>
      <c r="H119" s="47">
        <v>561</v>
      </c>
      <c r="I119" s="43">
        <v>488</v>
      </c>
      <c r="J119" s="48">
        <v>348</v>
      </c>
      <c r="K119" s="47">
        <v>338</v>
      </c>
      <c r="L119" s="43">
        <v>255</v>
      </c>
      <c r="M119" s="48">
        <v>196</v>
      </c>
      <c r="N119" s="47">
        <v>319</v>
      </c>
      <c r="O119" s="43">
        <v>269</v>
      </c>
      <c r="P119" s="48">
        <v>212</v>
      </c>
    </row>
    <row r="120" spans="2:16" ht="17.25" customHeight="1" x14ac:dyDescent="0.2">
      <c r="B120" s="100" t="s">
        <v>275</v>
      </c>
      <c r="C120" s="72" t="s">
        <v>139</v>
      </c>
      <c r="D120" s="114" t="s">
        <v>356</v>
      </c>
      <c r="E120" s="47">
        <v>157</v>
      </c>
      <c r="F120" s="43">
        <v>134</v>
      </c>
      <c r="G120" s="48">
        <v>110</v>
      </c>
      <c r="H120" s="47">
        <v>161</v>
      </c>
      <c r="I120" s="43">
        <v>129</v>
      </c>
      <c r="J120" s="48">
        <v>109</v>
      </c>
      <c r="K120" s="47">
        <v>176</v>
      </c>
      <c r="L120" s="43">
        <v>153</v>
      </c>
      <c r="M120" s="48">
        <v>113</v>
      </c>
      <c r="N120" s="47">
        <v>248</v>
      </c>
      <c r="O120" s="43">
        <v>214</v>
      </c>
      <c r="P120" s="48">
        <v>169</v>
      </c>
    </row>
    <row r="121" spans="2:16" ht="17.25" customHeight="1" x14ac:dyDescent="0.2">
      <c r="B121" s="100" t="s">
        <v>275</v>
      </c>
      <c r="C121" s="72" t="s">
        <v>155</v>
      </c>
      <c r="D121" s="114" t="s">
        <v>357</v>
      </c>
      <c r="E121" s="47">
        <v>4407</v>
      </c>
      <c r="F121" s="43">
        <v>4240</v>
      </c>
      <c r="G121" s="48">
        <v>4040</v>
      </c>
      <c r="H121" s="47">
        <v>3823</v>
      </c>
      <c r="I121" s="43">
        <v>3683</v>
      </c>
      <c r="J121" s="48">
        <v>3476</v>
      </c>
      <c r="K121" s="47">
        <v>3861</v>
      </c>
      <c r="L121" s="43">
        <v>3701</v>
      </c>
      <c r="M121" s="48">
        <v>3444</v>
      </c>
      <c r="N121" s="47">
        <v>3909</v>
      </c>
      <c r="O121" s="43">
        <v>3772</v>
      </c>
      <c r="P121" s="48">
        <v>3483</v>
      </c>
    </row>
    <row r="122" spans="2:16" ht="17.25" customHeight="1" x14ac:dyDescent="0.2">
      <c r="B122" s="100" t="s">
        <v>275</v>
      </c>
      <c r="C122" s="72" t="s">
        <v>140</v>
      </c>
      <c r="D122" s="114" t="s">
        <v>361</v>
      </c>
      <c r="E122" s="47">
        <v>254</v>
      </c>
      <c r="F122" s="43">
        <v>227</v>
      </c>
      <c r="G122" s="48">
        <v>145</v>
      </c>
      <c r="H122" s="47">
        <v>177</v>
      </c>
      <c r="I122" s="43">
        <v>164</v>
      </c>
      <c r="J122" s="48">
        <v>124</v>
      </c>
      <c r="K122" s="47">
        <v>229</v>
      </c>
      <c r="L122" s="43">
        <v>209</v>
      </c>
      <c r="M122" s="48">
        <v>134</v>
      </c>
      <c r="N122" s="47">
        <v>265</v>
      </c>
      <c r="O122" s="43">
        <v>254</v>
      </c>
      <c r="P122" s="48">
        <v>205</v>
      </c>
    </row>
    <row r="123" spans="2:16" ht="17.25" customHeight="1" x14ac:dyDescent="0.2">
      <c r="B123" s="100" t="s">
        <v>275</v>
      </c>
      <c r="C123" s="72" t="s">
        <v>141</v>
      </c>
      <c r="D123" s="114" t="s">
        <v>363</v>
      </c>
      <c r="E123" s="47">
        <v>472</v>
      </c>
      <c r="F123" s="43">
        <v>420</v>
      </c>
      <c r="G123" s="48">
        <v>346</v>
      </c>
      <c r="H123" s="47">
        <v>346</v>
      </c>
      <c r="I123" s="43">
        <v>318</v>
      </c>
      <c r="J123" s="48">
        <v>229</v>
      </c>
      <c r="K123" s="47">
        <v>418</v>
      </c>
      <c r="L123" s="43">
        <v>396</v>
      </c>
      <c r="M123" s="48">
        <v>317</v>
      </c>
      <c r="N123" s="47">
        <v>418</v>
      </c>
      <c r="O123" s="43">
        <v>396</v>
      </c>
      <c r="P123" s="48">
        <v>317</v>
      </c>
    </row>
    <row r="124" spans="2:16" ht="17.25" customHeight="1" x14ac:dyDescent="0.2">
      <c r="B124" s="100" t="s">
        <v>275</v>
      </c>
      <c r="C124" s="72" t="s">
        <v>142</v>
      </c>
      <c r="D124" s="114" t="s">
        <v>368</v>
      </c>
      <c r="E124" s="47">
        <v>847</v>
      </c>
      <c r="F124" s="43">
        <v>765</v>
      </c>
      <c r="G124" s="48">
        <v>700</v>
      </c>
      <c r="H124" s="47">
        <v>835</v>
      </c>
      <c r="I124" s="43">
        <v>771</v>
      </c>
      <c r="J124" s="48">
        <v>735</v>
      </c>
      <c r="K124" s="47">
        <v>805</v>
      </c>
      <c r="L124" s="43">
        <v>758</v>
      </c>
      <c r="M124" s="48">
        <v>624</v>
      </c>
      <c r="N124" s="47">
        <v>651</v>
      </c>
      <c r="O124" s="43">
        <v>628</v>
      </c>
      <c r="P124" s="48">
        <v>559</v>
      </c>
    </row>
    <row r="125" spans="2:16" ht="17.25" customHeight="1" x14ac:dyDescent="0.2">
      <c r="B125" s="100" t="s">
        <v>275</v>
      </c>
      <c r="C125" s="72" t="s">
        <v>143</v>
      </c>
      <c r="D125" s="114" t="s">
        <v>373</v>
      </c>
      <c r="E125" s="47">
        <v>219</v>
      </c>
      <c r="F125" s="43">
        <v>183</v>
      </c>
      <c r="G125" s="48">
        <v>127</v>
      </c>
      <c r="H125" s="47">
        <v>219</v>
      </c>
      <c r="I125" s="43">
        <v>183</v>
      </c>
      <c r="J125" s="48">
        <v>127</v>
      </c>
      <c r="K125" s="47">
        <v>118</v>
      </c>
      <c r="L125" s="43">
        <v>106</v>
      </c>
      <c r="M125" s="48">
        <v>98</v>
      </c>
      <c r="N125" s="47">
        <v>211</v>
      </c>
      <c r="O125" s="43">
        <v>166</v>
      </c>
      <c r="P125" s="48">
        <v>116</v>
      </c>
    </row>
    <row r="126" spans="2:16" ht="17.25" customHeight="1" x14ac:dyDescent="0.2">
      <c r="B126" s="100" t="s">
        <v>275</v>
      </c>
      <c r="C126" s="72" t="s">
        <v>148</v>
      </c>
      <c r="D126" s="114" t="s">
        <v>374</v>
      </c>
      <c r="E126" s="47">
        <v>676</v>
      </c>
      <c r="F126" s="43">
        <v>581</v>
      </c>
      <c r="G126" s="48">
        <v>446</v>
      </c>
      <c r="H126" s="47">
        <v>519</v>
      </c>
      <c r="I126" s="43">
        <v>462</v>
      </c>
      <c r="J126" s="48">
        <v>343</v>
      </c>
      <c r="K126" s="47">
        <v>389</v>
      </c>
      <c r="L126" s="43">
        <v>340</v>
      </c>
      <c r="M126" s="48">
        <v>264</v>
      </c>
      <c r="N126" s="47">
        <v>584</v>
      </c>
      <c r="O126" s="43">
        <v>481</v>
      </c>
      <c r="P126" s="48">
        <v>358</v>
      </c>
    </row>
    <row r="127" spans="2:16" ht="17.25" customHeight="1" x14ac:dyDescent="0.2">
      <c r="B127" s="100" t="s">
        <v>275</v>
      </c>
      <c r="C127" s="72" t="s">
        <v>156</v>
      </c>
      <c r="D127" s="114" t="s">
        <v>383</v>
      </c>
      <c r="E127" s="47">
        <v>1152</v>
      </c>
      <c r="F127" s="43">
        <v>1119</v>
      </c>
      <c r="G127" s="48">
        <v>1021</v>
      </c>
      <c r="H127" s="47">
        <v>1158</v>
      </c>
      <c r="I127" s="43">
        <v>1110</v>
      </c>
      <c r="J127" s="48">
        <v>1013</v>
      </c>
      <c r="K127" s="47">
        <v>1494</v>
      </c>
      <c r="L127" s="43">
        <v>1454</v>
      </c>
      <c r="M127" s="48">
        <v>1327</v>
      </c>
      <c r="N127" s="47">
        <v>1387</v>
      </c>
      <c r="O127" s="43">
        <v>1339</v>
      </c>
      <c r="P127" s="48">
        <v>1240</v>
      </c>
    </row>
    <row r="128" spans="2:16" ht="17.25" customHeight="1" x14ac:dyDescent="0.2">
      <c r="B128" s="100" t="s">
        <v>275</v>
      </c>
      <c r="C128" s="72" t="s">
        <v>157</v>
      </c>
      <c r="D128" s="114" t="s">
        <v>399</v>
      </c>
      <c r="E128" s="47">
        <v>900</v>
      </c>
      <c r="F128" s="43">
        <v>760</v>
      </c>
      <c r="G128" s="48">
        <v>490</v>
      </c>
      <c r="H128" s="47">
        <v>1020</v>
      </c>
      <c r="I128" s="43">
        <v>873</v>
      </c>
      <c r="J128" s="48">
        <v>624</v>
      </c>
      <c r="K128" s="47">
        <v>979</v>
      </c>
      <c r="L128" s="43">
        <v>875</v>
      </c>
      <c r="M128" s="48">
        <v>723</v>
      </c>
      <c r="N128" s="47">
        <v>1016</v>
      </c>
      <c r="O128" s="43">
        <v>928</v>
      </c>
      <c r="P128" s="48">
        <v>782</v>
      </c>
    </row>
    <row r="129" spans="2:16" ht="17.25" customHeight="1" x14ac:dyDescent="0.2">
      <c r="B129" s="100" t="s">
        <v>275</v>
      </c>
      <c r="C129" s="72" t="s">
        <v>144</v>
      </c>
      <c r="D129" s="114" t="s">
        <v>389</v>
      </c>
      <c r="E129" s="47">
        <v>361</v>
      </c>
      <c r="F129" s="43">
        <v>315</v>
      </c>
      <c r="G129" s="48">
        <v>243</v>
      </c>
      <c r="H129" s="47">
        <v>323</v>
      </c>
      <c r="I129" s="43">
        <v>309</v>
      </c>
      <c r="J129" s="48">
        <v>244</v>
      </c>
      <c r="K129" s="47">
        <v>267</v>
      </c>
      <c r="L129" s="43">
        <v>231</v>
      </c>
      <c r="M129" s="48">
        <v>201</v>
      </c>
      <c r="N129" s="47">
        <v>259</v>
      </c>
      <c r="O129" s="43">
        <v>208</v>
      </c>
      <c r="P129" s="48">
        <v>162</v>
      </c>
    </row>
    <row r="130" spans="2:16" ht="17.25" customHeight="1" x14ac:dyDescent="0.2">
      <c r="B130" s="100" t="s">
        <v>276</v>
      </c>
      <c r="C130" s="72" t="s">
        <v>165</v>
      </c>
      <c r="D130" s="114" t="s">
        <v>279</v>
      </c>
      <c r="E130" s="47">
        <v>4515</v>
      </c>
      <c r="F130" s="43">
        <v>4336</v>
      </c>
      <c r="G130" s="48">
        <v>4081</v>
      </c>
      <c r="H130" s="47">
        <v>4904</v>
      </c>
      <c r="I130" s="43">
        <v>4714</v>
      </c>
      <c r="J130" s="48">
        <v>4381</v>
      </c>
      <c r="K130" s="47">
        <v>5021</v>
      </c>
      <c r="L130" s="43">
        <v>4788</v>
      </c>
      <c r="M130" s="48">
        <v>4494</v>
      </c>
      <c r="N130" s="47">
        <v>5130</v>
      </c>
      <c r="O130" s="43">
        <v>4959</v>
      </c>
      <c r="P130" s="48">
        <v>4652</v>
      </c>
    </row>
    <row r="131" spans="2:16" ht="17.25" customHeight="1" x14ac:dyDescent="0.2">
      <c r="B131" s="100" t="s">
        <v>276</v>
      </c>
      <c r="C131" s="72" t="s">
        <v>158</v>
      </c>
      <c r="D131" s="114" t="s">
        <v>297</v>
      </c>
      <c r="E131" s="47">
        <v>145</v>
      </c>
      <c r="F131" s="43">
        <v>128</v>
      </c>
      <c r="G131" s="48">
        <v>115</v>
      </c>
      <c r="H131" s="47">
        <v>220</v>
      </c>
      <c r="I131" s="43">
        <v>215</v>
      </c>
      <c r="J131" s="48">
        <v>194</v>
      </c>
      <c r="K131" s="47">
        <v>227</v>
      </c>
      <c r="L131" s="43">
        <v>216</v>
      </c>
      <c r="M131" s="48">
        <v>183</v>
      </c>
      <c r="N131" s="47">
        <v>143</v>
      </c>
      <c r="O131" s="43">
        <v>139</v>
      </c>
      <c r="P131" s="48">
        <v>128</v>
      </c>
    </row>
    <row r="132" spans="2:16" ht="17.25" customHeight="1" x14ac:dyDescent="0.2">
      <c r="B132" s="100" t="s">
        <v>276</v>
      </c>
      <c r="C132" s="72" t="s">
        <v>159</v>
      </c>
      <c r="D132" s="114" t="s">
        <v>298</v>
      </c>
      <c r="E132" s="47">
        <v>3390</v>
      </c>
      <c r="F132" s="43">
        <v>3183</v>
      </c>
      <c r="G132" s="48">
        <v>2843</v>
      </c>
      <c r="H132" s="47">
        <v>2937</v>
      </c>
      <c r="I132" s="43">
        <v>2680</v>
      </c>
      <c r="J132" s="48">
        <v>2453</v>
      </c>
      <c r="K132" s="47">
        <v>3433</v>
      </c>
      <c r="L132" s="43">
        <v>3170</v>
      </c>
      <c r="M132" s="48">
        <v>2836</v>
      </c>
      <c r="N132" s="47">
        <v>3329</v>
      </c>
      <c r="O132" s="43">
        <v>3164</v>
      </c>
      <c r="P132" s="48">
        <v>2773</v>
      </c>
    </row>
    <row r="133" spans="2:16" ht="17.25" customHeight="1" x14ac:dyDescent="0.2">
      <c r="B133" s="100" t="s">
        <v>276</v>
      </c>
      <c r="C133" s="72" t="s">
        <v>160</v>
      </c>
      <c r="D133" s="114" t="s">
        <v>299</v>
      </c>
      <c r="E133" s="47">
        <v>958</v>
      </c>
      <c r="F133" s="43">
        <v>896</v>
      </c>
      <c r="G133" s="48">
        <v>764</v>
      </c>
      <c r="H133" s="47">
        <v>938</v>
      </c>
      <c r="I133" s="43">
        <v>881</v>
      </c>
      <c r="J133" s="48">
        <v>773</v>
      </c>
      <c r="K133" s="47">
        <v>1148</v>
      </c>
      <c r="L133" s="43">
        <v>1094</v>
      </c>
      <c r="M133" s="48">
        <v>982</v>
      </c>
      <c r="N133" s="47">
        <v>1065</v>
      </c>
      <c r="O133" s="43">
        <v>1016</v>
      </c>
      <c r="P133" s="48">
        <v>912</v>
      </c>
    </row>
    <row r="134" spans="2:16" ht="17.25" customHeight="1" x14ac:dyDescent="0.2">
      <c r="B134" s="100" t="s">
        <v>276</v>
      </c>
      <c r="C134" s="72" t="s">
        <v>161</v>
      </c>
      <c r="D134" s="114" t="s">
        <v>310</v>
      </c>
      <c r="E134" s="47">
        <v>5691</v>
      </c>
      <c r="F134" s="43">
        <v>5540</v>
      </c>
      <c r="G134" s="48">
        <v>5224</v>
      </c>
      <c r="H134" s="47">
        <v>5624</v>
      </c>
      <c r="I134" s="43">
        <v>5476</v>
      </c>
      <c r="J134" s="48">
        <v>5163</v>
      </c>
      <c r="K134" s="47">
        <v>5582</v>
      </c>
      <c r="L134" s="43">
        <v>5411</v>
      </c>
      <c r="M134" s="48">
        <v>5156</v>
      </c>
      <c r="N134" s="47">
        <v>5253</v>
      </c>
      <c r="O134" s="43">
        <v>5131</v>
      </c>
      <c r="P134" s="48">
        <v>4897</v>
      </c>
    </row>
    <row r="135" spans="2:16" ht="17.25" customHeight="1" x14ac:dyDescent="0.2">
      <c r="B135" s="100" t="s">
        <v>276</v>
      </c>
      <c r="C135" s="72" t="s">
        <v>162</v>
      </c>
      <c r="D135" s="114" t="s">
        <v>401</v>
      </c>
      <c r="E135" s="47">
        <v>882</v>
      </c>
      <c r="F135" s="43">
        <v>845</v>
      </c>
      <c r="G135" s="48">
        <v>753</v>
      </c>
      <c r="H135" s="47">
        <v>736</v>
      </c>
      <c r="I135" s="43">
        <v>692</v>
      </c>
      <c r="J135" s="48">
        <v>637</v>
      </c>
      <c r="K135" s="47">
        <v>682</v>
      </c>
      <c r="L135" s="43">
        <v>630</v>
      </c>
      <c r="M135" s="48">
        <v>512</v>
      </c>
      <c r="N135" s="47">
        <v>626</v>
      </c>
      <c r="O135" s="43">
        <v>560</v>
      </c>
      <c r="P135" s="48">
        <v>490</v>
      </c>
    </row>
    <row r="136" spans="2:16" ht="17.25" customHeight="1" x14ac:dyDescent="0.2">
      <c r="B136" s="100" t="s">
        <v>276</v>
      </c>
      <c r="C136" s="72" t="s">
        <v>163</v>
      </c>
      <c r="D136" s="114" t="s">
        <v>331</v>
      </c>
      <c r="E136" s="47">
        <v>2142</v>
      </c>
      <c r="F136" s="43">
        <v>2042</v>
      </c>
      <c r="G136" s="48">
        <v>2006</v>
      </c>
      <c r="H136" s="47">
        <v>2159</v>
      </c>
      <c r="I136" s="43">
        <v>2116</v>
      </c>
      <c r="J136" s="48">
        <v>1900</v>
      </c>
      <c r="K136" s="47">
        <v>2275</v>
      </c>
      <c r="L136" s="43">
        <v>2210</v>
      </c>
      <c r="M136" s="48">
        <v>2133</v>
      </c>
      <c r="N136" s="47">
        <v>2578</v>
      </c>
      <c r="O136" s="43">
        <v>2512</v>
      </c>
      <c r="P136" s="48">
        <v>2410</v>
      </c>
    </row>
    <row r="137" spans="2:16" ht="17.25" customHeight="1" x14ac:dyDescent="0.2">
      <c r="B137" s="100" t="s">
        <v>276</v>
      </c>
      <c r="C137" s="72" t="s">
        <v>166</v>
      </c>
      <c r="D137" s="114" t="s">
        <v>341</v>
      </c>
      <c r="E137" s="47">
        <v>3029</v>
      </c>
      <c r="F137" s="43">
        <v>2930</v>
      </c>
      <c r="G137" s="48">
        <v>2788</v>
      </c>
      <c r="H137" s="47">
        <v>3008</v>
      </c>
      <c r="I137" s="43">
        <v>2891</v>
      </c>
      <c r="J137" s="48">
        <v>2778</v>
      </c>
      <c r="K137" s="47">
        <v>3528</v>
      </c>
      <c r="L137" s="43">
        <v>3372</v>
      </c>
      <c r="M137" s="48">
        <v>3156</v>
      </c>
      <c r="N137" s="47">
        <v>3418</v>
      </c>
      <c r="O137" s="43">
        <v>3297</v>
      </c>
      <c r="P137" s="48">
        <v>3080</v>
      </c>
    </row>
    <row r="138" spans="2:16" ht="17.25" customHeight="1" x14ac:dyDescent="0.2">
      <c r="B138" s="100" t="s">
        <v>276</v>
      </c>
      <c r="C138" s="72" t="s">
        <v>167</v>
      </c>
      <c r="D138" s="114" t="s">
        <v>342</v>
      </c>
      <c r="E138" s="47">
        <v>593</v>
      </c>
      <c r="F138" s="43">
        <v>522</v>
      </c>
      <c r="G138" s="48">
        <v>387</v>
      </c>
      <c r="H138" s="47">
        <v>661</v>
      </c>
      <c r="I138" s="43">
        <v>585</v>
      </c>
      <c r="J138" s="48">
        <v>493</v>
      </c>
      <c r="K138" s="47">
        <v>537</v>
      </c>
      <c r="L138" s="43">
        <v>473</v>
      </c>
      <c r="M138" s="48">
        <v>355</v>
      </c>
      <c r="N138" s="47">
        <v>744</v>
      </c>
      <c r="O138" s="43">
        <v>675</v>
      </c>
      <c r="P138" s="48">
        <v>553</v>
      </c>
    </row>
    <row r="139" spans="2:16" ht="17.25" customHeight="1" x14ac:dyDescent="0.2">
      <c r="B139" s="100" t="s">
        <v>276</v>
      </c>
      <c r="C139" s="72" t="s">
        <v>168</v>
      </c>
      <c r="D139" s="114" t="s">
        <v>343</v>
      </c>
      <c r="E139" s="47">
        <v>1420</v>
      </c>
      <c r="F139" s="43">
        <v>1385</v>
      </c>
      <c r="G139" s="48">
        <v>1332</v>
      </c>
      <c r="H139" s="47">
        <v>1566</v>
      </c>
      <c r="I139" s="43">
        <v>1553</v>
      </c>
      <c r="J139" s="48">
        <v>1518</v>
      </c>
      <c r="K139" s="47">
        <v>1577</v>
      </c>
      <c r="L139" s="43">
        <v>1554</v>
      </c>
      <c r="M139" s="48">
        <v>1514</v>
      </c>
      <c r="N139" s="47">
        <v>1688</v>
      </c>
      <c r="O139" s="43">
        <v>1652</v>
      </c>
      <c r="P139" s="48">
        <v>1616</v>
      </c>
    </row>
    <row r="140" spans="2:16" ht="17.25" customHeight="1" x14ac:dyDescent="0.2">
      <c r="B140" s="100" t="s">
        <v>276</v>
      </c>
      <c r="C140" s="72" t="s">
        <v>169</v>
      </c>
      <c r="D140" s="114" t="s">
        <v>358</v>
      </c>
      <c r="E140" s="47">
        <v>807</v>
      </c>
      <c r="F140" s="43">
        <v>741</v>
      </c>
      <c r="G140" s="48">
        <v>633</v>
      </c>
      <c r="H140" s="47">
        <v>753</v>
      </c>
      <c r="I140" s="43">
        <v>673</v>
      </c>
      <c r="J140" s="48">
        <v>584</v>
      </c>
      <c r="K140" s="47">
        <v>788</v>
      </c>
      <c r="L140" s="43">
        <v>699</v>
      </c>
      <c r="M140" s="48">
        <v>576</v>
      </c>
      <c r="N140" s="47">
        <v>632</v>
      </c>
      <c r="O140" s="43">
        <v>595</v>
      </c>
      <c r="P140" s="48">
        <v>452</v>
      </c>
    </row>
    <row r="141" spans="2:16" ht="17.25" customHeight="1" x14ac:dyDescent="0.2">
      <c r="B141" s="100" t="s">
        <v>276</v>
      </c>
      <c r="C141" s="72" t="s">
        <v>171</v>
      </c>
      <c r="D141" s="114" t="s">
        <v>369</v>
      </c>
      <c r="E141" s="47">
        <v>691</v>
      </c>
      <c r="F141" s="43">
        <v>583</v>
      </c>
      <c r="G141" s="48">
        <v>417</v>
      </c>
      <c r="H141" s="47">
        <v>870</v>
      </c>
      <c r="I141" s="43">
        <v>747</v>
      </c>
      <c r="J141" s="48">
        <v>581</v>
      </c>
      <c r="K141" s="47">
        <v>1099</v>
      </c>
      <c r="L141" s="43">
        <v>961</v>
      </c>
      <c r="M141" s="48">
        <v>818</v>
      </c>
      <c r="N141" s="47">
        <v>1041</v>
      </c>
      <c r="O141" s="43">
        <v>953</v>
      </c>
      <c r="P141" s="48">
        <v>817</v>
      </c>
    </row>
    <row r="142" spans="2:16" ht="17.25" customHeight="1" x14ac:dyDescent="0.2">
      <c r="B142" s="100" t="s">
        <v>276</v>
      </c>
      <c r="C142" s="72" t="s">
        <v>170</v>
      </c>
      <c r="D142" s="114" t="s">
        <v>380</v>
      </c>
      <c r="E142" s="47">
        <v>233</v>
      </c>
      <c r="F142" s="43">
        <v>215</v>
      </c>
      <c r="G142" s="48">
        <v>166</v>
      </c>
      <c r="H142" s="47">
        <v>350</v>
      </c>
      <c r="I142" s="43">
        <v>296</v>
      </c>
      <c r="J142" s="48">
        <v>263</v>
      </c>
      <c r="K142" s="47">
        <v>366</v>
      </c>
      <c r="L142" s="43">
        <v>332</v>
      </c>
      <c r="M142" s="48">
        <v>278</v>
      </c>
      <c r="N142" s="47">
        <v>374</v>
      </c>
      <c r="O142" s="43">
        <v>328</v>
      </c>
      <c r="P142" s="48">
        <v>275</v>
      </c>
    </row>
    <row r="143" spans="2:16" ht="17.25" customHeight="1" x14ac:dyDescent="0.2">
      <c r="B143" s="100" t="s">
        <v>276</v>
      </c>
      <c r="C143" s="72" t="s">
        <v>164</v>
      </c>
      <c r="D143" s="114" t="s">
        <v>382</v>
      </c>
      <c r="E143" s="47">
        <v>1516</v>
      </c>
      <c r="F143" s="43">
        <v>1445</v>
      </c>
      <c r="G143" s="48">
        <v>1237</v>
      </c>
      <c r="H143" s="47">
        <v>1410</v>
      </c>
      <c r="I143" s="43">
        <v>1348</v>
      </c>
      <c r="J143" s="48">
        <v>1241</v>
      </c>
      <c r="K143" s="47">
        <v>1342</v>
      </c>
      <c r="L143" s="43">
        <v>1291</v>
      </c>
      <c r="M143" s="48">
        <v>1149</v>
      </c>
      <c r="N143" s="47">
        <v>1315</v>
      </c>
      <c r="O143" s="43">
        <v>1222</v>
      </c>
      <c r="P143" s="48">
        <v>1151</v>
      </c>
    </row>
    <row r="144" spans="2:16" ht="17.25" customHeight="1" x14ac:dyDescent="0.2">
      <c r="B144" s="100" t="s">
        <v>276</v>
      </c>
      <c r="C144" s="72" t="s">
        <v>172</v>
      </c>
      <c r="D144" s="114" t="s">
        <v>387</v>
      </c>
      <c r="E144" s="47">
        <v>625</v>
      </c>
      <c r="F144" s="43">
        <v>576</v>
      </c>
      <c r="G144" s="48">
        <v>465</v>
      </c>
      <c r="H144" s="47">
        <v>670</v>
      </c>
      <c r="I144" s="43">
        <v>613</v>
      </c>
      <c r="J144" s="48">
        <v>527</v>
      </c>
      <c r="K144" s="47">
        <v>672</v>
      </c>
      <c r="L144" s="43">
        <v>614</v>
      </c>
      <c r="M144" s="48">
        <v>554</v>
      </c>
      <c r="N144" s="47">
        <v>664</v>
      </c>
      <c r="O144" s="43">
        <v>626</v>
      </c>
      <c r="P144" s="48">
        <v>520</v>
      </c>
    </row>
    <row r="145" spans="2:16" ht="17.25" customHeight="1" x14ac:dyDescent="0.2">
      <c r="B145" s="100" t="s">
        <v>276</v>
      </c>
      <c r="C145" s="72" t="s">
        <v>173</v>
      </c>
      <c r="D145" s="114" t="s">
        <v>388</v>
      </c>
      <c r="E145" s="47">
        <v>689</v>
      </c>
      <c r="F145" s="43">
        <v>615</v>
      </c>
      <c r="G145" s="48">
        <v>474</v>
      </c>
      <c r="H145" s="47">
        <v>594</v>
      </c>
      <c r="I145" s="43">
        <v>481</v>
      </c>
      <c r="J145" s="48">
        <v>359</v>
      </c>
      <c r="K145" s="47">
        <v>597</v>
      </c>
      <c r="L145" s="43">
        <v>511</v>
      </c>
      <c r="M145" s="48">
        <v>416</v>
      </c>
      <c r="N145" s="47">
        <v>428</v>
      </c>
      <c r="O145" s="43">
        <v>397</v>
      </c>
      <c r="P145" s="48">
        <v>334</v>
      </c>
    </row>
    <row r="146" spans="2:16" ht="17.25" customHeight="1" x14ac:dyDescent="0.2">
      <c r="B146" s="100" t="s">
        <v>276</v>
      </c>
      <c r="C146" s="72" t="s">
        <v>174</v>
      </c>
      <c r="D146" s="114" t="s">
        <v>391</v>
      </c>
      <c r="E146" s="47">
        <v>402</v>
      </c>
      <c r="F146" s="43">
        <v>343</v>
      </c>
      <c r="G146" s="48">
        <v>262</v>
      </c>
      <c r="H146" s="47">
        <v>367</v>
      </c>
      <c r="I146" s="43">
        <v>318</v>
      </c>
      <c r="J146" s="48">
        <v>239</v>
      </c>
      <c r="K146" s="47">
        <v>256</v>
      </c>
      <c r="L146" s="43">
        <v>213</v>
      </c>
      <c r="M146" s="48">
        <v>158</v>
      </c>
      <c r="N146" s="47">
        <v>289</v>
      </c>
      <c r="O146" s="43">
        <v>265</v>
      </c>
      <c r="P146" s="48">
        <v>194</v>
      </c>
    </row>
    <row r="147" spans="2:16" ht="17.25" customHeight="1" x14ac:dyDescent="0.2">
      <c r="B147" s="100" t="s">
        <v>277</v>
      </c>
      <c r="C147" s="72" t="s">
        <v>179</v>
      </c>
      <c r="D147" s="114" t="s">
        <v>283</v>
      </c>
      <c r="E147" s="47">
        <v>547</v>
      </c>
      <c r="F147" s="43">
        <v>492</v>
      </c>
      <c r="G147" s="48">
        <v>378</v>
      </c>
      <c r="H147" s="47">
        <v>639</v>
      </c>
      <c r="I147" s="43">
        <v>571</v>
      </c>
      <c r="J147" s="48">
        <v>518</v>
      </c>
      <c r="K147" s="47">
        <v>684</v>
      </c>
      <c r="L147" s="43">
        <v>615</v>
      </c>
      <c r="M147" s="48">
        <v>498</v>
      </c>
      <c r="N147" s="47">
        <v>648</v>
      </c>
      <c r="O147" s="43">
        <v>564</v>
      </c>
      <c r="P147" s="48">
        <v>495</v>
      </c>
    </row>
    <row r="148" spans="2:16" ht="17.25" customHeight="1" x14ac:dyDescent="0.2">
      <c r="B148" s="100" t="s">
        <v>277</v>
      </c>
      <c r="C148" s="72" t="s">
        <v>187</v>
      </c>
      <c r="D148" s="114" t="s">
        <v>286</v>
      </c>
      <c r="E148" s="47">
        <v>750</v>
      </c>
      <c r="F148" s="43">
        <v>705</v>
      </c>
      <c r="G148" s="48">
        <v>650</v>
      </c>
      <c r="H148" s="47">
        <v>776</v>
      </c>
      <c r="I148" s="43">
        <v>748</v>
      </c>
      <c r="J148" s="48">
        <v>722</v>
      </c>
      <c r="K148" s="47">
        <v>536</v>
      </c>
      <c r="L148" s="43">
        <v>498</v>
      </c>
      <c r="M148" s="48">
        <v>458</v>
      </c>
      <c r="N148" s="47">
        <v>451</v>
      </c>
      <c r="O148" s="43">
        <v>405</v>
      </c>
      <c r="P148" s="48">
        <v>357</v>
      </c>
    </row>
    <row r="149" spans="2:16" ht="17.25" customHeight="1" x14ac:dyDescent="0.2">
      <c r="B149" s="100" t="s">
        <v>277</v>
      </c>
      <c r="C149" s="72" t="s">
        <v>178</v>
      </c>
      <c r="D149" s="114" t="s">
        <v>308</v>
      </c>
      <c r="E149" s="47">
        <v>3606</v>
      </c>
      <c r="F149" s="43">
        <v>3472</v>
      </c>
      <c r="G149" s="48">
        <v>3235</v>
      </c>
      <c r="H149" s="47">
        <v>3699</v>
      </c>
      <c r="I149" s="43">
        <v>3569</v>
      </c>
      <c r="J149" s="48">
        <v>3359</v>
      </c>
      <c r="K149" s="47">
        <v>3621</v>
      </c>
      <c r="L149" s="43">
        <v>3560</v>
      </c>
      <c r="M149" s="48">
        <v>3394</v>
      </c>
      <c r="N149" s="47">
        <v>3982</v>
      </c>
      <c r="O149" s="43">
        <v>3900</v>
      </c>
      <c r="P149" s="48">
        <v>3749</v>
      </c>
    </row>
    <row r="150" spans="2:16" ht="17.25" customHeight="1" x14ac:dyDescent="0.2">
      <c r="B150" s="100" t="s">
        <v>277</v>
      </c>
      <c r="C150" s="72" t="s">
        <v>180</v>
      </c>
      <c r="D150" s="114" t="s">
        <v>321</v>
      </c>
      <c r="E150" s="47">
        <v>3249</v>
      </c>
      <c r="F150" s="43">
        <v>3028</v>
      </c>
      <c r="G150" s="48">
        <v>2791</v>
      </c>
      <c r="H150" s="47">
        <v>3088</v>
      </c>
      <c r="I150" s="43">
        <v>2937</v>
      </c>
      <c r="J150" s="48">
        <v>2683</v>
      </c>
      <c r="K150" s="47">
        <v>3214</v>
      </c>
      <c r="L150" s="43">
        <v>3050</v>
      </c>
      <c r="M150" s="48">
        <v>2843</v>
      </c>
      <c r="N150" s="47">
        <v>2998</v>
      </c>
      <c r="O150" s="43">
        <v>2810</v>
      </c>
      <c r="P150" s="48">
        <v>2612</v>
      </c>
    </row>
    <row r="151" spans="2:16" ht="17.25" customHeight="1" x14ac:dyDescent="0.2">
      <c r="B151" s="100" t="s">
        <v>277</v>
      </c>
      <c r="C151" s="72" t="s">
        <v>181</v>
      </c>
      <c r="D151" s="114" t="s">
        <v>323</v>
      </c>
      <c r="E151" s="47">
        <v>1729</v>
      </c>
      <c r="F151" s="43">
        <v>1477</v>
      </c>
      <c r="G151" s="48">
        <v>1263</v>
      </c>
      <c r="H151" s="47">
        <v>1571</v>
      </c>
      <c r="I151" s="43">
        <v>1359</v>
      </c>
      <c r="J151" s="48">
        <v>1034</v>
      </c>
      <c r="K151" s="47">
        <v>1656</v>
      </c>
      <c r="L151" s="43">
        <v>1521</v>
      </c>
      <c r="M151" s="48">
        <v>1247</v>
      </c>
      <c r="N151" s="47">
        <v>1597</v>
      </c>
      <c r="O151" s="43">
        <v>1376</v>
      </c>
      <c r="P151" s="48">
        <v>1189</v>
      </c>
    </row>
    <row r="152" spans="2:16" ht="17.25" customHeight="1" x14ac:dyDescent="0.2">
      <c r="B152" s="100" t="s">
        <v>277</v>
      </c>
      <c r="C152" s="72" t="s">
        <v>175</v>
      </c>
      <c r="D152" s="114" t="s">
        <v>324</v>
      </c>
      <c r="E152" s="47">
        <v>151</v>
      </c>
      <c r="F152" s="43">
        <v>127</v>
      </c>
      <c r="G152" s="48">
        <v>113</v>
      </c>
      <c r="H152" s="47">
        <v>140</v>
      </c>
      <c r="I152" s="43">
        <v>120</v>
      </c>
      <c r="J152" s="48">
        <v>100</v>
      </c>
      <c r="K152" s="47">
        <v>135</v>
      </c>
      <c r="L152" s="43">
        <v>118</v>
      </c>
      <c r="M152" s="48">
        <v>112</v>
      </c>
      <c r="N152" s="47">
        <v>135</v>
      </c>
      <c r="O152" s="43">
        <v>118</v>
      </c>
      <c r="P152" s="48">
        <v>112</v>
      </c>
    </row>
    <row r="153" spans="2:16" ht="17.25" customHeight="1" x14ac:dyDescent="0.2">
      <c r="B153" s="100" t="s">
        <v>277</v>
      </c>
      <c r="C153" s="72" t="s">
        <v>182</v>
      </c>
      <c r="D153" s="114" t="s">
        <v>345</v>
      </c>
      <c r="E153" s="47">
        <v>981</v>
      </c>
      <c r="F153" s="43">
        <v>926</v>
      </c>
      <c r="G153" s="48">
        <v>811</v>
      </c>
      <c r="H153" s="47">
        <v>1008</v>
      </c>
      <c r="I153" s="43">
        <v>947</v>
      </c>
      <c r="J153" s="48">
        <v>834</v>
      </c>
      <c r="K153" s="47">
        <v>715</v>
      </c>
      <c r="L153" s="43">
        <v>647</v>
      </c>
      <c r="M153" s="48">
        <v>526</v>
      </c>
      <c r="N153" s="47">
        <v>676</v>
      </c>
      <c r="O153" s="43">
        <v>600</v>
      </c>
      <c r="P153" s="48">
        <v>533</v>
      </c>
    </row>
    <row r="154" spans="2:16" ht="17.25" customHeight="1" x14ac:dyDescent="0.2">
      <c r="B154" s="100" t="s">
        <v>277</v>
      </c>
      <c r="C154" s="72" t="s">
        <v>183</v>
      </c>
      <c r="D154" s="114" t="s">
        <v>346</v>
      </c>
      <c r="E154" s="47">
        <v>478</v>
      </c>
      <c r="F154" s="43">
        <v>452</v>
      </c>
      <c r="G154" s="48">
        <v>422</v>
      </c>
      <c r="H154" s="47">
        <v>561</v>
      </c>
      <c r="I154" s="43">
        <v>542</v>
      </c>
      <c r="J154" s="48">
        <v>499</v>
      </c>
      <c r="K154" s="47">
        <v>550</v>
      </c>
      <c r="L154" s="43">
        <v>534</v>
      </c>
      <c r="M154" s="48">
        <v>505</v>
      </c>
      <c r="N154" s="47">
        <v>567</v>
      </c>
      <c r="O154" s="43">
        <v>549</v>
      </c>
      <c r="P154" s="48">
        <v>506</v>
      </c>
    </row>
    <row r="155" spans="2:16" ht="17.25" customHeight="1" x14ac:dyDescent="0.2">
      <c r="B155" s="100" t="s">
        <v>277</v>
      </c>
      <c r="C155" s="72" t="s">
        <v>184</v>
      </c>
      <c r="D155" s="114" t="s">
        <v>353</v>
      </c>
      <c r="E155" s="47">
        <v>1228</v>
      </c>
      <c r="F155" s="43">
        <v>1145</v>
      </c>
      <c r="G155" s="48">
        <v>1016</v>
      </c>
      <c r="H155" s="47">
        <v>1203</v>
      </c>
      <c r="I155" s="43">
        <v>1090</v>
      </c>
      <c r="J155" s="48">
        <v>1002</v>
      </c>
      <c r="K155" s="47">
        <v>1314</v>
      </c>
      <c r="L155" s="43">
        <v>1167</v>
      </c>
      <c r="M155" s="48">
        <v>988</v>
      </c>
      <c r="N155" s="47">
        <v>1250</v>
      </c>
      <c r="O155" s="43">
        <v>1145</v>
      </c>
      <c r="P155" s="48">
        <v>1026</v>
      </c>
    </row>
    <row r="156" spans="2:16" ht="17.25" customHeight="1" x14ac:dyDescent="0.2">
      <c r="B156" s="100" t="s">
        <v>277</v>
      </c>
      <c r="C156" s="72" t="s">
        <v>176</v>
      </c>
      <c r="D156" s="114" t="s">
        <v>365</v>
      </c>
      <c r="E156" s="47">
        <v>377</v>
      </c>
      <c r="F156" s="43">
        <v>307</v>
      </c>
      <c r="G156" s="48">
        <v>225</v>
      </c>
      <c r="H156" s="47">
        <v>369</v>
      </c>
      <c r="I156" s="43">
        <v>332</v>
      </c>
      <c r="J156" s="48">
        <v>266</v>
      </c>
      <c r="K156" s="47">
        <v>344</v>
      </c>
      <c r="L156" s="43">
        <v>299</v>
      </c>
      <c r="M156" s="48">
        <v>240</v>
      </c>
      <c r="N156" s="47">
        <v>357</v>
      </c>
      <c r="O156" s="43">
        <v>294</v>
      </c>
      <c r="P156" s="48">
        <v>218</v>
      </c>
    </row>
    <row r="157" spans="2:16" ht="17.25" customHeight="1" x14ac:dyDescent="0.2">
      <c r="B157" s="100" t="s">
        <v>277</v>
      </c>
      <c r="C157" s="72" t="s">
        <v>188</v>
      </c>
      <c r="D157" s="114" t="s">
        <v>366</v>
      </c>
      <c r="E157" s="47">
        <v>273</v>
      </c>
      <c r="F157" s="43">
        <v>252</v>
      </c>
      <c r="G157" s="48">
        <v>210</v>
      </c>
      <c r="H157" s="47">
        <v>376</v>
      </c>
      <c r="I157" s="43">
        <v>311</v>
      </c>
      <c r="J157" s="48">
        <v>261</v>
      </c>
      <c r="K157" s="47">
        <v>496</v>
      </c>
      <c r="L157" s="43">
        <v>446</v>
      </c>
      <c r="M157" s="48">
        <v>358</v>
      </c>
      <c r="N157" s="47">
        <v>483</v>
      </c>
      <c r="O157" s="43">
        <v>435</v>
      </c>
      <c r="P157" s="48">
        <v>356</v>
      </c>
    </row>
    <row r="158" spans="2:16" ht="17.25" customHeight="1" x14ac:dyDescent="0.2">
      <c r="B158" s="100" t="s">
        <v>277</v>
      </c>
      <c r="C158" s="72" t="s">
        <v>189</v>
      </c>
      <c r="D158" s="114" t="s">
        <v>367</v>
      </c>
      <c r="E158" s="47">
        <v>733</v>
      </c>
      <c r="F158" s="43">
        <v>733</v>
      </c>
      <c r="G158" s="48">
        <v>733</v>
      </c>
      <c r="H158" s="47">
        <v>756</v>
      </c>
      <c r="I158" s="43">
        <v>756</v>
      </c>
      <c r="J158" s="48">
        <v>756</v>
      </c>
      <c r="K158" s="47">
        <v>685</v>
      </c>
      <c r="L158" s="43">
        <v>685</v>
      </c>
      <c r="M158" s="48">
        <v>685</v>
      </c>
      <c r="N158" s="47">
        <v>668</v>
      </c>
      <c r="O158" s="43">
        <v>668</v>
      </c>
      <c r="P158" s="48">
        <v>668</v>
      </c>
    </row>
    <row r="159" spans="2:16" ht="17.25" customHeight="1" x14ac:dyDescent="0.2">
      <c r="B159" s="100" t="s">
        <v>277</v>
      </c>
      <c r="C159" s="72" t="s">
        <v>185</v>
      </c>
      <c r="D159" s="114" t="s">
        <v>372</v>
      </c>
      <c r="E159" s="47">
        <v>1510</v>
      </c>
      <c r="F159" s="43">
        <v>1392</v>
      </c>
      <c r="G159" s="48">
        <v>1186</v>
      </c>
      <c r="H159" s="47">
        <v>1670</v>
      </c>
      <c r="I159" s="43">
        <v>1525</v>
      </c>
      <c r="J159" s="48">
        <v>1338</v>
      </c>
      <c r="K159" s="47">
        <v>1484</v>
      </c>
      <c r="L159" s="43">
        <v>1331</v>
      </c>
      <c r="M159" s="48">
        <v>1157</v>
      </c>
      <c r="N159" s="47">
        <v>1675</v>
      </c>
      <c r="O159" s="43">
        <v>1548</v>
      </c>
      <c r="P159" s="48">
        <v>1305</v>
      </c>
    </row>
    <row r="160" spans="2:16" ht="17.25" customHeight="1" x14ac:dyDescent="0.2">
      <c r="B160" s="100" t="s">
        <v>277</v>
      </c>
      <c r="C160" s="72" t="s">
        <v>186</v>
      </c>
      <c r="D160" s="114" t="s">
        <v>377</v>
      </c>
      <c r="E160" s="47">
        <v>743</v>
      </c>
      <c r="F160" s="43">
        <v>684</v>
      </c>
      <c r="G160" s="48">
        <v>564</v>
      </c>
      <c r="H160" s="47">
        <v>835</v>
      </c>
      <c r="I160" s="43">
        <v>746</v>
      </c>
      <c r="J160" s="48">
        <v>631</v>
      </c>
      <c r="K160" s="47">
        <v>658</v>
      </c>
      <c r="L160" s="43">
        <v>627</v>
      </c>
      <c r="M160" s="48">
        <v>528</v>
      </c>
      <c r="N160" s="47">
        <v>754</v>
      </c>
      <c r="O160" s="43">
        <v>679</v>
      </c>
      <c r="P160" s="48">
        <v>614</v>
      </c>
    </row>
    <row r="161" spans="2:16" ht="17.25" customHeight="1" x14ac:dyDescent="0.2">
      <c r="B161" s="100" t="s">
        <v>277</v>
      </c>
      <c r="C161" s="72" t="s">
        <v>190</v>
      </c>
      <c r="D161" s="114" t="s">
        <v>385</v>
      </c>
      <c r="E161" s="47">
        <v>3290</v>
      </c>
      <c r="F161" s="43">
        <v>3075</v>
      </c>
      <c r="G161" s="48">
        <v>2764</v>
      </c>
      <c r="H161" s="47">
        <v>3352</v>
      </c>
      <c r="I161" s="43">
        <v>3162</v>
      </c>
      <c r="J161" s="48">
        <v>2810</v>
      </c>
      <c r="K161" s="47">
        <v>3196</v>
      </c>
      <c r="L161" s="43">
        <v>3068</v>
      </c>
      <c r="M161" s="48">
        <v>2792</v>
      </c>
      <c r="N161" s="47">
        <v>3444</v>
      </c>
      <c r="O161" s="43">
        <v>3262</v>
      </c>
      <c r="P161" s="48">
        <v>3128</v>
      </c>
    </row>
    <row r="162" spans="2:16" ht="17.25" customHeight="1" x14ac:dyDescent="0.2">
      <c r="B162" s="100" t="s">
        <v>277</v>
      </c>
      <c r="C162" s="72" t="s">
        <v>177</v>
      </c>
      <c r="D162" s="114" t="s">
        <v>390</v>
      </c>
      <c r="E162" s="47">
        <v>634</v>
      </c>
      <c r="F162" s="43">
        <v>593</v>
      </c>
      <c r="G162" s="48">
        <v>499</v>
      </c>
      <c r="H162" s="47">
        <v>760</v>
      </c>
      <c r="I162" s="43">
        <v>722</v>
      </c>
      <c r="J162" s="48">
        <v>644</v>
      </c>
      <c r="K162" s="47">
        <v>705</v>
      </c>
      <c r="L162" s="43">
        <v>643</v>
      </c>
      <c r="M162" s="48">
        <v>602</v>
      </c>
      <c r="N162" s="47">
        <v>652</v>
      </c>
      <c r="O162" s="43">
        <v>617</v>
      </c>
      <c r="P162" s="48">
        <v>535</v>
      </c>
    </row>
    <row r="163" spans="2:16" ht="17.25" customHeight="1" x14ac:dyDescent="0.2">
      <c r="B163" s="100" t="s">
        <v>277</v>
      </c>
      <c r="C163" s="72" t="s">
        <v>191</v>
      </c>
      <c r="D163" s="114" t="s">
        <v>393</v>
      </c>
      <c r="E163" s="47">
        <v>5282</v>
      </c>
      <c r="F163" s="43">
        <v>5120</v>
      </c>
      <c r="G163" s="48">
        <v>4698</v>
      </c>
      <c r="H163" s="47">
        <v>4779</v>
      </c>
      <c r="I163" s="43">
        <v>4625</v>
      </c>
      <c r="J163" s="48">
        <v>4215</v>
      </c>
      <c r="K163" s="47">
        <v>4490</v>
      </c>
      <c r="L163" s="43">
        <v>4342</v>
      </c>
      <c r="M163" s="48">
        <v>3937</v>
      </c>
      <c r="N163" s="47">
        <v>4651</v>
      </c>
      <c r="O163" s="43">
        <v>4530</v>
      </c>
      <c r="P163" s="48">
        <v>4202</v>
      </c>
    </row>
    <row r="164" spans="2:16" ht="17.25" customHeight="1" x14ac:dyDescent="0.2">
      <c r="B164" s="100" t="s">
        <v>278</v>
      </c>
      <c r="C164" s="72" t="s">
        <v>195</v>
      </c>
      <c r="D164" s="114" t="s">
        <v>287</v>
      </c>
      <c r="E164" s="47">
        <v>2238</v>
      </c>
      <c r="F164" s="43">
        <v>1938</v>
      </c>
      <c r="G164" s="48">
        <v>1546</v>
      </c>
      <c r="H164" s="47">
        <v>2419</v>
      </c>
      <c r="I164" s="43">
        <v>2234</v>
      </c>
      <c r="J164" s="48">
        <v>1799</v>
      </c>
      <c r="K164" s="47">
        <v>2593</v>
      </c>
      <c r="L164" s="43">
        <v>2449</v>
      </c>
      <c r="M164" s="48">
        <v>2154</v>
      </c>
      <c r="N164" s="47">
        <v>2839</v>
      </c>
      <c r="O164" s="43">
        <v>2670</v>
      </c>
      <c r="P164" s="48">
        <v>2478</v>
      </c>
    </row>
    <row r="165" spans="2:16" ht="17.25" customHeight="1" x14ac:dyDescent="0.2">
      <c r="B165" s="100" t="s">
        <v>278</v>
      </c>
      <c r="C165" s="72" t="s">
        <v>198</v>
      </c>
      <c r="D165" s="114" t="s">
        <v>288</v>
      </c>
      <c r="E165" s="47">
        <v>128</v>
      </c>
      <c r="F165" s="43">
        <v>112</v>
      </c>
      <c r="G165" s="48">
        <v>100</v>
      </c>
      <c r="H165" s="47">
        <v>103</v>
      </c>
      <c r="I165" s="43">
        <v>70</v>
      </c>
      <c r="J165" s="48">
        <v>62</v>
      </c>
      <c r="K165" s="47">
        <v>108</v>
      </c>
      <c r="L165" s="43">
        <v>86</v>
      </c>
      <c r="M165" s="48">
        <v>76</v>
      </c>
      <c r="N165" s="47">
        <v>103</v>
      </c>
      <c r="O165" s="43">
        <v>93</v>
      </c>
      <c r="P165" s="48">
        <v>90</v>
      </c>
    </row>
    <row r="166" spans="2:16" ht="17.25" customHeight="1" x14ac:dyDescent="0.2">
      <c r="B166" s="100" t="s">
        <v>278</v>
      </c>
      <c r="C166" s="72" t="s">
        <v>204</v>
      </c>
      <c r="D166" s="114" t="s">
        <v>319</v>
      </c>
      <c r="E166" s="47">
        <v>2176</v>
      </c>
      <c r="F166" s="43">
        <v>1921</v>
      </c>
      <c r="G166" s="48">
        <v>1573</v>
      </c>
      <c r="H166" s="47">
        <v>2049</v>
      </c>
      <c r="I166" s="43">
        <v>1819</v>
      </c>
      <c r="J166" s="48">
        <v>1442</v>
      </c>
      <c r="K166" s="47">
        <v>1696</v>
      </c>
      <c r="L166" s="43">
        <v>1539</v>
      </c>
      <c r="M166" s="48">
        <v>1255</v>
      </c>
      <c r="N166" s="47">
        <v>1967</v>
      </c>
      <c r="O166" s="43">
        <v>1750</v>
      </c>
      <c r="P166" s="48">
        <v>1534</v>
      </c>
    </row>
    <row r="167" spans="2:16" ht="17.25" customHeight="1" x14ac:dyDescent="0.2">
      <c r="B167" s="100" t="s">
        <v>278</v>
      </c>
      <c r="C167" s="72" t="s">
        <v>202</v>
      </c>
      <c r="D167" s="114" t="s">
        <v>295</v>
      </c>
      <c r="E167" s="47">
        <v>578</v>
      </c>
      <c r="F167" s="43">
        <v>556</v>
      </c>
      <c r="G167" s="48">
        <v>522</v>
      </c>
      <c r="H167" s="47">
        <v>643</v>
      </c>
      <c r="I167" s="43">
        <v>628</v>
      </c>
      <c r="J167" s="48">
        <v>590</v>
      </c>
      <c r="K167" s="47">
        <v>561</v>
      </c>
      <c r="L167" s="43">
        <v>539</v>
      </c>
      <c r="M167" s="48">
        <v>494</v>
      </c>
      <c r="N167" s="47">
        <v>608</v>
      </c>
      <c r="O167" s="43">
        <v>592</v>
      </c>
      <c r="P167" s="48">
        <v>546</v>
      </c>
    </row>
    <row r="168" spans="2:16" ht="17.25" customHeight="1" x14ac:dyDescent="0.2">
      <c r="B168" s="100" t="s">
        <v>278</v>
      </c>
      <c r="C168" s="72" t="s">
        <v>192</v>
      </c>
      <c r="D168" s="114" t="s">
        <v>305</v>
      </c>
      <c r="E168" s="47">
        <v>796</v>
      </c>
      <c r="F168" s="43">
        <v>662</v>
      </c>
      <c r="G168" s="48">
        <v>563</v>
      </c>
      <c r="H168" s="47">
        <v>738</v>
      </c>
      <c r="I168" s="43">
        <v>633</v>
      </c>
      <c r="J168" s="48">
        <v>497</v>
      </c>
      <c r="K168" s="47">
        <v>722</v>
      </c>
      <c r="L168" s="43">
        <v>642</v>
      </c>
      <c r="M168" s="48">
        <v>493</v>
      </c>
      <c r="N168" s="47">
        <v>566</v>
      </c>
      <c r="O168" s="43">
        <v>434</v>
      </c>
      <c r="P168" s="48">
        <v>322</v>
      </c>
    </row>
    <row r="169" spans="2:16" ht="17.25" customHeight="1" x14ac:dyDescent="0.2">
      <c r="B169" s="100" t="s">
        <v>278</v>
      </c>
      <c r="C169" s="72" t="s">
        <v>201</v>
      </c>
      <c r="D169" s="114" t="s">
        <v>282</v>
      </c>
      <c r="E169" s="47">
        <v>3250</v>
      </c>
      <c r="F169" s="43">
        <v>3023</v>
      </c>
      <c r="G169" s="48">
        <v>2723</v>
      </c>
      <c r="H169" s="47">
        <v>3354</v>
      </c>
      <c r="I169" s="43">
        <v>3260</v>
      </c>
      <c r="J169" s="48">
        <v>2936</v>
      </c>
      <c r="K169" s="47">
        <v>3105</v>
      </c>
      <c r="L169" s="43">
        <v>2956</v>
      </c>
      <c r="M169" s="48">
        <v>2746</v>
      </c>
      <c r="N169" s="47">
        <v>3105</v>
      </c>
      <c r="O169" s="43">
        <v>2956</v>
      </c>
      <c r="P169" s="48">
        <v>2746</v>
      </c>
    </row>
    <row r="170" spans="2:16" ht="17.25" customHeight="1" x14ac:dyDescent="0.2">
      <c r="B170" s="100" t="s">
        <v>278</v>
      </c>
      <c r="C170" s="72" t="s">
        <v>197</v>
      </c>
      <c r="D170" s="114" t="s">
        <v>309</v>
      </c>
      <c r="E170" s="47">
        <v>1023</v>
      </c>
      <c r="F170" s="43">
        <v>979</v>
      </c>
      <c r="G170" s="48">
        <v>936</v>
      </c>
      <c r="H170" s="47">
        <v>978</v>
      </c>
      <c r="I170" s="43">
        <v>946</v>
      </c>
      <c r="J170" s="48">
        <v>881</v>
      </c>
      <c r="K170" s="47">
        <v>1032</v>
      </c>
      <c r="L170" s="43">
        <v>989</v>
      </c>
      <c r="M170" s="48">
        <v>919</v>
      </c>
      <c r="N170" s="47">
        <v>852</v>
      </c>
      <c r="O170" s="43">
        <v>829</v>
      </c>
      <c r="P170" s="48">
        <v>790</v>
      </c>
    </row>
    <row r="171" spans="2:16" ht="17.25" customHeight="1" x14ac:dyDescent="0.2">
      <c r="B171" s="100" t="s">
        <v>278</v>
      </c>
      <c r="C171" s="72" t="s">
        <v>199</v>
      </c>
      <c r="D171" s="114" t="s">
        <v>320</v>
      </c>
      <c r="E171" s="47">
        <v>497</v>
      </c>
      <c r="F171" s="43">
        <v>361</v>
      </c>
      <c r="G171" s="48">
        <v>255</v>
      </c>
      <c r="H171" s="47">
        <v>481</v>
      </c>
      <c r="I171" s="43">
        <v>382</v>
      </c>
      <c r="J171" s="48">
        <v>243</v>
      </c>
      <c r="K171" s="47">
        <v>686</v>
      </c>
      <c r="L171" s="43">
        <v>561</v>
      </c>
      <c r="M171" s="48">
        <v>384</v>
      </c>
      <c r="N171" s="47">
        <v>678</v>
      </c>
      <c r="O171" s="43">
        <v>545</v>
      </c>
      <c r="P171" s="48">
        <v>367</v>
      </c>
    </row>
    <row r="172" spans="2:16" ht="17.25" customHeight="1" x14ac:dyDescent="0.2">
      <c r="B172" s="100" t="s">
        <v>278</v>
      </c>
      <c r="C172" s="72" t="s">
        <v>200</v>
      </c>
      <c r="D172" s="114" t="s">
        <v>334</v>
      </c>
      <c r="E172" s="47">
        <v>411</v>
      </c>
      <c r="F172" s="43">
        <v>342</v>
      </c>
      <c r="G172" s="48">
        <v>264</v>
      </c>
      <c r="H172" s="47">
        <v>477</v>
      </c>
      <c r="I172" s="43">
        <v>402</v>
      </c>
      <c r="J172" s="48">
        <v>324</v>
      </c>
      <c r="K172" s="47">
        <v>491</v>
      </c>
      <c r="L172" s="43">
        <v>440</v>
      </c>
      <c r="M172" s="48">
        <v>318</v>
      </c>
      <c r="N172" s="47">
        <v>365</v>
      </c>
      <c r="O172" s="43">
        <v>306</v>
      </c>
      <c r="P172" s="48">
        <v>252</v>
      </c>
    </row>
    <row r="173" spans="2:16" ht="17.25" customHeight="1" x14ac:dyDescent="0.2">
      <c r="B173" s="100" t="s">
        <v>278</v>
      </c>
      <c r="C173" s="72" t="s">
        <v>193</v>
      </c>
      <c r="D173" s="114" t="s">
        <v>344</v>
      </c>
      <c r="E173" s="47">
        <v>645</v>
      </c>
      <c r="F173" s="43">
        <v>560</v>
      </c>
      <c r="G173" s="48">
        <v>431</v>
      </c>
      <c r="H173" s="47">
        <v>752</v>
      </c>
      <c r="I173" s="43">
        <v>639</v>
      </c>
      <c r="J173" s="48">
        <v>507</v>
      </c>
      <c r="K173" s="47">
        <v>632</v>
      </c>
      <c r="L173" s="43">
        <v>531</v>
      </c>
      <c r="M173" s="48">
        <v>408</v>
      </c>
      <c r="N173" s="47">
        <v>651</v>
      </c>
      <c r="O173" s="43">
        <v>573</v>
      </c>
      <c r="P173" s="48">
        <v>501</v>
      </c>
    </row>
    <row r="174" spans="2:16" ht="17.25" customHeight="1" x14ac:dyDescent="0.2">
      <c r="B174" s="100" t="s">
        <v>278</v>
      </c>
      <c r="C174" s="72" t="s">
        <v>194</v>
      </c>
      <c r="D174" s="114" t="s">
        <v>351</v>
      </c>
      <c r="E174" s="47">
        <v>1465</v>
      </c>
      <c r="F174" s="43">
        <v>1420</v>
      </c>
      <c r="G174" s="48">
        <v>1313</v>
      </c>
      <c r="H174" s="47">
        <v>1488</v>
      </c>
      <c r="I174" s="43">
        <v>1439</v>
      </c>
      <c r="J174" s="48">
        <v>1375</v>
      </c>
      <c r="K174" s="47">
        <v>1488</v>
      </c>
      <c r="L174" s="43">
        <v>1441</v>
      </c>
      <c r="M174" s="48">
        <v>1367</v>
      </c>
      <c r="N174" s="47">
        <v>1514</v>
      </c>
      <c r="O174" s="43">
        <v>1470</v>
      </c>
      <c r="P174" s="48">
        <v>1381</v>
      </c>
    </row>
    <row r="175" spans="2:16" ht="17.25" customHeight="1" x14ac:dyDescent="0.2">
      <c r="B175" s="100" t="s">
        <v>278</v>
      </c>
      <c r="C175" s="72" t="s">
        <v>203</v>
      </c>
      <c r="D175" s="114" t="s">
        <v>362</v>
      </c>
      <c r="E175" s="47">
        <v>1277</v>
      </c>
      <c r="F175" s="43">
        <v>1192</v>
      </c>
      <c r="G175" s="48">
        <v>944</v>
      </c>
      <c r="H175" s="47">
        <v>1172</v>
      </c>
      <c r="I175" s="43">
        <v>1071</v>
      </c>
      <c r="J175" s="48">
        <v>919</v>
      </c>
      <c r="K175" s="47">
        <v>1261</v>
      </c>
      <c r="L175" s="43">
        <v>1175</v>
      </c>
      <c r="M175" s="48">
        <v>1007</v>
      </c>
      <c r="N175" s="47">
        <v>1309</v>
      </c>
      <c r="O175" s="43">
        <v>1243</v>
      </c>
      <c r="P175" s="48">
        <v>1076</v>
      </c>
    </row>
    <row r="176" spans="2:16" ht="17.25" customHeight="1" x14ac:dyDescent="0.2">
      <c r="B176" s="101" t="s">
        <v>278</v>
      </c>
      <c r="C176" s="102" t="s">
        <v>196</v>
      </c>
      <c r="D176" s="115" t="s">
        <v>370</v>
      </c>
      <c r="E176" s="49">
        <v>1618</v>
      </c>
      <c r="F176" s="50">
        <v>1379</v>
      </c>
      <c r="G176" s="51">
        <v>1051</v>
      </c>
      <c r="H176" s="49">
        <v>1842</v>
      </c>
      <c r="I176" s="50">
        <v>1596</v>
      </c>
      <c r="J176" s="51">
        <v>1311</v>
      </c>
      <c r="K176" s="49">
        <v>1844</v>
      </c>
      <c r="L176" s="50">
        <v>1658</v>
      </c>
      <c r="M176" s="51">
        <v>1244</v>
      </c>
      <c r="N176" s="49">
        <v>2218</v>
      </c>
      <c r="O176" s="50">
        <v>1991</v>
      </c>
      <c r="P176" s="51">
        <v>1725</v>
      </c>
    </row>
  </sheetData>
  <mergeCells count="6">
    <mergeCell ref="N3:P3"/>
    <mergeCell ref="B4:D4"/>
    <mergeCell ref="B1:D1"/>
    <mergeCell ref="E3:G3"/>
    <mergeCell ref="H3:J3"/>
    <mergeCell ref="K3:M3"/>
  </mergeCells>
  <conditionalFormatting sqref="C59:D176">
    <cfRule type="expression" dxfId="16" priority="1">
      <formula>$C59=1</formula>
    </cfRule>
  </conditionalFormatting>
  <hyperlinks>
    <hyperlink ref="B3" location="Contents!A1" display="Contents" xr:uid="{36E3422C-7A2B-41DC-A926-8162B7E3144D}"/>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C27E6-5F3C-47E2-B612-4A38A6AED6BE}">
  <sheetPr codeName="Sheet12">
    <tabColor rgb="FF92D050"/>
  </sheetPr>
  <dimension ref="A1:T179"/>
  <sheetViews>
    <sheetView showGridLines="0" zoomScale="80" zoomScaleNormal="80" workbookViewId="0">
      <pane ySplit="7" topLeftCell="A8" activePane="bottomLeft" state="frozen"/>
      <selection activeCell="C7" sqref="C7:E7"/>
      <selection pane="bottomLeft" activeCell="E6" sqref="E6:Q177"/>
    </sheetView>
  </sheetViews>
  <sheetFormatPr defaultColWidth="8.5" defaultRowHeight="17.25" customHeight="1" x14ac:dyDescent="0.2"/>
  <cols>
    <col min="1" max="1" width="3" style="8" customWidth="1"/>
    <col min="2" max="2" width="31.19921875" style="8" customWidth="1"/>
    <col min="3" max="3" width="10.796875" style="8" customWidth="1"/>
    <col min="4" max="4" width="75" style="8" customWidth="1"/>
    <col min="5" max="12" width="12.3984375" style="8" customWidth="1"/>
    <col min="13" max="16" width="12.3984375" style="29" customWidth="1"/>
    <col min="17" max="16384" width="8.5" style="8"/>
  </cols>
  <sheetData>
    <row r="1" spans="1:20" ht="20.25" customHeight="1" x14ac:dyDescent="0.2">
      <c r="B1" s="314" t="s">
        <v>413</v>
      </c>
      <c r="C1" s="314"/>
      <c r="D1" s="314"/>
      <c r="E1" s="24"/>
      <c r="F1" s="24"/>
      <c r="G1" s="25"/>
      <c r="H1" s="25"/>
      <c r="I1" s="24"/>
      <c r="J1" s="24"/>
      <c r="K1" s="25"/>
      <c r="L1" s="25"/>
      <c r="M1" s="8"/>
      <c r="N1" s="8"/>
      <c r="O1" s="8"/>
      <c r="P1" s="8"/>
      <c r="R1" s="54"/>
      <c r="S1" s="54"/>
      <c r="T1" s="54"/>
    </row>
    <row r="2" spans="1:20" s="17" customFormat="1" ht="21.6" customHeight="1" x14ac:dyDescent="0.2">
      <c r="A2" s="8"/>
      <c r="B2" s="26" t="s">
        <v>403</v>
      </c>
      <c r="C2" s="8"/>
      <c r="D2" s="8"/>
      <c r="E2" s="24"/>
      <c r="R2" s="55"/>
      <c r="S2" s="55"/>
      <c r="T2" s="55"/>
    </row>
    <row r="3" spans="1:20" s="17" customFormat="1" ht="21.6" customHeight="1" x14ac:dyDescent="0.2">
      <c r="A3" s="8"/>
      <c r="B3" s="26"/>
      <c r="C3" s="8"/>
      <c r="D3" s="8"/>
      <c r="R3" s="55"/>
      <c r="S3" s="55"/>
      <c r="T3" s="55"/>
    </row>
    <row r="4" spans="1:20" s="16" customFormat="1" ht="20.25" customHeight="1" x14ac:dyDescent="0.2">
      <c r="B4" s="328" t="s">
        <v>414</v>
      </c>
      <c r="C4" s="328"/>
      <c r="D4" s="328"/>
      <c r="E4" s="329" t="s">
        <v>511</v>
      </c>
      <c r="F4" s="330"/>
      <c r="G4" s="330"/>
      <c r="H4" s="330"/>
      <c r="I4" s="330"/>
      <c r="J4" s="330"/>
      <c r="K4" s="330"/>
      <c r="L4" s="331"/>
      <c r="R4" s="56"/>
      <c r="S4" s="56"/>
      <c r="T4" s="56"/>
    </row>
    <row r="5" spans="1:20" s="23" customFormat="1" ht="120" customHeight="1" x14ac:dyDescent="0.2">
      <c r="B5" s="328"/>
      <c r="C5" s="328"/>
      <c r="D5" s="328"/>
      <c r="E5" s="193" t="s">
        <v>220</v>
      </c>
      <c r="F5" s="194" t="s">
        <v>222</v>
      </c>
      <c r="G5" s="193" t="s">
        <v>224</v>
      </c>
      <c r="H5" s="195" t="s">
        <v>226</v>
      </c>
      <c r="I5" s="194" t="s">
        <v>227</v>
      </c>
      <c r="J5" s="196" t="s">
        <v>228</v>
      </c>
      <c r="K5" s="197" t="s">
        <v>230</v>
      </c>
      <c r="L5" s="194" t="s">
        <v>231</v>
      </c>
      <c r="N5" s="208" t="s">
        <v>415</v>
      </c>
      <c r="O5" s="208" t="s">
        <v>416</v>
      </c>
      <c r="P5" s="208" t="s">
        <v>417</v>
      </c>
      <c r="Q5" s="209" t="s">
        <v>418</v>
      </c>
      <c r="R5" s="42"/>
      <c r="S5" s="58" t="s">
        <v>405</v>
      </c>
      <c r="T5" s="42"/>
    </row>
    <row r="6" spans="1:20" s="23" customFormat="1" ht="17.25" customHeight="1" x14ac:dyDescent="0.2">
      <c r="B6" s="27"/>
      <c r="C6" s="27"/>
      <c r="D6" s="59" t="s">
        <v>271</v>
      </c>
      <c r="E6" s="127">
        <v>252702</v>
      </c>
      <c r="F6" s="129">
        <v>5847</v>
      </c>
      <c r="G6" s="127">
        <v>21571</v>
      </c>
      <c r="H6" s="128">
        <v>6411</v>
      </c>
      <c r="I6" s="189">
        <v>1763</v>
      </c>
      <c r="J6" s="198">
        <v>9739</v>
      </c>
      <c r="K6" s="127">
        <v>3514</v>
      </c>
      <c r="L6" s="129">
        <v>1367</v>
      </c>
      <c r="N6" s="257">
        <v>258549</v>
      </c>
      <c r="O6" s="257">
        <v>29745</v>
      </c>
      <c r="P6" s="257">
        <v>9739</v>
      </c>
      <c r="Q6" s="257">
        <v>4881</v>
      </c>
      <c r="R6" s="57">
        <v>293739</v>
      </c>
      <c r="S6" s="57">
        <v>293741</v>
      </c>
      <c r="T6" s="57" t="s">
        <v>419</v>
      </c>
    </row>
    <row r="7" spans="1:20" s="23" customFormat="1" ht="17.25" customHeight="1" x14ac:dyDescent="0.2">
      <c r="D7" s="103" t="s">
        <v>272</v>
      </c>
      <c r="E7" s="124">
        <v>29707</v>
      </c>
      <c r="F7" s="126">
        <v>1252</v>
      </c>
      <c r="G7" s="124">
        <v>2862</v>
      </c>
      <c r="H7" s="125">
        <v>811</v>
      </c>
      <c r="I7" s="190">
        <v>79</v>
      </c>
      <c r="J7" s="199">
        <v>1497</v>
      </c>
      <c r="K7" s="124">
        <v>319</v>
      </c>
      <c r="L7" s="126">
        <v>207</v>
      </c>
      <c r="N7" s="204">
        <v>30959</v>
      </c>
      <c r="O7" s="204">
        <v>3752</v>
      </c>
      <c r="P7" s="204">
        <v>1497</v>
      </c>
      <c r="Q7" s="204">
        <v>526</v>
      </c>
      <c r="R7" s="57">
        <v>40020</v>
      </c>
      <c r="S7" s="57">
        <v>40020</v>
      </c>
      <c r="T7" s="57" t="s">
        <v>420</v>
      </c>
    </row>
    <row r="8" spans="1:20" s="23" customFormat="1" ht="17.25" customHeight="1" x14ac:dyDescent="0.2">
      <c r="D8" s="79" t="s">
        <v>273</v>
      </c>
      <c r="E8" s="119">
        <v>34056</v>
      </c>
      <c r="F8" s="120">
        <v>633</v>
      </c>
      <c r="G8" s="119">
        <v>3144</v>
      </c>
      <c r="H8" s="74">
        <v>1029</v>
      </c>
      <c r="I8" s="191">
        <v>358</v>
      </c>
      <c r="J8" s="200">
        <v>819</v>
      </c>
      <c r="K8" s="119">
        <v>427</v>
      </c>
      <c r="L8" s="120">
        <v>76</v>
      </c>
      <c r="N8" s="205">
        <v>34689</v>
      </c>
      <c r="O8" s="205">
        <v>4531</v>
      </c>
      <c r="P8" s="205">
        <v>819</v>
      </c>
      <c r="Q8" s="205">
        <v>503</v>
      </c>
      <c r="R8" s="57">
        <v>41952</v>
      </c>
      <c r="S8" s="57">
        <v>41954</v>
      </c>
      <c r="T8" s="57" t="s">
        <v>419</v>
      </c>
    </row>
    <row r="9" spans="1:20" s="23" customFormat="1" ht="17.25" customHeight="1" x14ac:dyDescent="0.2">
      <c r="D9" s="79" t="s">
        <v>274</v>
      </c>
      <c r="E9" s="119">
        <v>45878</v>
      </c>
      <c r="F9" s="120">
        <v>1079</v>
      </c>
      <c r="G9" s="119">
        <v>4990</v>
      </c>
      <c r="H9" s="74">
        <v>1006</v>
      </c>
      <c r="I9" s="191">
        <v>351</v>
      </c>
      <c r="J9" s="200">
        <v>2029</v>
      </c>
      <c r="K9" s="119">
        <v>542</v>
      </c>
      <c r="L9" s="120">
        <v>676</v>
      </c>
      <c r="N9" s="205">
        <v>46957</v>
      </c>
      <c r="O9" s="205">
        <v>6347</v>
      </c>
      <c r="P9" s="205">
        <v>2029</v>
      </c>
      <c r="Q9" s="205">
        <v>1218</v>
      </c>
      <c r="R9" s="57">
        <v>52545</v>
      </c>
      <c r="S9" s="57">
        <v>52545</v>
      </c>
      <c r="T9" s="57" t="s">
        <v>420</v>
      </c>
    </row>
    <row r="10" spans="1:20" s="23" customFormat="1" ht="17.25" customHeight="1" x14ac:dyDescent="0.2">
      <c r="D10" s="80" t="s">
        <v>275</v>
      </c>
      <c r="E10" s="119">
        <v>44476</v>
      </c>
      <c r="F10" s="120">
        <v>881</v>
      </c>
      <c r="G10" s="119">
        <v>3103</v>
      </c>
      <c r="H10" s="74">
        <v>775</v>
      </c>
      <c r="I10" s="191">
        <v>443</v>
      </c>
      <c r="J10" s="200">
        <v>1485</v>
      </c>
      <c r="K10" s="119">
        <v>669</v>
      </c>
      <c r="L10" s="120">
        <v>88</v>
      </c>
      <c r="N10" s="205">
        <v>45357</v>
      </c>
      <c r="O10" s="205">
        <v>4321</v>
      </c>
      <c r="P10" s="205">
        <v>1485</v>
      </c>
      <c r="Q10" s="205">
        <v>757</v>
      </c>
      <c r="R10" s="57">
        <v>54787</v>
      </c>
      <c r="S10" s="57">
        <v>54787</v>
      </c>
      <c r="T10" s="57" t="s">
        <v>420</v>
      </c>
    </row>
    <row r="11" spans="1:20" s="23" customFormat="1" ht="17.25" customHeight="1" x14ac:dyDescent="0.2">
      <c r="D11" s="80" t="s">
        <v>276</v>
      </c>
      <c r="E11" s="119">
        <v>33173</v>
      </c>
      <c r="F11" s="120">
        <v>449</v>
      </c>
      <c r="G11" s="119">
        <v>2294</v>
      </c>
      <c r="H11" s="74">
        <v>1482</v>
      </c>
      <c r="I11" s="191">
        <v>188</v>
      </c>
      <c r="J11" s="200">
        <v>1233</v>
      </c>
      <c r="K11" s="119">
        <v>608</v>
      </c>
      <c r="L11" s="120">
        <v>117</v>
      </c>
      <c r="N11" s="205">
        <v>33622</v>
      </c>
      <c r="O11" s="205">
        <v>3964</v>
      </c>
      <c r="P11" s="205">
        <v>1233</v>
      </c>
      <c r="Q11" s="205">
        <v>725</v>
      </c>
      <c r="R11" s="57">
        <v>36042</v>
      </c>
      <c r="S11" s="57">
        <v>36042</v>
      </c>
      <c r="T11" s="57" t="s">
        <v>420</v>
      </c>
    </row>
    <row r="12" spans="1:20" s="23" customFormat="1" ht="17.25" customHeight="1" x14ac:dyDescent="0.2">
      <c r="D12" s="80" t="s">
        <v>277</v>
      </c>
      <c r="E12" s="119">
        <v>34877</v>
      </c>
      <c r="F12" s="120">
        <v>1141</v>
      </c>
      <c r="G12" s="119">
        <v>2191</v>
      </c>
      <c r="H12" s="74">
        <v>991</v>
      </c>
      <c r="I12" s="191">
        <v>331</v>
      </c>
      <c r="J12" s="200">
        <v>1481</v>
      </c>
      <c r="K12" s="119">
        <v>534</v>
      </c>
      <c r="L12" s="120">
        <v>140</v>
      </c>
      <c r="N12" s="205">
        <v>36018</v>
      </c>
      <c r="O12" s="205">
        <v>3513</v>
      </c>
      <c r="P12" s="205">
        <v>1481</v>
      </c>
      <c r="Q12" s="205">
        <v>674</v>
      </c>
      <c r="R12" s="57">
        <v>39005</v>
      </c>
      <c r="S12" s="57">
        <v>39005</v>
      </c>
      <c r="T12" s="57" t="s">
        <v>420</v>
      </c>
    </row>
    <row r="13" spans="1:20" s="23" customFormat="1" ht="17.25" customHeight="1" x14ac:dyDescent="0.2">
      <c r="D13" s="81" t="s">
        <v>278</v>
      </c>
      <c r="E13" s="121">
        <v>30535</v>
      </c>
      <c r="F13" s="123">
        <v>412</v>
      </c>
      <c r="G13" s="121">
        <v>2987</v>
      </c>
      <c r="H13" s="122">
        <v>317</v>
      </c>
      <c r="I13" s="192">
        <v>13</v>
      </c>
      <c r="J13" s="201">
        <v>1195</v>
      </c>
      <c r="K13" s="121">
        <v>415</v>
      </c>
      <c r="L13" s="123">
        <v>63</v>
      </c>
      <c r="N13" s="206">
        <v>30947</v>
      </c>
      <c r="O13" s="206">
        <v>3317</v>
      </c>
      <c r="P13" s="206">
        <v>1195</v>
      </c>
      <c r="Q13" s="206">
        <v>478</v>
      </c>
      <c r="R13" s="57">
        <v>29388</v>
      </c>
      <c r="S13" s="57">
        <v>29388</v>
      </c>
      <c r="T13" s="57" t="s">
        <v>420</v>
      </c>
    </row>
    <row r="14" spans="1:20" s="23" customFormat="1" ht="17.25" customHeight="1" x14ac:dyDescent="0.2">
      <c r="E14" s="87"/>
      <c r="F14" s="89"/>
      <c r="G14" s="130"/>
      <c r="H14" s="88"/>
      <c r="I14" s="90"/>
      <c r="J14" s="130"/>
      <c r="K14" s="130"/>
      <c r="L14" s="89"/>
      <c r="N14" s="258"/>
      <c r="O14" s="259"/>
      <c r="P14" s="259"/>
      <c r="Q14" s="259"/>
      <c r="R14" s="57"/>
      <c r="S14" s="57"/>
      <c r="T14" s="57"/>
    </row>
    <row r="15" spans="1:20" s="23" customFormat="1" ht="17.25" customHeight="1" x14ac:dyDescent="0.2">
      <c r="B15" s="269" t="s">
        <v>1</v>
      </c>
      <c r="C15" s="270" t="s">
        <v>2</v>
      </c>
      <c r="D15" s="313" t="s">
        <v>407</v>
      </c>
      <c r="E15" s="269"/>
      <c r="F15" s="271"/>
      <c r="G15" s="269"/>
      <c r="H15" s="270"/>
      <c r="I15" s="271"/>
      <c r="J15" s="275"/>
      <c r="K15" s="269"/>
      <c r="L15" s="271"/>
      <c r="N15" s="276"/>
      <c r="O15" s="271"/>
      <c r="P15" s="271"/>
      <c r="Q15" s="271"/>
      <c r="R15" s="57"/>
      <c r="S15" s="57"/>
      <c r="T15" s="57"/>
    </row>
    <row r="16" spans="1:20" s="23" customFormat="1" ht="17.25" customHeight="1" x14ac:dyDescent="0.2">
      <c r="B16" s="77" t="s">
        <v>272</v>
      </c>
      <c r="C16" s="71" t="s">
        <v>7</v>
      </c>
      <c r="D16" s="84" t="s">
        <v>8</v>
      </c>
      <c r="E16" s="119">
        <v>4019</v>
      </c>
      <c r="F16" s="120">
        <v>173</v>
      </c>
      <c r="G16" s="119">
        <v>532</v>
      </c>
      <c r="H16" s="74">
        <v>66</v>
      </c>
      <c r="I16" s="120">
        <v>8</v>
      </c>
      <c r="J16" s="200">
        <v>124</v>
      </c>
      <c r="K16" s="119">
        <v>93</v>
      </c>
      <c r="L16" s="203">
        <v>36</v>
      </c>
      <c r="M16" s="53"/>
      <c r="N16" s="205">
        <v>4192</v>
      </c>
      <c r="O16" s="205">
        <v>606</v>
      </c>
      <c r="P16" s="205">
        <v>124</v>
      </c>
      <c r="Q16" s="205">
        <v>129</v>
      </c>
      <c r="R16" s="57">
        <v>5955</v>
      </c>
      <c r="S16" s="57">
        <v>5955</v>
      </c>
      <c r="T16" s="57" t="s">
        <v>420</v>
      </c>
    </row>
    <row r="17" spans="2:20" s="23" customFormat="1" ht="17.25" customHeight="1" x14ac:dyDescent="0.2">
      <c r="B17" s="77" t="s">
        <v>272</v>
      </c>
      <c r="C17" s="71" t="s">
        <v>10</v>
      </c>
      <c r="D17" s="84" t="s">
        <v>11</v>
      </c>
      <c r="E17" s="119">
        <v>4863</v>
      </c>
      <c r="F17" s="120">
        <v>161</v>
      </c>
      <c r="G17" s="119">
        <v>696</v>
      </c>
      <c r="H17" s="74">
        <v>57</v>
      </c>
      <c r="I17" s="120">
        <v>33</v>
      </c>
      <c r="J17" s="200">
        <v>326</v>
      </c>
      <c r="K17" s="119">
        <v>73</v>
      </c>
      <c r="L17" s="120">
        <v>33</v>
      </c>
      <c r="M17" s="53"/>
      <c r="N17" s="205">
        <v>5024</v>
      </c>
      <c r="O17" s="205">
        <v>786</v>
      </c>
      <c r="P17" s="205">
        <v>326</v>
      </c>
      <c r="Q17" s="205">
        <v>106</v>
      </c>
      <c r="R17" s="57">
        <v>8025</v>
      </c>
      <c r="S17" s="57">
        <v>8025</v>
      </c>
      <c r="T17" s="57" t="s">
        <v>420</v>
      </c>
    </row>
    <row r="18" spans="2:20" s="23" customFormat="1" ht="17.25" customHeight="1" x14ac:dyDescent="0.2">
      <c r="B18" s="77" t="s">
        <v>272</v>
      </c>
      <c r="C18" s="71" t="s">
        <v>12</v>
      </c>
      <c r="D18" s="84" t="s">
        <v>13</v>
      </c>
      <c r="E18" s="119">
        <v>6068</v>
      </c>
      <c r="F18" s="120">
        <v>141</v>
      </c>
      <c r="G18" s="119">
        <v>380</v>
      </c>
      <c r="H18" s="74">
        <v>3</v>
      </c>
      <c r="I18" s="120">
        <v>1</v>
      </c>
      <c r="J18" s="200">
        <v>269</v>
      </c>
      <c r="K18" s="119">
        <v>45</v>
      </c>
      <c r="L18" s="120">
        <v>16</v>
      </c>
      <c r="M18" s="53"/>
      <c r="N18" s="205">
        <v>6209</v>
      </c>
      <c r="O18" s="205">
        <v>384</v>
      </c>
      <c r="P18" s="205">
        <v>269</v>
      </c>
      <c r="Q18" s="205">
        <v>61</v>
      </c>
      <c r="R18" s="57">
        <v>6470</v>
      </c>
      <c r="S18" s="57">
        <v>6470</v>
      </c>
      <c r="T18" s="57" t="s">
        <v>420</v>
      </c>
    </row>
    <row r="19" spans="2:20" s="23" customFormat="1" ht="17.25" customHeight="1" x14ac:dyDescent="0.2">
      <c r="B19" s="77" t="s">
        <v>272</v>
      </c>
      <c r="C19" s="71" t="s">
        <v>3</v>
      </c>
      <c r="D19" s="84" t="s">
        <v>5</v>
      </c>
      <c r="E19" s="119">
        <v>4262</v>
      </c>
      <c r="F19" s="120">
        <v>248</v>
      </c>
      <c r="G19" s="119">
        <v>282</v>
      </c>
      <c r="H19" s="74">
        <v>195</v>
      </c>
      <c r="I19" s="120">
        <v>11</v>
      </c>
      <c r="J19" s="200">
        <v>164</v>
      </c>
      <c r="K19" s="119">
        <v>25</v>
      </c>
      <c r="L19" s="120">
        <v>61</v>
      </c>
      <c r="M19" s="53"/>
      <c r="N19" s="205">
        <v>4510</v>
      </c>
      <c r="O19" s="205">
        <v>488</v>
      </c>
      <c r="P19" s="205">
        <v>164</v>
      </c>
      <c r="Q19" s="205">
        <v>86</v>
      </c>
      <c r="R19" s="57">
        <v>5300</v>
      </c>
      <c r="S19" s="57">
        <v>5300</v>
      </c>
      <c r="T19" s="57" t="s">
        <v>420</v>
      </c>
    </row>
    <row r="20" spans="2:20" s="23" customFormat="1" ht="17.25" customHeight="1" x14ac:dyDescent="0.2">
      <c r="B20" s="77" t="s">
        <v>272</v>
      </c>
      <c r="C20" s="71" t="s">
        <v>16</v>
      </c>
      <c r="D20" s="84" t="s">
        <v>18</v>
      </c>
      <c r="E20" s="119">
        <v>4748</v>
      </c>
      <c r="F20" s="120">
        <v>304</v>
      </c>
      <c r="G20" s="119">
        <v>220</v>
      </c>
      <c r="H20" s="74">
        <v>338</v>
      </c>
      <c r="I20" s="120">
        <v>26</v>
      </c>
      <c r="J20" s="200">
        <v>223</v>
      </c>
      <c r="K20" s="119">
        <v>80</v>
      </c>
      <c r="L20" s="120">
        <v>40</v>
      </c>
      <c r="M20" s="53"/>
      <c r="N20" s="205">
        <v>5052</v>
      </c>
      <c r="O20" s="205">
        <v>584</v>
      </c>
      <c r="P20" s="205">
        <v>223</v>
      </c>
      <c r="Q20" s="205">
        <v>120</v>
      </c>
      <c r="R20" s="57">
        <v>6327</v>
      </c>
      <c r="S20" s="57">
        <v>6327</v>
      </c>
      <c r="T20" s="57" t="s">
        <v>420</v>
      </c>
    </row>
    <row r="21" spans="2:20" s="23" customFormat="1" ht="17.25" customHeight="1" x14ac:dyDescent="0.2">
      <c r="B21" s="77" t="s">
        <v>272</v>
      </c>
      <c r="C21" s="71" t="s">
        <v>21</v>
      </c>
      <c r="D21" s="84" t="s">
        <v>22</v>
      </c>
      <c r="E21" s="119">
        <v>5747</v>
      </c>
      <c r="F21" s="120">
        <v>225</v>
      </c>
      <c r="G21" s="119">
        <v>752</v>
      </c>
      <c r="H21" s="74">
        <v>152</v>
      </c>
      <c r="I21" s="120">
        <v>0</v>
      </c>
      <c r="J21" s="200">
        <v>391</v>
      </c>
      <c r="K21" s="119">
        <v>3</v>
      </c>
      <c r="L21" s="120">
        <v>21</v>
      </c>
      <c r="M21" s="53"/>
      <c r="N21" s="205">
        <v>5972</v>
      </c>
      <c r="O21" s="205">
        <v>904</v>
      </c>
      <c r="P21" s="205">
        <v>391</v>
      </c>
      <c r="Q21" s="205">
        <v>24</v>
      </c>
      <c r="R21" s="57">
        <v>7943</v>
      </c>
      <c r="S21" s="57">
        <v>7943</v>
      </c>
      <c r="T21" s="57" t="s">
        <v>420</v>
      </c>
    </row>
    <row r="22" spans="2:20" s="23" customFormat="1" ht="17.25" customHeight="1" x14ac:dyDescent="0.2">
      <c r="B22" s="77" t="s">
        <v>273</v>
      </c>
      <c r="C22" s="71" t="s">
        <v>24</v>
      </c>
      <c r="D22" s="84" t="s">
        <v>25</v>
      </c>
      <c r="E22" s="119">
        <v>7886</v>
      </c>
      <c r="F22" s="120">
        <v>92</v>
      </c>
      <c r="G22" s="119">
        <v>1622</v>
      </c>
      <c r="H22" s="74">
        <v>38</v>
      </c>
      <c r="I22" s="120">
        <v>86</v>
      </c>
      <c r="J22" s="200">
        <v>313</v>
      </c>
      <c r="K22" s="119">
        <v>129</v>
      </c>
      <c r="L22" s="120">
        <v>7</v>
      </c>
      <c r="M22" s="53"/>
      <c r="N22" s="205">
        <v>7978</v>
      </c>
      <c r="O22" s="205">
        <v>1746</v>
      </c>
      <c r="P22" s="205">
        <v>313</v>
      </c>
      <c r="Q22" s="205">
        <v>136</v>
      </c>
      <c r="R22" s="57">
        <v>10815</v>
      </c>
      <c r="S22" s="57">
        <v>10815</v>
      </c>
      <c r="T22" s="57" t="s">
        <v>420</v>
      </c>
    </row>
    <row r="23" spans="2:20" s="23" customFormat="1" ht="17.25" customHeight="1" x14ac:dyDescent="0.2">
      <c r="B23" s="77" t="s">
        <v>273</v>
      </c>
      <c r="C23" s="71" t="s">
        <v>27</v>
      </c>
      <c r="D23" s="84" t="s">
        <v>28</v>
      </c>
      <c r="E23" s="119">
        <v>6301</v>
      </c>
      <c r="F23" s="120">
        <v>80</v>
      </c>
      <c r="G23" s="119">
        <v>498</v>
      </c>
      <c r="H23" s="74">
        <v>191</v>
      </c>
      <c r="I23" s="120">
        <v>53</v>
      </c>
      <c r="J23" s="200">
        <v>197</v>
      </c>
      <c r="K23" s="119">
        <v>58</v>
      </c>
      <c r="L23" s="120">
        <v>8</v>
      </c>
      <c r="M23" s="53"/>
      <c r="N23" s="205">
        <v>6381</v>
      </c>
      <c r="O23" s="205">
        <v>742</v>
      </c>
      <c r="P23" s="205">
        <v>197</v>
      </c>
      <c r="Q23" s="205">
        <v>66</v>
      </c>
      <c r="R23" s="57">
        <v>8124</v>
      </c>
      <c r="S23" s="57">
        <v>8124</v>
      </c>
      <c r="T23" s="57" t="s">
        <v>420</v>
      </c>
    </row>
    <row r="24" spans="2:20" s="23" customFormat="1" ht="17.25" customHeight="1" x14ac:dyDescent="0.2">
      <c r="B24" s="77" t="s">
        <v>273</v>
      </c>
      <c r="C24" s="71" t="s">
        <v>31</v>
      </c>
      <c r="D24" s="84" t="s">
        <v>32</v>
      </c>
      <c r="E24" s="119">
        <v>7724</v>
      </c>
      <c r="F24" s="120">
        <v>163</v>
      </c>
      <c r="G24" s="119">
        <v>248</v>
      </c>
      <c r="H24" s="74">
        <v>386</v>
      </c>
      <c r="I24" s="120">
        <v>153</v>
      </c>
      <c r="J24" s="200">
        <v>112</v>
      </c>
      <c r="K24" s="119">
        <v>84</v>
      </c>
      <c r="L24" s="120">
        <v>30</v>
      </c>
      <c r="M24" s="53"/>
      <c r="N24" s="205">
        <v>7887</v>
      </c>
      <c r="O24" s="205">
        <v>787</v>
      </c>
      <c r="P24" s="205">
        <v>112</v>
      </c>
      <c r="Q24" s="205">
        <v>114</v>
      </c>
      <c r="R24" s="57">
        <v>7522</v>
      </c>
      <c r="S24" s="57">
        <v>7522</v>
      </c>
      <c r="T24" s="57" t="s">
        <v>420</v>
      </c>
    </row>
    <row r="25" spans="2:20" s="23" customFormat="1" ht="17.25" customHeight="1" x14ac:dyDescent="0.2">
      <c r="B25" s="77" t="s">
        <v>273</v>
      </c>
      <c r="C25" s="71" t="s">
        <v>34</v>
      </c>
      <c r="D25" s="84" t="s">
        <v>35</v>
      </c>
      <c r="E25" s="119">
        <v>8200</v>
      </c>
      <c r="F25" s="120">
        <v>199</v>
      </c>
      <c r="G25" s="119">
        <v>388</v>
      </c>
      <c r="H25" s="74">
        <v>248</v>
      </c>
      <c r="I25" s="120">
        <v>5</v>
      </c>
      <c r="J25" s="200">
        <v>121</v>
      </c>
      <c r="K25" s="119">
        <v>77</v>
      </c>
      <c r="L25" s="120">
        <v>6</v>
      </c>
      <c r="M25" s="53"/>
      <c r="N25" s="205">
        <v>8399</v>
      </c>
      <c r="O25" s="205">
        <v>641</v>
      </c>
      <c r="P25" s="205">
        <v>121</v>
      </c>
      <c r="Q25" s="205">
        <v>83</v>
      </c>
      <c r="R25" s="57">
        <v>8454</v>
      </c>
      <c r="S25" s="57">
        <v>8454</v>
      </c>
      <c r="T25" s="57" t="s">
        <v>420</v>
      </c>
    </row>
    <row r="26" spans="2:20" s="23" customFormat="1" ht="17.25" customHeight="1" x14ac:dyDescent="0.2">
      <c r="B26" s="77" t="s">
        <v>273</v>
      </c>
      <c r="C26" s="71" t="s">
        <v>37</v>
      </c>
      <c r="D26" s="84" t="s">
        <v>38</v>
      </c>
      <c r="E26" s="119">
        <v>3945</v>
      </c>
      <c r="F26" s="120">
        <v>99</v>
      </c>
      <c r="G26" s="119">
        <v>388</v>
      </c>
      <c r="H26" s="74">
        <v>166</v>
      </c>
      <c r="I26" s="120">
        <v>61</v>
      </c>
      <c r="J26" s="200">
        <v>76</v>
      </c>
      <c r="K26" s="119">
        <v>79</v>
      </c>
      <c r="L26" s="120">
        <v>25</v>
      </c>
      <c r="M26" s="53"/>
      <c r="N26" s="205">
        <v>4044</v>
      </c>
      <c r="O26" s="205">
        <v>615</v>
      </c>
      <c r="P26" s="205">
        <v>76</v>
      </c>
      <c r="Q26" s="205">
        <v>104</v>
      </c>
      <c r="R26" s="57">
        <v>7037</v>
      </c>
      <c r="S26" s="57">
        <v>7039</v>
      </c>
      <c r="T26" s="57" t="s">
        <v>419</v>
      </c>
    </row>
    <row r="27" spans="2:20" s="23" customFormat="1" ht="17.25" customHeight="1" x14ac:dyDescent="0.2">
      <c r="B27" s="77" t="s">
        <v>274</v>
      </c>
      <c r="C27" s="71" t="s">
        <v>40</v>
      </c>
      <c r="D27" s="84" t="s">
        <v>41</v>
      </c>
      <c r="E27" s="119">
        <v>3407</v>
      </c>
      <c r="F27" s="120">
        <v>0</v>
      </c>
      <c r="G27" s="119">
        <v>984</v>
      </c>
      <c r="H27" s="74">
        <v>12</v>
      </c>
      <c r="I27" s="120">
        <v>0</v>
      </c>
      <c r="J27" s="200">
        <v>186</v>
      </c>
      <c r="K27" s="119">
        <v>1</v>
      </c>
      <c r="L27" s="120">
        <v>311</v>
      </c>
      <c r="M27" s="53"/>
      <c r="N27" s="205">
        <v>3407</v>
      </c>
      <c r="O27" s="205">
        <v>996</v>
      </c>
      <c r="P27" s="205">
        <v>186</v>
      </c>
      <c r="Q27" s="205">
        <v>312</v>
      </c>
      <c r="R27" s="57">
        <v>4775</v>
      </c>
      <c r="S27" s="57">
        <v>4775</v>
      </c>
      <c r="T27" s="57" t="s">
        <v>420</v>
      </c>
    </row>
    <row r="28" spans="2:20" s="23" customFormat="1" ht="17.25" customHeight="1" x14ac:dyDescent="0.2">
      <c r="B28" s="77" t="s">
        <v>274</v>
      </c>
      <c r="C28" s="71" t="s">
        <v>43</v>
      </c>
      <c r="D28" s="84" t="s">
        <v>44</v>
      </c>
      <c r="E28" s="119">
        <v>2101</v>
      </c>
      <c r="F28" s="120">
        <v>126</v>
      </c>
      <c r="G28" s="119">
        <v>10</v>
      </c>
      <c r="H28" s="74">
        <v>207</v>
      </c>
      <c r="I28" s="120">
        <v>13</v>
      </c>
      <c r="J28" s="200">
        <v>237</v>
      </c>
      <c r="K28" s="119">
        <v>28</v>
      </c>
      <c r="L28" s="120">
        <v>26</v>
      </c>
      <c r="M28" s="53"/>
      <c r="N28" s="205">
        <v>2227</v>
      </c>
      <c r="O28" s="205">
        <v>230</v>
      </c>
      <c r="P28" s="205">
        <v>237</v>
      </c>
      <c r="Q28" s="205">
        <v>54</v>
      </c>
      <c r="R28" s="57">
        <v>2571</v>
      </c>
      <c r="S28" s="57">
        <v>2571</v>
      </c>
      <c r="T28" s="57" t="s">
        <v>420</v>
      </c>
    </row>
    <row r="29" spans="2:20" s="23" customFormat="1" ht="17.25" customHeight="1" x14ac:dyDescent="0.2">
      <c r="B29" s="77" t="s">
        <v>274</v>
      </c>
      <c r="C29" s="71" t="s">
        <v>46</v>
      </c>
      <c r="D29" s="84" t="s">
        <v>47</v>
      </c>
      <c r="E29" s="119">
        <v>6280</v>
      </c>
      <c r="F29" s="120">
        <v>302</v>
      </c>
      <c r="G29" s="119">
        <v>444</v>
      </c>
      <c r="H29" s="74">
        <v>1</v>
      </c>
      <c r="I29" s="120">
        <v>201</v>
      </c>
      <c r="J29" s="200">
        <v>289</v>
      </c>
      <c r="K29" s="119">
        <v>50</v>
      </c>
      <c r="L29" s="120">
        <v>57</v>
      </c>
      <c r="M29" s="53"/>
      <c r="N29" s="205">
        <v>6582</v>
      </c>
      <c r="O29" s="205">
        <v>646</v>
      </c>
      <c r="P29" s="205">
        <v>289</v>
      </c>
      <c r="Q29" s="205">
        <v>107</v>
      </c>
      <c r="R29" s="57">
        <v>8107</v>
      </c>
      <c r="S29" s="57">
        <v>8107</v>
      </c>
      <c r="T29" s="57" t="s">
        <v>420</v>
      </c>
    </row>
    <row r="30" spans="2:20" s="23" customFormat="1" ht="17.25" customHeight="1" x14ac:dyDescent="0.2">
      <c r="B30" s="77" t="s">
        <v>274</v>
      </c>
      <c r="C30" s="71" t="s">
        <v>49</v>
      </c>
      <c r="D30" s="84" t="s">
        <v>50</v>
      </c>
      <c r="E30" s="119">
        <v>1986</v>
      </c>
      <c r="F30" s="120">
        <v>114</v>
      </c>
      <c r="G30" s="119">
        <v>228</v>
      </c>
      <c r="H30" s="74">
        <v>55</v>
      </c>
      <c r="I30" s="120">
        <v>43</v>
      </c>
      <c r="J30" s="200">
        <v>55</v>
      </c>
      <c r="K30" s="119">
        <v>60</v>
      </c>
      <c r="L30" s="120">
        <v>18</v>
      </c>
      <c r="M30" s="53"/>
      <c r="N30" s="205">
        <v>2100</v>
      </c>
      <c r="O30" s="205">
        <v>326</v>
      </c>
      <c r="P30" s="205">
        <v>55</v>
      </c>
      <c r="Q30" s="205">
        <v>78</v>
      </c>
      <c r="R30" s="57">
        <v>690</v>
      </c>
      <c r="S30" s="57">
        <v>690</v>
      </c>
      <c r="T30" s="57" t="s">
        <v>420</v>
      </c>
    </row>
    <row r="31" spans="2:20" s="23" customFormat="1" ht="17.25" customHeight="1" x14ac:dyDescent="0.2">
      <c r="B31" s="77" t="s">
        <v>274</v>
      </c>
      <c r="C31" s="71" t="s">
        <v>52</v>
      </c>
      <c r="D31" s="84" t="s">
        <v>53</v>
      </c>
      <c r="E31" s="119">
        <v>6788</v>
      </c>
      <c r="F31" s="120">
        <v>121</v>
      </c>
      <c r="G31" s="119">
        <v>657</v>
      </c>
      <c r="H31" s="74">
        <v>253</v>
      </c>
      <c r="I31" s="120">
        <v>5</v>
      </c>
      <c r="J31" s="200">
        <v>180</v>
      </c>
      <c r="K31" s="119">
        <v>41</v>
      </c>
      <c r="L31" s="120">
        <v>56</v>
      </c>
      <c r="M31" s="53"/>
      <c r="N31" s="205">
        <v>6909</v>
      </c>
      <c r="O31" s="205">
        <v>915</v>
      </c>
      <c r="P31" s="205">
        <v>180</v>
      </c>
      <c r="Q31" s="205">
        <v>97</v>
      </c>
      <c r="R31" s="57">
        <v>7899</v>
      </c>
      <c r="S31" s="57">
        <v>7899</v>
      </c>
      <c r="T31" s="57" t="s">
        <v>420</v>
      </c>
    </row>
    <row r="32" spans="2:20" s="23" customFormat="1" ht="17.25" customHeight="1" x14ac:dyDescent="0.2">
      <c r="B32" s="77" t="s">
        <v>274</v>
      </c>
      <c r="C32" s="71" t="s">
        <v>55</v>
      </c>
      <c r="D32" s="84" t="s">
        <v>56</v>
      </c>
      <c r="E32" s="119">
        <v>7395</v>
      </c>
      <c r="F32" s="120">
        <v>86</v>
      </c>
      <c r="G32" s="119">
        <v>301</v>
      </c>
      <c r="H32" s="74">
        <v>92</v>
      </c>
      <c r="I32" s="120">
        <v>40</v>
      </c>
      <c r="J32" s="200">
        <v>302</v>
      </c>
      <c r="K32" s="119">
        <v>34</v>
      </c>
      <c r="L32" s="120">
        <v>22</v>
      </c>
      <c r="M32" s="53"/>
      <c r="N32" s="205">
        <v>7481</v>
      </c>
      <c r="O32" s="205">
        <v>433</v>
      </c>
      <c r="P32" s="205">
        <v>302</v>
      </c>
      <c r="Q32" s="205">
        <v>56</v>
      </c>
      <c r="R32" s="57">
        <v>7881</v>
      </c>
      <c r="S32" s="57">
        <v>7881</v>
      </c>
      <c r="T32" s="57" t="s">
        <v>420</v>
      </c>
    </row>
    <row r="33" spans="2:20" s="23" customFormat="1" ht="17.25" customHeight="1" x14ac:dyDescent="0.2">
      <c r="B33" s="77" t="s">
        <v>274</v>
      </c>
      <c r="C33" s="71" t="s">
        <v>58</v>
      </c>
      <c r="D33" s="84" t="s">
        <v>59</v>
      </c>
      <c r="E33" s="119">
        <v>5738</v>
      </c>
      <c r="F33" s="120">
        <v>86</v>
      </c>
      <c r="G33" s="119">
        <v>894</v>
      </c>
      <c r="H33" s="74">
        <v>96</v>
      </c>
      <c r="I33" s="120">
        <v>10</v>
      </c>
      <c r="J33" s="200">
        <v>221</v>
      </c>
      <c r="K33" s="119">
        <v>169</v>
      </c>
      <c r="L33" s="120">
        <v>99</v>
      </c>
      <c r="M33" s="53"/>
      <c r="N33" s="205">
        <v>5824</v>
      </c>
      <c r="O33" s="205">
        <v>1000</v>
      </c>
      <c r="P33" s="205">
        <v>221</v>
      </c>
      <c r="Q33" s="205">
        <v>268</v>
      </c>
      <c r="R33" s="57">
        <v>6892</v>
      </c>
      <c r="S33" s="57">
        <v>6892</v>
      </c>
      <c r="T33" s="57" t="s">
        <v>420</v>
      </c>
    </row>
    <row r="34" spans="2:20" s="23" customFormat="1" ht="17.25" customHeight="1" x14ac:dyDescent="0.2">
      <c r="B34" s="77" t="s">
        <v>274</v>
      </c>
      <c r="C34" s="71" t="s">
        <v>60</v>
      </c>
      <c r="D34" s="84" t="s">
        <v>61</v>
      </c>
      <c r="E34" s="119">
        <v>2426</v>
      </c>
      <c r="F34" s="120">
        <v>0</v>
      </c>
      <c r="G34" s="119">
        <v>479</v>
      </c>
      <c r="H34" s="74">
        <v>4</v>
      </c>
      <c r="I34" s="120">
        <v>0</v>
      </c>
      <c r="J34" s="200">
        <v>220</v>
      </c>
      <c r="K34" s="119">
        <v>17</v>
      </c>
      <c r="L34" s="120">
        <v>6</v>
      </c>
      <c r="M34" s="53"/>
      <c r="N34" s="205">
        <v>2426</v>
      </c>
      <c r="O34" s="205">
        <v>483</v>
      </c>
      <c r="P34" s="205">
        <v>220</v>
      </c>
      <c r="Q34" s="205">
        <v>23</v>
      </c>
      <c r="R34" s="57">
        <v>1856</v>
      </c>
      <c r="S34" s="57">
        <v>1856</v>
      </c>
      <c r="T34" s="57" t="s">
        <v>420</v>
      </c>
    </row>
    <row r="35" spans="2:20" s="23" customFormat="1" ht="17.25" customHeight="1" x14ac:dyDescent="0.2">
      <c r="B35" s="77" t="s">
        <v>274</v>
      </c>
      <c r="C35" s="71" t="s">
        <v>62</v>
      </c>
      <c r="D35" s="84" t="s">
        <v>63</v>
      </c>
      <c r="E35" s="119">
        <v>2962</v>
      </c>
      <c r="F35" s="120">
        <v>67</v>
      </c>
      <c r="G35" s="119">
        <v>489</v>
      </c>
      <c r="H35" s="74">
        <v>170</v>
      </c>
      <c r="I35" s="120">
        <v>35</v>
      </c>
      <c r="J35" s="200">
        <v>180</v>
      </c>
      <c r="K35" s="119">
        <v>25</v>
      </c>
      <c r="L35" s="120">
        <v>35</v>
      </c>
      <c r="M35" s="53"/>
      <c r="N35" s="205">
        <v>3029</v>
      </c>
      <c r="O35" s="205">
        <v>694</v>
      </c>
      <c r="P35" s="205">
        <v>180</v>
      </c>
      <c r="Q35" s="205">
        <v>60</v>
      </c>
      <c r="R35" s="57">
        <v>2484</v>
      </c>
      <c r="S35" s="57">
        <v>2484</v>
      </c>
      <c r="T35" s="57" t="s">
        <v>420</v>
      </c>
    </row>
    <row r="36" spans="2:20" s="23" customFormat="1" ht="17.25" customHeight="1" x14ac:dyDescent="0.2">
      <c r="B36" s="77" t="s">
        <v>274</v>
      </c>
      <c r="C36" s="71" t="s">
        <v>65</v>
      </c>
      <c r="D36" s="84" t="s">
        <v>66</v>
      </c>
      <c r="E36" s="119">
        <v>3839</v>
      </c>
      <c r="F36" s="120">
        <v>56</v>
      </c>
      <c r="G36" s="119">
        <v>410</v>
      </c>
      <c r="H36" s="74">
        <v>23</v>
      </c>
      <c r="I36" s="120">
        <v>2</v>
      </c>
      <c r="J36" s="200">
        <v>90</v>
      </c>
      <c r="K36" s="119">
        <v>70</v>
      </c>
      <c r="L36" s="120">
        <v>35</v>
      </c>
      <c r="M36" s="53"/>
      <c r="N36" s="205">
        <v>3895</v>
      </c>
      <c r="O36" s="205">
        <v>435</v>
      </c>
      <c r="P36" s="205">
        <v>90</v>
      </c>
      <c r="Q36" s="205">
        <v>105</v>
      </c>
      <c r="R36" s="57">
        <v>5430</v>
      </c>
      <c r="S36" s="57">
        <v>5430</v>
      </c>
      <c r="T36" s="57" t="s">
        <v>420</v>
      </c>
    </row>
    <row r="37" spans="2:20" s="23" customFormat="1" ht="17.25" customHeight="1" x14ac:dyDescent="0.2">
      <c r="B37" s="77" t="s">
        <v>274</v>
      </c>
      <c r="C37" s="71" t="s">
        <v>68</v>
      </c>
      <c r="D37" s="84" t="s">
        <v>69</v>
      </c>
      <c r="E37" s="119">
        <v>2956</v>
      </c>
      <c r="F37" s="120">
        <v>121</v>
      </c>
      <c r="G37" s="119">
        <v>94</v>
      </c>
      <c r="H37" s="74">
        <v>93</v>
      </c>
      <c r="I37" s="120">
        <v>2</v>
      </c>
      <c r="J37" s="200">
        <v>69</v>
      </c>
      <c r="K37" s="119">
        <v>47</v>
      </c>
      <c r="L37" s="120">
        <v>11</v>
      </c>
      <c r="M37" s="53"/>
      <c r="N37" s="205">
        <v>3077</v>
      </c>
      <c r="O37" s="205">
        <v>189</v>
      </c>
      <c r="P37" s="205">
        <v>69</v>
      </c>
      <c r="Q37" s="205">
        <v>58</v>
      </c>
      <c r="R37" s="57">
        <v>3960</v>
      </c>
      <c r="S37" s="57">
        <v>3960</v>
      </c>
      <c r="T37" s="57" t="s">
        <v>420</v>
      </c>
    </row>
    <row r="38" spans="2:20" s="23" customFormat="1" ht="17.25" customHeight="1" x14ac:dyDescent="0.2">
      <c r="B38" s="77" t="s">
        <v>275</v>
      </c>
      <c r="C38" s="71" t="s">
        <v>54</v>
      </c>
      <c r="D38" s="84" t="s">
        <v>82</v>
      </c>
      <c r="E38" s="119">
        <v>10044</v>
      </c>
      <c r="F38" s="120">
        <v>127</v>
      </c>
      <c r="G38" s="119">
        <v>591</v>
      </c>
      <c r="H38" s="74">
        <v>225</v>
      </c>
      <c r="I38" s="120">
        <v>7</v>
      </c>
      <c r="J38" s="200">
        <v>236</v>
      </c>
      <c r="K38" s="119">
        <v>97</v>
      </c>
      <c r="L38" s="120">
        <v>27</v>
      </c>
      <c r="M38" s="53"/>
      <c r="N38" s="205">
        <v>10171</v>
      </c>
      <c r="O38" s="205">
        <v>823</v>
      </c>
      <c r="P38" s="205">
        <v>236</v>
      </c>
      <c r="Q38" s="205">
        <v>124</v>
      </c>
      <c r="R38" s="57">
        <v>12167</v>
      </c>
      <c r="S38" s="57">
        <v>12167</v>
      </c>
      <c r="T38" s="57" t="s">
        <v>420</v>
      </c>
    </row>
    <row r="39" spans="2:20" s="23" customFormat="1" ht="17.25" customHeight="1" x14ac:dyDescent="0.2">
      <c r="B39" s="77" t="s">
        <v>275</v>
      </c>
      <c r="C39" s="71" t="s">
        <v>71</v>
      </c>
      <c r="D39" s="84" t="s">
        <v>72</v>
      </c>
      <c r="E39" s="119">
        <v>14971</v>
      </c>
      <c r="F39" s="120">
        <v>349</v>
      </c>
      <c r="G39" s="119">
        <v>1077</v>
      </c>
      <c r="H39" s="74">
        <v>369</v>
      </c>
      <c r="I39" s="120">
        <v>214</v>
      </c>
      <c r="J39" s="200">
        <v>512</v>
      </c>
      <c r="K39" s="119">
        <v>304</v>
      </c>
      <c r="L39" s="120">
        <v>18</v>
      </c>
      <c r="M39" s="53"/>
      <c r="N39" s="205">
        <v>15320</v>
      </c>
      <c r="O39" s="205">
        <v>1660</v>
      </c>
      <c r="P39" s="205">
        <v>512</v>
      </c>
      <c r="Q39" s="205">
        <v>322</v>
      </c>
      <c r="R39" s="57">
        <v>16782</v>
      </c>
      <c r="S39" s="57">
        <v>16782</v>
      </c>
      <c r="T39" s="57" t="s">
        <v>420</v>
      </c>
    </row>
    <row r="40" spans="2:20" s="23" customFormat="1" ht="17.25" customHeight="1" x14ac:dyDescent="0.2">
      <c r="B40" s="77" t="s">
        <v>275</v>
      </c>
      <c r="C40" s="71" t="s">
        <v>78</v>
      </c>
      <c r="D40" s="84" t="s">
        <v>79</v>
      </c>
      <c r="E40" s="119">
        <v>5925</v>
      </c>
      <c r="F40" s="120">
        <v>187</v>
      </c>
      <c r="G40" s="119">
        <v>424</v>
      </c>
      <c r="H40" s="74">
        <v>103</v>
      </c>
      <c r="I40" s="120">
        <v>27</v>
      </c>
      <c r="J40" s="200">
        <v>410</v>
      </c>
      <c r="K40" s="119">
        <v>102</v>
      </c>
      <c r="L40" s="120">
        <v>31</v>
      </c>
      <c r="M40" s="53"/>
      <c r="N40" s="205">
        <v>6112</v>
      </c>
      <c r="O40" s="205">
        <v>554</v>
      </c>
      <c r="P40" s="205">
        <v>410</v>
      </c>
      <c r="Q40" s="205">
        <v>133</v>
      </c>
      <c r="R40" s="57">
        <v>10470</v>
      </c>
      <c r="S40" s="57">
        <v>10470</v>
      </c>
      <c r="T40" s="57" t="s">
        <v>420</v>
      </c>
    </row>
    <row r="41" spans="2:20" s="23" customFormat="1" ht="17.25" customHeight="1" x14ac:dyDescent="0.2">
      <c r="B41" s="77" t="s">
        <v>275</v>
      </c>
      <c r="C41" s="71" t="s">
        <v>75</v>
      </c>
      <c r="D41" s="84" t="s">
        <v>76</v>
      </c>
      <c r="E41" s="119">
        <v>13536</v>
      </c>
      <c r="F41" s="120">
        <v>218</v>
      </c>
      <c r="G41" s="119">
        <v>1011</v>
      </c>
      <c r="H41" s="74">
        <v>78</v>
      </c>
      <c r="I41" s="120">
        <v>195</v>
      </c>
      <c r="J41" s="200">
        <v>327</v>
      </c>
      <c r="K41" s="119">
        <v>166</v>
      </c>
      <c r="L41" s="120">
        <v>12</v>
      </c>
      <c r="M41" s="53"/>
      <c r="N41" s="205">
        <v>13754</v>
      </c>
      <c r="O41" s="205">
        <v>1284</v>
      </c>
      <c r="P41" s="205">
        <v>327</v>
      </c>
      <c r="Q41" s="205">
        <v>178</v>
      </c>
      <c r="R41" s="57">
        <v>15368</v>
      </c>
      <c r="S41" s="57">
        <v>15368</v>
      </c>
      <c r="T41" s="57" t="s">
        <v>420</v>
      </c>
    </row>
    <row r="42" spans="2:20" s="23" customFormat="1" ht="17.25" customHeight="1" x14ac:dyDescent="0.2">
      <c r="B42" s="77" t="s">
        <v>276</v>
      </c>
      <c r="C42" s="71" t="s">
        <v>6</v>
      </c>
      <c r="D42" s="84" t="s">
        <v>87</v>
      </c>
      <c r="E42" s="119">
        <v>12083</v>
      </c>
      <c r="F42" s="120">
        <v>157</v>
      </c>
      <c r="G42" s="119">
        <v>1121</v>
      </c>
      <c r="H42" s="74">
        <v>295</v>
      </c>
      <c r="I42" s="120">
        <v>131</v>
      </c>
      <c r="J42" s="200">
        <v>482</v>
      </c>
      <c r="K42" s="119">
        <v>153</v>
      </c>
      <c r="L42" s="120">
        <v>28</v>
      </c>
      <c r="M42" s="53"/>
      <c r="N42" s="205">
        <v>12240</v>
      </c>
      <c r="O42" s="205">
        <v>1547</v>
      </c>
      <c r="P42" s="205">
        <v>482</v>
      </c>
      <c r="Q42" s="205">
        <v>181</v>
      </c>
      <c r="R42" s="57">
        <v>13429</v>
      </c>
      <c r="S42" s="57">
        <v>13429</v>
      </c>
      <c r="T42" s="57" t="s">
        <v>420</v>
      </c>
    </row>
    <row r="43" spans="2:20" s="23" customFormat="1" ht="17.25" customHeight="1" x14ac:dyDescent="0.2">
      <c r="B43" s="77" t="s">
        <v>276</v>
      </c>
      <c r="C43" s="71" t="s">
        <v>30</v>
      </c>
      <c r="D43" s="84" t="s">
        <v>89</v>
      </c>
      <c r="E43" s="119">
        <v>12855</v>
      </c>
      <c r="F43" s="120">
        <v>206</v>
      </c>
      <c r="G43" s="119">
        <v>505</v>
      </c>
      <c r="H43" s="74">
        <v>1068</v>
      </c>
      <c r="I43" s="120">
        <v>7</v>
      </c>
      <c r="J43" s="200">
        <v>476</v>
      </c>
      <c r="K43" s="119">
        <v>354</v>
      </c>
      <c r="L43" s="120">
        <v>14</v>
      </c>
      <c r="M43" s="53"/>
      <c r="N43" s="205">
        <v>13061</v>
      </c>
      <c r="O43" s="205">
        <v>1580</v>
      </c>
      <c r="P43" s="205">
        <v>476</v>
      </c>
      <c r="Q43" s="205">
        <v>368</v>
      </c>
      <c r="R43" s="57">
        <v>13657</v>
      </c>
      <c r="S43" s="57">
        <v>13657</v>
      </c>
      <c r="T43" s="57" t="s">
        <v>420</v>
      </c>
    </row>
    <row r="44" spans="2:20" s="23" customFormat="1" ht="17.25" customHeight="1" x14ac:dyDescent="0.2">
      <c r="B44" s="77" t="s">
        <v>276</v>
      </c>
      <c r="C44" s="71" t="s">
        <v>84</v>
      </c>
      <c r="D44" s="84" t="s">
        <v>85</v>
      </c>
      <c r="E44" s="119">
        <v>8235</v>
      </c>
      <c r="F44" s="120">
        <v>86</v>
      </c>
      <c r="G44" s="119">
        <v>668</v>
      </c>
      <c r="H44" s="74">
        <v>119</v>
      </c>
      <c r="I44" s="120">
        <v>50</v>
      </c>
      <c r="J44" s="200">
        <v>275</v>
      </c>
      <c r="K44" s="119">
        <v>101</v>
      </c>
      <c r="L44" s="120">
        <v>75</v>
      </c>
      <c r="M44" s="53"/>
      <c r="N44" s="205">
        <v>8321</v>
      </c>
      <c r="O44" s="205">
        <v>837</v>
      </c>
      <c r="P44" s="205">
        <v>275</v>
      </c>
      <c r="Q44" s="205">
        <v>176</v>
      </c>
      <c r="R44" s="57">
        <v>8956</v>
      </c>
      <c r="S44" s="57">
        <v>8956</v>
      </c>
      <c r="T44" s="57" t="s">
        <v>420</v>
      </c>
    </row>
    <row r="45" spans="2:20" s="23" customFormat="1" ht="17.25" customHeight="1" x14ac:dyDescent="0.2">
      <c r="B45" s="77" t="s">
        <v>277</v>
      </c>
      <c r="C45" s="71" t="s">
        <v>90</v>
      </c>
      <c r="D45" s="84" t="s">
        <v>91</v>
      </c>
      <c r="E45" s="119">
        <v>6025</v>
      </c>
      <c r="F45" s="120">
        <v>240</v>
      </c>
      <c r="G45" s="119">
        <v>492</v>
      </c>
      <c r="H45" s="74">
        <v>67</v>
      </c>
      <c r="I45" s="120">
        <v>19</v>
      </c>
      <c r="J45" s="200">
        <v>364</v>
      </c>
      <c r="K45" s="119">
        <v>144</v>
      </c>
      <c r="L45" s="120">
        <v>29</v>
      </c>
      <c r="M45" s="53"/>
      <c r="N45" s="205">
        <v>6265</v>
      </c>
      <c r="O45" s="205">
        <v>578</v>
      </c>
      <c r="P45" s="205">
        <v>364</v>
      </c>
      <c r="Q45" s="205">
        <v>173</v>
      </c>
      <c r="R45" s="57">
        <v>4524</v>
      </c>
      <c r="S45" s="57">
        <v>4524</v>
      </c>
      <c r="T45" s="57" t="s">
        <v>420</v>
      </c>
    </row>
    <row r="46" spans="2:20" s="23" customFormat="1" ht="17.25" customHeight="1" x14ac:dyDescent="0.2">
      <c r="B46" s="77" t="s">
        <v>277</v>
      </c>
      <c r="C46" s="71" t="s">
        <v>95</v>
      </c>
      <c r="D46" s="84" t="s">
        <v>96</v>
      </c>
      <c r="E46" s="119">
        <v>2907</v>
      </c>
      <c r="F46" s="120">
        <v>164</v>
      </c>
      <c r="G46" s="119">
        <v>43</v>
      </c>
      <c r="H46" s="74">
        <v>527</v>
      </c>
      <c r="I46" s="120">
        <v>0</v>
      </c>
      <c r="J46" s="200">
        <v>78</v>
      </c>
      <c r="K46" s="119">
        <v>42</v>
      </c>
      <c r="L46" s="120">
        <v>0</v>
      </c>
      <c r="M46" s="53"/>
      <c r="N46" s="205">
        <v>3071</v>
      </c>
      <c r="O46" s="205">
        <v>570</v>
      </c>
      <c r="P46" s="205">
        <v>78</v>
      </c>
      <c r="Q46" s="205">
        <v>42</v>
      </c>
      <c r="R46" s="57">
        <v>3829</v>
      </c>
      <c r="S46" s="57">
        <v>3829</v>
      </c>
      <c r="T46" s="57" t="s">
        <v>420</v>
      </c>
    </row>
    <row r="47" spans="2:20" s="23" customFormat="1" ht="17.25" customHeight="1" x14ac:dyDescent="0.2">
      <c r="B47" s="77" t="s">
        <v>277</v>
      </c>
      <c r="C47" s="71" t="s">
        <v>101</v>
      </c>
      <c r="D47" s="84" t="s">
        <v>102</v>
      </c>
      <c r="E47" s="119">
        <v>9374</v>
      </c>
      <c r="F47" s="120">
        <v>421</v>
      </c>
      <c r="G47" s="119">
        <v>534</v>
      </c>
      <c r="H47" s="74">
        <v>260</v>
      </c>
      <c r="I47" s="120">
        <v>292</v>
      </c>
      <c r="J47" s="200">
        <v>513</v>
      </c>
      <c r="K47" s="119">
        <v>135</v>
      </c>
      <c r="L47" s="120">
        <v>43</v>
      </c>
      <c r="M47" s="53"/>
      <c r="N47" s="205">
        <v>9795</v>
      </c>
      <c r="O47" s="205">
        <v>1086</v>
      </c>
      <c r="P47" s="205">
        <v>513</v>
      </c>
      <c r="Q47" s="205">
        <v>178</v>
      </c>
      <c r="R47" s="57">
        <v>8944</v>
      </c>
      <c r="S47" s="57">
        <v>8944</v>
      </c>
      <c r="T47" s="57" t="s">
        <v>420</v>
      </c>
    </row>
    <row r="48" spans="2:20" s="23" customFormat="1" ht="17.25" customHeight="1" x14ac:dyDescent="0.2">
      <c r="B48" s="77" t="s">
        <v>277</v>
      </c>
      <c r="C48" s="71" t="s">
        <v>105</v>
      </c>
      <c r="D48" s="84" t="s">
        <v>106</v>
      </c>
      <c r="E48" s="119">
        <v>6379</v>
      </c>
      <c r="F48" s="120">
        <v>140</v>
      </c>
      <c r="G48" s="119">
        <v>390</v>
      </c>
      <c r="H48" s="74">
        <v>12</v>
      </c>
      <c r="I48" s="120">
        <v>2</v>
      </c>
      <c r="J48" s="200">
        <v>149</v>
      </c>
      <c r="K48" s="119">
        <v>46</v>
      </c>
      <c r="L48" s="120">
        <v>7</v>
      </c>
      <c r="M48" s="53"/>
      <c r="N48" s="205">
        <v>6519</v>
      </c>
      <c r="O48" s="205">
        <v>404</v>
      </c>
      <c r="P48" s="205">
        <v>149</v>
      </c>
      <c r="Q48" s="205">
        <v>53</v>
      </c>
      <c r="R48" s="57">
        <v>9021</v>
      </c>
      <c r="S48" s="57">
        <v>9021</v>
      </c>
      <c r="T48" s="57" t="s">
        <v>420</v>
      </c>
    </row>
    <row r="49" spans="2:20" s="23" customFormat="1" ht="17.25" customHeight="1" x14ac:dyDescent="0.2">
      <c r="B49" s="77" t="s">
        <v>277</v>
      </c>
      <c r="C49" s="71" t="s">
        <v>98</v>
      </c>
      <c r="D49" s="84" t="s">
        <v>99</v>
      </c>
      <c r="E49" s="119">
        <v>4686</v>
      </c>
      <c r="F49" s="120">
        <v>103</v>
      </c>
      <c r="G49" s="119">
        <v>300</v>
      </c>
      <c r="H49" s="74">
        <v>29</v>
      </c>
      <c r="I49" s="120">
        <v>9</v>
      </c>
      <c r="J49" s="200">
        <v>92</v>
      </c>
      <c r="K49" s="119">
        <v>99</v>
      </c>
      <c r="L49" s="120">
        <v>31</v>
      </c>
      <c r="M49" s="53"/>
      <c r="N49" s="205">
        <v>4789</v>
      </c>
      <c r="O49" s="205">
        <v>338</v>
      </c>
      <c r="P49" s="205">
        <v>92</v>
      </c>
      <c r="Q49" s="205">
        <v>130</v>
      </c>
      <c r="R49" s="57">
        <v>4207</v>
      </c>
      <c r="S49" s="57">
        <v>4207</v>
      </c>
      <c r="T49" s="57" t="s">
        <v>420</v>
      </c>
    </row>
    <row r="50" spans="2:20" s="23" customFormat="1" ht="17.25" customHeight="1" x14ac:dyDescent="0.2">
      <c r="B50" s="77" t="s">
        <v>277</v>
      </c>
      <c r="C50" s="71" t="s">
        <v>93</v>
      </c>
      <c r="D50" s="84" t="s">
        <v>94</v>
      </c>
      <c r="E50" s="119">
        <v>5506</v>
      </c>
      <c r="F50" s="120">
        <v>73</v>
      </c>
      <c r="G50" s="119">
        <v>432</v>
      </c>
      <c r="H50" s="74">
        <v>96</v>
      </c>
      <c r="I50" s="120">
        <v>9</v>
      </c>
      <c r="J50" s="200">
        <v>285</v>
      </c>
      <c r="K50" s="119">
        <v>68</v>
      </c>
      <c r="L50" s="120">
        <v>30</v>
      </c>
      <c r="M50" s="53"/>
      <c r="N50" s="205">
        <v>5579</v>
      </c>
      <c r="O50" s="205">
        <v>537</v>
      </c>
      <c r="P50" s="205">
        <v>285</v>
      </c>
      <c r="Q50" s="205">
        <v>98</v>
      </c>
      <c r="R50" s="57">
        <v>8480</v>
      </c>
      <c r="S50" s="57">
        <v>8480</v>
      </c>
      <c r="T50" s="57" t="s">
        <v>420</v>
      </c>
    </row>
    <row r="51" spans="2:20" s="23" customFormat="1" ht="17.25" customHeight="1" x14ac:dyDescent="0.2">
      <c r="B51" s="77" t="s">
        <v>278</v>
      </c>
      <c r="C51" s="71" t="s">
        <v>108</v>
      </c>
      <c r="D51" s="84" t="s">
        <v>109</v>
      </c>
      <c r="E51" s="119">
        <v>1848</v>
      </c>
      <c r="F51" s="120">
        <v>49</v>
      </c>
      <c r="G51" s="119">
        <v>192</v>
      </c>
      <c r="H51" s="74">
        <v>108</v>
      </c>
      <c r="I51" s="120">
        <v>10</v>
      </c>
      <c r="J51" s="200">
        <v>165</v>
      </c>
      <c r="K51" s="119">
        <v>38</v>
      </c>
      <c r="L51" s="120">
        <v>8</v>
      </c>
      <c r="M51" s="53"/>
      <c r="N51" s="205">
        <v>1897</v>
      </c>
      <c r="O51" s="205">
        <v>310</v>
      </c>
      <c r="P51" s="205">
        <v>165</v>
      </c>
      <c r="Q51" s="205">
        <v>46</v>
      </c>
      <c r="R51" s="57">
        <v>2332</v>
      </c>
      <c r="S51" s="57">
        <v>2332</v>
      </c>
      <c r="T51" s="57" t="s">
        <v>420</v>
      </c>
    </row>
    <row r="52" spans="2:20" s="23" customFormat="1" ht="17.25" customHeight="1" x14ac:dyDescent="0.2">
      <c r="B52" s="77" t="s">
        <v>278</v>
      </c>
      <c r="C52" s="71" t="s">
        <v>111</v>
      </c>
      <c r="D52" s="84" t="s">
        <v>112</v>
      </c>
      <c r="E52" s="119">
        <v>9343</v>
      </c>
      <c r="F52" s="120">
        <v>79</v>
      </c>
      <c r="G52" s="119">
        <v>727</v>
      </c>
      <c r="H52" s="74">
        <v>48</v>
      </c>
      <c r="I52" s="120">
        <v>2</v>
      </c>
      <c r="J52" s="200">
        <v>267</v>
      </c>
      <c r="K52" s="119">
        <v>82</v>
      </c>
      <c r="L52" s="120">
        <v>16</v>
      </c>
      <c r="M52" s="53"/>
      <c r="N52" s="205">
        <v>9422</v>
      </c>
      <c r="O52" s="205">
        <v>777</v>
      </c>
      <c r="P52" s="205">
        <v>267</v>
      </c>
      <c r="Q52" s="205">
        <v>98</v>
      </c>
      <c r="R52" s="57">
        <v>10237</v>
      </c>
      <c r="S52" s="57">
        <v>10237</v>
      </c>
      <c r="T52" s="57" t="s">
        <v>420</v>
      </c>
    </row>
    <row r="53" spans="2:20" s="23" customFormat="1" ht="17.25" customHeight="1" x14ac:dyDescent="0.2">
      <c r="B53" s="77" t="s">
        <v>278</v>
      </c>
      <c r="C53" s="71" t="s">
        <v>114</v>
      </c>
      <c r="D53" s="84" t="s">
        <v>115</v>
      </c>
      <c r="E53" s="119">
        <v>2832</v>
      </c>
      <c r="F53" s="120">
        <v>96</v>
      </c>
      <c r="G53" s="119">
        <v>219</v>
      </c>
      <c r="H53" s="74">
        <v>12</v>
      </c>
      <c r="I53" s="120">
        <v>0</v>
      </c>
      <c r="J53" s="200">
        <v>118</v>
      </c>
      <c r="K53" s="119">
        <v>63</v>
      </c>
      <c r="L53" s="120">
        <v>12</v>
      </c>
      <c r="M53" s="53"/>
      <c r="N53" s="205">
        <v>2928</v>
      </c>
      <c r="O53" s="205">
        <v>231</v>
      </c>
      <c r="P53" s="205">
        <v>118</v>
      </c>
      <c r="Q53" s="205">
        <v>75</v>
      </c>
      <c r="R53" s="57">
        <v>3299</v>
      </c>
      <c r="S53" s="57">
        <v>3299</v>
      </c>
      <c r="T53" s="57" t="s">
        <v>420</v>
      </c>
    </row>
    <row r="54" spans="2:20" s="23" customFormat="1" ht="17.25" customHeight="1" x14ac:dyDescent="0.2">
      <c r="B54" s="77" t="s">
        <v>278</v>
      </c>
      <c r="C54" s="71" t="s">
        <v>117</v>
      </c>
      <c r="D54" s="84" t="s">
        <v>118</v>
      </c>
      <c r="E54" s="119">
        <v>5748</v>
      </c>
      <c r="F54" s="120">
        <v>6</v>
      </c>
      <c r="G54" s="119">
        <v>680</v>
      </c>
      <c r="H54" s="74">
        <v>49</v>
      </c>
      <c r="I54" s="120">
        <v>0</v>
      </c>
      <c r="J54" s="200">
        <v>172</v>
      </c>
      <c r="K54" s="119">
        <v>129</v>
      </c>
      <c r="L54" s="120">
        <v>16</v>
      </c>
      <c r="M54" s="53"/>
      <c r="N54" s="205">
        <v>5754</v>
      </c>
      <c r="O54" s="205">
        <v>729</v>
      </c>
      <c r="P54" s="205">
        <v>172</v>
      </c>
      <c r="Q54" s="205">
        <v>145</v>
      </c>
      <c r="R54" s="57">
        <v>6762</v>
      </c>
      <c r="S54" s="57">
        <v>6762</v>
      </c>
      <c r="T54" s="57" t="s">
        <v>420</v>
      </c>
    </row>
    <row r="55" spans="2:20" s="23" customFormat="1" ht="17.25" customHeight="1" x14ac:dyDescent="0.2">
      <c r="B55" s="77" t="s">
        <v>278</v>
      </c>
      <c r="C55" s="71" t="s">
        <v>120</v>
      </c>
      <c r="D55" s="84" t="s">
        <v>121</v>
      </c>
      <c r="E55" s="119">
        <v>4824</v>
      </c>
      <c r="F55" s="120">
        <v>103</v>
      </c>
      <c r="G55" s="119">
        <v>645</v>
      </c>
      <c r="H55" s="74">
        <v>56</v>
      </c>
      <c r="I55" s="120">
        <v>0</v>
      </c>
      <c r="J55" s="200">
        <v>161</v>
      </c>
      <c r="K55" s="119">
        <v>55</v>
      </c>
      <c r="L55" s="120">
        <v>11</v>
      </c>
      <c r="M55" s="53"/>
      <c r="N55" s="205">
        <v>4927</v>
      </c>
      <c r="O55" s="205">
        <v>701</v>
      </c>
      <c r="P55" s="205">
        <v>161</v>
      </c>
      <c r="Q55" s="205">
        <v>66</v>
      </c>
      <c r="R55" s="57">
        <v>0</v>
      </c>
      <c r="S55" s="57">
        <v>0</v>
      </c>
      <c r="T55" s="57" t="s">
        <v>420</v>
      </c>
    </row>
    <row r="56" spans="2:20" s="23" customFormat="1" ht="17.25" customHeight="1" x14ac:dyDescent="0.2">
      <c r="B56" s="77" t="s">
        <v>278</v>
      </c>
      <c r="C56" s="71" t="s">
        <v>123</v>
      </c>
      <c r="D56" s="84" t="s">
        <v>124</v>
      </c>
      <c r="E56" s="119">
        <v>4059</v>
      </c>
      <c r="F56" s="120">
        <v>31</v>
      </c>
      <c r="G56" s="119">
        <v>396</v>
      </c>
      <c r="H56" s="74">
        <v>8</v>
      </c>
      <c r="I56" s="120">
        <v>1</v>
      </c>
      <c r="J56" s="200">
        <v>177</v>
      </c>
      <c r="K56" s="119">
        <v>48</v>
      </c>
      <c r="L56" s="120">
        <v>0</v>
      </c>
      <c r="M56" s="53"/>
      <c r="N56" s="205">
        <v>4090</v>
      </c>
      <c r="O56" s="205">
        <v>405</v>
      </c>
      <c r="P56" s="205">
        <v>177</v>
      </c>
      <c r="Q56" s="205">
        <v>48</v>
      </c>
      <c r="R56" s="57">
        <v>4540</v>
      </c>
      <c r="S56" s="57">
        <v>4540</v>
      </c>
      <c r="T56" s="57" t="s">
        <v>420</v>
      </c>
    </row>
    <row r="57" spans="2:20" s="23" customFormat="1" ht="17.25" customHeight="1" x14ac:dyDescent="0.2">
      <c r="B57" s="78" t="s">
        <v>278</v>
      </c>
      <c r="C57" s="97" t="s">
        <v>126</v>
      </c>
      <c r="D57" s="98" t="s">
        <v>127</v>
      </c>
      <c r="E57" s="121">
        <v>1881</v>
      </c>
      <c r="F57" s="123">
        <v>48</v>
      </c>
      <c r="G57" s="121">
        <v>128</v>
      </c>
      <c r="H57" s="122">
        <v>36</v>
      </c>
      <c r="I57" s="123">
        <v>0</v>
      </c>
      <c r="J57" s="201">
        <v>135</v>
      </c>
      <c r="K57" s="121">
        <v>0</v>
      </c>
      <c r="L57" s="123">
        <v>0</v>
      </c>
      <c r="M57" s="53"/>
      <c r="N57" s="206">
        <v>1929</v>
      </c>
      <c r="O57" s="206">
        <v>164</v>
      </c>
      <c r="P57" s="206">
        <v>135</v>
      </c>
      <c r="Q57" s="206">
        <v>0</v>
      </c>
      <c r="R57" s="57">
        <v>2218</v>
      </c>
      <c r="S57" s="57">
        <v>2218</v>
      </c>
      <c r="T57" s="57" t="s">
        <v>420</v>
      </c>
    </row>
    <row r="58" spans="2:20" s="23" customFormat="1" ht="17.25" customHeight="1" x14ac:dyDescent="0.2">
      <c r="E58" s="87"/>
      <c r="F58" s="90"/>
      <c r="G58" s="87"/>
      <c r="I58" s="90"/>
      <c r="J58" s="87"/>
      <c r="K58" s="87"/>
      <c r="L58" s="90"/>
      <c r="N58" s="260"/>
      <c r="O58" s="261"/>
      <c r="P58" s="261"/>
      <c r="Q58" s="261"/>
      <c r="R58" s="57"/>
      <c r="S58" s="57"/>
      <c r="T58" s="57"/>
    </row>
    <row r="59" spans="2:20" s="23" customFormat="1" ht="17.25" customHeight="1" x14ac:dyDescent="0.2">
      <c r="B59" s="269" t="s">
        <v>1</v>
      </c>
      <c r="C59" s="270" t="s">
        <v>394</v>
      </c>
      <c r="D59" s="271" t="s">
        <v>395</v>
      </c>
      <c r="E59" s="269"/>
      <c r="F59" s="271"/>
      <c r="G59" s="269"/>
      <c r="H59" s="270"/>
      <c r="I59" s="271"/>
      <c r="J59" s="275"/>
      <c r="K59" s="269"/>
      <c r="L59" s="271"/>
      <c r="N59" s="276"/>
      <c r="O59" s="271"/>
      <c r="P59" s="271"/>
      <c r="Q59" s="271"/>
      <c r="R59" s="57"/>
      <c r="S59" s="57"/>
      <c r="T59" s="57"/>
    </row>
    <row r="60" spans="2:20" s="23" customFormat="1" ht="17.25" customHeight="1" x14ac:dyDescent="0.2">
      <c r="B60" s="77" t="s">
        <v>272</v>
      </c>
      <c r="C60" s="71" t="s">
        <v>23</v>
      </c>
      <c r="D60" s="131" t="s">
        <v>290</v>
      </c>
      <c r="E60" s="119">
        <v>5747</v>
      </c>
      <c r="F60" s="120">
        <v>225</v>
      </c>
      <c r="G60" s="119">
        <v>752</v>
      </c>
      <c r="H60" s="74">
        <v>152</v>
      </c>
      <c r="I60" s="120">
        <v>0</v>
      </c>
      <c r="J60" s="200">
        <v>391</v>
      </c>
      <c r="K60" s="119">
        <v>3</v>
      </c>
      <c r="L60" s="120">
        <v>21</v>
      </c>
      <c r="N60" s="205">
        <v>5972</v>
      </c>
      <c r="O60" s="205">
        <v>904</v>
      </c>
      <c r="P60" s="205">
        <v>391</v>
      </c>
      <c r="Q60" s="205">
        <v>24</v>
      </c>
      <c r="R60" s="57">
        <v>7943</v>
      </c>
      <c r="S60" s="57">
        <v>7943</v>
      </c>
      <c r="T60" s="57" t="s">
        <v>420</v>
      </c>
    </row>
    <row r="61" spans="2:20" s="23" customFormat="1" ht="17.25" customHeight="1" x14ac:dyDescent="0.2">
      <c r="B61" s="77" t="s">
        <v>272</v>
      </c>
      <c r="C61" s="71" t="s">
        <v>4</v>
      </c>
      <c r="D61" s="131" t="s">
        <v>300</v>
      </c>
      <c r="E61" s="119">
        <v>2517</v>
      </c>
      <c r="F61" s="120">
        <v>166</v>
      </c>
      <c r="G61" s="119">
        <v>139</v>
      </c>
      <c r="H61" s="74">
        <v>176</v>
      </c>
      <c r="I61" s="120">
        <v>4</v>
      </c>
      <c r="J61" s="200">
        <v>118</v>
      </c>
      <c r="K61" s="119">
        <v>14</v>
      </c>
      <c r="L61" s="120">
        <v>37</v>
      </c>
      <c r="N61" s="205">
        <v>2683</v>
      </c>
      <c r="O61" s="205">
        <v>319</v>
      </c>
      <c r="P61" s="205">
        <v>118</v>
      </c>
      <c r="Q61" s="205">
        <v>51</v>
      </c>
      <c r="R61" s="57">
        <v>3191</v>
      </c>
      <c r="S61" s="57">
        <v>3191</v>
      </c>
      <c r="T61" s="57" t="s">
        <v>420</v>
      </c>
    </row>
    <row r="62" spans="2:20" s="23" customFormat="1" ht="17.25" customHeight="1" x14ac:dyDescent="0.2">
      <c r="B62" s="77" t="s">
        <v>272</v>
      </c>
      <c r="C62" s="71" t="s">
        <v>26</v>
      </c>
      <c r="D62" s="131" t="s">
        <v>304</v>
      </c>
      <c r="E62" s="119">
        <v>140</v>
      </c>
      <c r="F62" s="120">
        <v>0</v>
      </c>
      <c r="G62" s="119">
        <v>162</v>
      </c>
      <c r="H62" s="74">
        <v>0</v>
      </c>
      <c r="I62" s="120">
        <v>0</v>
      </c>
      <c r="J62" s="200">
        <v>85</v>
      </c>
      <c r="K62" s="119">
        <v>25</v>
      </c>
      <c r="L62" s="120">
        <v>0</v>
      </c>
      <c r="N62" s="205">
        <v>140</v>
      </c>
      <c r="O62" s="205">
        <v>162</v>
      </c>
      <c r="P62" s="205">
        <v>85</v>
      </c>
      <c r="Q62" s="205">
        <v>25</v>
      </c>
      <c r="R62" s="57">
        <v>1769</v>
      </c>
      <c r="S62" s="57">
        <v>1769</v>
      </c>
      <c r="T62" s="57" t="s">
        <v>420</v>
      </c>
    </row>
    <row r="63" spans="2:20" s="23" customFormat="1" ht="17.25" customHeight="1" x14ac:dyDescent="0.2">
      <c r="B63" s="77" t="s">
        <v>272</v>
      </c>
      <c r="C63" s="71" t="s">
        <v>9</v>
      </c>
      <c r="D63" s="131" t="s">
        <v>306</v>
      </c>
      <c r="E63" s="119">
        <v>1745</v>
      </c>
      <c r="F63" s="120">
        <v>82</v>
      </c>
      <c r="G63" s="119">
        <v>143</v>
      </c>
      <c r="H63" s="74">
        <v>19</v>
      </c>
      <c r="I63" s="120">
        <v>7</v>
      </c>
      <c r="J63" s="200">
        <v>46</v>
      </c>
      <c r="K63" s="119">
        <v>11</v>
      </c>
      <c r="L63" s="120">
        <v>24</v>
      </c>
      <c r="N63" s="205">
        <v>1827</v>
      </c>
      <c r="O63" s="205">
        <v>169</v>
      </c>
      <c r="P63" s="205">
        <v>46</v>
      </c>
      <c r="Q63" s="205">
        <v>35</v>
      </c>
      <c r="R63" s="57">
        <v>2109</v>
      </c>
      <c r="S63" s="57">
        <v>2109</v>
      </c>
      <c r="T63" s="57" t="s">
        <v>420</v>
      </c>
    </row>
    <row r="64" spans="2:20" s="23" customFormat="1" ht="17.25" customHeight="1" x14ac:dyDescent="0.2">
      <c r="B64" s="77" t="s">
        <v>272</v>
      </c>
      <c r="C64" s="71" t="s">
        <v>36</v>
      </c>
      <c r="D64" s="131" t="s">
        <v>307</v>
      </c>
      <c r="E64" s="119">
        <v>4473</v>
      </c>
      <c r="F64" s="120">
        <v>71</v>
      </c>
      <c r="G64" s="119">
        <v>254</v>
      </c>
      <c r="H64" s="74">
        <v>0</v>
      </c>
      <c r="I64" s="120">
        <v>0</v>
      </c>
      <c r="J64" s="200">
        <v>101</v>
      </c>
      <c r="K64" s="119">
        <v>22</v>
      </c>
      <c r="L64" s="120">
        <v>1</v>
      </c>
      <c r="N64" s="205">
        <v>4544</v>
      </c>
      <c r="O64" s="205">
        <v>254</v>
      </c>
      <c r="P64" s="205">
        <v>101</v>
      </c>
      <c r="Q64" s="205">
        <v>23</v>
      </c>
      <c r="R64" s="57">
        <v>4799</v>
      </c>
      <c r="S64" s="57">
        <v>4799</v>
      </c>
      <c r="T64" s="57" t="s">
        <v>420</v>
      </c>
    </row>
    <row r="65" spans="2:20" s="23" customFormat="1" ht="17.25" customHeight="1" x14ac:dyDescent="0.2">
      <c r="B65" s="77" t="s">
        <v>272</v>
      </c>
      <c r="C65" s="71" t="s">
        <v>14</v>
      </c>
      <c r="D65" s="131" t="s">
        <v>315</v>
      </c>
      <c r="E65" s="119">
        <v>1539</v>
      </c>
      <c r="F65" s="120">
        <v>69</v>
      </c>
      <c r="G65" s="119">
        <v>250</v>
      </c>
      <c r="H65" s="74">
        <v>41</v>
      </c>
      <c r="I65" s="120">
        <v>8</v>
      </c>
      <c r="J65" s="200">
        <v>61</v>
      </c>
      <c r="K65" s="119">
        <v>46</v>
      </c>
      <c r="L65" s="120">
        <v>13</v>
      </c>
      <c r="N65" s="205">
        <v>1608</v>
      </c>
      <c r="O65" s="205">
        <v>299</v>
      </c>
      <c r="P65" s="205">
        <v>61</v>
      </c>
      <c r="Q65" s="205">
        <v>59</v>
      </c>
      <c r="R65" s="57">
        <v>3244</v>
      </c>
      <c r="S65" s="57">
        <v>3244</v>
      </c>
      <c r="T65" s="57" t="s">
        <v>420</v>
      </c>
    </row>
    <row r="66" spans="2:20" s="23" customFormat="1" ht="17.25" customHeight="1" x14ac:dyDescent="0.2">
      <c r="B66" s="77" t="s">
        <v>272</v>
      </c>
      <c r="C66" s="71" t="s">
        <v>29</v>
      </c>
      <c r="D66" s="131" t="s">
        <v>316</v>
      </c>
      <c r="E66" s="119">
        <v>1211</v>
      </c>
      <c r="F66" s="120">
        <v>3</v>
      </c>
      <c r="G66" s="119">
        <v>101</v>
      </c>
      <c r="H66" s="74">
        <v>42</v>
      </c>
      <c r="I66" s="120">
        <v>9</v>
      </c>
      <c r="J66" s="200">
        <v>46</v>
      </c>
      <c r="K66" s="119">
        <v>28</v>
      </c>
      <c r="L66" s="120">
        <v>8</v>
      </c>
      <c r="N66" s="205">
        <v>1214</v>
      </c>
      <c r="O66" s="205">
        <v>152</v>
      </c>
      <c r="P66" s="205">
        <v>46</v>
      </c>
      <c r="Q66" s="205">
        <v>36</v>
      </c>
      <c r="R66" s="57">
        <v>1468</v>
      </c>
      <c r="S66" s="57">
        <v>1468</v>
      </c>
      <c r="T66" s="57" t="s">
        <v>420</v>
      </c>
    </row>
    <row r="67" spans="2:20" s="23" customFormat="1" ht="17.25" customHeight="1" x14ac:dyDescent="0.2">
      <c r="B67" s="77" t="s">
        <v>272</v>
      </c>
      <c r="C67" s="71" t="s">
        <v>39</v>
      </c>
      <c r="D67" s="131" t="s">
        <v>317</v>
      </c>
      <c r="E67" s="119">
        <v>1595</v>
      </c>
      <c r="F67" s="120">
        <v>70</v>
      </c>
      <c r="G67" s="119">
        <v>126</v>
      </c>
      <c r="H67" s="74">
        <v>3</v>
      </c>
      <c r="I67" s="120">
        <v>1</v>
      </c>
      <c r="J67" s="200">
        <v>168</v>
      </c>
      <c r="K67" s="119">
        <v>23</v>
      </c>
      <c r="L67" s="120">
        <v>15</v>
      </c>
      <c r="N67" s="205">
        <v>1665</v>
      </c>
      <c r="O67" s="205">
        <v>130</v>
      </c>
      <c r="P67" s="205">
        <v>168</v>
      </c>
      <c r="Q67" s="205">
        <v>38</v>
      </c>
      <c r="R67" s="57">
        <v>1671</v>
      </c>
      <c r="S67" s="57">
        <v>1671</v>
      </c>
      <c r="T67" s="57" t="s">
        <v>420</v>
      </c>
    </row>
    <row r="68" spans="2:20" s="23" customFormat="1" ht="17.25" customHeight="1" x14ac:dyDescent="0.2">
      <c r="B68" s="77" t="s">
        <v>272</v>
      </c>
      <c r="C68" s="71" t="s">
        <v>15</v>
      </c>
      <c r="D68" s="131" t="s">
        <v>318</v>
      </c>
      <c r="E68" s="119">
        <v>2480</v>
      </c>
      <c r="F68" s="120">
        <v>104</v>
      </c>
      <c r="G68" s="119">
        <v>282</v>
      </c>
      <c r="H68" s="74">
        <v>25</v>
      </c>
      <c r="I68" s="120">
        <v>0</v>
      </c>
      <c r="J68" s="200">
        <v>63</v>
      </c>
      <c r="K68" s="119">
        <v>47</v>
      </c>
      <c r="L68" s="120">
        <v>23</v>
      </c>
      <c r="N68" s="205">
        <v>2584</v>
      </c>
      <c r="O68" s="205">
        <v>307</v>
      </c>
      <c r="P68" s="205">
        <v>63</v>
      </c>
      <c r="Q68" s="205">
        <v>70</v>
      </c>
      <c r="R68" s="57">
        <v>2711</v>
      </c>
      <c r="S68" s="57">
        <v>2711</v>
      </c>
      <c r="T68" s="57" t="s">
        <v>420</v>
      </c>
    </row>
    <row r="69" spans="2:20" s="23" customFormat="1" ht="17.25" customHeight="1" x14ac:dyDescent="0.2">
      <c r="B69" s="77" t="s">
        <v>272</v>
      </c>
      <c r="C69" s="71" t="s">
        <v>33</v>
      </c>
      <c r="D69" s="131" t="s">
        <v>340</v>
      </c>
      <c r="E69" s="119">
        <v>3512</v>
      </c>
      <c r="F69" s="120">
        <v>158</v>
      </c>
      <c r="G69" s="119">
        <v>433</v>
      </c>
      <c r="H69" s="74">
        <v>15</v>
      </c>
      <c r="I69" s="120">
        <v>24</v>
      </c>
      <c r="J69" s="200">
        <v>195</v>
      </c>
      <c r="K69" s="119">
        <v>20</v>
      </c>
      <c r="L69" s="120">
        <v>25</v>
      </c>
      <c r="N69" s="205">
        <v>3670</v>
      </c>
      <c r="O69" s="205">
        <v>472</v>
      </c>
      <c r="P69" s="205">
        <v>195</v>
      </c>
      <c r="Q69" s="205">
        <v>45</v>
      </c>
      <c r="R69" s="57">
        <v>4788</v>
      </c>
      <c r="S69" s="57">
        <v>4788</v>
      </c>
      <c r="T69" s="57" t="s">
        <v>420</v>
      </c>
    </row>
    <row r="70" spans="2:20" s="23" customFormat="1" ht="17.25" customHeight="1" x14ac:dyDescent="0.2">
      <c r="B70" s="77" t="s">
        <v>272</v>
      </c>
      <c r="C70" s="71" t="s">
        <v>17</v>
      </c>
      <c r="D70" s="131" t="s">
        <v>355</v>
      </c>
      <c r="E70" s="119">
        <v>932</v>
      </c>
      <c r="F70" s="120">
        <v>64</v>
      </c>
      <c r="G70" s="119">
        <v>94</v>
      </c>
      <c r="H70" s="74">
        <v>38</v>
      </c>
      <c r="I70" s="120">
        <v>18</v>
      </c>
      <c r="J70" s="200">
        <v>30</v>
      </c>
      <c r="K70" s="119">
        <v>32</v>
      </c>
      <c r="L70" s="120">
        <v>11</v>
      </c>
      <c r="N70" s="205">
        <v>996</v>
      </c>
      <c r="O70" s="205">
        <v>150</v>
      </c>
      <c r="P70" s="205">
        <v>30</v>
      </c>
      <c r="Q70" s="205">
        <v>43</v>
      </c>
      <c r="R70" s="57">
        <v>1211</v>
      </c>
      <c r="S70" s="57">
        <v>1211</v>
      </c>
      <c r="T70" s="57" t="s">
        <v>420</v>
      </c>
    </row>
    <row r="71" spans="2:20" s="23" customFormat="1" ht="17.25" customHeight="1" x14ac:dyDescent="0.2">
      <c r="B71" s="77" t="s">
        <v>272</v>
      </c>
      <c r="C71" s="71" t="s">
        <v>19</v>
      </c>
      <c r="D71" s="131" t="s">
        <v>378</v>
      </c>
      <c r="E71" s="119">
        <v>2115</v>
      </c>
      <c r="F71" s="120">
        <v>159</v>
      </c>
      <c r="G71" s="119">
        <v>8</v>
      </c>
      <c r="H71" s="74">
        <v>282</v>
      </c>
      <c r="I71" s="120">
        <v>5</v>
      </c>
      <c r="J71" s="200">
        <v>115</v>
      </c>
      <c r="K71" s="119">
        <v>34</v>
      </c>
      <c r="L71" s="120">
        <v>16</v>
      </c>
      <c r="N71" s="205">
        <v>2274</v>
      </c>
      <c r="O71" s="205">
        <v>295</v>
      </c>
      <c r="P71" s="205">
        <v>115</v>
      </c>
      <c r="Q71" s="205">
        <v>50</v>
      </c>
      <c r="R71" s="57">
        <v>2915</v>
      </c>
      <c r="S71" s="57">
        <v>2915</v>
      </c>
      <c r="T71" s="57" t="s">
        <v>420</v>
      </c>
    </row>
    <row r="72" spans="2:20" s="23" customFormat="1" ht="17.25" customHeight="1" x14ac:dyDescent="0.2">
      <c r="B72" s="77" t="s">
        <v>272</v>
      </c>
      <c r="C72" s="71" t="s">
        <v>20</v>
      </c>
      <c r="D72" s="131" t="s">
        <v>379</v>
      </c>
      <c r="E72" s="119">
        <v>1701</v>
      </c>
      <c r="F72" s="120">
        <v>81</v>
      </c>
      <c r="G72" s="119">
        <v>118</v>
      </c>
      <c r="H72" s="74">
        <v>18</v>
      </c>
      <c r="I72" s="120">
        <v>3</v>
      </c>
      <c r="J72" s="200">
        <v>78</v>
      </c>
      <c r="K72" s="119">
        <v>14</v>
      </c>
      <c r="L72" s="120">
        <v>13</v>
      </c>
      <c r="N72" s="205">
        <v>1782</v>
      </c>
      <c r="O72" s="205">
        <v>139</v>
      </c>
      <c r="P72" s="205">
        <v>78</v>
      </c>
      <c r="Q72" s="205">
        <v>27</v>
      </c>
      <c r="R72" s="57">
        <v>2201</v>
      </c>
      <c r="S72" s="57">
        <v>2201</v>
      </c>
      <c r="T72" s="57" t="s">
        <v>420</v>
      </c>
    </row>
    <row r="73" spans="2:20" s="23" customFormat="1" ht="17.25" customHeight="1" x14ac:dyDescent="0.2">
      <c r="B73" s="77" t="s">
        <v>273</v>
      </c>
      <c r="C73" s="71" t="s">
        <v>42</v>
      </c>
      <c r="D73" s="131" t="s">
        <v>284</v>
      </c>
      <c r="E73" s="119">
        <v>4664</v>
      </c>
      <c r="F73" s="120">
        <v>0</v>
      </c>
      <c r="G73" s="119">
        <v>191</v>
      </c>
      <c r="H73" s="74">
        <v>209</v>
      </c>
      <c r="I73" s="120">
        <v>123</v>
      </c>
      <c r="J73" s="200">
        <v>48</v>
      </c>
      <c r="K73" s="119">
        <v>11</v>
      </c>
      <c r="L73" s="120">
        <v>6</v>
      </c>
      <c r="N73" s="205">
        <v>4664</v>
      </c>
      <c r="O73" s="205">
        <v>523</v>
      </c>
      <c r="P73" s="205">
        <v>48</v>
      </c>
      <c r="Q73" s="205">
        <v>17</v>
      </c>
      <c r="R73" s="57">
        <v>4045</v>
      </c>
      <c r="S73" s="57">
        <v>4045</v>
      </c>
      <c r="T73" s="57" t="s">
        <v>420</v>
      </c>
    </row>
    <row r="74" spans="2:20" s="23" customFormat="1" ht="17.25" customHeight="1" x14ac:dyDescent="0.2">
      <c r="B74" s="77" t="s">
        <v>273</v>
      </c>
      <c r="C74" s="70" t="s">
        <v>67</v>
      </c>
      <c r="D74" s="132" t="s">
        <v>285</v>
      </c>
      <c r="E74" s="119">
        <v>2336</v>
      </c>
      <c r="F74" s="120">
        <v>5</v>
      </c>
      <c r="G74" s="119">
        <v>723</v>
      </c>
      <c r="H74" s="74">
        <v>13</v>
      </c>
      <c r="I74" s="120">
        <v>76</v>
      </c>
      <c r="J74" s="200">
        <v>142</v>
      </c>
      <c r="K74" s="119">
        <v>15</v>
      </c>
      <c r="L74" s="120">
        <v>2</v>
      </c>
      <c r="N74" s="205">
        <v>2341</v>
      </c>
      <c r="O74" s="205">
        <v>812</v>
      </c>
      <c r="P74" s="205">
        <v>142</v>
      </c>
      <c r="Q74" s="205">
        <v>17</v>
      </c>
      <c r="R74" s="57">
        <v>4300</v>
      </c>
      <c r="S74" s="57">
        <v>4300</v>
      </c>
      <c r="T74" s="57" t="s">
        <v>420</v>
      </c>
    </row>
    <row r="75" spans="2:20" s="23" customFormat="1" ht="17.25" customHeight="1" x14ac:dyDescent="0.2">
      <c r="B75" s="77" t="s">
        <v>273</v>
      </c>
      <c r="C75" s="71" t="s">
        <v>51</v>
      </c>
      <c r="D75" s="131" t="s">
        <v>291</v>
      </c>
      <c r="E75" s="119">
        <v>3395</v>
      </c>
      <c r="F75" s="120">
        <v>42</v>
      </c>
      <c r="G75" s="119">
        <v>337</v>
      </c>
      <c r="H75" s="74">
        <v>114</v>
      </c>
      <c r="I75" s="120">
        <v>52</v>
      </c>
      <c r="J75" s="200">
        <v>140</v>
      </c>
      <c r="K75" s="119">
        <v>50</v>
      </c>
      <c r="L75" s="120">
        <v>5</v>
      </c>
      <c r="N75" s="205">
        <v>3437</v>
      </c>
      <c r="O75" s="205">
        <v>503</v>
      </c>
      <c r="P75" s="205">
        <v>140</v>
      </c>
      <c r="Q75" s="205">
        <v>55</v>
      </c>
      <c r="R75" s="57">
        <v>3262</v>
      </c>
      <c r="S75" s="57">
        <v>3262</v>
      </c>
      <c r="T75" s="57" t="s">
        <v>420</v>
      </c>
    </row>
    <row r="76" spans="2:20" s="23" customFormat="1" ht="17.25" customHeight="1" x14ac:dyDescent="0.2">
      <c r="B76" s="77" t="s">
        <v>273</v>
      </c>
      <c r="C76" s="71" t="s">
        <v>70</v>
      </c>
      <c r="D76" s="131" t="s">
        <v>293</v>
      </c>
      <c r="E76" s="119">
        <v>713</v>
      </c>
      <c r="F76" s="120">
        <v>45</v>
      </c>
      <c r="G76" s="119">
        <v>157</v>
      </c>
      <c r="H76" s="74">
        <v>23</v>
      </c>
      <c r="I76" s="120">
        <v>10</v>
      </c>
      <c r="J76" s="200">
        <v>37</v>
      </c>
      <c r="K76" s="119">
        <v>9</v>
      </c>
      <c r="L76" s="120">
        <v>4</v>
      </c>
      <c r="N76" s="205">
        <v>758</v>
      </c>
      <c r="O76" s="205">
        <v>190</v>
      </c>
      <c r="P76" s="205">
        <v>37</v>
      </c>
      <c r="Q76" s="205">
        <v>13</v>
      </c>
      <c r="R76" s="57">
        <v>1300</v>
      </c>
      <c r="S76" s="57">
        <v>1300</v>
      </c>
      <c r="T76" s="57" t="s">
        <v>420</v>
      </c>
    </row>
    <row r="77" spans="2:20" s="23" customFormat="1" ht="17.25" customHeight="1" x14ac:dyDescent="0.2">
      <c r="B77" s="77" t="s">
        <v>273</v>
      </c>
      <c r="C77" s="71" t="s">
        <v>83</v>
      </c>
      <c r="D77" s="131" t="s">
        <v>294</v>
      </c>
      <c r="E77" s="119">
        <v>1047</v>
      </c>
      <c r="F77" s="120">
        <v>0</v>
      </c>
      <c r="G77" s="119">
        <v>0</v>
      </c>
      <c r="H77" s="74">
        <v>82</v>
      </c>
      <c r="I77" s="120">
        <v>0</v>
      </c>
      <c r="J77" s="200">
        <v>13</v>
      </c>
      <c r="K77" s="119">
        <v>16</v>
      </c>
      <c r="L77" s="120">
        <v>0</v>
      </c>
      <c r="N77" s="205">
        <v>1047</v>
      </c>
      <c r="O77" s="205">
        <v>82</v>
      </c>
      <c r="P77" s="205">
        <v>13</v>
      </c>
      <c r="Q77" s="205">
        <v>16</v>
      </c>
      <c r="R77" s="57">
        <v>932</v>
      </c>
      <c r="S77" s="57">
        <v>932</v>
      </c>
      <c r="T77" s="57" t="s">
        <v>420</v>
      </c>
    </row>
    <row r="78" spans="2:20" s="23" customFormat="1" ht="17.25" customHeight="1" x14ac:dyDescent="0.2">
      <c r="B78" s="77" t="s">
        <v>273</v>
      </c>
      <c r="C78" s="71" t="s">
        <v>45</v>
      </c>
      <c r="D78" s="131" t="s">
        <v>311</v>
      </c>
      <c r="E78" s="119">
        <v>2187</v>
      </c>
      <c r="F78" s="120">
        <v>152</v>
      </c>
      <c r="G78" s="119">
        <v>31</v>
      </c>
      <c r="H78" s="74">
        <v>131</v>
      </c>
      <c r="I78" s="120">
        <v>21</v>
      </c>
      <c r="J78" s="200">
        <v>61</v>
      </c>
      <c r="K78" s="119">
        <v>58</v>
      </c>
      <c r="L78" s="120">
        <v>21</v>
      </c>
      <c r="N78" s="205">
        <v>2339</v>
      </c>
      <c r="O78" s="205">
        <v>183</v>
      </c>
      <c r="P78" s="205">
        <v>61</v>
      </c>
      <c r="Q78" s="205">
        <v>79</v>
      </c>
      <c r="R78" s="57">
        <v>1110</v>
      </c>
      <c r="S78" s="57">
        <v>1110</v>
      </c>
      <c r="T78" s="57" t="s">
        <v>420</v>
      </c>
    </row>
    <row r="79" spans="2:20" s="23" customFormat="1" ht="17.25" customHeight="1" x14ac:dyDescent="0.2">
      <c r="B79" s="77" t="s">
        <v>273</v>
      </c>
      <c r="C79" s="71" t="s">
        <v>77</v>
      </c>
      <c r="D79" s="131" t="s">
        <v>325</v>
      </c>
      <c r="E79" s="119">
        <v>2610</v>
      </c>
      <c r="F79" s="120">
        <v>14</v>
      </c>
      <c r="G79" s="119">
        <v>87</v>
      </c>
      <c r="H79" s="74">
        <v>179</v>
      </c>
      <c r="I79" s="120">
        <v>0</v>
      </c>
      <c r="J79" s="200">
        <v>52</v>
      </c>
      <c r="K79" s="119">
        <v>12</v>
      </c>
      <c r="L79" s="120">
        <v>0</v>
      </c>
      <c r="N79" s="205">
        <v>2624</v>
      </c>
      <c r="O79" s="205">
        <v>266</v>
      </c>
      <c r="P79" s="205">
        <v>52</v>
      </c>
      <c r="Q79" s="205">
        <v>12</v>
      </c>
      <c r="R79" s="57">
        <v>2576</v>
      </c>
      <c r="S79" s="57">
        <v>2576</v>
      </c>
      <c r="T79" s="57" t="s">
        <v>420</v>
      </c>
    </row>
    <row r="80" spans="2:20" s="23" customFormat="1" ht="17.25" customHeight="1" x14ac:dyDescent="0.2">
      <c r="B80" s="77" t="s">
        <v>273</v>
      </c>
      <c r="C80" s="71" t="s">
        <v>80</v>
      </c>
      <c r="D80" s="131" t="s">
        <v>326</v>
      </c>
      <c r="E80" s="119">
        <v>2429</v>
      </c>
      <c r="F80" s="120">
        <v>65</v>
      </c>
      <c r="G80" s="119">
        <v>256</v>
      </c>
      <c r="H80" s="74">
        <v>67</v>
      </c>
      <c r="I80" s="120">
        <v>5</v>
      </c>
      <c r="J80" s="200">
        <v>41</v>
      </c>
      <c r="K80" s="119">
        <v>36</v>
      </c>
      <c r="L80" s="120">
        <v>6</v>
      </c>
      <c r="N80" s="205">
        <v>2494</v>
      </c>
      <c r="O80" s="205">
        <v>328</v>
      </c>
      <c r="P80" s="205">
        <v>41</v>
      </c>
      <c r="Q80" s="205">
        <v>42</v>
      </c>
      <c r="R80" s="57">
        <v>2589</v>
      </c>
      <c r="S80" s="57">
        <v>2589</v>
      </c>
      <c r="T80" s="57" t="s">
        <v>420</v>
      </c>
    </row>
    <row r="81" spans="2:20" s="23" customFormat="1" ht="17.25" customHeight="1" x14ac:dyDescent="0.2">
      <c r="B81" s="77" t="s">
        <v>273</v>
      </c>
      <c r="C81" s="71" t="s">
        <v>86</v>
      </c>
      <c r="D81" s="131" t="s">
        <v>327</v>
      </c>
      <c r="E81" s="119">
        <v>1090</v>
      </c>
      <c r="F81" s="120">
        <v>40</v>
      </c>
      <c r="G81" s="119">
        <v>163</v>
      </c>
      <c r="H81" s="74">
        <v>0</v>
      </c>
      <c r="I81" s="120">
        <v>9</v>
      </c>
      <c r="J81" s="200">
        <v>3</v>
      </c>
      <c r="K81" s="119">
        <v>12</v>
      </c>
      <c r="L81" s="120">
        <v>4</v>
      </c>
      <c r="N81" s="205">
        <v>1130</v>
      </c>
      <c r="O81" s="205">
        <v>172</v>
      </c>
      <c r="P81" s="205">
        <v>3</v>
      </c>
      <c r="Q81" s="205">
        <v>16</v>
      </c>
      <c r="R81" s="57">
        <v>2584</v>
      </c>
      <c r="S81" s="57">
        <v>2584</v>
      </c>
      <c r="T81" s="57" t="s">
        <v>420</v>
      </c>
    </row>
    <row r="82" spans="2:20" s="23" customFormat="1" ht="17.25" customHeight="1" x14ac:dyDescent="0.2">
      <c r="B82" s="77" t="s">
        <v>273</v>
      </c>
      <c r="C82" s="71" t="s">
        <v>88</v>
      </c>
      <c r="D82" s="131" t="s">
        <v>328</v>
      </c>
      <c r="E82" s="119">
        <v>400</v>
      </c>
      <c r="F82" s="120">
        <v>36</v>
      </c>
      <c r="G82" s="119">
        <v>11</v>
      </c>
      <c r="H82" s="74">
        <v>73</v>
      </c>
      <c r="I82" s="120">
        <v>48</v>
      </c>
      <c r="J82" s="200">
        <v>18</v>
      </c>
      <c r="K82" s="119">
        <v>8</v>
      </c>
      <c r="L82" s="120">
        <v>5</v>
      </c>
      <c r="N82" s="205">
        <v>436</v>
      </c>
      <c r="O82" s="205">
        <v>132</v>
      </c>
      <c r="P82" s="205">
        <v>18</v>
      </c>
      <c r="Q82" s="205">
        <v>13</v>
      </c>
      <c r="R82" s="57">
        <v>1436</v>
      </c>
      <c r="S82" s="57">
        <v>1436</v>
      </c>
      <c r="T82" s="57" t="s">
        <v>420</v>
      </c>
    </row>
    <row r="83" spans="2:20" s="23" customFormat="1" ht="17.25" customHeight="1" x14ac:dyDescent="0.2">
      <c r="B83" s="77" t="s">
        <v>273</v>
      </c>
      <c r="C83" s="71" t="s">
        <v>81</v>
      </c>
      <c r="D83" s="131" t="s">
        <v>332</v>
      </c>
      <c r="E83" s="119">
        <v>3161</v>
      </c>
      <c r="F83" s="120">
        <v>120</v>
      </c>
      <c r="G83" s="119">
        <v>45</v>
      </c>
      <c r="H83" s="74">
        <v>2</v>
      </c>
      <c r="I83" s="120">
        <v>0</v>
      </c>
      <c r="J83" s="200">
        <v>28</v>
      </c>
      <c r="K83" s="119">
        <v>29</v>
      </c>
      <c r="L83" s="120">
        <v>0</v>
      </c>
      <c r="N83" s="205">
        <v>3281</v>
      </c>
      <c r="O83" s="205">
        <v>47</v>
      </c>
      <c r="P83" s="205">
        <v>28</v>
      </c>
      <c r="Q83" s="205">
        <v>29</v>
      </c>
      <c r="R83" s="57">
        <v>2725</v>
      </c>
      <c r="S83" s="57">
        <v>2727</v>
      </c>
      <c r="T83" s="57" t="s">
        <v>419</v>
      </c>
    </row>
    <row r="84" spans="2:20" s="23" customFormat="1" ht="17.25" customHeight="1" x14ac:dyDescent="0.2">
      <c r="B84" s="77" t="s">
        <v>273</v>
      </c>
      <c r="C84" s="71" t="s">
        <v>57</v>
      </c>
      <c r="D84" s="131" t="s">
        <v>336</v>
      </c>
      <c r="E84" s="119">
        <v>425</v>
      </c>
      <c r="F84" s="120">
        <v>23</v>
      </c>
      <c r="G84" s="119">
        <v>5</v>
      </c>
      <c r="H84" s="74">
        <v>75</v>
      </c>
      <c r="I84" s="120">
        <v>0</v>
      </c>
      <c r="J84" s="200">
        <v>25</v>
      </c>
      <c r="K84" s="119">
        <v>8</v>
      </c>
      <c r="L84" s="120">
        <v>3</v>
      </c>
      <c r="N84" s="205">
        <v>448</v>
      </c>
      <c r="O84" s="205">
        <v>80</v>
      </c>
      <c r="P84" s="205">
        <v>25</v>
      </c>
      <c r="Q84" s="205">
        <v>11</v>
      </c>
      <c r="R84" s="57">
        <v>3281</v>
      </c>
      <c r="S84" s="57">
        <v>3281</v>
      </c>
      <c r="T84" s="57" t="s">
        <v>420</v>
      </c>
    </row>
    <row r="85" spans="2:20" s="23" customFormat="1" ht="17.25" customHeight="1" x14ac:dyDescent="0.2">
      <c r="B85" s="77" t="s">
        <v>273</v>
      </c>
      <c r="C85" s="71" t="s">
        <v>73</v>
      </c>
      <c r="D85" s="131" t="s">
        <v>354</v>
      </c>
      <c r="E85" s="119">
        <v>2101</v>
      </c>
      <c r="F85" s="120">
        <v>11</v>
      </c>
      <c r="G85" s="119">
        <v>467</v>
      </c>
      <c r="H85" s="74">
        <v>2</v>
      </c>
      <c r="I85" s="120">
        <v>0</v>
      </c>
      <c r="J85" s="200">
        <v>42</v>
      </c>
      <c r="K85" s="119">
        <v>58</v>
      </c>
      <c r="L85" s="120">
        <v>1</v>
      </c>
      <c r="N85" s="205">
        <v>2112</v>
      </c>
      <c r="O85" s="205">
        <v>469</v>
      </c>
      <c r="P85" s="205">
        <v>42</v>
      </c>
      <c r="Q85" s="205">
        <v>59</v>
      </c>
      <c r="R85" s="57">
        <v>743</v>
      </c>
      <c r="S85" s="57">
        <v>743</v>
      </c>
      <c r="T85" s="57" t="s">
        <v>420</v>
      </c>
    </row>
    <row r="86" spans="2:20" s="23" customFormat="1" ht="17.25" customHeight="1" x14ac:dyDescent="0.2">
      <c r="B86" s="77" t="s">
        <v>273</v>
      </c>
      <c r="C86" s="70" t="s">
        <v>48</v>
      </c>
      <c r="D86" s="132" t="s">
        <v>396</v>
      </c>
      <c r="E86" s="119">
        <v>873</v>
      </c>
      <c r="F86" s="120">
        <v>11</v>
      </c>
      <c r="G86" s="119">
        <v>26</v>
      </c>
      <c r="H86" s="74">
        <v>46</v>
      </c>
      <c r="I86" s="120">
        <v>9</v>
      </c>
      <c r="J86" s="200">
        <v>3</v>
      </c>
      <c r="K86" s="119">
        <v>15</v>
      </c>
      <c r="L86" s="120">
        <v>3</v>
      </c>
      <c r="N86" s="205">
        <v>884</v>
      </c>
      <c r="O86" s="205">
        <v>81</v>
      </c>
      <c r="P86" s="205">
        <v>3</v>
      </c>
      <c r="Q86" s="205">
        <v>18</v>
      </c>
      <c r="R86" s="57">
        <v>2353</v>
      </c>
      <c r="S86" s="57">
        <v>2353</v>
      </c>
      <c r="T86" s="57" t="s">
        <v>420</v>
      </c>
    </row>
    <row r="87" spans="2:20" s="23" customFormat="1" ht="17.25" customHeight="1" x14ac:dyDescent="0.2">
      <c r="B87" s="77" t="s">
        <v>273</v>
      </c>
      <c r="C87" s="71" t="s">
        <v>64</v>
      </c>
      <c r="D87" s="131" t="s">
        <v>360</v>
      </c>
      <c r="E87" s="119">
        <v>2481</v>
      </c>
      <c r="F87" s="120">
        <v>15</v>
      </c>
      <c r="G87" s="119">
        <v>156</v>
      </c>
      <c r="H87" s="74">
        <v>2</v>
      </c>
      <c r="I87" s="120">
        <v>1</v>
      </c>
      <c r="J87" s="200">
        <v>32</v>
      </c>
      <c r="K87" s="119">
        <v>0</v>
      </c>
      <c r="L87" s="120">
        <v>0</v>
      </c>
      <c r="N87" s="205">
        <v>2496</v>
      </c>
      <c r="O87" s="205">
        <v>159</v>
      </c>
      <c r="P87" s="205">
        <v>32</v>
      </c>
      <c r="Q87" s="205">
        <v>0</v>
      </c>
      <c r="R87" s="57">
        <v>901</v>
      </c>
      <c r="S87" s="57">
        <v>901</v>
      </c>
      <c r="T87" s="57" t="s">
        <v>420</v>
      </c>
    </row>
    <row r="88" spans="2:20" s="23" customFormat="1" ht="17.25" customHeight="1" x14ac:dyDescent="0.2">
      <c r="B88" s="77" t="s">
        <v>273</v>
      </c>
      <c r="C88" s="71" t="s">
        <v>92</v>
      </c>
      <c r="D88" s="131" t="s">
        <v>371</v>
      </c>
      <c r="E88" s="119">
        <v>1408</v>
      </c>
      <c r="F88" s="120">
        <v>23</v>
      </c>
      <c r="G88" s="119">
        <v>214</v>
      </c>
      <c r="H88" s="74">
        <v>11</v>
      </c>
      <c r="I88" s="120">
        <v>4</v>
      </c>
      <c r="J88" s="200">
        <v>42</v>
      </c>
      <c r="K88" s="119">
        <v>43</v>
      </c>
      <c r="L88" s="120">
        <v>16</v>
      </c>
      <c r="N88" s="205">
        <v>1431</v>
      </c>
      <c r="O88" s="205">
        <v>229</v>
      </c>
      <c r="P88" s="205">
        <v>42</v>
      </c>
      <c r="Q88" s="205">
        <v>59</v>
      </c>
      <c r="R88" s="57">
        <v>2819</v>
      </c>
      <c r="S88" s="57">
        <v>2819</v>
      </c>
      <c r="T88" s="57" t="s">
        <v>420</v>
      </c>
    </row>
    <row r="89" spans="2:20" s="23" customFormat="1" ht="17.25" customHeight="1" x14ac:dyDescent="0.2">
      <c r="B89" s="77" t="s">
        <v>273</v>
      </c>
      <c r="C89" s="71" t="s">
        <v>74</v>
      </c>
      <c r="D89" s="131" t="s">
        <v>392</v>
      </c>
      <c r="E89" s="119">
        <v>2736</v>
      </c>
      <c r="F89" s="120">
        <v>31</v>
      </c>
      <c r="G89" s="119">
        <v>275</v>
      </c>
      <c r="H89" s="74">
        <v>0</v>
      </c>
      <c r="I89" s="120">
        <v>0</v>
      </c>
      <c r="J89" s="200">
        <v>92</v>
      </c>
      <c r="K89" s="119">
        <v>47</v>
      </c>
      <c r="L89" s="120">
        <v>0</v>
      </c>
      <c r="N89" s="205">
        <v>2767</v>
      </c>
      <c r="O89" s="205">
        <v>275</v>
      </c>
      <c r="P89" s="205">
        <v>92</v>
      </c>
      <c r="Q89" s="205">
        <v>47</v>
      </c>
      <c r="R89" s="57">
        <v>1766</v>
      </c>
      <c r="S89" s="57">
        <v>1766</v>
      </c>
      <c r="T89" s="57" t="s">
        <v>420</v>
      </c>
    </row>
    <row r="90" spans="2:20" s="23" customFormat="1" ht="17.25" customHeight="1" x14ac:dyDescent="0.2">
      <c r="B90" s="77" t="s">
        <v>274</v>
      </c>
      <c r="C90" s="71" t="s">
        <v>133</v>
      </c>
      <c r="D90" s="131" t="s">
        <v>296</v>
      </c>
      <c r="E90" s="119">
        <v>279</v>
      </c>
      <c r="F90" s="120">
        <v>7</v>
      </c>
      <c r="G90" s="119">
        <v>150</v>
      </c>
      <c r="H90" s="74">
        <v>12</v>
      </c>
      <c r="I90" s="120">
        <v>0</v>
      </c>
      <c r="J90" s="200">
        <v>22</v>
      </c>
      <c r="K90" s="119">
        <v>34</v>
      </c>
      <c r="L90" s="120">
        <v>16</v>
      </c>
      <c r="N90" s="205">
        <v>286</v>
      </c>
      <c r="O90" s="205">
        <v>162</v>
      </c>
      <c r="P90" s="205">
        <v>22</v>
      </c>
      <c r="Q90" s="205">
        <v>50</v>
      </c>
      <c r="R90" s="57">
        <v>3230</v>
      </c>
      <c r="S90" s="57">
        <v>3230</v>
      </c>
      <c r="T90" s="57" t="s">
        <v>420</v>
      </c>
    </row>
    <row r="91" spans="2:20" s="23" customFormat="1" ht="17.25" customHeight="1" x14ac:dyDescent="0.2">
      <c r="B91" s="77" t="s">
        <v>274</v>
      </c>
      <c r="C91" s="71" t="s">
        <v>113</v>
      </c>
      <c r="D91" s="131" t="s">
        <v>314</v>
      </c>
      <c r="E91" s="119">
        <v>1856</v>
      </c>
      <c r="F91" s="120">
        <v>150</v>
      </c>
      <c r="G91" s="119">
        <v>147</v>
      </c>
      <c r="H91" s="74">
        <v>1</v>
      </c>
      <c r="I91" s="120">
        <v>0</v>
      </c>
      <c r="J91" s="200">
        <v>93</v>
      </c>
      <c r="K91" s="119">
        <v>22</v>
      </c>
      <c r="L91" s="120">
        <v>11</v>
      </c>
      <c r="N91" s="205">
        <v>2006</v>
      </c>
      <c r="O91" s="205">
        <v>148</v>
      </c>
      <c r="P91" s="205">
        <v>93</v>
      </c>
      <c r="Q91" s="205">
        <v>33</v>
      </c>
      <c r="R91" s="57">
        <v>782</v>
      </c>
      <c r="S91" s="57">
        <v>782</v>
      </c>
      <c r="T91" s="57" t="s">
        <v>420</v>
      </c>
    </row>
    <row r="92" spans="2:20" s="23" customFormat="1" ht="17.25" customHeight="1" x14ac:dyDescent="0.2">
      <c r="B92" s="77" t="s">
        <v>274</v>
      </c>
      <c r="C92" s="71" t="s">
        <v>100</v>
      </c>
      <c r="D92" s="131" t="s">
        <v>397</v>
      </c>
      <c r="E92" s="119">
        <v>701</v>
      </c>
      <c r="F92" s="120">
        <v>31</v>
      </c>
      <c r="G92" s="119">
        <v>160</v>
      </c>
      <c r="H92" s="74">
        <v>128</v>
      </c>
      <c r="I92" s="120">
        <v>33</v>
      </c>
      <c r="J92" s="200">
        <v>49</v>
      </c>
      <c r="K92" s="119">
        <v>14</v>
      </c>
      <c r="L92" s="120">
        <v>13</v>
      </c>
      <c r="N92" s="205">
        <v>732</v>
      </c>
      <c r="O92" s="205">
        <v>321</v>
      </c>
      <c r="P92" s="205">
        <v>49</v>
      </c>
      <c r="Q92" s="205">
        <v>27</v>
      </c>
      <c r="R92" s="57">
        <v>2079</v>
      </c>
      <c r="S92" s="57">
        <v>2079</v>
      </c>
      <c r="T92" s="57" t="s">
        <v>420</v>
      </c>
    </row>
    <row r="93" spans="2:20" s="23" customFormat="1" ht="17.25" customHeight="1" x14ac:dyDescent="0.2">
      <c r="B93" s="77" t="s">
        <v>274</v>
      </c>
      <c r="C93" s="71" t="s">
        <v>132</v>
      </c>
      <c r="D93" s="131" t="s">
        <v>329</v>
      </c>
      <c r="E93" s="119">
        <v>3407</v>
      </c>
      <c r="F93" s="120">
        <v>0</v>
      </c>
      <c r="G93" s="119">
        <v>984</v>
      </c>
      <c r="H93" s="74">
        <v>12</v>
      </c>
      <c r="I93" s="120">
        <v>0</v>
      </c>
      <c r="J93" s="200">
        <v>186</v>
      </c>
      <c r="K93" s="119">
        <v>1</v>
      </c>
      <c r="L93" s="120">
        <v>311</v>
      </c>
      <c r="N93" s="205">
        <v>3407</v>
      </c>
      <c r="O93" s="205">
        <v>996</v>
      </c>
      <c r="P93" s="205">
        <v>186</v>
      </c>
      <c r="Q93" s="205">
        <v>312</v>
      </c>
      <c r="R93" s="57">
        <v>1796</v>
      </c>
      <c r="S93" s="57">
        <v>1796</v>
      </c>
      <c r="T93" s="57" t="s">
        <v>420</v>
      </c>
    </row>
    <row r="94" spans="2:20" s="23" customFormat="1" ht="17.25" customHeight="1" x14ac:dyDescent="0.2">
      <c r="B94" s="77" t="s">
        <v>274</v>
      </c>
      <c r="C94" s="71" t="s">
        <v>129</v>
      </c>
      <c r="D94" s="131" t="s">
        <v>333</v>
      </c>
      <c r="E94" s="119">
        <v>1836</v>
      </c>
      <c r="F94" s="120">
        <v>121</v>
      </c>
      <c r="G94" s="119">
        <v>47</v>
      </c>
      <c r="H94" s="74">
        <v>236</v>
      </c>
      <c r="I94" s="120">
        <v>5</v>
      </c>
      <c r="J94" s="200">
        <v>31</v>
      </c>
      <c r="K94" s="119">
        <v>4</v>
      </c>
      <c r="L94" s="120">
        <v>0</v>
      </c>
      <c r="N94" s="205">
        <v>1957</v>
      </c>
      <c r="O94" s="205">
        <v>288</v>
      </c>
      <c r="P94" s="205">
        <v>31</v>
      </c>
      <c r="Q94" s="205">
        <v>4</v>
      </c>
      <c r="R94" s="57">
        <v>4775</v>
      </c>
      <c r="S94" s="57">
        <v>4775</v>
      </c>
      <c r="T94" s="57" t="s">
        <v>420</v>
      </c>
    </row>
    <row r="95" spans="2:20" s="23" customFormat="1" ht="17.25" customHeight="1" x14ac:dyDescent="0.2">
      <c r="B95" s="77" t="s">
        <v>274</v>
      </c>
      <c r="C95" s="71" t="s">
        <v>103</v>
      </c>
      <c r="D95" s="131" t="s">
        <v>335</v>
      </c>
      <c r="E95" s="119">
        <v>1258</v>
      </c>
      <c r="F95" s="120">
        <v>34</v>
      </c>
      <c r="G95" s="119">
        <v>248</v>
      </c>
      <c r="H95" s="74">
        <v>41</v>
      </c>
      <c r="I95" s="120">
        <v>0</v>
      </c>
      <c r="J95" s="200">
        <v>121</v>
      </c>
      <c r="K95" s="119">
        <v>6</v>
      </c>
      <c r="L95" s="120">
        <v>22</v>
      </c>
      <c r="N95" s="205">
        <v>1292</v>
      </c>
      <c r="O95" s="205">
        <v>289</v>
      </c>
      <c r="P95" s="205">
        <v>121</v>
      </c>
      <c r="Q95" s="205">
        <v>28</v>
      </c>
      <c r="R95" s="57">
        <v>2260</v>
      </c>
      <c r="S95" s="57">
        <v>2260</v>
      </c>
      <c r="T95" s="57" t="s">
        <v>420</v>
      </c>
    </row>
    <row r="96" spans="2:20" s="23" customFormat="1" ht="17.25" customHeight="1" x14ac:dyDescent="0.2">
      <c r="B96" s="77" t="s">
        <v>274</v>
      </c>
      <c r="C96" s="71" t="s">
        <v>134</v>
      </c>
      <c r="D96" s="131" t="s">
        <v>337</v>
      </c>
      <c r="E96" s="119">
        <v>1344</v>
      </c>
      <c r="F96" s="120">
        <v>50</v>
      </c>
      <c r="G96" s="119">
        <v>174</v>
      </c>
      <c r="H96" s="74">
        <v>0</v>
      </c>
      <c r="I96" s="120">
        <v>4</v>
      </c>
      <c r="J96" s="200">
        <v>34</v>
      </c>
      <c r="K96" s="119">
        <v>75</v>
      </c>
      <c r="L96" s="120">
        <v>2</v>
      </c>
      <c r="N96" s="205">
        <v>1394</v>
      </c>
      <c r="O96" s="205">
        <v>178</v>
      </c>
      <c r="P96" s="205">
        <v>34</v>
      </c>
      <c r="Q96" s="205">
        <v>77</v>
      </c>
      <c r="R96" s="57">
        <v>0</v>
      </c>
      <c r="S96" s="57">
        <v>0</v>
      </c>
      <c r="T96" s="57" t="s">
        <v>420</v>
      </c>
    </row>
    <row r="97" spans="2:20" s="23" customFormat="1" ht="17.25" customHeight="1" x14ac:dyDescent="0.2">
      <c r="B97" s="77" t="s">
        <v>274</v>
      </c>
      <c r="C97" s="71" t="s">
        <v>107</v>
      </c>
      <c r="D97" s="131" t="s">
        <v>338</v>
      </c>
      <c r="E97" s="119">
        <v>1245</v>
      </c>
      <c r="F97" s="120">
        <v>0</v>
      </c>
      <c r="G97" s="119">
        <v>68</v>
      </c>
      <c r="H97" s="74">
        <v>0</v>
      </c>
      <c r="I97" s="120">
        <v>0</v>
      </c>
      <c r="J97" s="200">
        <v>43</v>
      </c>
      <c r="K97" s="119">
        <v>19</v>
      </c>
      <c r="L97" s="120">
        <v>0</v>
      </c>
      <c r="N97" s="205">
        <v>1245</v>
      </c>
      <c r="O97" s="205">
        <v>68</v>
      </c>
      <c r="P97" s="205">
        <v>43</v>
      </c>
      <c r="Q97" s="205">
        <v>19</v>
      </c>
      <c r="R97" s="57">
        <v>1751</v>
      </c>
      <c r="S97" s="57">
        <v>1751</v>
      </c>
      <c r="T97" s="57" t="s">
        <v>420</v>
      </c>
    </row>
    <row r="98" spans="2:20" s="23" customFormat="1" ht="17.25" customHeight="1" x14ac:dyDescent="0.2">
      <c r="B98" s="77" t="s">
        <v>274</v>
      </c>
      <c r="C98" s="71" t="s">
        <v>104</v>
      </c>
      <c r="D98" s="131" t="s">
        <v>339</v>
      </c>
      <c r="E98" s="119">
        <v>1003</v>
      </c>
      <c r="F98" s="120">
        <v>2</v>
      </c>
      <c r="G98" s="119">
        <v>81</v>
      </c>
      <c r="H98" s="74">
        <v>1</v>
      </c>
      <c r="I98" s="120">
        <v>2</v>
      </c>
      <c r="J98" s="200">
        <v>10</v>
      </c>
      <c r="K98" s="119">
        <v>5</v>
      </c>
      <c r="L98" s="120">
        <v>0</v>
      </c>
      <c r="N98" s="205">
        <v>1005</v>
      </c>
      <c r="O98" s="205">
        <v>84</v>
      </c>
      <c r="P98" s="205">
        <v>10</v>
      </c>
      <c r="Q98" s="205">
        <v>5</v>
      </c>
      <c r="R98" s="57">
        <v>1091</v>
      </c>
      <c r="S98" s="57">
        <v>1091</v>
      </c>
      <c r="T98" s="57" t="s">
        <v>420</v>
      </c>
    </row>
    <row r="99" spans="2:20" s="23" customFormat="1" ht="17.25" customHeight="1" x14ac:dyDescent="0.2">
      <c r="B99" s="77" t="s">
        <v>274</v>
      </c>
      <c r="C99" s="71" t="s">
        <v>135</v>
      </c>
      <c r="D99" s="131" t="s">
        <v>347</v>
      </c>
      <c r="E99" s="119">
        <v>1698</v>
      </c>
      <c r="F99" s="120">
        <v>28</v>
      </c>
      <c r="G99" s="119">
        <v>196</v>
      </c>
      <c r="H99" s="74">
        <v>84</v>
      </c>
      <c r="I99" s="120">
        <v>6</v>
      </c>
      <c r="J99" s="200">
        <v>62</v>
      </c>
      <c r="K99" s="119">
        <v>41</v>
      </c>
      <c r="L99" s="120">
        <v>6</v>
      </c>
      <c r="N99" s="205">
        <v>1726</v>
      </c>
      <c r="O99" s="205">
        <v>286</v>
      </c>
      <c r="P99" s="205">
        <v>62</v>
      </c>
      <c r="Q99" s="205">
        <v>47</v>
      </c>
      <c r="R99" s="57">
        <v>688</v>
      </c>
      <c r="S99" s="57">
        <v>688</v>
      </c>
      <c r="T99" s="57" t="s">
        <v>420</v>
      </c>
    </row>
    <row r="100" spans="2:20" s="23" customFormat="1" ht="17.25" customHeight="1" x14ac:dyDescent="0.2">
      <c r="B100" s="77" t="s">
        <v>274</v>
      </c>
      <c r="C100" s="71" t="s">
        <v>125</v>
      </c>
      <c r="D100" s="131" t="s">
        <v>349</v>
      </c>
      <c r="E100" s="119">
        <v>1677</v>
      </c>
      <c r="F100" s="120">
        <v>121</v>
      </c>
      <c r="G100" s="119">
        <v>34</v>
      </c>
      <c r="H100" s="74">
        <v>2</v>
      </c>
      <c r="I100" s="120">
        <v>0</v>
      </c>
      <c r="J100" s="200">
        <v>12</v>
      </c>
      <c r="K100" s="119">
        <v>14</v>
      </c>
      <c r="L100" s="120">
        <v>1</v>
      </c>
      <c r="N100" s="205">
        <v>1798</v>
      </c>
      <c r="O100" s="205">
        <v>36</v>
      </c>
      <c r="P100" s="205">
        <v>12</v>
      </c>
      <c r="Q100" s="205">
        <v>15</v>
      </c>
      <c r="R100" s="57">
        <v>1876</v>
      </c>
      <c r="S100" s="57">
        <v>1876</v>
      </c>
      <c r="T100" s="57" t="s">
        <v>420</v>
      </c>
    </row>
    <row r="101" spans="2:20" s="23" customFormat="1" ht="17.25" customHeight="1" x14ac:dyDescent="0.2">
      <c r="B101" s="77" t="s">
        <v>274</v>
      </c>
      <c r="C101" s="71" t="s">
        <v>128</v>
      </c>
      <c r="D101" s="131" t="s">
        <v>350</v>
      </c>
      <c r="E101" s="119">
        <v>1279</v>
      </c>
      <c r="F101" s="120">
        <v>0</v>
      </c>
      <c r="G101" s="119">
        <v>60</v>
      </c>
      <c r="H101" s="74">
        <v>91</v>
      </c>
      <c r="I101" s="120">
        <v>2</v>
      </c>
      <c r="J101" s="200">
        <v>57</v>
      </c>
      <c r="K101" s="119">
        <v>33</v>
      </c>
      <c r="L101" s="120">
        <v>10</v>
      </c>
      <c r="N101" s="205">
        <v>1279</v>
      </c>
      <c r="O101" s="205">
        <v>153</v>
      </c>
      <c r="P101" s="205">
        <v>57</v>
      </c>
      <c r="Q101" s="205">
        <v>43</v>
      </c>
      <c r="R101" s="57">
        <v>1867</v>
      </c>
      <c r="S101" s="57">
        <v>1867</v>
      </c>
      <c r="T101" s="57" t="s">
        <v>420</v>
      </c>
    </row>
    <row r="102" spans="2:20" s="23" customFormat="1" ht="17.25" customHeight="1" x14ac:dyDescent="0.2">
      <c r="B102" s="77" t="s">
        <v>274</v>
      </c>
      <c r="C102" s="71" t="s">
        <v>97</v>
      </c>
      <c r="D102" s="131" t="s">
        <v>359</v>
      </c>
      <c r="E102" s="119">
        <v>2426</v>
      </c>
      <c r="F102" s="120">
        <v>0</v>
      </c>
      <c r="G102" s="119">
        <v>479</v>
      </c>
      <c r="H102" s="74">
        <v>4</v>
      </c>
      <c r="I102" s="120">
        <v>0</v>
      </c>
      <c r="J102" s="200">
        <v>220</v>
      </c>
      <c r="K102" s="119">
        <v>17</v>
      </c>
      <c r="L102" s="120">
        <v>6</v>
      </c>
      <c r="N102" s="205">
        <v>2426</v>
      </c>
      <c r="O102" s="205">
        <v>483</v>
      </c>
      <c r="P102" s="205">
        <v>220</v>
      </c>
      <c r="Q102" s="205">
        <v>23</v>
      </c>
      <c r="R102" s="57">
        <v>2093</v>
      </c>
      <c r="S102" s="57">
        <v>2093</v>
      </c>
      <c r="T102" s="57" t="s">
        <v>420</v>
      </c>
    </row>
    <row r="103" spans="2:20" s="23" customFormat="1" ht="17.25" customHeight="1" x14ac:dyDescent="0.2">
      <c r="B103" s="77" t="s">
        <v>274</v>
      </c>
      <c r="C103" s="71" t="s">
        <v>116</v>
      </c>
      <c r="D103" s="131" t="s">
        <v>364</v>
      </c>
      <c r="E103" s="119">
        <v>4424</v>
      </c>
      <c r="F103" s="120">
        <v>152</v>
      </c>
      <c r="G103" s="119">
        <v>297</v>
      </c>
      <c r="H103" s="74">
        <v>0</v>
      </c>
      <c r="I103" s="120">
        <v>201</v>
      </c>
      <c r="J103" s="200">
        <v>196</v>
      </c>
      <c r="K103" s="119">
        <v>28</v>
      </c>
      <c r="L103" s="120">
        <v>46</v>
      </c>
      <c r="N103" s="205">
        <v>4576</v>
      </c>
      <c r="O103" s="205">
        <v>498</v>
      </c>
      <c r="P103" s="205">
        <v>196</v>
      </c>
      <c r="Q103" s="205">
        <v>74</v>
      </c>
      <c r="R103" s="57">
        <v>1856</v>
      </c>
      <c r="S103" s="57">
        <v>1856</v>
      </c>
      <c r="T103" s="57" t="s">
        <v>420</v>
      </c>
    </row>
    <row r="104" spans="2:20" s="23" customFormat="1" ht="17.25" customHeight="1" x14ac:dyDescent="0.2">
      <c r="B104" s="77" t="s">
        <v>274</v>
      </c>
      <c r="C104" s="71" t="s">
        <v>122</v>
      </c>
      <c r="D104" s="131" t="s">
        <v>375</v>
      </c>
      <c r="E104" s="119">
        <v>1986</v>
      </c>
      <c r="F104" s="120">
        <v>114</v>
      </c>
      <c r="G104" s="119">
        <v>228</v>
      </c>
      <c r="H104" s="74">
        <v>55</v>
      </c>
      <c r="I104" s="120">
        <v>43</v>
      </c>
      <c r="J104" s="200">
        <v>55</v>
      </c>
      <c r="K104" s="119">
        <v>60</v>
      </c>
      <c r="L104" s="120">
        <v>18</v>
      </c>
      <c r="N104" s="205">
        <v>2100</v>
      </c>
      <c r="O104" s="205">
        <v>326</v>
      </c>
      <c r="P104" s="205">
        <v>55</v>
      </c>
      <c r="Q104" s="205">
        <v>78</v>
      </c>
      <c r="R104" s="57">
        <v>6028</v>
      </c>
      <c r="S104" s="57">
        <v>6028</v>
      </c>
      <c r="T104" s="57" t="s">
        <v>420</v>
      </c>
    </row>
    <row r="105" spans="2:20" s="23" customFormat="1" ht="17.25" customHeight="1" x14ac:dyDescent="0.2">
      <c r="B105" s="77" t="s">
        <v>274</v>
      </c>
      <c r="C105" s="71" t="s">
        <v>119</v>
      </c>
      <c r="D105" s="131" t="s">
        <v>376</v>
      </c>
      <c r="E105" s="119">
        <v>7395</v>
      </c>
      <c r="F105" s="120">
        <v>86</v>
      </c>
      <c r="G105" s="119">
        <v>301</v>
      </c>
      <c r="H105" s="74">
        <v>92</v>
      </c>
      <c r="I105" s="120">
        <v>40</v>
      </c>
      <c r="J105" s="200">
        <v>302</v>
      </c>
      <c r="K105" s="119">
        <v>34</v>
      </c>
      <c r="L105" s="120">
        <v>22</v>
      </c>
      <c r="N105" s="205">
        <v>7481</v>
      </c>
      <c r="O105" s="205">
        <v>433</v>
      </c>
      <c r="P105" s="205">
        <v>302</v>
      </c>
      <c r="Q105" s="205">
        <v>56</v>
      </c>
      <c r="R105" s="57">
        <v>690</v>
      </c>
      <c r="S105" s="57">
        <v>690</v>
      </c>
      <c r="T105" s="57" t="s">
        <v>420</v>
      </c>
    </row>
    <row r="106" spans="2:20" s="23" customFormat="1" ht="17.25" customHeight="1" x14ac:dyDescent="0.2">
      <c r="B106" s="77" t="s">
        <v>274</v>
      </c>
      <c r="C106" s="71" t="s">
        <v>110</v>
      </c>
      <c r="D106" s="131" t="s">
        <v>381</v>
      </c>
      <c r="E106" s="119">
        <v>2594</v>
      </c>
      <c r="F106" s="120">
        <v>56</v>
      </c>
      <c r="G106" s="119">
        <v>342</v>
      </c>
      <c r="H106" s="74">
        <v>23</v>
      </c>
      <c r="I106" s="120">
        <v>2</v>
      </c>
      <c r="J106" s="200">
        <v>47</v>
      </c>
      <c r="K106" s="119">
        <v>51</v>
      </c>
      <c r="L106" s="120">
        <v>35</v>
      </c>
      <c r="N106" s="205">
        <v>2650</v>
      </c>
      <c r="O106" s="205">
        <v>367</v>
      </c>
      <c r="P106" s="205">
        <v>47</v>
      </c>
      <c r="Q106" s="205">
        <v>86</v>
      </c>
      <c r="R106" s="57">
        <v>7881</v>
      </c>
      <c r="S106" s="57">
        <v>7881</v>
      </c>
      <c r="T106" s="57" t="s">
        <v>420</v>
      </c>
    </row>
    <row r="107" spans="2:20" s="23" customFormat="1" ht="17.25" customHeight="1" x14ac:dyDescent="0.2">
      <c r="B107" s="77" t="s">
        <v>274</v>
      </c>
      <c r="C107" s="71" t="s">
        <v>130</v>
      </c>
      <c r="D107" s="131" t="s">
        <v>384</v>
      </c>
      <c r="E107" s="119">
        <v>4952</v>
      </c>
      <c r="F107" s="120">
        <v>0</v>
      </c>
      <c r="G107" s="119">
        <v>610</v>
      </c>
      <c r="H107" s="74">
        <v>17</v>
      </c>
      <c r="I107" s="120">
        <v>0</v>
      </c>
      <c r="J107" s="200">
        <v>149</v>
      </c>
      <c r="K107" s="119">
        <v>37</v>
      </c>
      <c r="L107" s="120">
        <v>56</v>
      </c>
      <c r="N107" s="205">
        <v>4952</v>
      </c>
      <c r="O107" s="205">
        <v>627</v>
      </c>
      <c r="P107" s="205">
        <v>149</v>
      </c>
      <c r="Q107" s="205">
        <v>93</v>
      </c>
      <c r="R107" s="57">
        <v>4339</v>
      </c>
      <c r="S107" s="57">
        <v>4339</v>
      </c>
      <c r="T107" s="57" t="s">
        <v>420</v>
      </c>
    </row>
    <row r="108" spans="2:20" s="23" customFormat="1" ht="17.25" customHeight="1" x14ac:dyDescent="0.2">
      <c r="B108" s="77" t="s">
        <v>274</v>
      </c>
      <c r="C108" s="71" t="s">
        <v>136</v>
      </c>
      <c r="D108" s="131" t="s">
        <v>386</v>
      </c>
      <c r="E108" s="119">
        <v>2417</v>
      </c>
      <c r="F108" s="120">
        <v>1</v>
      </c>
      <c r="G108" s="119">
        <v>374</v>
      </c>
      <c r="H108" s="74">
        <v>0</v>
      </c>
      <c r="I108" s="120">
        <v>0</v>
      </c>
      <c r="J108" s="200">
        <v>103</v>
      </c>
      <c r="K108" s="119">
        <v>19</v>
      </c>
      <c r="L108" s="120">
        <v>75</v>
      </c>
      <c r="N108" s="205">
        <v>2418</v>
      </c>
      <c r="O108" s="205">
        <v>374</v>
      </c>
      <c r="P108" s="205">
        <v>103</v>
      </c>
      <c r="Q108" s="205">
        <v>94</v>
      </c>
      <c r="R108" s="57">
        <v>5639</v>
      </c>
      <c r="S108" s="57">
        <v>5639</v>
      </c>
      <c r="T108" s="57" t="s">
        <v>420</v>
      </c>
    </row>
    <row r="109" spans="2:20" s="23" customFormat="1" ht="17.25" customHeight="1" x14ac:dyDescent="0.2">
      <c r="B109" s="77" t="s">
        <v>274</v>
      </c>
      <c r="C109" s="71" t="s">
        <v>131</v>
      </c>
      <c r="D109" s="131" t="s">
        <v>398</v>
      </c>
      <c r="E109" s="119">
        <v>2101</v>
      </c>
      <c r="F109" s="120">
        <v>126</v>
      </c>
      <c r="G109" s="119">
        <v>10</v>
      </c>
      <c r="H109" s="74">
        <v>207</v>
      </c>
      <c r="I109" s="120">
        <v>13</v>
      </c>
      <c r="J109" s="200">
        <v>237</v>
      </c>
      <c r="K109" s="119">
        <v>28</v>
      </c>
      <c r="L109" s="120">
        <v>26</v>
      </c>
      <c r="N109" s="205">
        <v>2227</v>
      </c>
      <c r="O109" s="205">
        <v>230</v>
      </c>
      <c r="P109" s="205">
        <v>237</v>
      </c>
      <c r="Q109" s="205">
        <v>54</v>
      </c>
      <c r="R109" s="57">
        <v>2483</v>
      </c>
      <c r="S109" s="57">
        <v>2483</v>
      </c>
      <c r="T109" s="57" t="s">
        <v>420</v>
      </c>
    </row>
    <row r="110" spans="2:20" s="23" customFormat="1" ht="17.25" customHeight="1" x14ac:dyDescent="0.2">
      <c r="B110" s="77" t="s">
        <v>275</v>
      </c>
      <c r="C110" s="71" t="s">
        <v>137</v>
      </c>
      <c r="D110" s="131" t="s">
        <v>281</v>
      </c>
      <c r="E110" s="119">
        <v>2603</v>
      </c>
      <c r="F110" s="120">
        <v>118</v>
      </c>
      <c r="G110" s="119">
        <v>132</v>
      </c>
      <c r="H110" s="74">
        <v>214</v>
      </c>
      <c r="I110" s="120">
        <v>134</v>
      </c>
      <c r="J110" s="200">
        <v>77</v>
      </c>
      <c r="K110" s="119">
        <v>122</v>
      </c>
      <c r="L110" s="120">
        <v>0</v>
      </c>
      <c r="N110" s="205">
        <v>2721</v>
      </c>
      <c r="O110" s="205">
        <v>480</v>
      </c>
      <c r="P110" s="205">
        <v>77</v>
      </c>
      <c r="Q110" s="205">
        <v>122</v>
      </c>
      <c r="R110" s="57">
        <v>2571</v>
      </c>
      <c r="S110" s="57">
        <v>2571</v>
      </c>
      <c r="T110" s="57" t="s">
        <v>420</v>
      </c>
    </row>
    <row r="111" spans="2:20" s="23" customFormat="1" ht="17.25" customHeight="1" x14ac:dyDescent="0.2">
      <c r="B111" s="77" t="s">
        <v>275</v>
      </c>
      <c r="C111" s="71" t="s">
        <v>153</v>
      </c>
      <c r="D111" s="131" t="s">
        <v>289</v>
      </c>
      <c r="E111" s="119">
        <v>2506</v>
      </c>
      <c r="F111" s="120">
        <v>5</v>
      </c>
      <c r="G111" s="119">
        <v>122</v>
      </c>
      <c r="H111" s="74">
        <v>14</v>
      </c>
      <c r="I111" s="120">
        <v>1</v>
      </c>
      <c r="J111" s="200">
        <v>16</v>
      </c>
      <c r="K111" s="119">
        <v>14</v>
      </c>
      <c r="L111" s="120">
        <v>8</v>
      </c>
      <c r="N111" s="205">
        <v>2511</v>
      </c>
      <c r="O111" s="205">
        <v>137</v>
      </c>
      <c r="P111" s="205">
        <v>16</v>
      </c>
      <c r="Q111" s="205">
        <v>22</v>
      </c>
      <c r="R111" s="57">
        <v>2414</v>
      </c>
      <c r="S111" s="57">
        <v>2414</v>
      </c>
      <c r="T111" s="57" t="s">
        <v>420</v>
      </c>
    </row>
    <row r="112" spans="2:20" s="23" customFormat="1" ht="17.25" customHeight="1" x14ac:dyDescent="0.2">
      <c r="B112" s="77" t="s">
        <v>275</v>
      </c>
      <c r="C112" s="71" t="s">
        <v>145</v>
      </c>
      <c r="D112" s="131" t="s">
        <v>301</v>
      </c>
      <c r="E112" s="119">
        <v>2534</v>
      </c>
      <c r="F112" s="120">
        <v>0</v>
      </c>
      <c r="G112" s="119">
        <v>68</v>
      </c>
      <c r="H112" s="74">
        <v>103</v>
      </c>
      <c r="I112" s="120">
        <v>1</v>
      </c>
      <c r="J112" s="200">
        <v>128</v>
      </c>
      <c r="K112" s="119">
        <v>52</v>
      </c>
      <c r="L112" s="120">
        <v>20</v>
      </c>
      <c r="N112" s="205">
        <v>2534</v>
      </c>
      <c r="O112" s="205">
        <v>172</v>
      </c>
      <c r="P112" s="205">
        <v>128</v>
      </c>
      <c r="Q112" s="205">
        <v>72</v>
      </c>
      <c r="R112" s="57">
        <v>2728</v>
      </c>
      <c r="S112" s="57">
        <v>2728</v>
      </c>
      <c r="T112" s="57" t="s">
        <v>420</v>
      </c>
    </row>
    <row r="113" spans="2:20" s="23" customFormat="1" ht="17.25" customHeight="1" x14ac:dyDescent="0.2">
      <c r="B113" s="77" t="s">
        <v>275</v>
      </c>
      <c r="C113" s="71" t="s">
        <v>146</v>
      </c>
      <c r="D113" s="131" t="s">
        <v>302</v>
      </c>
      <c r="E113" s="119">
        <v>240</v>
      </c>
      <c r="F113" s="120">
        <v>0</v>
      </c>
      <c r="G113" s="119">
        <v>0</v>
      </c>
      <c r="H113" s="74">
        <v>0</v>
      </c>
      <c r="I113" s="120">
        <v>64</v>
      </c>
      <c r="J113" s="200">
        <v>25</v>
      </c>
      <c r="K113" s="119">
        <v>21</v>
      </c>
      <c r="L113" s="120">
        <v>0</v>
      </c>
      <c r="N113" s="205">
        <v>240</v>
      </c>
      <c r="O113" s="205">
        <v>64</v>
      </c>
      <c r="P113" s="205">
        <v>25</v>
      </c>
      <c r="Q113" s="205">
        <v>21</v>
      </c>
      <c r="R113" s="57">
        <v>3026</v>
      </c>
      <c r="S113" s="57">
        <v>3026</v>
      </c>
      <c r="T113" s="57" t="s">
        <v>420</v>
      </c>
    </row>
    <row r="114" spans="2:20" s="23" customFormat="1" ht="17.25" customHeight="1" x14ac:dyDescent="0.2">
      <c r="B114" s="77" t="s">
        <v>275</v>
      </c>
      <c r="C114" s="71" t="s">
        <v>154</v>
      </c>
      <c r="D114" s="131" t="s">
        <v>303</v>
      </c>
      <c r="E114" s="119">
        <v>1422</v>
      </c>
      <c r="F114" s="120">
        <v>0</v>
      </c>
      <c r="G114" s="119">
        <v>107</v>
      </c>
      <c r="H114" s="74">
        <v>0</v>
      </c>
      <c r="I114" s="120">
        <v>0</v>
      </c>
      <c r="J114" s="200">
        <v>46</v>
      </c>
      <c r="K114" s="119">
        <v>19</v>
      </c>
      <c r="L114" s="120">
        <v>0</v>
      </c>
      <c r="N114" s="205">
        <v>1422</v>
      </c>
      <c r="O114" s="205">
        <v>107</v>
      </c>
      <c r="P114" s="205">
        <v>46</v>
      </c>
      <c r="Q114" s="205">
        <v>19</v>
      </c>
      <c r="R114" s="57">
        <v>372</v>
      </c>
      <c r="S114" s="57">
        <v>372</v>
      </c>
      <c r="T114" s="57" t="s">
        <v>420</v>
      </c>
    </row>
    <row r="115" spans="2:20" s="23" customFormat="1" ht="17.25" customHeight="1" x14ac:dyDescent="0.2">
      <c r="B115" s="77" t="s">
        <v>275</v>
      </c>
      <c r="C115" s="71" t="s">
        <v>149</v>
      </c>
      <c r="D115" s="131" t="s">
        <v>312</v>
      </c>
      <c r="E115" s="119">
        <v>1744</v>
      </c>
      <c r="F115" s="120">
        <v>63</v>
      </c>
      <c r="G115" s="119">
        <v>253</v>
      </c>
      <c r="H115" s="74">
        <v>10</v>
      </c>
      <c r="I115" s="120">
        <v>3</v>
      </c>
      <c r="J115" s="200">
        <v>102</v>
      </c>
      <c r="K115" s="119">
        <v>6</v>
      </c>
      <c r="L115" s="120">
        <v>11</v>
      </c>
      <c r="N115" s="205">
        <v>1807</v>
      </c>
      <c r="O115" s="205">
        <v>266</v>
      </c>
      <c r="P115" s="205">
        <v>102</v>
      </c>
      <c r="Q115" s="205">
        <v>17</v>
      </c>
      <c r="R115" s="57">
        <v>1549</v>
      </c>
      <c r="S115" s="57">
        <v>1549</v>
      </c>
      <c r="T115" s="57" t="s">
        <v>420</v>
      </c>
    </row>
    <row r="116" spans="2:20" s="23" customFormat="1" ht="17.25" customHeight="1" x14ac:dyDescent="0.2">
      <c r="B116" s="77" t="s">
        <v>275</v>
      </c>
      <c r="C116" s="71" t="s">
        <v>150</v>
      </c>
      <c r="D116" s="131" t="s">
        <v>313</v>
      </c>
      <c r="E116" s="119">
        <v>1828</v>
      </c>
      <c r="F116" s="120">
        <v>61</v>
      </c>
      <c r="G116" s="119">
        <v>32</v>
      </c>
      <c r="H116" s="74">
        <v>18</v>
      </c>
      <c r="I116" s="120">
        <v>1</v>
      </c>
      <c r="J116" s="200">
        <v>35</v>
      </c>
      <c r="K116" s="119">
        <v>28</v>
      </c>
      <c r="L116" s="120">
        <v>4</v>
      </c>
      <c r="N116" s="205">
        <v>1889</v>
      </c>
      <c r="O116" s="205">
        <v>51</v>
      </c>
      <c r="P116" s="205">
        <v>35</v>
      </c>
      <c r="Q116" s="205">
        <v>32</v>
      </c>
      <c r="R116" s="57">
        <v>2052</v>
      </c>
      <c r="S116" s="57">
        <v>2052</v>
      </c>
      <c r="T116" s="57" t="s">
        <v>420</v>
      </c>
    </row>
    <row r="117" spans="2:20" s="23" customFormat="1" ht="17.25" customHeight="1" x14ac:dyDescent="0.2">
      <c r="B117" s="77" t="s">
        <v>275</v>
      </c>
      <c r="C117" s="71" t="s">
        <v>151</v>
      </c>
      <c r="D117" s="131" t="s">
        <v>322</v>
      </c>
      <c r="E117" s="119">
        <v>5535</v>
      </c>
      <c r="F117" s="120">
        <v>2</v>
      </c>
      <c r="G117" s="119">
        <v>196</v>
      </c>
      <c r="H117" s="74">
        <v>179</v>
      </c>
      <c r="I117" s="120">
        <v>2</v>
      </c>
      <c r="J117" s="200">
        <v>41</v>
      </c>
      <c r="K117" s="119">
        <v>42</v>
      </c>
      <c r="L117" s="120">
        <v>1</v>
      </c>
      <c r="N117" s="205">
        <v>5537</v>
      </c>
      <c r="O117" s="205">
        <v>377</v>
      </c>
      <c r="P117" s="205">
        <v>41</v>
      </c>
      <c r="Q117" s="205">
        <v>43</v>
      </c>
      <c r="R117" s="57">
        <v>2161</v>
      </c>
      <c r="S117" s="57">
        <v>2161</v>
      </c>
      <c r="T117" s="57" t="s">
        <v>420</v>
      </c>
    </row>
    <row r="118" spans="2:20" s="23" customFormat="1" ht="17.25" customHeight="1" x14ac:dyDescent="0.2">
      <c r="B118" s="77" t="s">
        <v>275</v>
      </c>
      <c r="C118" s="71" t="s">
        <v>147</v>
      </c>
      <c r="D118" s="131" t="s">
        <v>330</v>
      </c>
      <c r="E118" s="119">
        <v>410</v>
      </c>
      <c r="F118" s="120">
        <v>15</v>
      </c>
      <c r="G118" s="119">
        <v>47</v>
      </c>
      <c r="H118" s="74">
        <v>0</v>
      </c>
      <c r="I118" s="120">
        <v>26</v>
      </c>
      <c r="J118" s="200">
        <v>69</v>
      </c>
      <c r="K118" s="119">
        <v>15</v>
      </c>
      <c r="L118" s="120">
        <v>7</v>
      </c>
      <c r="N118" s="205">
        <v>425</v>
      </c>
      <c r="O118" s="205">
        <v>73</v>
      </c>
      <c r="P118" s="205">
        <v>69</v>
      </c>
      <c r="Q118" s="205">
        <v>22</v>
      </c>
      <c r="R118" s="57">
        <v>5704</v>
      </c>
      <c r="S118" s="57">
        <v>5704</v>
      </c>
      <c r="T118" s="57" t="s">
        <v>420</v>
      </c>
    </row>
    <row r="119" spans="2:20" s="23" customFormat="1" ht="17.25" customHeight="1" x14ac:dyDescent="0.2">
      <c r="B119" s="77" t="s">
        <v>275</v>
      </c>
      <c r="C119" s="71" t="s">
        <v>138</v>
      </c>
      <c r="D119" s="131" t="s">
        <v>348</v>
      </c>
      <c r="E119" s="119">
        <v>1191</v>
      </c>
      <c r="F119" s="120">
        <v>59</v>
      </c>
      <c r="G119" s="119">
        <v>321</v>
      </c>
      <c r="H119" s="74">
        <v>24</v>
      </c>
      <c r="I119" s="120">
        <v>2</v>
      </c>
      <c r="J119" s="200">
        <v>124</v>
      </c>
      <c r="K119" s="119">
        <v>34</v>
      </c>
      <c r="L119" s="120">
        <v>18</v>
      </c>
      <c r="N119" s="205">
        <v>1250</v>
      </c>
      <c r="O119" s="205">
        <v>347</v>
      </c>
      <c r="P119" s="205">
        <v>124</v>
      </c>
      <c r="Q119" s="205">
        <v>52</v>
      </c>
      <c r="R119" s="57">
        <v>3994</v>
      </c>
      <c r="S119" s="57">
        <v>3994</v>
      </c>
      <c r="T119" s="57" t="s">
        <v>420</v>
      </c>
    </row>
    <row r="120" spans="2:20" s="23" customFormat="1" ht="17.25" customHeight="1" x14ac:dyDescent="0.2">
      <c r="B120" s="77" t="s">
        <v>275</v>
      </c>
      <c r="C120" s="71" t="s">
        <v>152</v>
      </c>
      <c r="D120" s="131" t="s">
        <v>352</v>
      </c>
      <c r="E120" s="119">
        <v>937</v>
      </c>
      <c r="F120" s="120">
        <v>1</v>
      </c>
      <c r="G120" s="119">
        <v>110</v>
      </c>
      <c r="H120" s="74">
        <v>18</v>
      </c>
      <c r="I120" s="120">
        <v>1</v>
      </c>
      <c r="J120" s="200">
        <v>58</v>
      </c>
      <c r="K120" s="119">
        <v>21</v>
      </c>
      <c r="L120" s="120">
        <v>11</v>
      </c>
      <c r="N120" s="205">
        <v>938</v>
      </c>
      <c r="O120" s="205">
        <v>129</v>
      </c>
      <c r="P120" s="205">
        <v>58</v>
      </c>
      <c r="Q120" s="205">
        <v>32</v>
      </c>
      <c r="R120" s="57">
        <v>1815</v>
      </c>
      <c r="S120" s="57">
        <v>1815</v>
      </c>
      <c r="T120" s="57" t="s">
        <v>420</v>
      </c>
    </row>
    <row r="121" spans="2:20" s="23" customFormat="1" ht="17.25" customHeight="1" x14ac:dyDescent="0.2">
      <c r="B121" s="77" t="s">
        <v>275</v>
      </c>
      <c r="C121" s="71" t="s">
        <v>139</v>
      </c>
      <c r="D121" s="131" t="s">
        <v>356</v>
      </c>
      <c r="E121" s="119">
        <v>1235</v>
      </c>
      <c r="F121" s="120">
        <v>0</v>
      </c>
      <c r="G121" s="119">
        <v>136</v>
      </c>
      <c r="H121" s="74">
        <v>0</v>
      </c>
      <c r="I121" s="120">
        <v>0</v>
      </c>
      <c r="J121" s="200">
        <v>32</v>
      </c>
      <c r="K121" s="119">
        <v>0</v>
      </c>
      <c r="L121" s="120">
        <v>0</v>
      </c>
      <c r="N121" s="205">
        <v>1235</v>
      </c>
      <c r="O121" s="205">
        <v>136</v>
      </c>
      <c r="P121" s="205">
        <v>32</v>
      </c>
      <c r="Q121" s="205">
        <v>0</v>
      </c>
      <c r="R121" s="57">
        <v>2250</v>
      </c>
      <c r="S121" s="57">
        <v>2250</v>
      </c>
      <c r="T121" s="57" t="s">
        <v>420</v>
      </c>
    </row>
    <row r="122" spans="2:20" s="23" customFormat="1" ht="17.25" customHeight="1" x14ac:dyDescent="0.2">
      <c r="B122" s="77" t="s">
        <v>275</v>
      </c>
      <c r="C122" s="71" t="s">
        <v>155</v>
      </c>
      <c r="D122" s="131" t="s">
        <v>357</v>
      </c>
      <c r="E122" s="119">
        <v>4632</v>
      </c>
      <c r="F122" s="120">
        <v>34</v>
      </c>
      <c r="G122" s="119">
        <v>397</v>
      </c>
      <c r="H122" s="74">
        <v>18</v>
      </c>
      <c r="I122" s="120">
        <v>127</v>
      </c>
      <c r="J122" s="200">
        <v>101</v>
      </c>
      <c r="K122" s="119">
        <v>68</v>
      </c>
      <c r="L122" s="120">
        <v>0</v>
      </c>
      <c r="N122" s="205">
        <v>4666</v>
      </c>
      <c r="O122" s="205">
        <v>542</v>
      </c>
      <c r="P122" s="205">
        <v>101</v>
      </c>
      <c r="Q122" s="205">
        <v>68</v>
      </c>
      <c r="R122" s="57">
        <v>1510</v>
      </c>
      <c r="S122" s="57">
        <v>1510</v>
      </c>
      <c r="T122" s="57" t="s">
        <v>420</v>
      </c>
    </row>
    <row r="123" spans="2:20" s="23" customFormat="1" ht="17.25" customHeight="1" x14ac:dyDescent="0.2">
      <c r="B123" s="77" t="s">
        <v>275</v>
      </c>
      <c r="C123" s="71" t="s">
        <v>140</v>
      </c>
      <c r="D123" s="131" t="s">
        <v>361</v>
      </c>
      <c r="E123" s="119">
        <v>3906</v>
      </c>
      <c r="F123" s="120">
        <v>11</v>
      </c>
      <c r="G123" s="119">
        <v>323</v>
      </c>
      <c r="H123" s="74">
        <v>0</v>
      </c>
      <c r="I123" s="120">
        <v>0</v>
      </c>
      <c r="J123" s="200">
        <v>146</v>
      </c>
      <c r="K123" s="119">
        <v>79</v>
      </c>
      <c r="L123" s="120">
        <v>0</v>
      </c>
      <c r="N123" s="205">
        <v>3917</v>
      </c>
      <c r="O123" s="205">
        <v>323</v>
      </c>
      <c r="P123" s="205">
        <v>146</v>
      </c>
      <c r="Q123" s="205">
        <v>79</v>
      </c>
      <c r="R123" s="57">
        <v>5028</v>
      </c>
      <c r="S123" s="57">
        <v>5028</v>
      </c>
      <c r="T123" s="57" t="s">
        <v>420</v>
      </c>
    </row>
    <row r="124" spans="2:20" s="23" customFormat="1" ht="17.25" customHeight="1" x14ac:dyDescent="0.2">
      <c r="B124" s="77" t="s">
        <v>275</v>
      </c>
      <c r="C124" s="71" t="s">
        <v>141</v>
      </c>
      <c r="D124" s="131" t="s">
        <v>363</v>
      </c>
      <c r="E124" s="119">
        <v>1613</v>
      </c>
      <c r="F124" s="120">
        <v>0</v>
      </c>
      <c r="G124" s="119">
        <v>0</v>
      </c>
      <c r="H124" s="74">
        <v>0</v>
      </c>
      <c r="I124" s="120">
        <v>73</v>
      </c>
      <c r="J124" s="200">
        <v>0</v>
      </c>
      <c r="K124" s="119">
        <v>6</v>
      </c>
      <c r="L124" s="120">
        <v>0</v>
      </c>
      <c r="N124" s="205">
        <v>1613</v>
      </c>
      <c r="O124" s="205">
        <v>73</v>
      </c>
      <c r="P124" s="205">
        <v>0</v>
      </c>
      <c r="Q124" s="205">
        <v>6</v>
      </c>
      <c r="R124" s="57">
        <v>4686</v>
      </c>
      <c r="S124" s="57">
        <v>4686</v>
      </c>
      <c r="T124" s="57" t="s">
        <v>420</v>
      </c>
    </row>
    <row r="125" spans="2:20" s="23" customFormat="1" ht="17.25" customHeight="1" x14ac:dyDescent="0.2">
      <c r="B125" s="77" t="s">
        <v>275</v>
      </c>
      <c r="C125" s="71" t="s">
        <v>142</v>
      </c>
      <c r="D125" s="131" t="s">
        <v>368</v>
      </c>
      <c r="E125" s="119">
        <v>3021</v>
      </c>
      <c r="F125" s="120">
        <v>37</v>
      </c>
      <c r="G125" s="119">
        <v>54</v>
      </c>
      <c r="H125" s="74">
        <v>129</v>
      </c>
      <c r="I125" s="120">
        <v>4</v>
      </c>
      <c r="J125" s="200">
        <v>35</v>
      </c>
      <c r="K125" s="119">
        <v>63</v>
      </c>
      <c r="L125" s="120">
        <v>0</v>
      </c>
      <c r="N125" s="205">
        <v>3058</v>
      </c>
      <c r="O125" s="205">
        <v>187</v>
      </c>
      <c r="P125" s="205">
        <v>35</v>
      </c>
      <c r="Q125" s="205">
        <v>63</v>
      </c>
      <c r="R125" s="57">
        <v>1674</v>
      </c>
      <c r="S125" s="57">
        <v>1674</v>
      </c>
      <c r="T125" s="57" t="s">
        <v>420</v>
      </c>
    </row>
    <row r="126" spans="2:20" s="23" customFormat="1" ht="17.25" customHeight="1" x14ac:dyDescent="0.2">
      <c r="B126" s="77" t="s">
        <v>275</v>
      </c>
      <c r="C126" s="71" t="s">
        <v>143</v>
      </c>
      <c r="D126" s="131" t="s">
        <v>373</v>
      </c>
      <c r="E126" s="119">
        <v>873</v>
      </c>
      <c r="F126" s="120">
        <v>67</v>
      </c>
      <c r="G126" s="119">
        <v>111</v>
      </c>
      <c r="H126" s="74">
        <v>2</v>
      </c>
      <c r="I126" s="120">
        <v>1</v>
      </c>
      <c r="J126" s="200">
        <v>98</v>
      </c>
      <c r="K126" s="119">
        <v>0</v>
      </c>
      <c r="L126" s="120">
        <v>0</v>
      </c>
      <c r="N126" s="205">
        <v>940</v>
      </c>
      <c r="O126" s="205">
        <v>114</v>
      </c>
      <c r="P126" s="205">
        <v>98</v>
      </c>
      <c r="Q126" s="205">
        <v>0</v>
      </c>
      <c r="R126" s="57">
        <v>2950</v>
      </c>
      <c r="S126" s="57">
        <v>2950</v>
      </c>
      <c r="T126" s="57" t="s">
        <v>420</v>
      </c>
    </row>
    <row r="127" spans="2:20" s="23" customFormat="1" ht="17.25" customHeight="1" x14ac:dyDescent="0.2">
      <c r="B127" s="77" t="s">
        <v>275</v>
      </c>
      <c r="C127" s="71" t="s">
        <v>148</v>
      </c>
      <c r="D127" s="131" t="s">
        <v>374</v>
      </c>
      <c r="E127" s="119">
        <v>2981</v>
      </c>
      <c r="F127" s="120">
        <v>172</v>
      </c>
      <c r="G127" s="119">
        <v>309</v>
      </c>
      <c r="H127" s="74">
        <v>0</v>
      </c>
      <c r="I127" s="120">
        <v>0</v>
      </c>
      <c r="J127" s="200">
        <v>213</v>
      </c>
      <c r="K127" s="119">
        <v>35</v>
      </c>
      <c r="L127" s="120">
        <v>4</v>
      </c>
      <c r="N127" s="205">
        <v>3153</v>
      </c>
      <c r="O127" s="205">
        <v>309</v>
      </c>
      <c r="P127" s="205">
        <v>213</v>
      </c>
      <c r="Q127" s="205">
        <v>39</v>
      </c>
      <c r="R127" s="57">
        <v>1213</v>
      </c>
      <c r="S127" s="57">
        <v>1213</v>
      </c>
      <c r="T127" s="57" t="s">
        <v>420</v>
      </c>
    </row>
    <row r="128" spans="2:20" s="23" customFormat="1" ht="17.25" customHeight="1" x14ac:dyDescent="0.2">
      <c r="B128" s="77" t="s">
        <v>275</v>
      </c>
      <c r="C128" s="71" t="s">
        <v>156</v>
      </c>
      <c r="D128" s="131" t="s">
        <v>383</v>
      </c>
      <c r="E128" s="119">
        <v>1922</v>
      </c>
      <c r="F128" s="120">
        <v>116</v>
      </c>
      <c r="G128" s="119">
        <v>66</v>
      </c>
      <c r="H128" s="74">
        <v>37</v>
      </c>
      <c r="I128" s="120">
        <v>3</v>
      </c>
      <c r="J128" s="200">
        <v>24</v>
      </c>
      <c r="K128" s="119">
        <v>26</v>
      </c>
      <c r="L128" s="120">
        <v>0</v>
      </c>
      <c r="N128" s="205">
        <v>2038</v>
      </c>
      <c r="O128" s="205">
        <v>106</v>
      </c>
      <c r="P128" s="205">
        <v>24</v>
      </c>
      <c r="Q128" s="205">
        <v>26</v>
      </c>
      <c r="R128" s="57">
        <v>3450</v>
      </c>
      <c r="S128" s="57">
        <v>3450</v>
      </c>
      <c r="T128" s="57" t="s">
        <v>420</v>
      </c>
    </row>
    <row r="129" spans="2:20" s="23" customFormat="1" ht="17.25" customHeight="1" x14ac:dyDescent="0.2">
      <c r="B129" s="77" t="s">
        <v>275</v>
      </c>
      <c r="C129" s="71" t="s">
        <v>157</v>
      </c>
      <c r="D129" s="131" t="s">
        <v>399</v>
      </c>
      <c r="E129" s="119">
        <v>2814</v>
      </c>
      <c r="F129" s="120">
        <v>63</v>
      </c>
      <c r="G129" s="119">
        <v>319</v>
      </c>
      <c r="H129" s="74">
        <v>9</v>
      </c>
      <c r="I129" s="120">
        <v>0</v>
      </c>
      <c r="J129" s="200">
        <v>115</v>
      </c>
      <c r="K129" s="119">
        <v>18</v>
      </c>
      <c r="L129" s="120">
        <v>4</v>
      </c>
      <c r="N129" s="205">
        <v>2877</v>
      </c>
      <c r="O129" s="205">
        <v>328</v>
      </c>
      <c r="P129" s="205">
        <v>115</v>
      </c>
      <c r="Q129" s="205">
        <v>22</v>
      </c>
      <c r="R129" s="57">
        <v>2142</v>
      </c>
      <c r="S129" s="57">
        <v>2142</v>
      </c>
      <c r="T129" s="57" t="s">
        <v>420</v>
      </c>
    </row>
    <row r="130" spans="2:20" s="23" customFormat="1" ht="17.25" customHeight="1" x14ac:dyDescent="0.2">
      <c r="B130" s="77" t="s">
        <v>275</v>
      </c>
      <c r="C130" s="71" t="s">
        <v>144</v>
      </c>
      <c r="D130" s="131" t="s">
        <v>389</v>
      </c>
      <c r="E130" s="119">
        <v>529</v>
      </c>
      <c r="F130" s="120">
        <v>57</v>
      </c>
      <c r="G130" s="119">
        <v>0</v>
      </c>
      <c r="H130" s="74">
        <v>0</v>
      </c>
      <c r="I130" s="120">
        <v>0</v>
      </c>
      <c r="J130" s="200">
        <v>0</v>
      </c>
      <c r="K130" s="119">
        <v>0</v>
      </c>
      <c r="L130" s="120">
        <v>0</v>
      </c>
      <c r="N130" s="205">
        <v>586</v>
      </c>
      <c r="O130" s="205">
        <v>0</v>
      </c>
      <c r="P130" s="205">
        <v>0</v>
      </c>
      <c r="Q130" s="205">
        <v>0</v>
      </c>
      <c r="R130" s="57">
        <v>3549</v>
      </c>
      <c r="S130" s="57">
        <v>3549</v>
      </c>
      <c r="T130" s="57" t="s">
        <v>420</v>
      </c>
    </row>
    <row r="131" spans="2:20" s="23" customFormat="1" ht="17.25" customHeight="1" x14ac:dyDescent="0.2">
      <c r="B131" s="77" t="s">
        <v>276</v>
      </c>
      <c r="C131" s="71" t="s">
        <v>165</v>
      </c>
      <c r="D131" s="131" t="s">
        <v>279</v>
      </c>
      <c r="E131" s="119">
        <v>6039</v>
      </c>
      <c r="F131" s="120">
        <v>65</v>
      </c>
      <c r="G131" s="119">
        <v>531</v>
      </c>
      <c r="H131" s="74">
        <v>206</v>
      </c>
      <c r="I131" s="120">
        <v>12</v>
      </c>
      <c r="J131" s="200">
        <v>202</v>
      </c>
      <c r="K131" s="119">
        <v>65</v>
      </c>
      <c r="L131" s="120">
        <v>4</v>
      </c>
      <c r="N131" s="205">
        <v>6104</v>
      </c>
      <c r="O131" s="205">
        <v>749</v>
      </c>
      <c r="P131" s="205">
        <v>202</v>
      </c>
      <c r="Q131" s="205">
        <v>69</v>
      </c>
      <c r="R131" s="57">
        <v>520</v>
      </c>
      <c r="S131" s="57">
        <v>520</v>
      </c>
      <c r="T131" s="57" t="s">
        <v>420</v>
      </c>
    </row>
    <row r="132" spans="2:20" s="23" customFormat="1" ht="17.25" customHeight="1" x14ac:dyDescent="0.2">
      <c r="B132" s="77" t="s">
        <v>276</v>
      </c>
      <c r="C132" s="71" t="s">
        <v>158</v>
      </c>
      <c r="D132" s="131" t="s">
        <v>297</v>
      </c>
      <c r="E132" s="119">
        <v>703</v>
      </c>
      <c r="F132" s="120">
        <v>10</v>
      </c>
      <c r="G132" s="119">
        <v>102</v>
      </c>
      <c r="H132" s="74">
        <v>7</v>
      </c>
      <c r="I132" s="120">
        <v>0</v>
      </c>
      <c r="J132" s="200">
        <v>21</v>
      </c>
      <c r="K132" s="119">
        <v>22</v>
      </c>
      <c r="L132" s="120">
        <v>1</v>
      </c>
      <c r="N132" s="205">
        <v>713</v>
      </c>
      <c r="O132" s="205">
        <v>109</v>
      </c>
      <c r="P132" s="205">
        <v>21</v>
      </c>
      <c r="Q132" s="205">
        <v>23</v>
      </c>
      <c r="R132" s="57">
        <v>6457</v>
      </c>
      <c r="S132" s="57">
        <v>6457</v>
      </c>
      <c r="T132" s="57" t="s">
        <v>420</v>
      </c>
    </row>
    <row r="133" spans="2:20" s="23" customFormat="1" ht="17.25" customHeight="1" x14ac:dyDescent="0.2">
      <c r="B133" s="77" t="s">
        <v>276</v>
      </c>
      <c r="C133" s="71" t="s">
        <v>159</v>
      </c>
      <c r="D133" s="131" t="s">
        <v>298</v>
      </c>
      <c r="E133" s="119">
        <v>3657</v>
      </c>
      <c r="F133" s="120">
        <v>2</v>
      </c>
      <c r="G133" s="119">
        <v>78</v>
      </c>
      <c r="H133" s="74">
        <v>0</v>
      </c>
      <c r="I133" s="120">
        <v>4</v>
      </c>
      <c r="J133" s="200">
        <v>14</v>
      </c>
      <c r="K133" s="119">
        <v>139</v>
      </c>
      <c r="L133" s="120">
        <v>0</v>
      </c>
      <c r="N133" s="205">
        <v>3659</v>
      </c>
      <c r="O133" s="205">
        <v>82</v>
      </c>
      <c r="P133" s="205">
        <v>14</v>
      </c>
      <c r="Q133" s="205">
        <v>139</v>
      </c>
      <c r="R133" s="57">
        <v>2067</v>
      </c>
      <c r="S133" s="57">
        <v>2067</v>
      </c>
      <c r="T133" s="57" t="s">
        <v>420</v>
      </c>
    </row>
    <row r="134" spans="2:20" s="23" customFormat="1" ht="17.25" customHeight="1" x14ac:dyDescent="0.2">
      <c r="B134" s="77" t="s">
        <v>276</v>
      </c>
      <c r="C134" s="71" t="s">
        <v>160</v>
      </c>
      <c r="D134" s="131" t="s">
        <v>299</v>
      </c>
      <c r="E134" s="119">
        <v>2113</v>
      </c>
      <c r="F134" s="120">
        <v>61</v>
      </c>
      <c r="G134" s="119">
        <v>0</v>
      </c>
      <c r="H134" s="74">
        <v>138</v>
      </c>
      <c r="I134" s="120">
        <v>0</v>
      </c>
      <c r="J134" s="200">
        <v>142</v>
      </c>
      <c r="K134" s="119">
        <v>3</v>
      </c>
      <c r="L134" s="120">
        <v>0</v>
      </c>
      <c r="N134" s="205">
        <v>2174</v>
      </c>
      <c r="O134" s="205">
        <v>138</v>
      </c>
      <c r="P134" s="205">
        <v>142</v>
      </c>
      <c r="Q134" s="205">
        <v>3</v>
      </c>
      <c r="R134" s="57">
        <v>3605</v>
      </c>
      <c r="S134" s="57">
        <v>3605</v>
      </c>
      <c r="T134" s="57" t="s">
        <v>420</v>
      </c>
    </row>
    <row r="135" spans="2:20" s="23" customFormat="1" ht="17.25" customHeight="1" x14ac:dyDescent="0.2">
      <c r="B135" s="77" t="s">
        <v>276</v>
      </c>
      <c r="C135" s="71" t="s">
        <v>161</v>
      </c>
      <c r="D135" s="131" t="s">
        <v>310</v>
      </c>
      <c r="E135" s="119">
        <v>3695</v>
      </c>
      <c r="F135" s="120">
        <v>84</v>
      </c>
      <c r="G135" s="119">
        <v>0</v>
      </c>
      <c r="H135" s="74">
        <v>916</v>
      </c>
      <c r="I135" s="120">
        <v>0</v>
      </c>
      <c r="J135" s="200">
        <v>77</v>
      </c>
      <c r="K135" s="119">
        <v>100</v>
      </c>
      <c r="L135" s="120">
        <v>4</v>
      </c>
      <c r="N135" s="205">
        <v>3779</v>
      </c>
      <c r="O135" s="205">
        <v>916</v>
      </c>
      <c r="P135" s="205">
        <v>77</v>
      </c>
      <c r="Q135" s="205">
        <v>104</v>
      </c>
      <c r="R135" s="57">
        <v>2141</v>
      </c>
      <c r="S135" s="57">
        <v>2141</v>
      </c>
      <c r="T135" s="57" t="s">
        <v>420</v>
      </c>
    </row>
    <row r="136" spans="2:20" s="23" customFormat="1" ht="17.25" customHeight="1" x14ac:dyDescent="0.2">
      <c r="B136" s="77" t="s">
        <v>276</v>
      </c>
      <c r="C136" s="71" t="s">
        <v>162</v>
      </c>
      <c r="D136" s="131" t="s">
        <v>401</v>
      </c>
      <c r="E136" s="119">
        <v>569</v>
      </c>
      <c r="F136" s="120">
        <v>4</v>
      </c>
      <c r="G136" s="119">
        <v>22</v>
      </c>
      <c r="H136" s="74">
        <v>0</v>
      </c>
      <c r="I136" s="120">
        <v>0</v>
      </c>
      <c r="J136" s="200">
        <v>45</v>
      </c>
      <c r="K136" s="119">
        <v>19</v>
      </c>
      <c r="L136" s="120">
        <v>3</v>
      </c>
      <c r="N136" s="205">
        <v>573</v>
      </c>
      <c r="O136" s="205">
        <v>22</v>
      </c>
      <c r="P136" s="205">
        <v>45</v>
      </c>
      <c r="Q136" s="205">
        <v>22</v>
      </c>
      <c r="R136" s="57">
        <v>3046</v>
      </c>
      <c r="S136" s="57">
        <v>3046</v>
      </c>
      <c r="T136" s="57" t="s">
        <v>420</v>
      </c>
    </row>
    <row r="137" spans="2:20" s="23" customFormat="1" ht="17.25" customHeight="1" x14ac:dyDescent="0.2">
      <c r="B137" s="77" t="s">
        <v>276</v>
      </c>
      <c r="C137" s="71" t="s">
        <v>163</v>
      </c>
      <c r="D137" s="131" t="s">
        <v>331</v>
      </c>
      <c r="E137" s="119">
        <v>914</v>
      </c>
      <c r="F137" s="120">
        <v>0</v>
      </c>
      <c r="G137" s="119">
        <v>146</v>
      </c>
      <c r="H137" s="74">
        <v>2</v>
      </c>
      <c r="I137" s="120">
        <v>0</v>
      </c>
      <c r="J137" s="200">
        <v>98</v>
      </c>
      <c r="K137" s="119">
        <v>36</v>
      </c>
      <c r="L137" s="120">
        <v>0</v>
      </c>
      <c r="N137" s="205">
        <v>914</v>
      </c>
      <c r="O137" s="205">
        <v>148</v>
      </c>
      <c r="P137" s="205">
        <v>98</v>
      </c>
      <c r="Q137" s="205">
        <v>36</v>
      </c>
      <c r="R137" s="57">
        <v>0</v>
      </c>
      <c r="S137" s="57">
        <v>0</v>
      </c>
      <c r="T137" s="57" t="s">
        <v>420</v>
      </c>
    </row>
    <row r="138" spans="2:20" s="23" customFormat="1" ht="17.25" customHeight="1" x14ac:dyDescent="0.2">
      <c r="B138" s="77" t="s">
        <v>276</v>
      </c>
      <c r="C138" s="71" t="s">
        <v>166</v>
      </c>
      <c r="D138" s="131" t="s">
        <v>341</v>
      </c>
      <c r="E138" s="119">
        <v>91</v>
      </c>
      <c r="F138" s="120">
        <v>16</v>
      </c>
      <c r="G138" s="119">
        <v>129</v>
      </c>
      <c r="H138" s="74">
        <v>40</v>
      </c>
      <c r="I138" s="120">
        <v>2</v>
      </c>
      <c r="J138" s="200">
        <v>71</v>
      </c>
      <c r="K138" s="119">
        <v>28</v>
      </c>
      <c r="L138" s="120">
        <v>8</v>
      </c>
      <c r="N138" s="205">
        <v>107</v>
      </c>
      <c r="O138" s="205">
        <v>171</v>
      </c>
      <c r="P138" s="205">
        <v>71</v>
      </c>
      <c r="Q138" s="205">
        <v>36</v>
      </c>
      <c r="R138" s="57">
        <v>1179</v>
      </c>
      <c r="S138" s="57">
        <v>1179</v>
      </c>
      <c r="T138" s="57" t="s">
        <v>420</v>
      </c>
    </row>
    <row r="139" spans="2:20" s="23" customFormat="1" ht="17.25" customHeight="1" x14ac:dyDescent="0.2">
      <c r="B139" s="77" t="s">
        <v>276</v>
      </c>
      <c r="C139" s="71" t="s">
        <v>167</v>
      </c>
      <c r="D139" s="131" t="s">
        <v>342</v>
      </c>
      <c r="E139" s="119">
        <v>1272</v>
      </c>
      <c r="F139" s="120">
        <v>22</v>
      </c>
      <c r="G139" s="119">
        <v>211</v>
      </c>
      <c r="H139" s="74">
        <v>0</v>
      </c>
      <c r="I139" s="120">
        <v>1</v>
      </c>
      <c r="J139" s="200">
        <v>66</v>
      </c>
      <c r="K139" s="119">
        <v>22</v>
      </c>
      <c r="L139" s="120">
        <v>0</v>
      </c>
      <c r="N139" s="205">
        <v>1294</v>
      </c>
      <c r="O139" s="205">
        <v>212</v>
      </c>
      <c r="P139" s="205">
        <v>66</v>
      </c>
      <c r="Q139" s="205">
        <v>22</v>
      </c>
      <c r="R139" s="57">
        <v>50</v>
      </c>
      <c r="S139" s="57">
        <v>50</v>
      </c>
      <c r="T139" s="57" t="s">
        <v>420</v>
      </c>
    </row>
    <row r="140" spans="2:20" s="23" customFormat="1" ht="17.25" customHeight="1" x14ac:dyDescent="0.2">
      <c r="B140" s="77" t="s">
        <v>276</v>
      </c>
      <c r="C140" s="71" t="s">
        <v>168</v>
      </c>
      <c r="D140" s="131" t="s">
        <v>343</v>
      </c>
      <c r="E140" s="119">
        <v>1411</v>
      </c>
      <c r="F140" s="120">
        <v>0</v>
      </c>
      <c r="G140" s="119">
        <v>51</v>
      </c>
      <c r="H140" s="74">
        <v>31</v>
      </c>
      <c r="I140" s="120">
        <v>0</v>
      </c>
      <c r="J140" s="200">
        <v>3</v>
      </c>
      <c r="K140" s="119">
        <v>4</v>
      </c>
      <c r="L140" s="120">
        <v>0</v>
      </c>
      <c r="N140" s="205">
        <v>1411</v>
      </c>
      <c r="O140" s="205">
        <v>82</v>
      </c>
      <c r="P140" s="205">
        <v>3</v>
      </c>
      <c r="Q140" s="205">
        <v>4</v>
      </c>
      <c r="R140" s="57">
        <v>1113</v>
      </c>
      <c r="S140" s="57">
        <v>1113</v>
      </c>
      <c r="T140" s="57" t="s">
        <v>420</v>
      </c>
    </row>
    <row r="141" spans="2:20" s="23" customFormat="1" ht="17.25" customHeight="1" x14ac:dyDescent="0.2">
      <c r="B141" s="77" t="s">
        <v>276</v>
      </c>
      <c r="C141" s="71" t="s">
        <v>169</v>
      </c>
      <c r="D141" s="131" t="s">
        <v>358</v>
      </c>
      <c r="E141" s="119">
        <v>1557</v>
      </c>
      <c r="F141" s="120">
        <v>0</v>
      </c>
      <c r="G141" s="119">
        <v>0</v>
      </c>
      <c r="H141" s="74">
        <v>0</v>
      </c>
      <c r="I141" s="120">
        <v>116</v>
      </c>
      <c r="J141" s="200">
        <v>54</v>
      </c>
      <c r="K141" s="119">
        <v>17</v>
      </c>
      <c r="L141" s="120">
        <v>0</v>
      </c>
      <c r="N141" s="205">
        <v>1557</v>
      </c>
      <c r="O141" s="205">
        <v>116</v>
      </c>
      <c r="P141" s="205">
        <v>54</v>
      </c>
      <c r="Q141" s="205">
        <v>17</v>
      </c>
      <c r="R141" s="57">
        <v>2598</v>
      </c>
      <c r="S141" s="57">
        <v>2598</v>
      </c>
      <c r="T141" s="57" t="s">
        <v>420</v>
      </c>
    </row>
    <row r="142" spans="2:20" s="23" customFormat="1" ht="17.25" customHeight="1" x14ac:dyDescent="0.2">
      <c r="B142" s="77" t="s">
        <v>276</v>
      </c>
      <c r="C142" s="71" t="s">
        <v>171</v>
      </c>
      <c r="D142" s="131" t="s">
        <v>369</v>
      </c>
      <c r="E142" s="119">
        <v>1708</v>
      </c>
      <c r="F142" s="120">
        <v>54</v>
      </c>
      <c r="G142" s="119">
        <v>227</v>
      </c>
      <c r="H142" s="74">
        <v>0</v>
      </c>
      <c r="I142" s="120">
        <v>0</v>
      </c>
      <c r="J142" s="200">
        <v>32</v>
      </c>
      <c r="K142" s="119">
        <v>62</v>
      </c>
      <c r="L142" s="120">
        <v>0</v>
      </c>
      <c r="N142" s="205">
        <v>1762</v>
      </c>
      <c r="O142" s="205">
        <v>227</v>
      </c>
      <c r="P142" s="205">
        <v>32</v>
      </c>
      <c r="Q142" s="205">
        <v>62</v>
      </c>
      <c r="R142" s="57">
        <v>1374</v>
      </c>
      <c r="S142" s="57">
        <v>1374</v>
      </c>
      <c r="T142" s="57" t="s">
        <v>420</v>
      </c>
    </row>
    <row r="143" spans="2:20" s="23" customFormat="1" ht="17.25" customHeight="1" x14ac:dyDescent="0.2">
      <c r="B143" s="77" t="s">
        <v>276</v>
      </c>
      <c r="C143" s="71" t="s">
        <v>170</v>
      </c>
      <c r="D143" s="131" t="s">
        <v>380</v>
      </c>
      <c r="E143" s="119">
        <v>1713</v>
      </c>
      <c r="F143" s="120">
        <v>54</v>
      </c>
      <c r="G143" s="119">
        <v>199</v>
      </c>
      <c r="H143" s="74">
        <v>18</v>
      </c>
      <c r="I143" s="120">
        <v>0</v>
      </c>
      <c r="J143" s="200">
        <v>86</v>
      </c>
      <c r="K143" s="119">
        <v>17</v>
      </c>
      <c r="L143" s="120">
        <v>16</v>
      </c>
      <c r="N143" s="205">
        <v>1767</v>
      </c>
      <c r="O143" s="205">
        <v>217</v>
      </c>
      <c r="P143" s="205">
        <v>86</v>
      </c>
      <c r="Q143" s="205">
        <v>33</v>
      </c>
      <c r="R143" s="57">
        <v>2151</v>
      </c>
      <c r="S143" s="57">
        <v>2151</v>
      </c>
      <c r="T143" s="57" t="s">
        <v>420</v>
      </c>
    </row>
    <row r="144" spans="2:20" s="23" customFormat="1" ht="17.25" customHeight="1" x14ac:dyDescent="0.2">
      <c r="B144" s="77" t="s">
        <v>276</v>
      </c>
      <c r="C144" s="71" t="s">
        <v>164</v>
      </c>
      <c r="D144" s="131" t="s">
        <v>382</v>
      </c>
      <c r="E144" s="119">
        <v>1204</v>
      </c>
      <c r="F144" s="120">
        <v>45</v>
      </c>
      <c r="G144" s="119">
        <v>157</v>
      </c>
      <c r="H144" s="74">
        <v>5</v>
      </c>
      <c r="I144" s="120">
        <v>3</v>
      </c>
      <c r="J144" s="200">
        <v>79</v>
      </c>
      <c r="K144" s="119">
        <v>35</v>
      </c>
      <c r="L144" s="120">
        <v>6</v>
      </c>
      <c r="N144" s="205">
        <v>1249</v>
      </c>
      <c r="O144" s="205">
        <v>165</v>
      </c>
      <c r="P144" s="205">
        <v>79</v>
      </c>
      <c r="Q144" s="205">
        <v>41</v>
      </c>
      <c r="R144" s="57">
        <v>1837</v>
      </c>
      <c r="S144" s="57">
        <v>1837</v>
      </c>
      <c r="T144" s="57" t="s">
        <v>420</v>
      </c>
    </row>
    <row r="145" spans="2:20" s="23" customFormat="1" ht="17.25" customHeight="1" x14ac:dyDescent="0.2">
      <c r="B145" s="77" t="s">
        <v>276</v>
      </c>
      <c r="C145" s="71" t="s">
        <v>172</v>
      </c>
      <c r="D145" s="131" t="s">
        <v>387</v>
      </c>
      <c r="E145" s="119">
        <v>1419</v>
      </c>
      <c r="F145" s="120">
        <v>0</v>
      </c>
      <c r="G145" s="119">
        <v>145</v>
      </c>
      <c r="H145" s="74">
        <v>109</v>
      </c>
      <c r="I145" s="120">
        <v>14</v>
      </c>
      <c r="J145" s="200">
        <v>180</v>
      </c>
      <c r="K145" s="119">
        <v>22</v>
      </c>
      <c r="L145" s="120">
        <v>6</v>
      </c>
      <c r="N145" s="205">
        <v>1419</v>
      </c>
      <c r="O145" s="205">
        <v>268</v>
      </c>
      <c r="P145" s="205">
        <v>180</v>
      </c>
      <c r="Q145" s="205">
        <v>28</v>
      </c>
      <c r="R145" s="57">
        <v>1619</v>
      </c>
      <c r="S145" s="57">
        <v>1619</v>
      </c>
      <c r="T145" s="57" t="s">
        <v>420</v>
      </c>
    </row>
    <row r="146" spans="2:20" s="23" customFormat="1" ht="17.25" customHeight="1" x14ac:dyDescent="0.2">
      <c r="B146" s="77" t="s">
        <v>276</v>
      </c>
      <c r="C146" s="71" t="s">
        <v>173</v>
      </c>
      <c r="D146" s="131" t="s">
        <v>388</v>
      </c>
      <c r="E146" s="119">
        <v>3252</v>
      </c>
      <c r="F146" s="120">
        <v>0</v>
      </c>
      <c r="G146" s="119">
        <v>3</v>
      </c>
      <c r="H146" s="74">
        <v>0</v>
      </c>
      <c r="I146" s="120">
        <v>0</v>
      </c>
      <c r="J146" s="200">
        <v>16</v>
      </c>
      <c r="K146" s="119">
        <v>0</v>
      </c>
      <c r="L146" s="120">
        <v>0</v>
      </c>
      <c r="N146" s="205">
        <v>3252</v>
      </c>
      <c r="O146" s="205">
        <v>3</v>
      </c>
      <c r="P146" s="205">
        <v>16</v>
      </c>
      <c r="Q146" s="205">
        <v>0</v>
      </c>
      <c r="R146" s="57">
        <v>1313</v>
      </c>
      <c r="S146" s="57">
        <v>1313</v>
      </c>
      <c r="T146" s="57" t="s">
        <v>420</v>
      </c>
    </row>
    <row r="147" spans="2:20" s="23" customFormat="1" ht="17.25" customHeight="1" x14ac:dyDescent="0.2">
      <c r="B147" s="77" t="s">
        <v>276</v>
      </c>
      <c r="C147" s="71" t="s">
        <v>174</v>
      </c>
      <c r="D147" s="131" t="s">
        <v>391</v>
      </c>
      <c r="E147" s="119">
        <v>1856</v>
      </c>
      <c r="F147" s="120">
        <v>32</v>
      </c>
      <c r="G147" s="119">
        <v>293</v>
      </c>
      <c r="H147" s="74">
        <v>10</v>
      </c>
      <c r="I147" s="120">
        <v>36</v>
      </c>
      <c r="J147" s="200">
        <v>47</v>
      </c>
      <c r="K147" s="119">
        <v>17</v>
      </c>
      <c r="L147" s="120">
        <v>69</v>
      </c>
      <c r="N147" s="205">
        <v>1888</v>
      </c>
      <c r="O147" s="205">
        <v>339</v>
      </c>
      <c r="P147" s="205">
        <v>47</v>
      </c>
      <c r="Q147" s="205">
        <v>86</v>
      </c>
      <c r="R147" s="57">
        <v>3565</v>
      </c>
      <c r="S147" s="57">
        <v>3565</v>
      </c>
      <c r="T147" s="57" t="s">
        <v>420</v>
      </c>
    </row>
    <row r="148" spans="2:20" s="23" customFormat="1" ht="17.25" customHeight="1" x14ac:dyDescent="0.2">
      <c r="B148" s="77" t="s">
        <v>277</v>
      </c>
      <c r="C148" s="71" t="s">
        <v>179</v>
      </c>
      <c r="D148" s="131" t="s">
        <v>283</v>
      </c>
      <c r="E148" s="119">
        <v>788</v>
      </c>
      <c r="F148" s="120">
        <v>86</v>
      </c>
      <c r="G148" s="119">
        <v>72</v>
      </c>
      <c r="H148" s="74">
        <v>31</v>
      </c>
      <c r="I148" s="120">
        <v>12</v>
      </c>
      <c r="J148" s="200">
        <v>88</v>
      </c>
      <c r="K148" s="119">
        <v>0</v>
      </c>
      <c r="L148" s="120">
        <v>5</v>
      </c>
      <c r="N148" s="205">
        <v>874</v>
      </c>
      <c r="O148" s="205">
        <v>115</v>
      </c>
      <c r="P148" s="205">
        <v>88</v>
      </c>
      <c r="Q148" s="205">
        <v>5</v>
      </c>
      <c r="R148" s="57">
        <v>1927</v>
      </c>
      <c r="S148" s="57">
        <v>1927</v>
      </c>
      <c r="T148" s="57" t="s">
        <v>420</v>
      </c>
    </row>
    <row r="149" spans="2:20" s="23" customFormat="1" ht="17.25" customHeight="1" x14ac:dyDescent="0.2">
      <c r="B149" s="77" t="s">
        <v>277</v>
      </c>
      <c r="C149" s="71" t="s">
        <v>187</v>
      </c>
      <c r="D149" s="131" t="s">
        <v>286</v>
      </c>
      <c r="E149" s="119">
        <v>1782</v>
      </c>
      <c r="F149" s="120">
        <v>98</v>
      </c>
      <c r="G149" s="119">
        <v>41</v>
      </c>
      <c r="H149" s="74">
        <v>17</v>
      </c>
      <c r="I149" s="120">
        <v>0</v>
      </c>
      <c r="J149" s="200">
        <v>1</v>
      </c>
      <c r="K149" s="119">
        <v>26</v>
      </c>
      <c r="L149" s="120">
        <v>0</v>
      </c>
      <c r="N149" s="205">
        <v>1880</v>
      </c>
      <c r="O149" s="205">
        <v>58</v>
      </c>
      <c r="P149" s="205">
        <v>1</v>
      </c>
      <c r="Q149" s="205">
        <v>26</v>
      </c>
      <c r="R149" s="57">
        <v>691</v>
      </c>
      <c r="S149" s="57">
        <v>691</v>
      </c>
      <c r="T149" s="57" t="s">
        <v>420</v>
      </c>
    </row>
    <row r="150" spans="2:20" s="23" customFormat="1" ht="17.25" customHeight="1" x14ac:dyDescent="0.2">
      <c r="B150" s="77" t="s">
        <v>277</v>
      </c>
      <c r="C150" s="71" t="s">
        <v>178</v>
      </c>
      <c r="D150" s="131" t="s">
        <v>308</v>
      </c>
      <c r="E150" s="119">
        <v>2907</v>
      </c>
      <c r="F150" s="120">
        <v>164</v>
      </c>
      <c r="G150" s="119">
        <v>43</v>
      </c>
      <c r="H150" s="74">
        <v>527</v>
      </c>
      <c r="I150" s="120">
        <v>0</v>
      </c>
      <c r="J150" s="200">
        <v>78</v>
      </c>
      <c r="K150" s="119">
        <v>42</v>
      </c>
      <c r="L150" s="120">
        <v>0</v>
      </c>
      <c r="N150" s="205">
        <v>3071</v>
      </c>
      <c r="O150" s="205">
        <v>570</v>
      </c>
      <c r="P150" s="205">
        <v>78</v>
      </c>
      <c r="Q150" s="205">
        <v>42</v>
      </c>
      <c r="R150" s="57">
        <v>1763</v>
      </c>
      <c r="S150" s="57">
        <v>1763</v>
      </c>
      <c r="T150" s="57" t="s">
        <v>420</v>
      </c>
    </row>
    <row r="151" spans="2:20" s="23" customFormat="1" ht="17.25" customHeight="1" x14ac:dyDescent="0.2">
      <c r="B151" s="77" t="s">
        <v>277</v>
      </c>
      <c r="C151" s="71" t="s">
        <v>180</v>
      </c>
      <c r="D151" s="131" t="s">
        <v>321</v>
      </c>
      <c r="E151" s="119">
        <v>3404</v>
      </c>
      <c r="F151" s="120">
        <v>117</v>
      </c>
      <c r="G151" s="119">
        <v>215</v>
      </c>
      <c r="H151" s="74">
        <v>67</v>
      </c>
      <c r="I151" s="120">
        <v>0</v>
      </c>
      <c r="J151" s="200">
        <v>125</v>
      </c>
      <c r="K151" s="119">
        <v>38</v>
      </c>
      <c r="L151" s="120">
        <v>13</v>
      </c>
      <c r="N151" s="205">
        <v>3521</v>
      </c>
      <c r="O151" s="205">
        <v>282</v>
      </c>
      <c r="P151" s="205">
        <v>125</v>
      </c>
      <c r="Q151" s="205">
        <v>51</v>
      </c>
      <c r="R151" s="57">
        <v>3829</v>
      </c>
      <c r="S151" s="57">
        <v>3829</v>
      </c>
      <c r="T151" s="57" t="s">
        <v>420</v>
      </c>
    </row>
    <row r="152" spans="2:20" s="23" customFormat="1" ht="17.25" customHeight="1" x14ac:dyDescent="0.2">
      <c r="B152" s="77" t="s">
        <v>277</v>
      </c>
      <c r="C152" s="71" t="s">
        <v>181</v>
      </c>
      <c r="D152" s="131" t="s">
        <v>323</v>
      </c>
      <c r="E152" s="119">
        <v>2882</v>
      </c>
      <c r="F152" s="120">
        <v>136</v>
      </c>
      <c r="G152" s="119">
        <v>57</v>
      </c>
      <c r="H152" s="74">
        <v>50</v>
      </c>
      <c r="I152" s="120">
        <v>270</v>
      </c>
      <c r="J152" s="200">
        <v>209</v>
      </c>
      <c r="K152" s="119">
        <v>50</v>
      </c>
      <c r="L152" s="120">
        <v>19</v>
      </c>
      <c r="N152" s="205">
        <v>3018</v>
      </c>
      <c r="O152" s="205">
        <v>377</v>
      </c>
      <c r="P152" s="205">
        <v>209</v>
      </c>
      <c r="Q152" s="205">
        <v>69</v>
      </c>
      <c r="R152" s="57">
        <v>3730</v>
      </c>
      <c r="S152" s="57">
        <v>3730</v>
      </c>
      <c r="T152" s="57" t="s">
        <v>420</v>
      </c>
    </row>
    <row r="153" spans="2:20" s="23" customFormat="1" ht="17.25" customHeight="1" x14ac:dyDescent="0.2">
      <c r="B153" s="77" t="s">
        <v>277</v>
      </c>
      <c r="C153" s="71" t="s">
        <v>175</v>
      </c>
      <c r="D153" s="131" t="s">
        <v>324</v>
      </c>
      <c r="E153" s="119">
        <v>2006</v>
      </c>
      <c r="F153" s="120">
        <v>71</v>
      </c>
      <c r="G153" s="119">
        <v>63</v>
      </c>
      <c r="H153" s="74">
        <v>0</v>
      </c>
      <c r="I153" s="120">
        <v>0</v>
      </c>
      <c r="J153" s="200">
        <v>78</v>
      </c>
      <c r="K153" s="119">
        <v>0</v>
      </c>
      <c r="L153" s="120">
        <v>0</v>
      </c>
      <c r="N153" s="205">
        <v>2077</v>
      </c>
      <c r="O153" s="205">
        <v>63</v>
      </c>
      <c r="P153" s="205">
        <v>78</v>
      </c>
      <c r="Q153" s="205">
        <v>0</v>
      </c>
      <c r="R153" s="57">
        <v>3615</v>
      </c>
      <c r="S153" s="57">
        <v>3615</v>
      </c>
      <c r="T153" s="57" t="s">
        <v>420</v>
      </c>
    </row>
    <row r="154" spans="2:20" s="23" customFormat="1" ht="17.25" customHeight="1" x14ac:dyDescent="0.2">
      <c r="B154" s="77" t="s">
        <v>277</v>
      </c>
      <c r="C154" s="71" t="s">
        <v>182</v>
      </c>
      <c r="D154" s="131" t="s">
        <v>345</v>
      </c>
      <c r="E154" s="119">
        <v>2300</v>
      </c>
      <c r="F154" s="120">
        <v>82</v>
      </c>
      <c r="G154" s="119">
        <v>190</v>
      </c>
      <c r="H154" s="74">
        <v>112</v>
      </c>
      <c r="I154" s="120">
        <v>10</v>
      </c>
      <c r="J154" s="200">
        <v>91</v>
      </c>
      <c r="K154" s="119">
        <v>47</v>
      </c>
      <c r="L154" s="120">
        <v>6</v>
      </c>
      <c r="N154" s="205">
        <v>2382</v>
      </c>
      <c r="O154" s="205">
        <v>312</v>
      </c>
      <c r="P154" s="205">
        <v>91</v>
      </c>
      <c r="Q154" s="205">
        <v>53</v>
      </c>
      <c r="R154" s="57">
        <v>2735</v>
      </c>
      <c r="S154" s="57">
        <v>2735</v>
      </c>
      <c r="T154" s="57" t="s">
        <v>420</v>
      </c>
    </row>
    <row r="155" spans="2:20" s="23" customFormat="1" ht="17.25" customHeight="1" x14ac:dyDescent="0.2">
      <c r="B155" s="77" t="s">
        <v>277</v>
      </c>
      <c r="C155" s="71" t="s">
        <v>183</v>
      </c>
      <c r="D155" s="131" t="s">
        <v>346</v>
      </c>
      <c r="E155" s="119">
        <v>1143</v>
      </c>
      <c r="F155" s="120">
        <v>82</v>
      </c>
      <c r="G155" s="119">
        <v>6</v>
      </c>
      <c r="H155" s="74">
        <v>20</v>
      </c>
      <c r="I155" s="120">
        <v>4</v>
      </c>
      <c r="J155" s="200">
        <v>17</v>
      </c>
      <c r="K155" s="119">
        <v>7</v>
      </c>
      <c r="L155" s="120">
        <v>1</v>
      </c>
      <c r="N155" s="205">
        <v>1225</v>
      </c>
      <c r="O155" s="205">
        <v>30</v>
      </c>
      <c r="P155" s="205">
        <v>17</v>
      </c>
      <c r="Q155" s="205">
        <v>8</v>
      </c>
      <c r="R155" s="57">
        <v>908</v>
      </c>
      <c r="S155" s="57">
        <v>908</v>
      </c>
      <c r="T155" s="57" t="s">
        <v>420</v>
      </c>
    </row>
    <row r="156" spans="2:20" s="23" customFormat="1" ht="17.25" customHeight="1" x14ac:dyDescent="0.2">
      <c r="B156" s="77" t="s">
        <v>277</v>
      </c>
      <c r="C156" s="71" t="s">
        <v>184</v>
      </c>
      <c r="D156" s="131" t="s">
        <v>353</v>
      </c>
      <c r="E156" s="119">
        <v>1427</v>
      </c>
      <c r="F156" s="120">
        <v>84</v>
      </c>
      <c r="G156" s="119">
        <v>225</v>
      </c>
      <c r="H156" s="74">
        <v>0</v>
      </c>
      <c r="I156" s="120">
        <v>0</v>
      </c>
      <c r="J156" s="200">
        <v>77</v>
      </c>
      <c r="K156" s="119">
        <v>24</v>
      </c>
      <c r="L156" s="120">
        <v>0</v>
      </c>
      <c r="N156" s="205">
        <v>1511</v>
      </c>
      <c r="O156" s="205">
        <v>225</v>
      </c>
      <c r="P156" s="205">
        <v>77</v>
      </c>
      <c r="Q156" s="205">
        <v>24</v>
      </c>
      <c r="R156" s="57">
        <v>1312</v>
      </c>
      <c r="S156" s="57">
        <v>1312</v>
      </c>
      <c r="T156" s="57" t="s">
        <v>420</v>
      </c>
    </row>
    <row r="157" spans="2:20" s="23" customFormat="1" ht="17.25" customHeight="1" x14ac:dyDescent="0.2">
      <c r="B157" s="77" t="s">
        <v>277</v>
      </c>
      <c r="C157" s="71" t="s">
        <v>176</v>
      </c>
      <c r="D157" s="131" t="s">
        <v>365</v>
      </c>
      <c r="E157" s="119">
        <v>3123</v>
      </c>
      <c r="F157" s="120">
        <v>69</v>
      </c>
      <c r="G157" s="119">
        <v>256</v>
      </c>
      <c r="H157" s="74">
        <v>11</v>
      </c>
      <c r="I157" s="120">
        <v>0</v>
      </c>
      <c r="J157" s="200">
        <v>60</v>
      </c>
      <c r="K157" s="119">
        <v>35</v>
      </c>
      <c r="L157" s="120">
        <v>5</v>
      </c>
      <c r="N157" s="205">
        <v>3192</v>
      </c>
      <c r="O157" s="205">
        <v>267</v>
      </c>
      <c r="P157" s="205">
        <v>60</v>
      </c>
      <c r="Q157" s="205">
        <v>40</v>
      </c>
      <c r="R157" s="57">
        <v>0</v>
      </c>
      <c r="S157" s="57">
        <v>0</v>
      </c>
      <c r="T157" s="57" t="s">
        <v>420</v>
      </c>
    </row>
    <row r="158" spans="2:20" s="23" customFormat="1" ht="17.25" customHeight="1" x14ac:dyDescent="0.2">
      <c r="B158" s="77" t="s">
        <v>277</v>
      </c>
      <c r="C158" s="71" t="s">
        <v>188</v>
      </c>
      <c r="D158" s="131" t="s">
        <v>366</v>
      </c>
      <c r="E158" s="119">
        <v>1090</v>
      </c>
      <c r="F158" s="120">
        <v>0</v>
      </c>
      <c r="G158" s="119">
        <v>140</v>
      </c>
      <c r="H158" s="74">
        <v>0</v>
      </c>
      <c r="I158" s="120">
        <v>0</v>
      </c>
      <c r="J158" s="200">
        <v>32</v>
      </c>
      <c r="K158" s="119">
        <v>34</v>
      </c>
      <c r="L158" s="120">
        <v>0</v>
      </c>
      <c r="N158" s="205">
        <v>1090</v>
      </c>
      <c r="O158" s="205">
        <v>140</v>
      </c>
      <c r="P158" s="205">
        <v>32</v>
      </c>
      <c r="Q158" s="205">
        <v>34</v>
      </c>
      <c r="R158" s="57">
        <v>3455</v>
      </c>
      <c r="S158" s="57">
        <v>3455</v>
      </c>
      <c r="T158" s="57" t="s">
        <v>420</v>
      </c>
    </row>
    <row r="159" spans="2:20" s="23" customFormat="1" ht="17.25" customHeight="1" x14ac:dyDescent="0.2">
      <c r="B159" s="77" t="s">
        <v>277</v>
      </c>
      <c r="C159" s="71" t="s">
        <v>189</v>
      </c>
      <c r="D159" s="131" t="s">
        <v>367</v>
      </c>
      <c r="E159" s="119">
        <v>1814</v>
      </c>
      <c r="F159" s="120">
        <v>5</v>
      </c>
      <c r="G159" s="119">
        <v>119</v>
      </c>
      <c r="H159" s="74">
        <v>12</v>
      </c>
      <c r="I159" s="120">
        <v>9</v>
      </c>
      <c r="J159" s="200">
        <v>59</v>
      </c>
      <c r="K159" s="119">
        <v>39</v>
      </c>
      <c r="L159" s="120">
        <v>31</v>
      </c>
      <c r="N159" s="205">
        <v>1819</v>
      </c>
      <c r="O159" s="205">
        <v>140</v>
      </c>
      <c r="P159" s="205">
        <v>59</v>
      </c>
      <c r="Q159" s="205">
        <v>70</v>
      </c>
      <c r="R159" s="57">
        <v>312</v>
      </c>
      <c r="S159" s="57">
        <v>312</v>
      </c>
      <c r="T159" s="57" t="s">
        <v>420</v>
      </c>
    </row>
    <row r="160" spans="2:20" s="23" customFormat="1" ht="17.25" customHeight="1" x14ac:dyDescent="0.2">
      <c r="B160" s="77" t="s">
        <v>277</v>
      </c>
      <c r="C160" s="71" t="s">
        <v>185</v>
      </c>
      <c r="D160" s="131" t="s">
        <v>372</v>
      </c>
      <c r="E160" s="119">
        <v>2130</v>
      </c>
      <c r="F160" s="120">
        <v>74</v>
      </c>
      <c r="G160" s="119">
        <v>156</v>
      </c>
      <c r="H160" s="74">
        <v>47</v>
      </c>
      <c r="I160" s="120">
        <v>15</v>
      </c>
      <c r="J160" s="200">
        <v>140</v>
      </c>
      <c r="K160" s="119">
        <v>67</v>
      </c>
      <c r="L160" s="120">
        <v>28</v>
      </c>
      <c r="N160" s="205">
        <v>2204</v>
      </c>
      <c r="O160" s="205">
        <v>218</v>
      </c>
      <c r="P160" s="205">
        <v>140</v>
      </c>
      <c r="Q160" s="205">
        <v>95</v>
      </c>
      <c r="R160" s="57">
        <v>2132</v>
      </c>
      <c r="S160" s="57">
        <v>2132</v>
      </c>
      <c r="T160" s="57" t="s">
        <v>420</v>
      </c>
    </row>
    <row r="161" spans="2:20" s="23" customFormat="1" ht="17.25" customHeight="1" x14ac:dyDescent="0.2">
      <c r="B161" s="77" t="s">
        <v>277</v>
      </c>
      <c r="C161" s="71" t="s">
        <v>186</v>
      </c>
      <c r="D161" s="131" t="s">
        <v>377</v>
      </c>
      <c r="E161" s="119">
        <v>1325</v>
      </c>
      <c r="F161" s="120">
        <v>0</v>
      </c>
      <c r="G161" s="119">
        <v>105</v>
      </c>
      <c r="H161" s="74">
        <v>0</v>
      </c>
      <c r="I161" s="120">
        <v>0</v>
      </c>
      <c r="J161" s="200">
        <v>130</v>
      </c>
      <c r="K161" s="119">
        <v>46</v>
      </c>
      <c r="L161" s="120">
        <v>0</v>
      </c>
      <c r="N161" s="205">
        <v>1325</v>
      </c>
      <c r="O161" s="205">
        <v>105</v>
      </c>
      <c r="P161" s="205">
        <v>130</v>
      </c>
      <c r="Q161" s="205">
        <v>46</v>
      </c>
      <c r="R161" s="57">
        <v>1167</v>
      </c>
      <c r="S161" s="57">
        <v>1167</v>
      </c>
      <c r="T161" s="57" t="s">
        <v>420</v>
      </c>
    </row>
    <row r="162" spans="2:20" s="23" customFormat="1" ht="17.25" customHeight="1" x14ac:dyDescent="0.2">
      <c r="B162" s="77" t="s">
        <v>277</v>
      </c>
      <c r="C162" s="71" t="s">
        <v>190</v>
      </c>
      <c r="D162" s="131" t="s">
        <v>385</v>
      </c>
      <c r="E162" s="119">
        <v>502</v>
      </c>
      <c r="F162" s="120">
        <v>73</v>
      </c>
      <c r="G162" s="119">
        <v>167</v>
      </c>
      <c r="H162" s="74">
        <v>96</v>
      </c>
      <c r="I162" s="120">
        <v>0</v>
      </c>
      <c r="J162" s="200">
        <v>107</v>
      </c>
      <c r="K162" s="119">
        <v>32</v>
      </c>
      <c r="L162" s="120">
        <v>30</v>
      </c>
      <c r="N162" s="205">
        <v>575</v>
      </c>
      <c r="O162" s="205">
        <v>263</v>
      </c>
      <c r="P162" s="205">
        <v>107</v>
      </c>
      <c r="Q162" s="205">
        <v>62</v>
      </c>
      <c r="R162" s="57">
        <v>2045</v>
      </c>
      <c r="S162" s="57">
        <v>2045</v>
      </c>
      <c r="T162" s="57" t="s">
        <v>420</v>
      </c>
    </row>
    <row r="163" spans="2:20" s="23" customFormat="1" ht="17.25" customHeight="1" x14ac:dyDescent="0.2">
      <c r="B163" s="77" t="s">
        <v>277</v>
      </c>
      <c r="C163" s="71" t="s">
        <v>177</v>
      </c>
      <c r="D163" s="131" t="s">
        <v>390</v>
      </c>
      <c r="E163" s="119">
        <v>1250</v>
      </c>
      <c r="F163" s="120">
        <v>0</v>
      </c>
      <c r="G163" s="119">
        <v>71</v>
      </c>
      <c r="H163" s="74">
        <v>1</v>
      </c>
      <c r="I163" s="120">
        <v>2</v>
      </c>
      <c r="J163" s="200">
        <v>11</v>
      </c>
      <c r="K163" s="119">
        <v>11</v>
      </c>
      <c r="L163" s="120">
        <v>2</v>
      </c>
      <c r="N163" s="205">
        <v>1250</v>
      </c>
      <c r="O163" s="205">
        <v>74</v>
      </c>
      <c r="P163" s="205">
        <v>11</v>
      </c>
      <c r="Q163" s="205">
        <v>13</v>
      </c>
      <c r="R163" s="57">
        <v>1186</v>
      </c>
      <c r="S163" s="57">
        <v>1186</v>
      </c>
      <c r="T163" s="57" t="s">
        <v>420</v>
      </c>
    </row>
    <row r="164" spans="2:20" s="23" customFormat="1" ht="17.25" customHeight="1" x14ac:dyDescent="0.2">
      <c r="B164" s="77" t="s">
        <v>277</v>
      </c>
      <c r="C164" s="71" t="s">
        <v>191</v>
      </c>
      <c r="D164" s="131" t="s">
        <v>393</v>
      </c>
      <c r="E164" s="119">
        <v>5004</v>
      </c>
      <c r="F164" s="120">
        <v>0</v>
      </c>
      <c r="G164" s="119">
        <v>265</v>
      </c>
      <c r="H164" s="74">
        <v>0</v>
      </c>
      <c r="I164" s="120">
        <v>9</v>
      </c>
      <c r="J164" s="200">
        <v>178</v>
      </c>
      <c r="K164" s="119">
        <v>36</v>
      </c>
      <c r="L164" s="120">
        <v>0</v>
      </c>
      <c r="N164" s="205">
        <v>5004</v>
      </c>
      <c r="O164" s="205">
        <v>274</v>
      </c>
      <c r="P164" s="205">
        <v>178</v>
      </c>
      <c r="Q164" s="205">
        <v>36</v>
      </c>
      <c r="R164" s="57">
        <v>2831</v>
      </c>
      <c r="S164" s="57">
        <v>2831</v>
      </c>
      <c r="T164" s="57" t="s">
        <v>420</v>
      </c>
    </row>
    <row r="165" spans="2:20" s="23" customFormat="1" ht="17.25" customHeight="1" x14ac:dyDescent="0.2">
      <c r="B165" s="77" t="s">
        <v>278</v>
      </c>
      <c r="C165" s="71" t="s">
        <v>195</v>
      </c>
      <c r="D165" s="131" t="s">
        <v>287</v>
      </c>
      <c r="E165" s="119">
        <v>2972</v>
      </c>
      <c r="F165" s="120">
        <v>6</v>
      </c>
      <c r="G165" s="119">
        <v>334</v>
      </c>
      <c r="H165" s="74">
        <v>12</v>
      </c>
      <c r="I165" s="120">
        <v>0</v>
      </c>
      <c r="J165" s="200">
        <v>57</v>
      </c>
      <c r="K165" s="119">
        <v>46</v>
      </c>
      <c r="L165" s="120">
        <v>16</v>
      </c>
      <c r="N165" s="205">
        <v>2978</v>
      </c>
      <c r="O165" s="205">
        <v>346</v>
      </c>
      <c r="P165" s="205">
        <v>57</v>
      </c>
      <c r="Q165" s="205">
        <v>62</v>
      </c>
      <c r="R165" s="57">
        <v>7294</v>
      </c>
      <c r="S165" s="57">
        <v>7294</v>
      </c>
      <c r="T165" s="57" t="s">
        <v>420</v>
      </c>
    </row>
    <row r="166" spans="2:20" s="23" customFormat="1" ht="17.25" customHeight="1" x14ac:dyDescent="0.2">
      <c r="B166" s="77" t="s">
        <v>278</v>
      </c>
      <c r="C166" s="71" t="s">
        <v>198</v>
      </c>
      <c r="D166" s="131" t="s">
        <v>288</v>
      </c>
      <c r="E166" s="119">
        <v>1392</v>
      </c>
      <c r="F166" s="120">
        <v>23</v>
      </c>
      <c r="G166" s="119">
        <v>117</v>
      </c>
      <c r="H166" s="74">
        <v>0</v>
      </c>
      <c r="I166" s="120">
        <v>0</v>
      </c>
      <c r="J166" s="200">
        <v>31</v>
      </c>
      <c r="K166" s="119">
        <v>20</v>
      </c>
      <c r="L166" s="120">
        <v>0</v>
      </c>
      <c r="N166" s="205">
        <v>1415</v>
      </c>
      <c r="O166" s="205">
        <v>117</v>
      </c>
      <c r="P166" s="205">
        <v>31</v>
      </c>
      <c r="Q166" s="205">
        <v>20</v>
      </c>
      <c r="R166" s="57">
        <v>3441</v>
      </c>
      <c r="S166" s="57">
        <v>3441</v>
      </c>
      <c r="T166" s="57" t="s">
        <v>420</v>
      </c>
    </row>
    <row r="167" spans="2:20" s="23" customFormat="1" ht="17.25" customHeight="1" x14ac:dyDescent="0.2">
      <c r="B167" s="77" t="s">
        <v>278</v>
      </c>
      <c r="C167" s="71" t="s">
        <v>204</v>
      </c>
      <c r="D167" s="131" t="s">
        <v>319</v>
      </c>
      <c r="E167" s="119">
        <v>2832</v>
      </c>
      <c r="F167" s="120">
        <v>96</v>
      </c>
      <c r="G167" s="119">
        <v>219</v>
      </c>
      <c r="H167" s="74">
        <v>12</v>
      </c>
      <c r="I167" s="120">
        <v>0</v>
      </c>
      <c r="J167" s="200">
        <v>118</v>
      </c>
      <c r="K167" s="119">
        <v>63</v>
      </c>
      <c r="L167" s="120">
        <v>12</v>
      </c>
      <c r="N167" s="205">
        <v>2928</v>
      </c>
      <c r="O167" s="205">
        <v>231</v>
      </c>
      <c r="P167" s="205">
        <v>118</v>
      </c>
      <c r="Q167" s="205">
        <v>75</v>
      </c>
      <c r="R167" s="57">
        <v>1452</v>
      </c>
      <c r="S167" s="57">
        <v>1452</v>
      </c>
      <c r="T167" s="57" t="s">
        <v>420</v>
      </c>
    </row>
    <row r="168" spans="2:20" s="23" customFormat="1" ht="17.25" customHeight="1" x14ac:dyDescent="0.2">
      <c r="B168" s="77" t="s">
        <v>278</v>
      </c>
      <c r="C168" s="71" t="s">
        <v>202</v>
      </c>
      <c r="D168" s="131" t="s">
        <v>295</v>
      </c>
      <c r="E168" s="119">
        <v>975</v>
      </c>
      <c r="F168" s="120">
        <v>27</v>
      </c>
      <c r="G168" s="119">
        <v>66</v>
      </c>
      <c r="H168" s="74">
        <v>8</v>
      </c>
      <c r="I168" s="120">
        <v>0</v>
      </c>
      <c r="J168" s="200">
        <v>15</v>
      </c>
      <c r="K168" s="119">
        <v>18</v>
      </c>
      <c r="L168" s="120">
        <v>0</v>
      </c>
      <c r="N168" s="205">
        <v>1002</v>
      </c>
      <c r="O168" s="205">
        <v>74</v>
      </c>
      <c r="P168" s="205">
        <v>15</v>
      </c>
      <c r="Q168" s="205">
        <v>18</v>
      </c>
      <c r="R168" s="57">
        <v>3299</v>
      </c>
      <c r="S168" s="57">
        <v>3299</v>
      </c>
      <c r="T168" s="57" t="s">
        <v>420</v>
      </c>
    </row>
    <row r="169" spans="2:20" s="23" customFormat="1" ht="17.25" customHeight="1" x14ac:dyDescent="0.2">
      <c r="B169" s="77" t="s">
        <v>278</v>
      </c>
      <c r="C169" s="71" t="s">
        <v>192</v>
      </c>
      <c r="D169" s="131" t="s">
        <v>305</v>
      </c>
      <c r="E169" s="119">
        <v>1805</v>
      </c>
      <c r="F169" s="120">
        <v>51</v>
      </c>
      <c r="G169" s="119">
        <v>391</v>
      </c>
      <c r="H169" s="74">
        <v>17</v>
      </c>
      <c r="I169" s="120">
        <v>0</v>
      </c>
      <c r="J169" s="200">
        <v>41</v>
      </c>
      <c r="K169" s="119">
        <v>23</v>
      </c>
      <c r="L169" s="120">
        <v>2</v>
      </c>
      <c r="N169" s="205">
        <v>1856</v>
      </c>
      <c r="O169" s="205">
        <v>408</v>
      </c>
      <c r="P169" s="205">
        <v>41</v>
      </c>
      <c r="Q169" s="205">
        <v>25</v>
      </c>
      <c r="R169" s="57">
        <v>1167</v>
      </c>
      <c r="S169" s="57">
        <v>1167</v>
      </c>
      <c r="T169" s="57" t="s">
        <v>420</v>
      </c>
    </row>
    <row r="170" spans="2:20" s="23" customFormat="1" ht="17.25" customHeight="1" x14ac:dyDescent="0.2">
      <c r="B170" s="77" t="s">
        <v>278</v>
      </c>
      <c r="C170" s="71" t="s">
        <v>201</v>
      </c>
      <c r="D170" s="131" t="s">
        <v>282</v>
      </c>
      <c r="E170" s="119">
        <v>3084</v>
      </c>
      <c r="F170" s="120">
        <v>4</v>
      </c>
      <c r="G170" s="119">
        <v>330</v>
      </c>
      <c r="H170" s="74">
        <v>0</v>
      </c>
      <c r="I170" s="120">
        <v>1</v>
      </c>
      <c r="J170" s="200">
        <v>162</v>
      </c>
      <c r="K170" s="119">
        <v>30</v>
      </c>
      <c r="L170" s="120">
        <v>0</v>
      </c>
      <c r="N170" s="205">
        <v>3088</v>
      </c>
      <c r="O170" s="205">
        <v>331</v>
      </c>
      <c r="P170" s="205">
        <v>162</v>
      </c>
      <c r="Q170" s="205">
        <v>30</v>
      </c>
      <c r="R170" s="57">
        <v>0</v>
      </c>
      <c r="S170" s="57">
        <v>0</v>
      </c>
      <c r="T170" s="57" t="s">
        <v>420</v>
      </c>
    </row>
    <row r="171" spans="2:20" s="23" customFormat="1" ht="17.25" customHeight="1" x14ac:dyDescent="0.2">
      <c r="B171" s="77" t="s">
        <v>278</v>
      </c>
      <c r="C171" s="71" t="s">
        <v>197</v>
      </c>
      <c r="D171" s="131" t="s">
        <v>309</v>
      </c>
      <c r="E171" s="119">
        <v>1848</v>
      </c>
      <c r="F171" s="120">
        <v>49</v>
      </c>
      <c r="G171" s="119">
        <v>192</v>
      </c>
      <c r="H171" s="74">
        <v>108</v>
      </c>
      <c r="I171" s="120">
        <v>10</v>
      </c>
      <c r="J171" s="200">
        <v>165</v>
      </c>
      <c r="K171" s="119">
        <v>38</v>
      </c>
      <c r="L171" s="120">
        <v>8</v>
      </c>
      <c r="N171" s="205">
        <v>1897</v>
      </c>
      <c r="O171" s="205">
        <v>310</v>
      </c>
      <c r="P171" s="205">
        <v>165</v>
      </c>
      <c r="Q171" s="205">
        <v>46</v>
      </c>
      <c r="R171" s="57">
        <v>3373</v>
      </c>
      <c r="S171" s="57">
        <v>3373</v>
      </c>
      <c r="T171" s="57" t="s">
        <v>420</v>
      </c>
    </row>
    <row r="172" spans="2:20" s="23" customFormat="1" ht="17.25" customHeight="1" x14ac:dyDescent="0.2">
      <c r="B172" s="77" t="s">
        <v>278</v>
      </c>
      <c r="C172" s="71" t="s">
        <v>199</v>
      </c>
      <c r="D172" s="131" t="s">
        <v>320</v>
      </c>
      <c r="E172" s="119">
        <v>4451</v>
      </c>
      <c r="F172" s="120">
        <v>0</v>
      </c>
      <c r="G172" s="119">
        <v>347</v>
      </c>
      <c r="H172" s="74">
        <v>19</v>
      </c>
      <c r="I172" s="120">
        <v>2</v>
      </c>
      <c r="J172" s="200">
        <v>80</v>
      </c>
      <c r="K172" s="119">
        <v>42</v>
      </c>
      <c r="L172" s="120">
        <v>16</v>
      </c>
      <c r="N172" s="205">
        <v>4451</v>
      </c>
      <c r="O172" s="205">
        <v>368</v>
      </c>
      <c r="P172" s="205">
        <v>80</v>
      </c>
      <c r="Q172" s="205">
        <v>58</v>
      </c>
      <c r="R172" s="57">
        <v>2332</v>
      </c>
      <c r="S172" s="57">
        <v>2332</v>
      </c>
      <c r="T172" s="57" t="s">
        <v>420</v>
      </c>
    </row>
    <row r="173" spans="2:20" s="23" customFormat="1" ht="17.25" customHeight="1" x14ac:dyDescent="0.2">
      <c r="B173" s="77" t="s">
        <v>278</v>
      </c>
      <c r="C173" s="71" t="s">
        <v>200</v>
      </c>
      <c r="D173" s="131" t="s">
        <v>334</v>
      </c>
      <c r="E173" s="119">
        <v>3500</v>
      </c>
      <c r="F173" s="120">
        <v>56</v>
      </c>
      <c r="G173" s="119">
        <v>263</v>
      </c>
      <c r="H173" s="74">
        <v>29</v>
      </c>
      <c r="I173" s="120">
        <v>0</v>
      </c>
      <c r="J173" s="200">
        <v>156</v>
      </c>
      <c r="K173" s="119">
        <v>20</v>
      </c>
      <c r="L173" s="120">
        <v>0</v>
      </c>
      <c r="N173" s="205">
        <v>3556</v>
      </c>
      <c r="O173" s="205">
        <v>292</v>
      </c>
      <c r="P173" s="205">
        <v>156</v>
      </c>
      <c r="Q173" s="205">
        <v>20</v>
      </c>
      <c r="R173" s="57">
        <v>4845</v>
      </c>
      <c r="S173" s="57">
        <v>4845</v>
      </c>
      <c r="T173" s="57" t="s">
        <v>420</v>
      </c>
    </row>
    <row r="174" spans="2:20" s="23" customFormat="1" ht="17.25" customHeight="1" x14ac:dyDescent="0.2">
      <c r="B174" s="77" t="s">
        <v>278</v>
      </c>
      <c r="C174" s="71" t="s">
        <v>193</v>
      </c>
      <c r="D174" s="131" t="s">
        <v>344</v>
      </c>
      <c r="E174" s="119">
        <v>1776</v>
      </c>
      <c r="F174" s="120">
        <v>52</v>
      </c>
      <c r="G174" s="119">
        <v>154</v>
      </c>
      <c r="H174" s="74">
        <v>38</v>
      </c>
      <c r="I174" s="120">
        <v>0</v>
      </c>
      <c r="J174" s="200">
        <v>85</v>
      </c>
      <c r="K174" s="119">
        <v>11</v>
      </c>
      <c r="L174" s="120">
        <v>5</v>
      </c>
      <c r="N174" s="205">
        <v>1828</v>
      </c>
      <c r="O174" s="205">
        <v>192</v>
      </c>
      <c r="P174" s="205">
        <v>85</v>
      </c>
      <c r="Q174" s="205">
        <v>16</v>
      </c>
      <c r="R174" s="57">
        <v>3940</v>
      </c>
      <c r="S174" s="57">
        <v>3940</v>
      </c>
      <c r="T174" s="57" t="s">
        <v>420</v>
      </c>
    </row>
    <row r="175" spans="2:20" s="23" customFormat="1" ht="17.25" customHeight="1" x14ac:dyDescent="0.2">
      <c r="B175" s="77" t="s">
        <v>278</v>
      </c>
      <c r="C175" s="71" t="s">
        <v>194</v>
      </c>
      <c r="D175" s="131" t="s">
        <v>351</v>
      </c>
      <c r="E175" s="119">
        <v>1243</v>
      </c>
      <c r="F175" s="120">
        <v>0</v>
      </c>
      <c r="G175" s="119">
        <v>100</v>
      </c>
      <c r="H175" s="74">
        <v>1</v>
      </c>
      <c r="I175" s="120">
        <v>0</v>
      </c>
      <c r="J175" s="200">
        <v>35</v>
      </c>
      <c r="K175" s="119">
        <v>21</v>
      </c>
      <c r="L175" s="120">
        <v>4</v>
      </c>
      <c r="N175" s="205">
        <v>1243</v>
      </c>
      <c r="O175" s="205">
        <v>101</v>
      </c>
      <c r="P175" s="205">
        <v>35</v>
      </c>
      <c r="Q175" s="205">
        <v>25</v>
      </c>
      <c r="R175" s="57">
        <v>0</v>
      </c>
      <c r="S175" s="57">
        <v>0</v>
      </c>
      <c r="T175" s="57" t="s">
        <v>420</v>
      </c>
    </row>
    <row r="176" spans="2:20" s="23" customFormat="1" ht="17.25" customHeight="1" x14ac:dyDescent="0.2">
      <c r="B176" s="77" t="s">
        <v>278</v>
      </c>
      <c r="C176" s="71" t="s">
        <v>203</v>
      </c>
      <c r="D176" s="131" t="s">
        <v>362</v>
      </c>
      <c r="E176" s="119">
        <v>1881</v>
      </c>
      <c r="F176" s="120">
        <v>48</v>
      </c>
      <c r="G176" s="119">
        <v>128</v>
      </c>
      <c r="H176" s="74">
        <v>36</v>
      </c>
      <c r="I176" s="120">
        <v>0</v>
      </c>
      <c r="J176" s="200">
        <v>135</v>
      </c>
      <c r="K176" s="119">
        <v>0</v>
      </c>
      <c r="L176" s="120">
        <v>0</v>
      </c>
      <c r="N176" s="205">
        <v>1929</v>
      </c>
      <c r="O176" s="205">
        <v>164</v>
      </c>
      <c r="P176" s="205">
        <v>135</v>
      </c>
      <c r="Q176" s="205">
        <v>0</v>
      </c>
      <c r="R176" s="57">
        <v>0</v>
      </c>
      <c r="S176" s="57">
        <v>0</v>
      </c>
      <c r="T176" s="57" t="s">
        <v>420</v>
      </c>
    </row>
    <row r="177" spans="2:20" s="23" customFormat="1" ht="17.25" customHeight="1" x14ac:dyDescent="0.2">
      <c r="B177" s="78" t="s">
        <v>278</v>
      </c>
      <c r="C177" s="97" t="s">
        <v>196</v>
      </c>
      <c r="D177" s="133" t="s">
        <v>370</v>
      </c>
      <c r="E177" s="121">
        <v>2776</v>
      </c>
      <c r="F177" s="123">
        <v>0</v>
      </c>
      <c r="G177" s="121">
        <v>346</v>
      </c>
      <c r="H177" s="122">
        <v>37</v>
      </c>
      <c r="I177" s="123">
        <v>0</v>
      </c>
      <c r="J177" s="201">
        <v>115</v>
      </c>
      <c r="K177" s="121">
        <v>83</v>
      </c>
      <c r="L177" s="123">
        <v>0</v>
      </c>
      <c r="N177" s="207">
        <v>2776</v>
      </c>
      <c r="O177" s="207">
        <v>383</v>
      </c>
      <c r="P177" s="207">
        <v>115</v>
      </c>
      <c r="Q177" s="207">
        <v>83</v>
      </c>
      <c r="R177" s="57">
        <v>2218</v>
      </c>
      <c r="S177" s="57">
        <v>2218</v>
      </c>
      <c r="T177" s="57" t="s">
        <v>420</v>
      </c>
    </row>
    <row r="178" spans="2:20" ht="17.25" customHeight="1" x14ac:dyDescent="0.2">
      <c r="B178" s="314"/>
      <c r="C178" s="314"/>
      <c r="D178" s="314"/>
      <c r="E178" s="24"/>
      <c r="F178" s="24"/>
      <c r="G178" s="25"/>
      <c r="H178" s="25"/>
      <c r="I178" s="24"/>
      <c r="J178" s="24"/>
      <c r="K178" s="25"/>
      <c r="L178" s="25"/>
      <c r="M178" s="8"/>
      <c r="N178" s="8"/>
      <c r="O178" s="8"/>
      <c r="P178" s="8"/>
      <c r="R178" s="54"/>
      <c r="S178" s="54"/>
      <c r="T178" s="54"/>
    </row>
    <row r="179" spans="2:20" ht="17.25" customHeight="1" x14ac:dyDescent="0.2">
      <c r="B179" s="26"/>
      <c r="E179" s="24"/>
      <c r="F179" s="17"/>
      <c r="G179" s="17"/>
      <c r="H179" s="17"/>
      <c r="I179" s="17"/>
      <c r="J179" s="17"/>
      <c r="K179" s="17"/>
      <c r="L179" s="17"/>
      <c r="M179" s="17"/>
      <c r="N179" s="17"/>
      <c r="O179" s="17"/>
      <c r="P179" s="17"/>
      <c r="Q179" s="17"/>
      <c r="R179" s="55"/>
      <c r="S179" s="55"/>
      <c r="T179" s="55"/>
    </row>
  </sheetData>
  <mergeCells count="4">
    <mergeCell ref="B1:D1"/>
    <mergeCell ref="B4:D5"/>
    <mergeCell ref="E4:L4"/>
    <mergeCell ref="B178:D178"/>
  </mergeCells>
  <conditionalFormatting sqref="C60:D177">
    <cfRule type="expression" dxfId="15" priority="1">
      <formula>$C60=1</formula>
    </cfRule>
  </conditionalFormatting>
  <conditionalFormatting sqref="T6:T177">
    <cfRule type="containsText" dxfId="14" priority="2" operator="containsText" text="Error">
      <formula>NOT(ISERROR(SEARCH("Error",T6)))</formula>
    </cfRule>
    <cfRule type="containsText" dxfId="13" priority="3" operator="containsText" text="Match">
      <formula>NOT(ISERROR(SEARCH("Match",T6)))</formula>
    </cfRule>
  </conditionalFormatting>
  <hyperlinks>
    <hyperlink ref="B2" location="Contents!A1" display="Contents" xr:uid="{2E2354E1-B6F6-411B-A85B-C7A40CFF0BFC}"/>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F34C4-2D3E-4747-8722-B054E8D48E93}">
  <sheetPr codeName="Sheet13">
    <tabColor rgb="FF92D050"/>
  </sheetPr>
  <dimension ref="A1:AU179"/>
  <sheetViews>
    <sheetView showGridLines="0" zoomScale="80" zoomScaleNormal="80" workbookViewId="0">
      <pane ySplit="7" topLeftCell="A8" activePane="bottomLeft" state="frozen"/>
      <selection activeCell="C7" sqref="C7:E7"/>
      <selection pane="bottomLeft" activeCell="E7" sqref="E7:AU178"/>
    </sheetView>
  </sheetViews>
  <sheetFormatPr defaultColWidth="8.5" defaultRowHeight="17.25" customHeight="1" x14ac:dyDescent="0.2"/>
  <cols>
    <col min="1" max="1" width="3" style="8" customWidth="1"/>
    <col min="2" max="2" width="31.19921875" style="8" customWidth="1"/>
    <col min="3" max="3" width="10.796875" style="8" customWidth="1"/>
    <col min="4" max="4" width="75" style="8" customWidth="1"/>
    <col min="5" max="17" width="18.8984375" style="8" customWidth="1"/>
    <col min="18" max="18" width="18.8984375" style="29" customWidth="1"/>
    <col min="19" max="22" width="18.8984375" style="8" customWidth="1"/>
    <col min="23" max="16384" width="8.5" style="8"/>
  </cols>
  <sheetData>
    <row r="1" spans="1:47" s="39" customFormat="1" ht="20.25" customHeight="1" x14ac:dyDescent="0.2">
      <c r="E1" s="268"/>
      <c r="F1" s="268"/>
      <c r="G1" s="268"/>
      <c r="H1" s="268"/>
      <c r="I1" s="268"/>
      <c r="J1" s="268"/>
      <c r="K1" s="268"/>
      <c r="L1" s="268"/>
      <c r="M1" s="268"/>
      <c r="Q1" s="268"/>
      <c r="R1" s="268"/>
    </row>
    <row r="2" spans="1:47" ht="45" customHeight="1" x14ac:dyDescent="0.2">
      <c r="B2" s="314" t="s">
        <v>421</v>
      </c>
      <c r="C2" s="314"/>
      <c r="D2" s="314"/>
      <c r="E2" s="210"/>
      <c r="F2" s="211"/>
      <c r="G2" s="210"/>
      <c r="H2" s="211"/>
      <c r="I2" s="210"/>
      <c r="J2" s="210"/>
      <c r="K2" s="210"/>
      <c r="L2" s="210"/>
      <c r="M2" s="210"/>
      <c r="N2" s="211"/>
      <c r="O2" s="211"/>
      <c r="P2" s="211"/>
      <c r="Q2" s="210"/>
      <c r="R2" s="212"/>
      <c r="S2" s="211"/>
      <c r="T2" s="211"/>
      <c r="U2" s="211"/>
      <c r="V2" s="211"/>
      <c r="W2" s="211"/>
      <c r="X2" s="211"/>
      <c r="Y2" s="211"/>
      <c r="Z2" s="211"/>
      <c r="AA2" s="211"/>
      <c r="AB2" s="211"/>
      <c r="AC2" s="211"/>
      <c r="AD2" s="211"/>
      <c r="AE2" s="211"/>
      <c r="AF2" s="211"/>
      <c r="AG2" s="211"/>
      <c r="AH2" s="211"/>
      <c r="AI2" s="211"/>
      <c r="AJ2" s="211"/>
      <c r="AK2" s="211"/>
      <c r="AL2" s="211"/>
      <c r="AM2" s="211"/>
      <c r="AN2" s="211"/>
      <c r="AO2" s="211"/>
    </row>
    <row r="3" spans="1:47" ht="45" customHeight="1" x14ac:dyDescent="0.2">
      <c r="B3" s="26" t="s">
        <v>403</v>
      </c>
      <c r="C3" s="52"/>
      <c r="D3" s="52"/>
      <c r="E3" s="210"/>
      <c r="F3" s="211"/>
      <c r="G3" s="210"/>
      <c r="H3" s="211"/>
      <c r="I3" s="210"/>
      <c r="J3" s="210"/>
      <c r="K3" s="210"/>
      <c r="L3" s="210"/>
      <c r="M3" s="210"/>
      <c r="N3" s="211"/>
      <c r="O3" s="211"/>
      <c r="P3" s="211"/>
      <c r="Q3" s="210"/>
      <c r="R3" s="212"/>
      <c r="S3" s="211"/>
      <c r="T3" s="211"/>
      <c r="U3" s="211"/>
      <c r="V3" s="211"/>
      <c r="W3" s="211"/>
      <c r="X3" s="211"/>
      <c r="Y3" s="211"/>
      <c r="Z3" s="211"/>
      <c r="AA3" s="211"/>
      <c r="AB3" s="211"/>
      <c r="AC3" s="211"/>
      <c r="AD3" s="211"/>
      <c r="AE3" s="211"/>
      <c r="AF3" s="211"/>
      <c r="AG3" s="211"/>
      <c r="AH3" s="211"/>
      <c r="AI3" s="211"/>
      <c r="AJ3" s="211"/>
      <c r="AK3" s="211"/>
      <c r="AL3" s="211"/>
      <c r="AM3" s="211"/>
      <c r="AN3" s="211"/>
      <c r="AO3" s="211"/>
    </row>
    <row r="4" spans="1:47" s="17" customFormat="1" ht="21.6" customHeight="1" x14ac:dyDescent="0.2">
      <c r="A4" s="8"/>
      <c r="B4" s="333" t="s">
        <v>422</v>
      </c>
      <c r="C4" s="333"/>
      <c r="D4" s="333"/>
      <c r="E4" s="334" t="s">
        <v>512</v>
      </c>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6"/>
    </row>
    <row r="5" spans="1:47" s="23" customFormat="1" ht="99.75" customHeight="1" x14ac:dyDescent="0.2">
      <c r="A5" s="8"/>
      <c r="B5" s="333"/>
      <c r="C5" s="333"/>
      <c r="D5" s="333"/>
      <c r="E5" s="337" t="s">
        <v>423</v>
      </c>
      <c r="F5" s="337"/>
      <c r="G5" s="337"/>
      <c r="H5" s="337"/>
      <c r="I5" s="337"/>
      <c r="J5" s="337"/>
      <c r="K5" s="337"/>
      <c r="L5" s="337" t="s">
        <v>424</v>
      </c>
      <c r="M5" s="337"/>
      <c r="N5" s="337"/>
      <c r="O5" s="337"/>
      <c r="P5" s="337" t="s">
        <v>425</v>
      </c>
      <c r="Q5" s="337"/>
      <c r="R5" s="337"/>
      <c r="S5" s="337" t="s">
        <v>426</v>
      </c>
      <c r="T5" s="337"/>
      <c r="U5" s="337"/>
      <c r="V5" s="337"/>
      <c r="W5" s="337"/>
      <c r="X5" s="337"/>
      <c r="Y5" s="337"/>
      <c r="Z5" s="337"/>
      <c r="AA5" s="337"/>
      <c r="AB5" s="337"/>
      <c r="AC5" s="337"/>
      <c r="AD5" s="337"/>
      <c r="AE5" s="337" t="s">
        <v>427</v>
      </c>
      <c r="AF5" s="337"/>
      <c r="AG5" s="337"/>
      <c r="AH5" s="337"/>
      <c r="AI5" s="337"/>
      <c r="AJ5" s="337"/>
      <c r="AK5" s="337"/>
      <c r="AL5" s="337"/>
      <c r="AM5" s="337"/>
      <c r="AN5" s="337"/>
      <c r="AO5" s="337"/>
      <c r="AP5" s="17"/>
      <c r="AQ5" s="332"/>
      <c r="AR5" s="332"/>
      <c r="AS5" s="332"/>
      <c r="AT5" s="332"/>
      <c r="AU5" s="332"/>
    </row>
    <row r="6" spans="1:47" s="23" customFormat="1" ht="76.5" customHeight="1" x14ac:dyDescent="0.2">
      <c r="B6" s="333"/>
      <c r="C6" s="333"/>
      <c r="D6" s="333"/>
      <c r="E6" s="193" t="s">
        <v>233</v>
      </c>
      <c r="F6" s="193" t="s">
        <v>234</v>
      </c>
      <c r="G6" s="193" t="s">
        <v>235</v>
      </c>
      <c r="H6" s="193" t="s">
        <v>236</v>
      </c>
      <c r="I6" s="193" t="s">
        <v>237</v>
      </c>
      <c r="J6" s="193" t="s">
        <v>238</v>
      </c>
      <c r="K6" s="193" t="s">
        <v>239</v>
      </c>
      <c r="L6" s="193" t="s">
        <v>240</v>
      </c>
      <c r="M6" s="193" t="s">
        <v>241</v>
      </c>
      <c r="N6" s="193" t="s">
        <v>242</v>
      </c>
      <c r="O6" s="193" t="s">
        <v>243</v>
      </c>
      <c r="P6" s="193" t="s">
        <v>244</v>
      </c>
      <c r="Q6" s="193" t="s">
        <v>245</v>
      </c>
      <c r="R6" s="193" t="s">
        <v>246</v>
      </c>
      <c r="S6" s="193" t="s">
        <v>247</v>
      </c>
      <c r="T6" s="193" t="s">
        <v>248</v>
      </c>
      <c r="U6" s="193" t="s">
        <v>249</v>
      </c>
      <c r="V6" s="193" t="s">
        <v>250</v>
      </c>
      <c r="W6" s="193" t="s">
        <v>251</v>
      </c>
      <c r="X6" s="193" t="s">
        <v>252</v>
      </c>
      <c r="Y6" s="193" t="s">
        <v>253</v>
      </c>
      <c r="Z6" s="193" t="s">
        <v>254</v>
      </c>
      <c r="AA6" s="193" t="s">
        <v>255</v>
      </c>
      <c r="AB6" s="193" t="s">
        <v>256</v>
      </c>
      <c r="AC6" s="193" t="s">
        <v>257</v>
      </c>
      <c r="AD6" s="193" t="s">
        <v>258</v>
      </c>
      <c r="AE6" s="193" t="s">
        <v>259</v>
      </c>
      <c r="AF6" s="193" t="s">
        <v>260</v>
      </c>
      <c r="AG6" s="193" t="s">
        <v>261</v>
      </c>
      <c r="AH6" s="193" t="s">
        <v>262</v>
      </c>
      <c r="AI6" s="193" t="s">
        <v>263</v>
      </c>
      <c r="AJ6" s="193" t="s">
        <v>264</v>
      </c>
      <c r="AK6" s="193" t="s">
        <v>265</v>
      </c>
      <c r="AL6" s="193" t="s">
        <v>266</v>
      </c>
      <c r="AM6" s="193" t="s">
        <v>267</v>
      </c>
      <c r="AN6" s="193" t="s">
        <v>268</v>
      </c>
      <c r="AO6" s="196" t="s">
        <v>269</v>
      </c>
      <c r="AQ6" s="196" t="s">
        <v>423</v>
      </c>
      <c r="AR6" s="196" t="s">
        <v>424</v>
      </c>
      <c r="AS6" s="196" t="s">
        <v>425</v>
      </c>
      <c r="AT6" s="196" t="s">
        <v>426</v>
      </c>
      <c r="AU6" s="196" t="s">
        <v>427</v>
      </c>
    </row>
    <row r="7" spans="1:47" s="23" customFormat="1" ht="17.25" customHeight="1" x14ac:dyDescent="0.2">
      <c r="B7" s="27"/>
      <c r="C7" s="27"/>
      <c r="D7" s="59" t="s">
        <v>271</v>
      </c>
      <c r="E7" s="106">
        <v>506</v>
      </c>
      <c r="F7" s="106">
        <v>291.5</v>
      </c>
      <c r="G7" s="106">
        <v>377</v>
      </c>
      <c r="H7" s="106">
        <v>114.75</v>
      </c>
      <c r="I7" s="106">
        <v>184.5</v>
      </c>
      <c r="J7" s="106">
        <v>38</v>
      </c>
      <c r="K7" s="106">
        <v>242.25</v>
      </c>
      <c r="L7" s="106">
        <v>99</v>
      </c>
      <c r="M7" s="106">
        <v>112.5</v>
      </c>
      <c r="N7" s="106">
        <v>146.25</v>
      </c>
      <c r="O7" s="106">
        <v>155.75</v>
      </c>
      <c r="P7" s="106">
        <v>794.5</v>
      </c>
      <c r="Q7" s="106">
        <v>337</v>
      </c>
      <c r="R7" s="106">
        <v>68</v>
      </c>
      <c r="S7" s="106">
        <v>358</v>
      </c>
      <c r="T7" s="106">
        <v>508.75</v>
      </c>
      <c r="U7" s="106">
        <v>33.25</v>
      </c>
      <c r="V7" s="106">
        <v>69</v>
      </c>
      <c r="W7" s="106">
        <v>569.25</v>
      </c>
      <c r="X7" s="106">
        <v>583.75</v>
      </c>
      <c r="Y7" s="106">
        <v>114.75</v>
      </c>
      <c r="Z7" s="106">
        <v>29.5</v>
      </c>
      <c r="AA7" s="106">
        <v>27.25</v>
      </c>
      <c r="AB7" s="106">
        <v>90</v>
      </c>
      <c r="AC7" s="106">
        <v>69.5</v>
      </c>
      <c r="AD7" s="106">
        <v>185.5</v>
      </c>
      <c r="AE7" s="106">
        <v>501.5</v>
      </c>
      <c r="AF7" s="106">
        <v>256.5</v>
      </c>
      <c r="AG7" s="106">
        <v>164.75</v>
      </c>
      <c r="AH7" s="106">
        <v>50.25</v>
      </c>
      <c r="AI7" s="106">
        <v>966.25</v>
      </c>
      <c r="AJ7" s="106">
        <v>57.75</v>
      </c>
      <c r="AK7" s="106">
        <v>762</v>
      </c>
      <c r="AL7" s="106">
        <v>126</v>
      </c>
      <c r="AM7" s="106">
        <v>56.5</v>
      </c>
      <c r="AN7" s="106">
        <v>199</v>
      </c>
      <c r="AO7" s="135">
        <v>62.75</v>
      </c>
      <c r="AQ7" s="262">
        <v>1754</v>
      </c>
      <c r="AR7" s="135">
        <v>513.5</v>
      </c>
      <c r="AS7" s="135">
        <v>1199.5</v>
      </c>
      <c r="AT7" s="135">
        <v>2638.5</v>
      </c>
      <c r="AU7" s="135">
        <v>3203.25</v>
      </c>
    </row>
    <row r="8" spans="1:47" s="23" customFormat="1" ht="17.25" customHeight="1" x14ac:dyDescent="0.2">
      <c r="D8" s="103" t="s">
        <v>272</v>
      </c>
      <c r="E8" s="136">
        <v>33.5</v>
      </c>
      <c r="F8" s="134">
        <v>14.5</v>
      </c>
      <c r="G8" s="134">
        <v>29.25</v>
      </c>
      <c r="H8" s="134">
        <v>16.25</v>
      </c>
      <c r="I8" s="134">
        <v>9.75</v>
      </c>
      <c r="J8" s="134">
        <v>4.75</v>
      </c>
      <c r="K8" s="134">
        <v>45.75</v>
      </c>
      <c r="L8" s="134">
        <v>3.75</v>
      </c>
      <c r="M8" s="134">
        <v>4.25</v>
      </c>
      <c r="N8" s="134">
        <v>5.25</v>
      </c>
      <c r="O8" s="134">
        <v>8.25</v>
      </c>
      <c r="P8" s="134">
        <v>68.5</v>
      </c>
      <c r="Q8" s="134">
        <v>16.75</v>
      </c>
      <c r="R8" s="134">
        <v>4.75</v>
      </c>
      <c r="S8" s="134">
        <v>36.5</v>
      </c>
      <c r="T8" s="134">
        <v>21.75</v>
      </c>
      <c r="U8" s="134">
        <v>1.25</v>
      </c>
      <c r="V8" s="134">
        <v>4.25</v>
      </c>
      <c r="W8" s="134">
        <v>42.25</v>
      </c>
      <c r="X8" s="134">
        <v>33</v>
      </c>
      <c r="Y8" s="134">
        <v>10.25</v>
      </c>
      <c r="Z8" s="134">
        <v>0.75</v>
      </c>
      <c r="AA8" s="134">
        <v>1.25</v>
      </c>
      <c r="AB8" s="134">
        <v>19.75</v>
      </c>
      <c r="AC8" s="134">
        <v>5.25</v>
      </c>
      <c r="AD8" s="134">
        <v>32</v>
      </c>
      <c r="AE8" s="134">
        <v>74</v>
      </c>
      <c r="AF8" s="134">
        <v>17.25</v>
      </c>
      <c r="AG8" s="134">
        <v>5</v>
      </c>
      <c r="AH8" s="134">
        <v>3.25</v>
      </c>
      <c r="AI8" s="134">
        <v>133.5</v>
      </c>
      <c r="AJ8" s="134">
        <v>9.25</v>
      </c>
      <c r="AK8" s="134">
        <v>61.5</v>
      </c>
      <c r="AL8" s="134">
        <v>21</v>
      </c>
      <c r="AM8" s="134">
        <v>0.75</v>
      </c>
      <c r="AN8" s="134">
        <v>15.75</v>
      </c>
      <c r="AO8" s="137">
        <v>9.75</v>
      </c>
      <c r="AQ8" s="263">
        <v>153.75</v>
      </c>
      <c r="AR8" s="137">
        <v>21.5</v>
      </c>
      <c r="AS8" s="137">
        <v>90</v>
      </c>
      <c r="AT8" s="137">
        <v>208.25</v>
      </c>
      <c r="AU8" s="137">
        <v>351</v>
      </c>
    </row>
    <row r="9" spans="1:47" s="23" customFormat="1" ht="17.25" customHeight="1" x14ac:dyDescent="0.2">
      <c r="D9" s="79" t="s">
        <v>273</v>
      </c>
      <c r="E9" s="138">
        <v>99.25</v>
      </c>
      <c r="F9" s="75">
        <v>77.25</v>
      </c>
      <c r="G9" s="75">
        <v>48</v>
      </c>
      <c r="H9" s="75">
        <v>14.75</v>
      </c>
      <c r="I9" s="75">
        <v>32</v>
      </c>
      <c r="J9" s="75">
        <v>2.75</v>
      </c>
      <c r="K9" s="75">
        <v>28.25</v>
      </c>
      <c r="L9" s="75">
        <v>26.5</v>
      </c>
      <c r="M9" s="75">
        <v>24.75</v>
      </c>
      <c r="N9" s="75">
        <v>49.25</v>
      </c>
      <c r="O9" s="75">
        <v>40.25</v>
      </c>
      <c r="P9" s="75">
        <v>59.5</v>
      </c>
      <c r="Q9" s="75">
        <v>27.75</v>
      </c>
      <c r="R9" s="75">
        <v>13</v>
      </c>
      <c r="S9" s="75">
        <v>29</v>
      </c>
      <c r="T9" s="75">
        <v>121.5</v>
      </c>
      <c r="U9" s="75">
        <v>8</v>
      </c>
      <c r="V9" s="75">
        <v>27.25</v>
      </c>
      <c r="W9" s="75">
        <v>92</v>
      </c>
      <c r="X9" s="75">
        <v>125</v>
      </c>
      <c r="Y9" s="75">
        <v>17.25</v>
      </c>
      <c r="Z9" s="75">
        <v>8.75</v>
      </c>
      <c r="AA9" s="75">
        <v>10</v>
      </c>
      <c r="AB9" s="75">
        <v>16.5</v>
      </c>
      <c r="AC9" s="75">
        <v>23.75</v>
      </c>
      <c r="AD9" s="75">
        <v>23.75</v>
      </c>
      <c r="AE9" s="75">
        <v>22.75</v>
      </c>
      <c r="AF9" s="75">
        <v>18.5</v>
      </c>
      <c r="AG9" s="75">
        <v>5.25</v>
      </c>
      <c r="AH9" s="75">
        <v>18.25</v>
      </c>
      <c r="AI9" s="75">
        <v>36.5</v>
      </c>
      <c r="AJ9" s="75">
        <v>12</v>
      </c>
      <c r="AK9" s="75">
        <v>104</v>
      </c>
      <c r="AL9" s="75">
        <v>8.5</v>
      </c>
      <c r="AM9" s="75">
        <v>16.25</v>
      </c>
      <c r="AN9" s="75">
        <v>50.75</v>
      </c>
      <c r="AO9" s="139">
        <v>6.75</v>
      </c>
      <c r="AQ9" s="264">
        <v>302.25</v>
      </c>
      <c r="AR9" s="139">
        <v>140.75</v>
      </c>
      <c r="AS9" s="139">
        <v>100.25</v>
      </c>
      <c r="AT9" s="139">
        <v>502.75</v>
      </c>
      <c r="AU9" s="139">
        <v>299.5</v>
      </c>
    </row>
    <row r="10" spans="1:47" s="23" customFormat="1" ht="17.25" customHeight="1" x14ac:dyDescent="0.2">
      <c r="D10" s="79" t="s">
        <v>274</v>
      </c>
      <c r="E10" s="138">
        <v>77.75</v>
      </c>
      <c r="F10" s="75">
        <v>56.75</v>
      </c>
      <c r="G10" s="75">
        <v>61.25</v>
      </c>
      <c r="H10" s="75">
        <v>25</v>
      </c>
      <c r="I10" s="75">
        <v>45.25</v>
      </c>
      <c r="J10" s="75">
        <v>9</v>
      </c>
      <c r="K10" s="75">
        <v>62</v>
      </c>
      <c r="L10" s="75">
        <v>11.75</v>
      </c>
      <c r="M10" s="75">
        <v>5.75</v>
      </c>
      <c r="N10" s="75">
        <v>11</v>
      </c>
      <c r="O10" s="75">
        <v>21.5</v>
      </c>
      <c r="P10" s="75">
        <v>73.5</v>
      </c>
      <c r="Q10" s="75">
        <v>41.25</v>
      </c>
      <c r="R10" s="75">
        <v>7.25</v>
      </c>
      <c r="S10" s="75">
        <v>50.25</v>
      </c>
      <c r="T10" s="75">
        <v>37.25</v>
      </c>
      <c r="U10" s="75">
        <v>5.25</v>
      </c>
      <c r="V10" s="75">
        <v>6.75</v>
      </c>
      <c r="W10" s="75">
        <v>148</v>
      </c>
      <c r="X10" s="75">
        <v>54</v>
      </c>
      <c r="Y10" s="75">
        <v>14.75</v>
      </c>
      <c r="Z10" s="75">
        <v>4</v>
      </c>
      <c r="AA10" s="75">
        <v>5.25</v>
      </c>
      <c r="AB10" s="75">
        <v>11.75</v>
      </c>
      <c r="AC10" s="75">
        <v>5.25</v>
      </c>
      <c r="AD10" s="75">
        <v>40.25</v>
      </c>
      <c r="AE10" s="75">
        <v>43.75</v>
      </c>
      <c r="AF10" s="75">
        <v>58.25</v>
      </c>
      <c r="AG10" s="75">
        <v>4.75</v>
      </c>
      <c r="AH10" s="75">
        <v>2</v>
      </c>
      <c r="AI10" s="75">
        <v>154.5</v>
      </c>
      <c r="AJ10" s="75">
        <v>11</v>
      </c>
      <c r="AK10" s="75">
        <v>75</v>
      </c>
      <c r="AL10" s="75">
        <v>25.25</v>
      </c>
      <c r="AM10" s="75">
        <v>7.75</v>
      </c>
      <c r="AN10" s="75">
        <v>29.5</v>
      </c>
      <c r="AO10" s="139">
        <v>7.75</v>
      </c>
      <c r="AQ10" s="264">
        <v>337</v>
      </c>
      <c r="AR10" s="139">
        <v>50</v>
      </c>
      <c r="AS10" s="139">
        <v>122</v>
      </c>
      <c r="AT10" s="139">
        <v>382.75</v>
      </c>
      <c r="AU10" s="139">
        <v>419.5</v>
      </c>
    </row>
    <row r="11" spans="1:47" s="23" customFormat="1" ht="17.25" customHeight="1" x14ac:dyDescent="0.2">
      <c r="D11" s="80" t="s">
        <v>275</v>
      </c>
      <c r="E11" s="138">
        <v>57</v>
      </c>
      <c r="F11" s="75">
        <v>74</v>
      </c>
      <c r="G11" s="75">
        <v>17.25</v>
      </c>
      <c r="H11" s="75">
        <v>13.5</v>
      </c>
      <c r="I11" s="75">
        <v>27.75</v>
      </c>
      <c r="J11" s="75">
        <v>6.25</v>
      </c>
      <c r="K11" s="75">
        <v>22.25</v>
      </c>
      <c r="L11" s="75">
        <v>13.25</v>
      </c>
      <c r="M11" s="75">
        <v>10.75</v>
      </c>
      <c r="N11" s="75">
        <v>23.25</v>
      </c>
      <c r="O11" s="75">
        <v>21.5</v>
      </c>
      <c r="P11" s="75">
        <v>271.75</v>
      </c>
      <c r="Q11" s="75">
        <v>27.75</v>
      </c>
      <c r="R11" s="75">
        <v>8.75</v>
      </c>
      <c r="S11" s="75">
        <v>69</v>
      </c>
      <c r="T11" s="75">
        <v>103</v>
      </c>
      <c r="U11" s="75">
        <v>10.25</v>
      </c>
      <c r="V11" s="75">
        <v>3.25</v>
      </c>
      <c r="W11" s="75">
        <v>79.75</v>
      </c>
      <c r="X11" s="75">
        <v>108.5</v>
      </c>
      <c r="Y11" s="75">
        <v>23.75</v>
      </c>
      <c r="Z11" s="75">
        <v>4.75</v>
      </c>
      <c r="AA11" s="75">
        <v>0.75</v>
      </c>
      <c r="AB11" s="75">
        <v>1.75</v>
      </c>
      <c r="AC11" s="75">
        <v>5.25</v>
      </c>
      <c r="AD11" s="75">
        <v>24.75</v>
      </c>
      <c r="AE11" s="75">
        <v>94.5</v>
      </c>
      <c r="AF11" s="75">
        <v>63</v>
      </c>
      <c r="AG11" s="75">
        <v>12.25</v>
      </c>
      <c r="AH11" s="75">
        <v>8</v>
      </c>
      <c r="AI11" s="75">
        <v>64.75</v>
      </c>
      <c r="AJ11" s="75">
        <v>3.25</v>
      </c>
      <c r="AK11" s="75">
        <v>93.75</v>
      </c>
      <c r="AL11" s="75">
        <v>20.75</v>
      </c>
      <c r="AM11" s="75">
        <v>8.25</v>
      </c>
      <c r="AN11" s="75">
        <v>30</v>
      </c>
      <c r="AO11" s="139">
        <v>10.5</v>
      </c>
      <c r="AQ11" s="264">
        <v>218</v>
      </c>
      <c r="AR11" s="139">
        <v>68.75</v>
      </c>
      <c r="AS11" s="139">
        <v>308.25</v>
      </c>
      <c r="AT11" s="139">
        <v>434.75</v>
      </c>
      <c r="AU11" s="139">
        <v>409</v>
      </c>
    </row>
    <row r="12" spans="1:47" s="23" customFormat="1" ht="17.25" customHeight="1" x14ac:dyDescent="0.2">
      <c r="D12" s="80" t="s">
        <v>276</v>
      </c>
      <c r="E12" s="138">
        <v>96.5</v>
      </c>
      <c r="F12" s="75">
        <v>41.5</v>
      </c>
      <c r="G12" s="75">
        <v>105.5</v>
      </c>
      <c r="H12" s="75">
        <v>12.75</v>
      </c>
      <c r="I12" s="75">
        <v>38.25</v>
      </c>
      <c r="J12" s="75">
        <v>3.75</v>
      </c>
      <c r="K12" s="75">
        <v>51</v>
      </c>
      <c r="L12" s="75">
        <v>22.25</v>
      </c>
      <c r="M12" s="75">
        <v>19</v>
      </c>
      <c r="N12" s="75">
        <v>25.75</v>
      </c>
      <c r="O12" s="75">
        <v>26.75</v>
      </c>
      <c r="P12" s="75">
        <v>180</v>
      </c>
      <c r="Q12" s="75">
        <v>82</v>
      </c>
      <c r="R12" s="75">
        <v>7.75</v>
      </c>
      <c r="S12" s="75">
        <v>65</v>
      </c>
      <c r="T12" s="75">
        <v>128.5</v>
      </c>
      <c r="U12" s="75">
        <v>3.75</v>
      </c>
      <c r="V12" s="75">
        <v>18</v>
      </c>
      <c r="W12" s="75">
        <v>74</v>
      </c>
      <c r="X12" s="75">
        <v>110.5</v>
      </c>
      <c r="Y12" s="75">
        <v>19.75</v>
      </c>
      <c r="Z12" s="75">
        <v>5</v>
      </c>
      <c r="AA12" s="75">
        <v>3.5</v>
      </c>
      <c r="AB12" s="75">
        <v>5</v>
      </c>
      <c r="AC12" s="75">
        <v>11.75</v>
      </c>
      <c r="AD12" s="75">
        <v>37.5</v>
      </c>
      <c r="AE12" s="75">
        <v>95</v>
      </c>
      <c r="AF12" s="75">
        <v>43.75</v>
      </c>
      <c r="AG12" s="75">
        <v>26.75</v>
      </c>
      <c r="AH12" s="75">
        <v>6.25</v>
      </c>
      <c r="AI12" s="75">
        <v>138.25</v>
      </c>
      <c r="AJ12" s="75">
        <v>10.25</v>
      </c>
      <c r="AK12" s="75">
        <v>216</v>
      </c>
      <c r="AL12" s="75">
        <v>14</v>
      </c>
      <c r="AM12" s="75">
        <v>4.5</v>
      </c>
      <c r="AN12" s="75">
        <v>26</v>
      </c>
      <c r="AO12" s="139">
        <v>9.25</v>
      </c>
      <c r="AQ12" s="264">
        <v>349.25</v>
      </c>
      <c r="AR12" s="139">
        <v>93.75</v>
      </c>
      <c r="AS12" s="139">
        <v>269.75</v>
      </c>
      <c r="AT12" s="139">
        <v>482.25</v>
      </c>
      <c r="AU12" s="139">
        <v>590</v>
      </c>
    </row>
    <row r="13" spans="1:47" s="23" customFormat="1" ht="17.25" customHeight="1" x14ac:dyDescent="0.2">
      <c r="D13" s="80" t="s">
        <v>277</v>
      </c>
      <c r="E13" s="138">
        <v>112.25</v>
      </c>
      <c r="F13" s="75">
        <v>21</v>
      </c>
      <c r="G13" s="75">
        <v>70.75</v>
      </c>
      <c r="H13" s="75">
        <v>23.25</v>
      </c>
      <c r="I13" s="75">
        <v>13.25</v>
      </c>
      <c r="J13" s="75">
        <v>5.5</v>
      </c>
      <c r="K13" s="75">
        <v>18</v>
      </c>
      <c r="L13" s="75">
        <v>13.25</v>
      </c>
      <c r="M13" s="75">
        <v>34.75</v>
      </c>
      <c r="N13" s="75">
        <v>16.25</v>
      </c>
      <c r="O13" s="75">
        <v>24.5</v>
      </c>
      <c r="P13" s="75">
        <v>65.5</v>
      </c>
      <c r="Q13" s="75">
        <v>99.5</v>
      </c>
      <c r="R13" s="75">
        <v>8.75</v>
      </c>
      <c r="S13" s="75">
        <v>58.75</v>
      </c>
      <c r="T13" s="75">
        <v>75.25</v>
      </c>
      <c r="U13" s="75">
        <v>3.75</v>
      </c>
      <c r="V13" s="75">
        <v>7.5</v>
      </c>
      <c r="W13" s="75">
        <v>75.5</v>
      </c>
      <c r="X13" s="75">
        <v>96.5</v>
      </c>
      <c r="Y13" s="75">
        <v>21.75</v>
      </c>
      <c r="Z13" s="75">
        <v>5</v>
      </c>
      <c r="AA13" s="75">
        <v>5</v>
      </c>
      <c r="AB13" s="75">
        <v>22.25</v>
      </c>
      <c r="AC13" s="75">
        <v>15.5</v>
      </c>
      <c r="AD13" s="75">
        <v>14.5</v>
      </c>
      <c r="AE13" s="75">
        <v>41.25</v>
      </c>
      <c r="AF13" s="75">
        <v>20.5</v>
      </c>
      <c r="AG13" s="75">
        <v>109.25</v>
      </c>
      <c r="AH13" s="75">
        <v>3.25</v>
      </c>
      <c r="AI13" s="75">
        <v>244.5</v>
      </c>
      <c r="AJ13" s="75">
        <v>6.75</v>
      </c>
      <c r="AK13" s="75">
        <v>96</v>
      </c>
      <c r="AL13" s="75">
        <v>6.5</v>
      </c>
      <c r="AM13" s="75">
        <v>13.75</v>
      </c>
      <c r="AN13" s="75">
        <v>36</v>
      </c>
      <c r="AO13" s="139">
        <v>11.75</v>
      </c>
      <c r="AQ13" s="264">
        <v>264</v>
      </c>
      <c r="AR13" s="139">
        <v>88.75</v>
      </c>
      <c r="AS13" s="139">
        <v>173.75</v>
      </c>
      <c r="AT13" s="139">
        <v>401.25</v>
      </c>
      <c r="AU13" s="139">
        <v>589.5</v>
      </c>
    </row>
    <row r="14" spans="1:47" s="23" customFormat="1" ht="17.25" customHeight="1" x14ac:dyDescent="0.2">
      <c r="D14" s="81" t="s">
        <v>278</v>
      </c>
      <c r="E14" s="140">
        <v>29.75</v>
      </c>
      <c r="F14" s="141">
        <v>6.5</v>
      </c>
      <c r="G14" s="141">
        <v>45</v>
      </c>
      <c r="H14" s="141">
        <v>9.25</v>
      </c>
      <c r="I14" s="141">
        <v>18.25</v>
      </c>
      <c r="J14" s="141">
        <v>6</v>
      </c>
      <c r="K14" s="141">
        <v>15</v>
      </c>
      <c r="L14" s="141">
        <v>8.25</v>
      </c>
      <c r="M14" s="141">
        <v>13.25</v>
      </c>
      <c r="N14" s="141">
        <v>15.5</v>
      </c>
      <c r="O14" s="141">
        <v>13</v>
      </c>
      <c r="P14" s="141">
        <v>75.75</v>
      </c>
      <c r="Q14" s="141">
        <v>42</v>
      </c>
      <c r="R14" s="141">
        <v>17.75</v>
      </c>
      <c r="S14" s="141">
        <v>49.5</v>
      </c>
      <c r="T14" s="141">
        <v>21.5</v>
      </c>
      <c r="U14" s="141">
        <v>1</v>
      </c>
      <c r="V14" s="141">
        <v>2</v>
      </c>
      <c r="W14" s="141">
        <v>57.75</v>
      </c>
      <c r="X14" s="141">
        <v>56.25</v>
      </c>
      <c r="Y14" s="141">
        <v>7.25</v>
      </c>
      <c r="Z14" s="141">
        <v>1.25</v>
      </c>
      <c r="AA14" s="141">
        <v>1.5</v>
      </c>
      <c r="AB14" s="141">
        <v>13</v>
      </c>
      <c r="AC14" s="141">
        <v>2.75</v>
      </c>
      <c r="AD14" s="141">
        <v>12.75</v>
      </c>
      <c r="AE14" s="141">
        <v>130.25</v>
      </c>
      <c r="AF14" s="141">
        <v>35.25</v>
      </c>
      <c r="AG14" s="141">
        <v>1.5</v>
      </c>
      <c r="AH14" s="141">
        <v>9.25</v>
      </c>
      <c r="AI14" s="141">
        <v>194.25</v>
      </c>
      <c r="AJ14" s="141">
        <v>5.25</v>
      </c>
      <c r="AK14" s="141">
        <v>115.75</v>
      </c>
      <c r="AL14" s="141">
        <v>30</v>
      </c>
      <c r="AM14" s="141">
        <v>5.25</v>
      </c>
      <c r="AN14" s="141">
        <v>11</v>
      </c>
      <c r="AO14" s="142">
        <v>7</v>
      </c>
      <c r="AQ14" s="265">
        <v>129.75</v>
      </c>
      <c r="AR14" s="142">
        <v>50</v>
      </c>
      <c r="AS14" s="142">
        <v>135.5</v>
      </c>
      <c r="AT14" s="142">
        <v>226.5</v>
      </c>
      <c r="AU14" s="142">
        <v>544.75</v>
      </c>
    </row>
    <row r="15" spans="1:47" s="23" customFormat="1" ht="17.25" customHeight="1" x14ac:dyDescent="0.2">
      <c r="E15" s="130"/>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9"/>
      <c r="AQ15" s="255"/>
      <c r="AR15" s="89"/>
      <c r="AS15" s="89"/>
      <c r="AT15" s="89"/>
      <c r="AU15" s="89"/>
    </row>
    <row r="16" spans="1:47" s="23" customFormat="1" ht="17.25" customHeight="1" x14ac:dyDescent="0.2">
      <c r="B16" s="269" t="s">
        <v>1</v>
      </c>
      <c r="C16" s="270" t="s">
        <v>2</v>
      </c>
      <c r="D16" s="313" t="s">
        <v>407</v>
      </c>
      <c r="E16" s="277"/>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9"/>
      <c r="AQ16" s="280"/>
      <c r="AR16" s="279"/>
      <c r="AS16" s="279"/>
      <c r="AT16" s="279"/>
      <c r="AU16" s="279"/>
    </row>
    <row r="17" spans="2:47" s="23" customFormat="1" ht="17.25" customHeight="1" x14ac:dyDescent="0.2">
      <c r="B17" s="77" t="s">
        <v>272</v>
      </c>
      <c r="C17" s="71" t="s">
        <v>7</v>
      </c>
      <c r="D17" s="84" t="s">
        <v>8</v>
      </c>
      <c r="E17" s="138">
        <v>0.25</v>
      </c>
      <c r="F17" s="75">
        <v>0</v>
      </c>
      <c r="G17" s="75">
        <v>0.5</v>
      </c>
      <c r="H17" s="75">
        <v>4</v>
      </c>
      <c r="I17" s="75">
        <v>1</v>
      </c>
      <c r="J17" s="75">
        <v>0</v>
      </c>
      <c r="K17" s="75">
        <v>32.25</v>
      </c>
      <c r="L17" s="75">
        <v>0</v>
      </c>
      <c r="M17" s="75">
        <v>0</v>
      </c>
      <c r="N17" s="75">
        <v>0</v>
      </c>
      <c r="O17" s="75">
        <v>1.25</v>
      </c>
      <c r="P17" s="75">
        <v>6.25</v>
      </c>
      <c r="Q17" s="75">
        <v>0</v>
      </c>
      <c r="R17" s="75">
        <v>0.75</v>
      </c>
      <c r="S17" s="75">
        <v>5</v>
      </c>
      <c r="T17" s="75">
        <v>11.25</v>
      </c>
      <c r="U17" s="75">
        <v>0.25</v>
      </c>
      <c r="V17" s="75">
        <v>0.5</v>
      </c>
      <c r="W17" s="75">
        <v>4</v>
      </c>
      <c r="X17" s="75">
        <v>6.5</v>
      </c>
      <c r="Y17" s="75">
        <v>1</v>
      </c>
      <c r="Z17" s="75">
        <v>0</v>
      </c>
      <c r="AA17" s="75">
        <v>0</v>
      </c>
      <c r="AB17" s="75">
        <v>5.75</v>
      </c>
      <c r="AC17" s="75">
        <v>0.25</v>
      </c>
      <c r="AD17" s="75">
        <v>0</v>
      </c>
      <c r="AE17" s="75">
        <v>33.25</v>
      </c>
      <c r="AF17" s="75">
        <v>10</v>
      </c>
      <c r="AG17" s="75">
        <v>0</v>
      </c>
      <c r="AH17" s="75">
        <v>0.25</v>
      </c>
      <c r="AI17" s="75">
        <v>11.5</v>
      </c>
      <c r="AJ17" s="75">
        <v>0.75</v>
      </c>
      <c r="AK17" s="75">
        <v>18.75</v>
      </c>
      <c r="AL17" s="75">
        <v>2.25</v>
      </c>
      <c r="AM17" s="75">
        <v>0</v>
      </c>
      <c r="AN17" s="75">
        <v>0.25</v>
      </c>
      <c r="AO17" s="139">
        <v>4.75</v>
      </c>
      <c r="AQ17" s="264">
        <v>38</v>
      </c>
      <c r="AR17" s="139">
        <v>1.25</v>
      </c>
      <c r="AS17" s="139">
        <v>7</v>
      </c>
      <c r="AT17" s="139">
        <v>34.5</v>
      </c>
      <c r="AU17" s="139">
        <v>81.75</v>
      </c>
    </row>
    <row r="18" spans="2:47" s="23" customFormat="1" ht="17.25" customHeight="1" x14ac:dyDescent="0.2">
      <c r="B18" s="77" t="s">
        <v>272</v>
      </c>
      <c r="C18" s="71" t="s">
        <v>10</v>
      </c>
      <c r="D18" s="84" t="s">
        <v>11</v>
      </c>
      <c r="E18" s="138">
        <v>8.75</v>
      </c>
      <c r="F18" s="75">
        <v>7.5</v>
      </c>
      <c r="G18" s="75">
        <v>14.75</v>
      </c>
      <c r="H18" s="75">
        <v>8.25</v>
      </c>
      <c r="I18" s="75">
        <v>2.25</v>
      </c>
      <c r="J18" s="75">
        <v>1</v>
      </c>
      <c r="K18" s="75">
        <v>7</v>
      </c>
      <c r="L18" s="75">
        <v>0.25</v>
      </c>
      <c r="M18" s="75">
        <v>1.5</v>
      </c>
      <c r="N18" s="75">
        <v>3.75</v>
      </c>
      <c r="O18" s="75">
        <v>3</v>
      </c>
      <c r="P18" s="75">
        <v>23.25</v>
      </c>
      <c r="Q18" s="75">
        <v>4.25</v>
      </c>
      <c r="R18" s="75">
        <v>1</v>
      </c>
      <c r="S18" s="75">
        <v>18.75</v>
      </c>
      <c r="T18" s="75">
        <v>3</v>
      </c>
      <c r="U18" s="75">
        <v>0.25</v>
      </c>
      <c r="V18" s="75">
        <v>0</v>
      </c>
      <c r="W18" s="75">
        <v>4.5</v>
      </c>
      <c r="X18" s="75">
        <v>14.25</v>
      </c>
      <c r="Y18" s="75">
        <v>2.25</v>
      </c>
      <c r="Z18" s="75">
        <v>0</v>
      </c>
      <c r="AA18" s="75">
        <v>0.25</v>
      </c>
      <c r="AB18" s="75">
        <v>1.75</v>
      </c>
      <c r="AC18" s="75">
        <v>1.5</v>
      </c>
      <c r="AD18" s="75">
        <v>0</v>
      </c>
      <c r="AE18" s="75">
        <v>6.5</v>
      </c>
      <c r="AF18" s="75">
        <v>2.75</v>
      </c>
      <c r="AG18" s="75">
        <v>0</v>
      </c>
      <c r="AH18" s="75">
        <v>0.25</v>
      </c>
      <c r="AI18" s="75">
        <v>66</v>
      </c>
      <c r="AJ18" s="75">
        <v>0</v>
      </c>
      <c r="AK18" s="75">
        <v>13.5</v>
      </c>
      <c r="AL18" s="75">
        <v>6</v>
      </c>
      <c r="AM18" s="75">
        <v>0.25</v>
      </c>
      <c r="AN18" s="75">
        <v>3.25</v>
      </c>
      <c r="AO18" s="139">
        <v>1.5</v>
      </c>
      <c r="AQ18" s="264">
        <v>49.5</v>
      </c>
      <c r="AR18" s="139">
        <v>8.5</v>
      </c>
      <c r="AS18" s="139">
        <v>28.5</v>
      </c>
      <c r="AT18" s="139">
        <v>46.5</v>
      </c>
      <c r="AU18" s="139">
        <v>100</v>
      </c>
    </row>
    <row r="19" spans="2:47" s="23" customFormat="1" ht="17.25" customHeight="1" x14ac:dyDescent="0.2">
      <c r="B19" s="77" t="s">
        <v>272</v>
      </c>
      <c r="C19" s="71" t="s">
        <v>12</v>
      </c>
      <c r="D19" s="84" t="s">
        <v>13</v>
      </c>
      <c r="E19" s="138">
        <v>2</v>
      </c>
      <c r="F19" s="75">
        <v>2.75</v>
      </c>
      <c r="G19" s="75">
        <v>1.25</v>
      </c>
      <c r="H19" s="75">
        <v>2</v>
      </c>
      <c r="I19" s="75">
        <v>1.75</v>
      </c>
      <c r="J19" s="75">
        <v>2</v>
      </c>
      <c r="K19" s="75">
        <v>2.5</v>
      </c>
      <c r="L19" s="75">
        <v>0.25</v>
      </c>
      <c r="M19" s="75">
        <v>0.75</v>
      </c>
      <c r="N19" s="75">
        <v>0</v>
      </c>
      <c r="O19" s="75">
        <v>0</v>
      </c>
      <c r="P19" s="75">
        <v>11</v>
      </c>
      <c r="Q19" s="75">
        <v>3</v>
      </c>
      <c r="R19" s="75">
        <v>1</v>
      </c>
      <c r="S19" s="75">
        <v>3.75</v>
      </c>
      <c r="T19" s="75">
        <v>0</v>
      </c>
      <c r="U19" s="75">
        <v>0.75</v>
      </c>
      <c r="V19" s="75">
        <v>1.75</v>
      </c>
      <c r="W19" s="75">
        <v>1</v>
      </c>
      <c r="X19" s="75">
        <v>3.5</v>
      </c>
      <c r="Y19" s="75">
        <v>0.75</v>
      </c>
      <c r="Z19" s="75">
        <v>0.5</v>
      </c>
      <c r="AA19" s="75">
        <v>0</v>
      </c>
      <c r="AB19" s="75">
        <v>1.25</v>
      </c>
      <c r="AC19" s="75">
        <v>1.5</v>
      </c>
      <c r="AD19" s="75">
        <v>0.5</v>
      </c>
      <c r="AE19" s="75">
        <v>5.5</v>
      </c>
      <c r="AF19" s="75">
        <v>0.25</v>
      </c>
      <c r="AG19" s="75">
        <v>1.75</v>
      </c>
      <c r="AH19" s="75">
        <v>2</v>
      </c>
      <c r="AI19" s="75">
        <v>10.75</v>
      </c>
      <c r="AJ19" s="75">
        <v>0.25</v>
      </c>
      <c r="AK19" s="75">
        <v>9.75</v>
      </c>
      <c r="AL19" s="75">
        <v>3.5</v>
      </c>
      <c r="AM19" s="75">
        <v>0</v>
      </c>
      <c r="AN19" s="75">
        <v>1</v>
      </c>
      <c r="AO19" s="139">
        <v>1.75</v>
      </c>
      <c r="AQ19" s="264">
        <v>14.25</v>
      </c>
      <c r="AR19" s="139">
        <v>1</v>
      </c>
      <c r="AS19" s="139">
        <v>15</v>
      </c>
      <c r="AT19" s="139">
        <v>15.25</v>
      </c>
      <c r="AU19" s="139">
        <v>36.5</v>
      </c>
    </row>
    <row r="20" spans="2:47" s="23" customFormat="1" ht="17.25" customHeight="1" x14ac:dyDescent="0.2">
      <c r="B20" s="77" t="s">
        <v>272</v>
      </c>
      <c r="C20" s="71" t="s">
        <v>3</v>
      </c>
      <c r="D20" s="84" t="s">
        <v>5</v>
      </c>
      <c r="E20" s="138">
        <v>10.25</v>
      </c>
      <c r="F20" s="75">
        <v>0</v>
      </c>
      <c r="G20" s="75">
        <v>3</v>
      </c>
      <c r="H20" s="75">
        <v>1.5</v>
      </c>
      <c r="I20" s="75">
        <v>1.5</v>
      </c>
      <c r="J20" s="75">
        <v>0</v>
      </c>
      <c r="K20" s="75">
        <v>1.5</v>
      </c>
      <c r="L20" s="75">
        <v>2.25</v>
      </c>
      <c r="M20" s="75">
        <v>1</v>
      </c>
      <c r="N20" s="75">
        <v>0.25</v>
      </c>
      <c r="O20" s="75">
        <v>2.5</v>
      </c>
      <c r="P20" s="75">
        <v>11</v>
      </c>
      <c r="Q20" s="75">
        <v>8.75</v>
      </c>
      <c r="R20" s="75">
        <v>0.25</v>
      </c>
      <c r="S20" s="75">
        <v>7.75</v>
      </c>
      <c r="T20" s="75">
        <v>0</v>
      </c>
      <c r="U20" s="75">
        <v>0</v>
      </c>
      <c r="V20" s="75">
        <v>0.25</v>
      </c>
      <c r="W20" s="75">
        <v>16</v>
      </c>
      <c r="X20" s="75">
        <v>3</v>
      </c>
      <c r="Y20" s="75">
        <v>1.75</v>
      </c>
      <c r="Z20" s="75">
        <v>0.25</v>
      </c>
      <c r="AA20" s="75">
        <v>0.25</v>
      </c>
      <c r="AB20" s="75">
        <v>6.75</v>
      </c>
      <c r="AC20" s="75">
        <v>1.25</v>
      </c>
      <c r="AD20" s="75">
        <v>23</v>
      </c>
      <c r="AE20" s="75">
        <v>16</v>
      </c>
      <c r="AF20" s="75">
        <v>0</v>
      </c>
      <c r="AG20" s="75">
        <v>2.25</v>
      </c>
      <c r="AH20" s="75">
        <v>0.75</v>
      </c>
      <c r="AI20" s="75">
        <v>23.25</v>
      </c>
      <c r="AJ20" s="75">
        <v>2.25</v>
      </c>
      <c r="AK20" s="75">
        <v>4</v>
      </c>
      <c r="AL20" s="75">
        <v>3.75</v>
      </c>
      <c r="AM20" s="75">
        <v>0</v>
      </c>
      <c r="AN20" s="75">
        <v>4.5</v>
      </c>
      <c r="AO20" s="139">
        <v>1.25</v>
      </c>
      <c r="AQ20" s="264">
        <v>17.75</v>
      </c>
      <c r="AR20" s="139">
        <v>6</v>
      </c>
      <c r="AS20" s="139">
        <v>20</v>
      </c>
      <c r="AT20" s="139">
        <v>60.25</v>
      </c>
      <c r="AU20" s="139">
        <v>58</v>
      </c>
    </row>
    <row r="21" spans="2:47" s="23" customFormat="1" ht="17.25" customHeight="1" x14ac:dyDescent="0.2">
      <c r="B21" s="77" t="s">
        <v>272</v>
      </c>
      <c r="C21" s="71" t="s">
        <v>16</v>
      </c>
      <c r="D21" s="84" t="s">
        <v>18</v>
      </c>
      <c r="E21" s="138">
        <v>1.5</v>
      </c>
      <c r="F21" s="75">
        <v>2</v>
      </c>
      <c r="G21" s="75">
        <v>7.25</v>
      </c>
      <c r="H21" s="75">
        <v>0.5</v>
      </c>
      <c r="I21" s="75">
        <v>3</v>
      </c>
      <c r="J21" s="75">
        <v>0.75</v>
      </c>
      <c r="K21" s="75">
        <v>1</v>
      </c>
      <c r="L21" s="75">
        <v>0.5</v>
      </c>
      <c r="M21" s="75">
        <v>0.25</v>
      </c>
      <c r="N21" s="75">
        <v>0</v>
      </c>
      <c r="O21" s="75">
        <v>0.25</v>
      </c>
      <c r="P21" s="75">
        <v>10.5</v>
      </c>
      <c r="Q21" s="75">
        <v>0</v>
      </c>
      <c r="R21" s="75">
        <v>0.5</v>
      </c>
      <c r="S21" s="75">
        <v>0</v>
      </c>
      <c r="T21" s="75">
        <v>4.75</v>
      </c>
      <c r="U21" s="75">
        <v>0</v>
      </c>
      <c r="V21" s="75">
        <v>1.5</v>
      </c>
      <c r="W21" s="75">
        <v>12.75</v>
      </c>
      <c r="X21" s="75">
        <v>3</v>
      </c>
      <c r="Y21" s="75">
        <v>1.75</v>
      </c>
      <c r="Z21" s="75">
        <v>0</v>
      </c>
      <c r="AA21" s="75">
        <v>0</v>
      </c>
      <c r="AB21" s="75">
        <v>3.5</v>
      </c>
      <c r="AC21" s="75">
        <v>0.25</v>
      </c>
      <c r="AD21" s="75">
        <v>7.75</v>
      </c>
      <c r="AE21" s="75">
        <v>0.25</v>
      </c>
      <c r="AF21" s="75">
        <v>0.75</v>
      </c>
      <c r="AG21" s="75">
        <v>0.25</v>
      </c>
      <c r="AH21" s="75">
        <v>0</v>
      </c>
      <c r="AI21" s="75">
        <v>8.5</v>
      </c>
      <c r="AJ21" s="75">
        <v>1.25</v>
      </c>
      <c r="AK21" s="75">
        <v>3.25</v>
      </c>
      <c r="AL21" s="75">
        <v>0.5</v>
      </c>
      <c r="AM21" s="75">
        <v>0.25</v>
      </c>
      <c r="AN21" s="75">
        <v>4.25</v>
      </c>
      <c r="AO21" s="139">
        <v>0</v>
      </c>
      <c r="AQ21" s="264">
        <v>16</v>
      </c>
      <c r="AR21" s="139">
        <v>1</v>
      </c>
      <c r="AS21" s="139">
        <v>11</v>
      </c>
      <c r="AT21" s="139">
        <v>35.25</v>
      </c>
      <c r="AU21" s="139">
        <v>19.25</v>
      </c>
    </row>
    <row r="22" spans="2:47" s="23" customFormat="1" ht="17.25" customHeight="1" x14ac:dyDescent="0.2">
      <c r="B22" s="77" t="s">
        <v>272</v>
      </c>
      <c r="C22" s="71" t="s">
        <v>21</v>
      </c>
      <c r="D22" s="84" t="s">
        <v>22</v>
      </c>
      <c r="E22" s="138">
        <v>10.75</v>
      </c>
      <c r="F22" s="75">
        <v>2.25</v>
      </c>
      <c r="G22" s="75">
        <v>2.5</v>
      </c>
      <c r="H22" s="75">
        <v>0</v>
      </c>
      <c r="I22" s="75">
        <v>0.25</v>
      </c>
      <c r="J22" s="75">
        <v>1</v>
      </c>
      <c r="K22" s="75">
        <v>1.5</v>
      </c>
      <c r="L22" s="75">
        <v>0.5</v>
      </c>
      <c r="M22" s="75">
        <v>0.75</v>
      </c>
      <c r="N22" s="75">
        <v>1.25</v>
      </c>
      <c r="O22" s="75">
        <v>1.25</v>
      </c>
      <c r="P22" s="75">
        <v>6.5</v>
      </c>
      <c r="Q22" s="75">
        <v>0.75</v>
      </c>
      <c r="R22" s="75">
        <v>1.25</v>
      </c>
      <c r="S22" s="75">
        <v>1.25</v>
      </c>
      <c r="T22" s="75">
        <v>2.75</v>
      </c>
      <c r="U22" s="75">
        <v>0</v>
      </c>
      <c r="V22" s="75">
        <v>0.25</v>
      </c>
      <c r="W22" s="75">
        <v>4</v>
      </c>
      <c r="X22" s="75">
        <v>2.75</v>
      </c>
      <c r="Y22" s="75">
        <v>2.75</v>
      </c>
      <c r="Z22" s="75">
        <v>0</v>
      </c>
      <c r="AA22" s="75">
        <v>0.75</v>
      </c>
      <c r="AB22" s="75">
        <v>0.75</v>
      </c>
      <c r="AC22" s="75">
        <v>0.5</v>
      </c>
      <c r="AD22" s="75">
        <v>0.75</v>
      </c>
      <c r="AE22" s="75">
        <v>12.5</v>
      </c>
      <c r="AF22" s="75">
        <v>3.5</v>
      </c>
      <c r="AG22" s="75">
        <v>0.75</v>
      </c>
      <c r="AH22" s="75">
        <v>0</v>
      </c>
      <c r="AI22" s="75">
        <v>13.5</v>
      </c>
      <c r="AJ22" s="75">
        <v>4.75</v>
      </c>
      <c r="AK22" s="75">
        <v>12.25</v>
      </c>
      <c r="AL22" s="75">
        <v>5</v>
      </c>
      <c r="AM22" s="75">
        <v>0.25</v>
      </c>
      <c r="AN22" s="75">
        <v>2.5</v>
      </c>
      <c r="AO22" s="139">
        <v>0.5</v>
      </c>
      <c r="AQ22" s="264">
        <v>18.25</v>
      </c>
      <c r="AR22" s="139">
        <v>3.75</v>
      </c>
      <c r="AS22" s="139">
        <v>8.5</v>
      </c>
      <c r="AT22" s="139">
        <v>16.5</v>
      </c>
      <c r="AU22" s="139">
        <v>55.5</v>
      </c>
    </row>
    <row r="23" spans="2:47" s="23" customFormat="1" ht="17.25" customHeight="1" x14ac:dyDescent="0.2">
      <c r="B23" s="77" t="s">
        <v>273</v>
      </c>
      <c r="C23" s="71" t="s">
        <v>24</v>
      </c>
      <c r="D23" s="84" t="s">
        <v>25</v>
      </c>
      <c r="E23" s="138">
        <v>13.75</v>
      </c>
      <c r="F23" s="75">
        <v>15.75</v>
      </c>
      <c r="G23" s="75">
        <v>12.5</v>
      </c>
      <c r="H23" s="75">
        <v>4.25</v>
      </c>
      <c r="I23" s="75">
        <v>12.75</v>
      </c>
      <c r="J23" s="75">
        <v>0.25</v>
      </c>
      <c r="K23" s="75">
        <v>8.75</v>
      </c>
      <c r="L23" s="75">
        <v>8.5</v>
      </c>
      <c r="M23" s="75">
        <v>2.5</v>
      </c>
      <c r="N23" s="75">
        <v>42.5</v>
      </c>
      <c r="O23" s="75">
        <v>7.5</v>
      </c>
      <c r="P23" s="75">
        <v>5.75</v>
      </c>
      <c r="Q23" s="75">
        <v>9.75</v>
      </c>
      <c r="R23" s="75">
        <v>5.25</v>
      </c>
      <c r="S23" s="75">
        <v>10.25</v>
      </c>
      <c r="T23" s="75">
        <v>34.25</v>
      </c>
      <c r="U23" s="75">
        <v>1.5</v>
      </c>
      <c r="V23" s="75">
        <v>10</v>
      </c>
      <c r="W23" s="75">
        <v>33.5</v>
      </c>
      <c r="X23" s="75">
        <v>28</v>
      </c>
      <c r="Y23" s="75">
        <v>5.75</v>
      </c>
      <c r="Z23" s="75">
        <v>7</v>
      </c>
      <c r="AA23" s="75">
        <v>2.25</v>
      </c>
      <c r="AB23" s="75">
        <v>3.75</v>
      </c>
      <c r="AC23" s="75">
        <v>4.25</v>
      </c>
      <c r="AD23" s="75">
        <v>9.25</v>
      </c>
      <c r="AE23" s="75">
        <v>10.5</v>
      </c>
      <c r="AF23" s="75">
        <v>1.5</v>
      </c>
      <c r="AG23" s="75">
        <v>2.75</v>
      </c>
      <c r="AH23" s="75">
        <v>3.75</v>
      </c>
      <c r="AI23" s="75">
        <v>6.25</v>
      </c>
      <c r="AJ23" s="75">
        <v>2</v>
      </c>
      <c r="AK23" s="75">
        <v>19</v>
      </c>
      <c r="AL23" s="75">
        <v>4</v>
      </c>
      <c r="AM23" s="75">
        <v>2.75</v>
      </c>
      <c r="AN23" s="75">
        <v>9.75</v>
      </c>
      <c r="AO23" s="139">
        <v>2</v>
      </c>
      <c r="AQ23" s="264">
        <v>68</v>
      </c>
      <c r="AR23" s="139">
        <v>61</v>
      </c>
      <c r="AS23" s="139">
        <v>20.75</v>
      </c>
      <c r="AT23" s="139">
        <v>149.75</v>
      </c>
      <c r="AU23" s="139">
        <v>64.25</v>
      </c>
    </row>
    <row r="24" spans="2:47" s="23" customFormat="1" ht="17.25" customHeight="1" x14ac:dyDescent="0.2">
      <c r="B24" s="77" t="s">
        <v>273</v>
      </c>
      <c r="C24" s="71" t="s">
        <v>27</v>
      </c>
      <c r="D24" s="84" t="s">
        <v>28</v>
      </c>
      <c r="E24" s="138">
        <v>15.75</v>
      </c>
      <c r="F24" s="75">
        <v>6</v>
      </c>
      <c r="G24" s="75">
        <v>7.75</v>
      </c>
      <c r="H24" s="75">
        <v>0</v>
      </c>
      <c r="I24" s="75">
        <v>5</v>
      </c>
      <c r="J24" s="75">
        <v>0</v>
      </c>
      <c r="K24" s="75">
        <v>9.5</v>
      </c>
      <c r="L24" s="75">
        <v>2</v>
      </c>
      <c r="M24" s="75">
        <v>4.25</v>
      </c>
      <c r="N24" s="75">
        <v>0.75</v>
      </c>
      <c r="O24" s="75">
        <v>3.25</v>
      </c>
      <c r="P24" s="75">
        <v>9.5</v>
      </c>
      <c r="Q24" s="75">
        <v>0.25</v>
      </c>
      <c r="R24" s="75">
        <v>4.5</v>
      </c>
      <c r="S24" s="75">
        <v>4.25</v>
      </c>
      <c r="T24" s="75">
        <v>54.5</v>
      </c>
      <c r="U24" s="75">
        <v>4.75</v>
      </c>
      <c r="V24" s="75">
        <v>5.25</v>
      </c>
      <c r="W24" s="75">
        <v>29.75</v>
      </c>
      <c r="X24" s="75">
        <v>27</v>
      </c>
      <c r="Y24" s="75">
        <v>7.25</v>
      </c>
      <c r="Z24" s="75">
        <v>0</v>
      </c>
      <c r="AA24" s="75">
        <v>2.75</v>
      </c>
      <c r="AB24" s="75">
        <v>0</v>
      </c>
      <c r="AC24" s="75">
        <v>1.75</v>
      </c>
      <c r="AD24" s="75">
        <v>0</v>
      </c>
      <c r="AE24" s="75">
        <v>0</v>
      </c>
      <c r="AF24" s="75">
        <v>1</v>
      </c>
      <c r="AG24" s="75">
        <v>1.25</v>
      </c>
      <c r="AH24" s="75">
        <v>2.25</v>
      </c>
      <c r="AI24" s="75">
        <v>7.25</v>
      </c>
      <c r="AJ24" s="75">
        <v>3.25</v>
      </c>
      <c r="AK24" s="75">
        <v>1.5</v>
      </c>
      <c r="AL24" s="75">
        <v>0.25</v>
      </c>
      <c r="AM24" s="75">
        <v>0</v>
      </c>
      <c r="AN24" s="75">
        <v>3.75</v>
      </c>
      <c r="AO24" s="139">
        <v>0</v>
      </c>
      <c r="AQ24" s="264">
        <v>44</v>
      </c>
      <c r="AR24" s="139">
        <v>10.25</v>
      </c>
      <c r="AS24" s="139">
        <v>14.25</v>
      </c>
      <c r="AT24" s="139">
        <v>137.25</v>
      </c>
      <c r="AU24" s="139">
        <v>20.5</v>
      </c>
    </row>
    <row r="25" spans="2:47" s="23" customFormat="1" ht="17.25" customHeight="1" x14ac:dyDescent="0.2">
      <c r="B25" s="77" t="s">
        <v>273</v>
      </c>
      <c r="C25" s="71" t="s">
        <v>31</v>
      </c>
      <c r="D25" s="84" t="s">
        <v>32</v>
      </c>
      <c r="E25" s="138">
        <v>6.25</v>
      </c>
      <c r="F25" s="75">
        <v>27</v>
      </c>
      <c r="G25" s="75">
        <v>8.25</v>
      </c>
      <c r="H25" s="75">
        <v>6</v>
      </c>
      <c r="I25" s="75">
        <v>4.75</v>
      </c>
      <c r="J25" s="75">
        <v>0</v>
      </c>
      <c r="K25" s="75">
        <v>2.25</v>
      </c>
      <c r="L25" s="75">
        <v>5</v>
      </c>
      <c r="M25" s="75">
        <v>5</v>
      </c>
      <c r="N25" s="75">
        <v>1.5</v>
      </c>
      <c r="O25" s="75">
        <v>3</v>
      </c>
      <c r="P25" s="75">
        <v>0.75</v>
      </c>
      <c r="Q25" s="75">
        <v>4.5</v>
      </c>
      <c r="R25" s="75">
        <v>1</v>
      </c>
      <c r="S25" s="75">
        <v>4</v>
      </c>
      <c r="T25" s="75">
        <v>15</v>
      </c>
      <c r="U25" s="75">
        <v>0.5</v>
      </c>
      <c r="V25" s="75">
        <v>0.75</v>
      </c>
      <c r="W25" s="75">
        <v>6.75</v>
      </c>
      <c r="X25" s="75">
        <v>22</v>
      </c>
      <c r="Y25" s="75">
        <v>2.5</v>
      </c>
      <c r="Z25" s="75">
        <v>0.75</v>
      </c>
      <c r="AA25" s="75">
        <v>1.5</v>
      </c>
      <c r="AB25" s="75">
        <v>0.25</v>
      </c>
      <c r="AC25" s="75">
        <v>1.25</v>
      </c>
      <c r="AD25" s="75">
        <v>7.75</v>
      </c>
      <c r="AE25" s="75">
        <v>1.5</v>
      </c>
      <c r="AF25" s="75">
        <v>5.75</v>
      </c>
      <c r="AG25" s="75">
        <v>0.75</v>
      </c>
      <c r="AH25" s="75">
        <v>2.5</v>
      </c>
      <c r="AI25" s="75">
        <v>7.75</v>
      </c>
      <c r="AJ25" s="75">
        <v>4.5</v>
      </c>
      <c r="AK25" s="75">
        <v>18.75</v>
      </c>
      <c r="AL25" s="75">
        <v>1</v>
      </c>
      <c r="AM25" s="75">
        <v>0.5</v>
      </c>
      <c r="AN25" s="75">
        <v>19.25</v>
      </c>
      <c r="AO25" s="139">
        <v>1</v>
      </c>
      <c r="AQ25" s="264">
        <v>54.5</v>
      </c>
      <c r="AR25" s="139">
        <v>14.5</v>
      </c>
      <c r="AS25" s="139">
        <v>6.25</v>
      </c>
      <c r="AT25" s="139">
        <v>63</v>
      </c>
      <c r="AU25" s="139">
        <v>63.25</v>
      </c>
    </row>
    <row r="26" spans="2:47" s="23" customFormat="1" ht="17.25" customHeight="1" x14ac:dyDescent="0.2">
      <c r="B26" s="77" t="s">
        <v>273</v>
      </c>
      <c r="C26" s="71" t="s">
        <v>34</v>
      </c>
      <c r="D26" s="84" t="s">
        <v>35</v>
      </c>
      <c r="E26" s="138">
        <v>29.5</v>
      </c>
      <c r="F26" s="75">
        <v>24.25</v>
      </c>
      <c r="G26" s="75">
        <v>12.5</v>
      </c>
      <c r="H26" s="75">
        <v>2.75</v>
      </c>
      <c r="I26" s="75">
        <v>7.25</v>
      </c>
      <c r="J26" s="75">
        <v>0.25</v>
      </c>
      <c r="K26" s="75">
        <v>0.75</v>
      </c>
      <c r="L26" s="75">
        <v>7.75</v>
      </c>
      <c r="M26" s="75">
        <v>3.5</v>
      </c>
      <c r="N26" s="75">
        <v>0</v>
      </c>
      <c r="O26" s="75">
        <v>17</v>
      </c>
      <c r="P26" s="75">
        <v>31.5</v>
      </c>
      <c r="Q26" s="75">
        <v>9.75</v>
      </c>
      <c r="R26" s="75">
        <v>1</v>
      </c>
      <c r="S26" s="75">
        <v>7.5</v>
      </c>
      <c r="T26" s="75">
        <v>7.75</v>
      </c>
      <c r="U26" s="75">
        <v>0</v>
      </c>
      <c r="V26" s="75">
        <v>5.5</v>
      </c>
      <c r="W26" s="75">
        <v>14.5</v>
      </c>
      <c r="X26" s="75">
        <v>30.25</v>
      </c>
      <c r="Y26" s="75">
        <v>0.75</v>
      </c>
      <c r="Z26" s="75">
        <v>0.5</v>
      </c>
      <c r="AA26" s="75">
        <v>1</v>
      </c>
      <c r="AB26" s="75">
        <v>9.25</v>
      </c>
      <c r="AC26" s="75">
        <v>11.25</v>
      </c>
      <c r="AD26" s="75">
        <v>5.25</v>
      </c>
      <c r="AE26" s="75">
        <v>6.5</v>
      </c>
      <c r="AF26" s="75">
        <v>5.5</v>
      </c>
      <c r="AG26" s="75">
        <v>0</v>
      </c>
      <c r="AH26" s="75">
        <v>7.5</v>
      </c>
      <c r="AI26" s="75">
        <v>9.25</v>
      </c>
      <c r="AJ26" s="75">
        <v>1.75</v>
      </c>
      <c r="AK26" s="75">
        <v>44.75</v>
      </c>
      <c r="AL26" s="75">
        <v>0.75</v>
      </c>
      <c r="AM26" s="75">
        <v>8</v>
      </c>
      <c r="AN26" s="75">
        <v>10.5</v>
      </c>
      <c r="AO26" s="139">
        <v>0</v>
      </c>
      <c r="AQ26" s="264">
        <v>77.25</v>
      </c>
      <c r="AR26" s="139">
        <v>28.25</v>
      </c>
      <c r="AS26" s="139">
        <v>42.25</v>
      </c>
      <c r="AT26" s="139">
        <v>93.5</v>
      </c>
      <c r="AU26" s="139">
        <v>94.5</v>
      </c>
    </row>
    <row r="27" spans="2:47" s="23" customFormat="1" ht="17.25" customHeight="1" x14ac:dyDescent="0.2">
      <c r="B27" s="77" t="s">
        <v>273</v>
      </c>
      <c r="C27" s="71" t="s">
        <v>37</v>
      </c>
      <c r="D27" s="84" t="s">
        <v>38</v>
      </c>
      <c r="E27" s="138">
        <v>34</v>
      </c>
      <c r="F27" s="75">
        <v>4.25</v>
      </c>
      <c r="G27" s="75">
        <v>7</v>
      </c>
      <c r="H27" s="75">
        <v>1.75</v>
      </c>
      <c r="I27" s="75">
        <v>2.25</v>
      </c>
      <c r="J27" s="75">
        <v>2.25</v>
      </c>
      <c r="K27" s="75">
        <v>7</v>
      </c>
      <c r="L27" s="75">
        <v>3.25</v>
      </c>
      <c r="M27" s="75">
        <v>9.5</v>
      </c>
      <c r="N27" s="75">
        <v>4.5</v>
      </c>
      <c r="O27" s="75">
        <v>9.5</v>
      </c>
      <c r="P27" s="75">
        <v>12</v>
      </c>
      <c r="Q27" s="75">
        <v>3.5</v>
      </c>
      <c r="R27" s="75">
        <v>1.25</v>
      </c>
      <c r="S27" s="75">
        <v>3</v>
      </c>
      <c r="T27" s="75">
        <v>10</v>
      </c>
      <c r="U27" s="75">
        <v>1.25</v>
      </c>
      <c r="V27" s="75">
        <v>5.75</v>
      </c>
      <c r="W27" s="75">
        <v>7.5</v>
      </c>
      <c r="X27" s="75">
        <v>17.75</v>
      </c>
      <c r="Y27" s="75">
        <v>1</v>
      </c>
      <c r="Z27" s="75">
        <v>0.5</v>
      </c>
      <c r="AA27" s="75">
        <v>2.5</v>
      </c>
      <c r="AB27" s="75">
        <v>3.25</v>
      </c>
      <c r="AC27" s="75">
        <v>5.25</v>
      </c>
      <c r="AD27" s="75">
        <v>1.5</v>
      </c>
      <c r="AE27" s="75">
        <v>4.25</v>
      </c>
      <c r="AF27" s="75">
        <v>4.75</v>
      </c>
      <c r="AG27" s="75">
        <v>0.5</v>
      </c>
      <c r="AH27" s="75">
        <v>2.25</v>
      </c>
      <c r="AI27" s="75">
        <v>6</v>
      </c>
      <c r="AJ27" s="75">
        <v>0.5</v>
      </c>
      <c r="AK27" s="75">
        <v>20</v>
      </c>
      <c r="AL27" s="75">
        <v>2.5</v>
      </c>
      <c r="AM27" s="75">
        <v>5</v>
      </c>
      <c r="AN27" s="75">
        <v>7.5</v>
      </c>
      <c r="AO27" s="139">
        <v>3.75</v>
      </c>
      <c r="AQ27" s="264">
        <v>58.5</v>
      </c>
      <c r="AR27" s="139">
        <v>26.75</v>
      </c>
      <c r="AS27" s="139">
        <v>16.75</v>
      </c>
      <c r="AT27" s="139">
        <v>59.25</v>
      </c>
      <c r="AU27" s="139">
        <v>57</v>
      </c>
    </row>
    <row r="28" spans="2:47" s="23" customFormat="1" ht="17.25" customHeight="1" x14ac:dyDescent="0.2">
      <c r="B28" s="77" t="s">
        <v>274</v>
      </c>
      <c r="C28" s="71" t="s">
        <v>40</v>
      </c>
      <c r="D28" s="84" t="s">
        <v>41</v>
      </c>
      <c r="E28" s="138">
        <v>2</v>
      </c>
      <c r="F28" s="75">
        <v>0.75</v>
      </c>
      <c r="G28" s="75">
        <v>5.5</v>
      </c>
      <c r="H28" s="75">
        <v>7.5</v>
      </c>
      <c r="I28" s="75">
        <v>3</v>
      </c>
      <c r="J28" s="75">
        <v>1.75</v>
      </c>
      <c r="K28" s="75">
        <v>0.5</v>
      </c>
      <c r="L28" s="75">
        <v>0</v>
      </c>
      <c r="M28" s="75">
        <v>0.25</v>
      </c>
      <c r="N28" s="75">
        <v>0.75</v>
      </c>
      <c r="O28" s="75">
        <v>0</v>
      </c>
      <c r="P28" s="75">
        <v>10.75</v>
      </c>
      <c r="Q28" s="75">
        <v>0</v>
      </c>
      <c r="R28" s="75">
        <v>0.75</v>
      </c>
      <c r="S28" s="75">
        <v>1.25</v>
      </c>
      <c r="T28" s="75">
        <v>0</v>
      </c>
      <c r="U28" s="75">
        <v>0</v>
      </c>
      <c r="V28" s="75">
        <v>0</v>
      </c>
      <c r="W28" s="75">
        <v>1.75</v>
      </c>
      <c r="X28" s="75">
        <v>0</v>
      </c>
      <c r="Y28" s="75">
        <v>1.25</v>
      </c>
      <c r="Z28" s="75">
        <v>0.25</v>
      </c>
      <c r="AA28" s="75">
        <v>0</v>
      </c>
      <c r="AB28" s="75">
        <v>1</v>
      </c>
      <c r="AC28" s="75">
        <v>1</v>
      </c>
      <c r="AD28" s="75">
        <v>2.5</v>
      </c>
      <c r="AE28" s="75">
        <v>2.75</v>
      </c>
      <c r="AF28" s="75">
        <v>0.5</v>
      </c>
      <c r="AG28" s="75">
        <v>0</v>
      </c>
      <c r="AH28" s="75">
        <v>0</v>
      </c>
      <c r="AI28" s="75">
        <v>24.75</v>
      </c>
      <c r="AJ28" s="75">
        <v>2.75</v>
      </c>
      <c r="AK28" s="75">
        <v>1</v>
      </c>
      <c r="AL28" s="75">
        <v>2.5</v>
      </c>
      <c r="AM28" s="75">
        <v>2</v>
      </c>
      <c r="AN28" s="75">
        <v>5.25</v>
      </c>
      <c r="AO28" s="139">
        <v>0</v>
      </c>
      <c r="AQ28" s="264">
        <v>21</v>
      </c>
      <c r="AR28" s="139">
        <v>1</v>
      </c>
      <c r="AS28" s="139">
        <v>11.5</v>
      </c>
      <c r="AT28" s="139">
        <v>9</v>
      </c>
      <c r="AU28" s="139">
        <v>41.5</v>
      </c>
    </row>
    <row r="29" spans="2:47" s="23" customFormat="1" ht="17.25" customHeight="1" x14ac:dyDescent="0.2">
      <c r="B29" s="77" t="s">
        <v>274</v>
      </c>
      <c r="C29" s="71" t="s">
        <v>43</v>
      </c>
      <c r="D29" s="84" t="s">
        <v>44</v>
      </c>
      <c r="E29" s="138">
        <v>0.25</v>
      </c>
      <c r="F29" s="75">
        <v>0.25</v>
      </c>
      <c r="G29" s="75">
        <v>0</v>
      </c>
      <c r="H29" s="75">
        <v>0.5</v>
      </c>
      <c r="I29" s="75">
        <v>0</v>
      </c>
      <c r="J29" s="75">
        <v>0</v>
      </c>
      <c r="K29" s="75">
        <v>0</v>
      </c>
      <c r="L29" s="75">
        <v>0.25</v>
      </c>
      <c r="M29" s="75">
        <v>0</v>
      </c>
      <c r="N29" s="75">
        <v>1.5</v>
      </c>
      <c r="O29" s="75">
        <v>0</v>
      </c>
      <c r="P29" s="75">
        <v>3</v>
      </c>
      <c r="Q29" s="75">
        <v>3.75</v>
      </c>
      <c r="R29" s="75">
        <v>0</v>
      </c>
      <c r="S29" s="75">
        <v>0.25</v>
      </c>
      <c r="T29" s="75">
        <v>7.25</v>
      </c>
      <c r="U29" s="75">
        <v>0</v>
      </c>
      <c r="V29" s="75">
        <v>0.25</v>
      </c>
      <c r="W29" s="75">
        <v>13.5</v>
      </c>
      <c r="X29" s="75">
        <v>4.75</v>
      </c>
      <c r="Y29" s="75">
        <v>1.75</v>
      </c>
      <c r="Z29" s="75">
        <v>0</v>
      </c>
      <c r="AA29" s="75">
        <v>0</v>
      </c>
      <c r="AB29" s="75">
        <v>0</v>
      </c>
      <c r="AC29" s="75">
        <v>0</v>
      </c>
      <c r="AD29" s="75">
        <v>0.5</v>
      </c>
      <c r="AE29" s="75">
        <v>0</v>
      </c>
      <c r="AF29" s="75">
        <v>1.5</v>
      </c>
      <c r="AG29" s="75">
        <v>0</v>
      </c>
      <c r="AH29" s="75">
        <v>0.25</v>
      </c>
      <c r="AI29" s="75">
        <v>3</v>
      </c>
      <c r="AJ29" s="75">
        <v>0</v>
      </c>
      <c r="AK29" s="75">
        <v>1.5</v>
      </c>
      <c r="AL29" s="75">
        <v>1</v>
      </c>
      <c r="AM29" s="75">
        <v>0</v>
      </c>
      <c r="AN29" s="75">
        <v>0.5</v>
      </c>
      <c r="AO29" s="139">
        <v>0</v>
      </c>
      <c r="AQ29" s="264">
        <v>1</v>
      </c>
      <c r="AR29" s="139">
        <v>1.75</v>
      </c>
      <c r="AS29" s="139">
        <v>6.75</v>
      </c>
      <c r="AT29" s="139">
        <v>28.25</v>
      </c>
      <c r="AU29" s="139">
        <v>7.75</v>
      </c>
    </row>
    <row r="30" spans="2:47" s="23" customFormat="1" ht="17.25" customHeight="1" x14ac:dyDescent="0.2">
      <c r="B30" s="77" t="s">
        <v>274</v>
      </c>
      <c r="C30" s="71" t="s">
        <v>46</v>
      </c>
      <c r="D30" s="84" t="s">
        <v>47</v>
      </c>
      <c r="E30" s="138">
        <v>3.75</v>
      </c>
      <c r="F30" s="75">
        <v>2.25</v>
      </c>
      <c r="G30" s="75">
        <v>5.5</v>
      </c>
      <c r="H30" s="75">
        <v>2.25</v>
      </c>
      <c r="I30" s="75">
        <v>12</v>
      </c>
      <c r="J30" s="75">
        <v>0.25</v>
      </c>
      <c r="K30" s="75">
        <v>0</v>
      </c>
      <c r="L30" s="75">
        <v>0.5</v>
      </c>
      <c r="M30" s="75">
        <v>0.25</v>
      </c>
      <c r="N30" s="75">
        <v>1.25</v>
      </c>
      <c r="O30" s="75">
        <v>2.75</v>
      </c>
      <c r="P30" s="75">
        <v>1.75</v>
      </c>
      <c r="Q30" s="75">
        <v>1.25</v>
      </c>
      <c r="R30" s="75">
        <v>0.25</v>
      </c>
      <c r="S30" s="75">
        <v>3.75</v>
      </c>
      <c r="T30" s="75">
        <v>1.25</v>
      </c>
      <c r="U30" s="75">
        <v>0.25</v>
      </c>
      <c r="V30" s="75">
        <v>0</v>
      </c>
      <c r="W30" s="75">
        <v>12.25</v>
      </c>
      <c r="X30" s="75">
        <v>5.75</v>
      </c>
      <c r="Y30" s="75">
        <v>1</v>
      </c>
      <c r="Z30" s="75">
        <v>0.25</v>
      </c>
      <c r="AA30" s="75">
        <v>0.25</v>
      </c>
      <c r="AB30" s="75">
        <v>0.75</v>
      </c>
      <c r="AC30" s="75">
        <v>0</v>
      </c>
      <c r="AD30" s="75">
        <v>2.5</v>
      </c>
      <c r="AE30" s="75">
        <v>2</v>
      </c>
      <c r="AF30" s="75">
        <v>8.75</v>
      </c>
      <c r="AG30" s="75">
        <v>0</v>
      </c>
      <c r="AH30" s="75">
        <v>0</v>
      </c>
      <c r="AI30" s="75">
        <v>10.75</v>
      </c>
      <c r="AJ30" s="75">
        <v>0.25</v>
      </c>
      <c r="AK30" s="75">
        <v>6.25</v>
      </c>
      <c r="AL30" s="75">
        <v>6</v>
      </c>
      <c r="AM30" s="75">
        <v>0.5</v>
      </c>
      <c r="AN30" s="75">
        <v>1.25</v>
      </c>
      <c r="AO30" s="139">
        <v>0.5</v>
      </c>
      <c r="AQ30" s="264">
        <v>26</v>
      </c>
      <c r="AR30" s="139">
        <v>4.75</v>
      </c>
      <c r="AS30" s="139">
        <v>3.25</v>
      </c>
      <c r="AT30" s="139">
        <v>28</v>
      </c>
      <c r="AU30" s="139">
        <v>36.25</v>
      </c>
    </row>
    <row r="31" spans="2:47" s="23" customFormat="1" ht="17.25" customHeight="1" x14ac:dyDescent="0.2">
      <c r="B31" s="77" t="s">
        <v>274</v>
      </c>
      <c r="C31" s="71" t="s">
        <v>49</v>
      </c>
      <c r="D31" s="84" t="s">
        <v>50</v>
      </c>
      <c r="E31" s="138">
        <v>8.25</v>
      </c>
      <c r="F31" s="75">
        <v>3.5</v>
      </c>
      <c r="G31" s="75">
        <v>0.25</v>
      </c>
      <c r="H31" s="75">
        <v>1.5</v>
      </c>
      <c r="I31" s="75">
        <v>3.25</v>
      </c>
      <c r="J31" s="75">
        <v>1.75</v>
      </c>
      <c r="K31" s="75">
        <v>13.25</v>
      </c>
      <c r="L31" s="75">
        <v>0.25</v>
      </c>
      <c r="M31" s="75">
        <v>0.25</v>
      </c>
      <c r="N31" s="75">
        <v>0.25</v>
      </c>
      <c r="O31" s="75">
        <v>3.75</v>
      </c>
      <c r="P31" s="75">
        <v>9</v>
      </c>
      <c r="Q31" s="75">
        <v>0.75</v>
      </c>
      <c r="R31" s="75">
        <v>3.25</v>
      </c>
      <c r="S31" s="75">
        <v>6.5</v>
      </c>
      <c r="T31" s="75">
        <v>10</v>
      </c>
      <c r="U31" s="75">
        <v>0.75</v>
      </c>
      <c r="V31" s="75">
        <v>0</v>
      </c>
      <c r="W31" s="75">
        <v>3.75</v>
      </c>
      <c r="X31" s="75">
        <v>6</v>
      </c>
      <c r="Y31" s="75">
        <v>0</v>
      </c>
      <c r="Z31" s="75">
        <v>0.25</v>
      </c>
      <c r="AA31" s="75">
        <v>0</v>
      </c>
      <c r="AB31" s="75">
        <v>5.25</v>
      </c>
      <c r="AC31" s="75">
        <v>0</v>
      </c>
      <c r="AD31" s="75">
        <v>1.5</v>
      </c>
      <c r="AE31" s="75">
        <v>5</v>
      </c>
      <c r="AF31" s="75">
        <v>5.25</v>
      </c>
      <c r="AG31" s="75">
        <v>0.5</v>
      </c>
      <c r="AH31" s="75">
        <v>0.25</v>
      </c>
      <c r="AI31" s="75">
        <v>7.25</v>
      </c>
      <c r="AJ31" s="75">
        <v>0</v>
      </c>
      <c r="AK31" s="75">
        <v>1.5</v>
      </c>
      <c r="AL31" s="75">
        <v>0.75</v>
      </c>
      <c r="AM31" s="75">
        <v>0</v>
      </c>
      <c r="AN31" s="75">
        <v>1.5</v>
      </c>
      <c r="AO31" s="139">
        <v>0</v>
      </c>
      <c r="AQ31" s="264">
        <v>31.75</v>
      </c>
      <c r="AR31" s="139">
        <v>4.5</v>
      </c>
      <c r="AS31" s="139">
        <v>13</v>
      </c>
      <c r="AT31" s="139">
        <v>34</v>
      </c>
      <c r="AU31" s="139">
        <v>22</v>
      </c>
    </row>
    <row r="32" spans="2:47" s="23" customFormat="1" ht="17.25" customHeight="1" x14ac:dyDescent="0.2">
      <c r="B32" s="77" t="s">
        <v>274</v>
      </c>
      <c r="C32" s="71" t="s">
        <v>52</v>
      </c>
      <c r="D32" s="84" t="s">
        <v>53</v>
      </c>
      <c r="E32" s="138">
        <v>7.25</v>
      </c>
      <c r="F32" s="75">
        <v>11.75</v>
      </c>
      <c r="G32" s="75">
        <v>17.25</v>
      </c>
      <c r="H32" s="75">
        <v>0.25</v>
      </c>
      <c r="I32" s="75">
        <v>0</v>
      </c>
      <c r="J32" s="75">
        <v>0</v>
      </c>
      <c r="K32" s="75">
        <v>0.75</v>
      </c>
      <c r="L32" s="75">
        <v>0</v>
      </c>
      <c r="M32" s="75">
        <v>1.5</v>
      </c>
      <c r="N32" s="75">
        <v>0</v>
      </c>
      <c r="O32" s="75">
        <v>2.25</v>
      </c>
      <c r="P32" s="75">
        <v>3.25</v>
      </c>
      <c r="Q32" s="75">
        <v>8.75</v>
      </c>
      <c r="R32" s="75">
        <v>0.5</v>
      </c>
      <c r="S32" s="75">
        <v>1.5</v>
      </c>
      <c r="T32" s="75">
        <v>0.25</v>
      </c>
      <c r="U32" s="75">
        <v>0</v>
      </c>
      <c r="V32" s="75">
        <v>2</v>
      </c>
      <c r="W32" s="75">
        <v>0.25</v>
      </c>
      <c r="X32" s="75">
        <v>0.5</v>
      </c>
      <c r="Y32" s="75">
        <v>1.25</v>
      </c>
      <c r="Z32" s="75">
        <v>0</v>
      </c>
      <c r="AA32" s="75">
        <v>1</v>
      </c>
      <c r="AB32" s="75">
        <v>1.5</v>
      </c>
      <c r="AC32" s="75">
        <v>0.25</v>
      </c>
      <c r="AD32" s="75">
        <v>15.75</v>
      </c>
      <c r="AE32" s="75">
        <v>1.75</v>
      </c>
      <c r="AF32" s="75">
        <v>16.5</v>
      </c>
      <c r="AG32" s="75">
        <v>1</v>
      </c>
      <c r="AH32" s="75">
        <v>0</v>
      </c>
      <c r="AI32" s="75">
        <v>25</v>
      </c>
      <c r="AJ32" s="75">
        <v>1.25</v>
      </c>
      <c r="AK32" s="75">
        <v>4.25</v>
      </c>
      <c r="AL32" s="75">
        <v>4.25</v>
      </c>
      <c r="AM32" s="75">
        <v>0</v>
      </c>
      <c r="AN32" s="75">
        <v>2.5</v>
      </c>
      <c r="AO32" s="139">
        <v>6</v>
      </c>
      <c r="AQ32" s="264">
        <v>37.25</v>
      </c>
      <c r="AR32" s="139">
        <v>3.75</v>
      </c>
      <c r="AS32" s="139">
        <v>12.5</v>
      </c>
      <c r="AT32" s="139">
        <v>24.25</v>
      </c>
      <c r="AU32" s="139">
        <v>62.5</v>
      </c>
    </row>
    <row r="33" spans="2:47" s="23" customFormat="1" ht="17.25" customHeight="1" x14ac:dyDescent="0.2">
      <c r="B33" s="77" t="s">
        <v>274</v>
      </c>
      <c r="C33" s="71" t="s">
        <v>55</v>
      </c>
      <c r="D33" s="84" t="s">
        <v>56</v>
      </c>
      <c r="E33" s="138">
        <v>12</v>
      </c>
      <c r="F33" s="75">
        <v>10</v>
      </c>
      <c r="G33" s="75">
        <v>2.25</v>
      </c>
      <c r="H33" s="75">
        <v>7</v>
      </c>
      <c r="I33" s="75">
        <v>12.5</v>
      </c>
      <c r="J33" s="75">
        <v>0</v>
      </c>
      <c r="K33" s="75">
        <v>2.5</v>
      </c>
      <c r="L33" s="75">
        <v>1</v>
      </c>
      <c r="M33" s="75">
        <v>1</v>
      </c>
      <c r="N33" s="75">
        <v>0.5</v>
      </c>
      <c r="O33" s="75">
        <v>0</v>
      </c>
      <c r="P33" s="75">
        <v>0.25</v>
      </c>
      <c r="Q33" s="75">
        <v>0</v>
      </c>
      <c r="R33" s="75">
        <v>0.25</v>
      </c>
      <c r="S33" s="75">
        <v>5</v>
      </c>
      <c r="T33" s="75">
        <v>10</v>
      </c>
      <c r="U33" s="75">
        <v>0.5</v>
      </c>
      <c r="V33" s="75">
        <v>1.25</v>
      </c>
      <c r="W33" s="75">
        <v>29.25</v>
      </c>
      <c r="X33" s="75">
        <v>13.75</v>
      </c>
      <c r="Y33" s="75">
        <v>2.5</v>
      </c>
      <c r="Z33" s="75">
        <v>0</v>
      </c>
      <c r="AA33" s="75">
        <v>0.75</v>
      </c>
      <c r="AB33" s="75">
        <v>1</v>
      </c>
      <c r="AC33" s="75">
        <v>0.25</v>
      </c>
      <c r="AD33" s="75">
        <v>2</v>
      </c>
      <c r="AE33" s="75">
        <v>2</v>
      </c>
      <c r="AF33" s="75">
        <v>2.5</v>
      </c>
      <c r="AG33" s="75">
        <v>0.25</v>
      </c>
      <c r="AH33" s="75">
        <v>1</v>
      </c>
      <c r="AI33" s="75">
        <v>9</v>
      </c>
      <c r="AJ33" s="75">
        <v>1</v>
      </c>
      <c r="AK33" s="75">
        <v>1.75</v>
      </c>
      <c r="AL33" s="75">
        <v>0.75</v>
      </c>
      <c r="AM33" s="75">
        <v>1.5</v>
      </c>
      <c r="AN33" s="75">
        <v>0.75</v>
      </c>
      <c r="AO33" s="139">
        <v>0.25</v>
      </c>
      <c r="AQ33" s="264">
        <v>46.25</v>
      </c>
      <c r="AR33" s="139">
        <v>2.5</v>
      </c>
      <c r="AS33" s="139">
        <v>0.5</v>
      </c>
      <c r="AT33" s="139">
        <v>66.25</v>
      </c>
      <c r="AU33" s="139">
        <v>20.75</v>
      </c>
    </row>
    <row r="34" spans="2:47" s="23" customFormat="1" ht="17.25" customHeight="1" x14ac:dyDescent="0.2">
      <c r="B34" s="77" t="s">
        <v>274</v>
      </c>
      <c r="C34" s="71" t="s">
        <v>58</v>
      </c>
      <c r="D34" s="84" t="s">
        <v>59</v>
      </c>
      <c r="E34" s="138">
        <v>12.25</v>
      </c>
      <c r="F34" s="75">
        <v>11.25</v>
      </c>
      <c r="G34" s="75">
        <v>8.5</v>
      </c>
      <c r="H34" s="75">
        <v>2.5</v>
      </c>
      <c r="I34" s="75">
        <v>8.75</v>
      </c>
      <c r="J34" s="75">
        <v>0</v>
      </c>
      <c r="K34" s="75">
        <v>1.5</v>
      </c>
      <c r="L34" s="75">
        <v>1.5</v>
      </c>
      <c r="M34" s="75">
        <v>1</v>
      </c>
      <c r="N34" s="75">
        <v>1</v>
      </c>
      <c r="O34" s="75">
        <v>1.5</v>
      </c>
      <c r="P34" s="75">
        <v>2.5</v>
      </c>
      <c r="Q34" s="75">
        <v>10</v>
      </c>
      <c r="R34" s="75">
        <v>0</v>
      </c>
      <c r="S34" s="75">
        <v>1.5</v>
      </c>
      <c r="T34" s="75">
        <v>0.25</v>
      </c>
      <c r="U34" s="75">
        <v>1</v>
      </c>
      <c r="V34" s="75">
        <v>0.25</v>
      </c>
      <c r="W34" s="75">
        <v>4.5</v>
      </c>
      <c r="X34" s="75">
        <v>0</v>
      </c>
      <c r="Y34" s="75">
        <v>0.25</v>
      </c>
      <c r="Z34" s="75">
        <v>1.25</v>
      </c>
      <c r="AA34" s="75">
        <v>0.25</v>
      </c>
      <c r="AB34" s="75">
        <v>0</v>
      </c>
      <c r="AC34" s="75">
        <v>0.25</v>
      </c>
      <c r="AD34" s="75">
        <v>0</v>
      </c>
      <c r="AE34" s="75">
        <v>12.25</v>
      </c>
      <c r="AF34" s="75">
        <v>2.75</v>
      </c>
      <c r="AG34" s="75">
        <v>0</v>
      </c>
      <c r="AH34" s="75">
        <v>0</v>
      </c>
      <c r="AI34" s="75">
        <v>9.25</v>
      </c>
      <c r="AJ34" s="75">
        <v>0.5</v>
      </c>
      <c r="AK34" s="75">
        <v>23</v>
      </c>
      <c r="AL34" s="75">
        <v>3</v>
      </c>
      <c r="AM34" s="75">
        <v>2.75</v>
      </c>
      <c r="AN34" s="75">
        <v>9.25</v>
      </c>
      <c r="AO34" s="139">
        <v>0.25</v>
      </c>
      <c r="AQ34" s="264">
        <v>44.75</v>
      </c>
      <c r="AR34" s="139">
        <v>5</v>
      </c>
      <c r="AS34" s="139">
        <v>12.5</v>
      </c>
      <c r="AT34" s="139">
        <v>9.5</v>
      </c>
      <c r="AU34" s="139">
        <v>63</v>
      </c>
    </row>
    <row r="35" spans="2:47" s="23" customFormat="1" ht="17.25" customHeight="1" x14ac:dyDescent="0.2">
      <c r="B35" s="77" t="s">
        <v>274</v>
      </c>
      <c r="C35" s="71" t="s">
        <v>60</v>
      </c>
      <c r="D35" s="84" t="s">
        <v>61</v>
      </c>
      <c r="E35" s="138">
        <v>13.75</v>
      </c>
      <c r="F35" s="75">
        <v>4.25</v>
      </c>
      <c r="G35" s="75">
        <v>4.25</v>
      </c>
      <c r="H35" s="75">
        <v>1</v>
      </c>
      <c r="I35" s="75">
        <v>1.75</v>
      </c>
      <c r="J35" s="75">
        <v>5</v>
      </c>
      <c r="K35" s="75">
        <v>30</v>
      </c>
      <c r="L35" s="75">
        <v>1.75</v>
      </c>
      <c r="M35" s="75">
        <v>0.5</v>
      </c>
      <c r="N35" s="75">
        <v>0</v>
      </c>
      <c r="O35" s="75">
        <v>1.5</v>
      </c>
      <c r="P35" s="75">
        <v>10.75</v>
      </c>
      <c r="Q35" s="75">
        <v>0.5</v>
      </c>
      <c r="R35" s="75">
        <v>0.25</v>
      </c>
      <c r="S35" s="75">
        <v>13.5</v>
      </c>
      <c r="T35" s="75">
        <v>3.25</v>
      </c>
      <c r="U35" s="75">
        <v>0</v>
      </c>
      <c r="V35" s="75">
        <v>0.75</v>
      </c>
      <c r="W35" s="75">
        <v>56</v>
      </c>
      <c r="X35" s="75">
        <v>3.5</v>
      </c>
      <c r="Y35" s="75">
        <v>1.75</v>
      </c>
      <c r="Z35" s="75">
        <v>0.25</v>
      </c>
      <c r="AA35" s="75">
        <v>0.75</v>
      </c>
      <c r="AB35" s="75">
        <v>0</v>
      </c>
      <c r="AC35" s="75">
        <v>0.25</v>
      </c>
      <c r="AD35" s="75">
        <v>0.25</v>
      </c>
      <c r="AE35" s="75">
        <v>0</v>
      </c>
      <c r="AF35" s="75">
        <v>5</v>
      </c>
      <c r="AG35" s="75">
        <v>0</v>
      </c>
      <c r="AH35" s="75">
        <v>0</v>
      </c>
      <c r="AI35" s="75">
        <v>10</v>
      </c>
      <c r="AJ35" s="75">
        <v>3.25</v>
      </c>
      <c r="AK35" s="75">
        <v>0.5</v>
      </c>
      <c r="AL35" s="75">
        <v>0.25</v>
      </c>
      <c r="AM35" s="75">
        <v>0</v>
      </c>
      <c r="AN35" s="75">
        <v>3.25</v>
      </c>
      <c r="AO35" s="139">
        <v>0</v>
      </c>
      <c r="AQ35" s="264">
        <v>60</v>
      </c>
      <c r="AR35" s="139">
        <v>3.75</v>
      </c>
      <c r="AS35" s="139">
        <v>11.5</v>
      </c>
      <c r="AT35" s="139">
        <v>80.25</v>
      </c>
      <c r="AU35" s="139">
        <v>22.25</v>
      </c>
    </row>
    <row r="36" spans="2:47" s="23" customFormat="1" ht="17.25" customHeight="1" x14ac:dyDescent="0.2">
      <c r="B36" s="77" t="s">
        <v>274</v>
      </c>
      <c r="C36" s="71" t="s">
        <v>62</v>
      </c>
      <c r="D36" s="84" t="s">
        <v>63</v>
      </c>
      <c r="E36" s="138">
        <v>2</v>
      </c>
      <c r="F36" s="75">
        <v>2.5</v>
      </c>
      <c r="G36" s="75">
        <v>0.5</v>
      </c>
      <c r="H36" s="75">
        <v>0.5</v>
      </c>
      <c r="I36" s="75">
        <v>1.5</v>
      </c>
      <c r="J36" s="75">
        <v>0.25</v>
      </c>
      <c r="K36" s="75">
        <v>0.75</v>
      </c>
      <c r="L36" s="75">
        <v>1</v>
      </c>
      <c r="M36" s="75">
        <v>0.75</v>
      </c>
      <c r="N36" s="75">
        <v>0.75</v>
      </c>
      <c r="O36" s="75">
        <v>1.25</v>
      </c>
      <c r="P36" s="75">
        <v>24.5</v>
      </c>
      <c r="Q36" s="75">
        <v>3</v>
      </c>
      <c r="R36" s="75">
        <v>1.75</v>
      </c>
      <c r="S36" s="75">
        <v>4.75</v>
      </c>
      <c r="T36" s="75">
        <v>1</v>
      </c>
      <c r="U36" s="75">
        <v>0</v>
      </c>
      <c r="V36" s="75">
        <v>0.25</v>
      </c>
      <c r="W36" s="75">
        <v>17</v>
      </c>
      <c r="X36" s="75">
        <v>1.25</v>
      </c>
      <c r="Y36" s="75">
        <v>2</v>
      </c>
      <c r="Z36" s="75">
        <v>0.75</v>
      </c>
      <c r="AA36" s="75">
        <v>0.25</v>
      </c>
      <c r="AB36" s="75">
        <v>1.25</v>
      </c>
      <c r="AC36" s="75">
        <v>1.5</v>
      </c>
      <c r="AD36" s="75">
        <v>8.75</v>
      </c>
      <c r="AE36" s="75">
        <v>8.5</v>
      </c>
      <c r="AF36" s="75">
        <v>2.25</v>
      </c>
      <c r="AG36" s="75">
        <v>0.75</v>
      </c>
      <c r="AH36" s="75">
        <v>0</v>
      </c>
      <c r="AI36" s="75">
        <v>29.25</v>
      </c>
      <c r="AJ36" s="75">
        <v>0.5</v>
      </c>
      <c r="AK36" s="75">
        <v>6.25</v>
      </c>
      <c r="AL36" s="75">
        <v>4.25</v>
      </c>
      <c r="AM36" s="75">
        <v>0</v>
      </c>
      <c r="AN36" s="75">
        <v>1</v>
      </c>
      <c r="AO36" s="139">
        <v>0</v>
      </c>
      <c r="AQ36" s="264">
        <v>8</v>
      </c>
      <c r="AR36" s="139">
        <v>3.75</v>
      </c>
      <c r="AS36" s="139">
        <v>29.25</v>
      </c>
      <c r="AT36" s="139">
        <v>38.75</v>
      </c>
      <c r="AU36" s="139">
        <v>52.75</v>
      </c>
    </row>
    <row r="37" spans="2:47" s="23" customFormat="1" ht="17.25" customHeight="1" x14ac:dyDescent="0.2">
      <c r="B37" s="77" t="s">
        <v>274</v>
      </c>
      <c r="C37" s="71" t="s">
        <v>65</v>
      </c>
      <c r="D37" s="84" t="s">
        <v>66</v>
      </c>
      <c r="E37" s="138">
        <v>6</v>
      </c>
      <c r="F37" s="75">
        <v>3</v>
      </c>
      <c r="G37" s="75">
        <v>2</v>
      </c>
      <c r="H37" s="75">
        <v>1.75</v>
      </c>
      <c r="I37" s="75">
        <v>0</v>
      </c>
      <c r="J37" s="75">
        <v>0</v>
      </c>
      <c r="K37" s="75">
        <v>5.25</v>
      </c>
      <c r="L37" s="75">
        <v>2.25</v>
      </c>
      <c r="M37" s="75">
        <v>0.25</v>
      </c>
      <c r="N37" s="75">
        <v>0</v>
      </c>
      <c r="O37" s="75">
        <v>1</v>
      </c>
      <c r="P37" s="75">
        <v>3.25</v>
      </c>
      <c r="Q37" s="75">
        <v>0.75</v>
      </c>
      <c r="R37" s="75">
        <v>0</v>
      </c>
      <c r="S37" s="75">
        <v>0.5</v>
      </c>
      <c r="T37" s="75">
        <v>2</v>
      </c>
      <c r="U37" s="75">
        <v>1.5</v>
      </c>
      <c r="V37" s="75">
        <v>0.75</v>
      </c>
      <c r="W37" s="75">
        <v>1.5</v>
      </c>
      <c r="X37" s="75">
        <v>0.75</v>
      </c>
      <c r="Y37" s="75">
        <v>1.25</v>
      </c>
      <c r="Z37" s="75">
        <v>0.25</v>
      </c>
      <c r="AA37" s="75">
        <v>2</v>
      </c>
      <c r="AB37" s="75">
        <v>0.5</v>
      </c>
      <c r="AC37" s="75">
        <v>1.5</v>
      </c>
      <c r="AD37" s="75">
        <v>5.75</v>
      </c>
      <c r="AE37" s="75">
        <v>3.25</v>
      </c>
      <c r="AF37" s="75">
        <v>12.75</v>
      </c>
      <c r="AG37" s="75">
        <v>1.5</v>
      </c>
      <c r="AH37" s="75">
        <v>0.25</v>
      </c>
      <c r="AI37" s="75">
        <v>14.75</v>
      </c>
      <c r="AJ37" s="75">
        <v>0.5</v>
      </c>
      <c r="AK37" s="75">
        <v>12.5</v>
      </c>
      <c r="AL37" s="75">
        <v>1</v>
      </c>
      <c r="AM37" s="75">
        <v>0.5</v>
      </c>
      <c r="AN37" s="75">
        <v>2.75</v>
      </c>
      <c r="AO37" s="139">
        <v>0</v>
      </c>
      <c r="AQ37" s="264">
        <v>18</v>
      </c>
      <c r="AR37" s="139">
        <v>3.5</v>
      </c>
      <c r="AS37" s="139">
        <v>4</v>
      </c>
      <c r="AT37" s="139">
        <v>18.25</v>
      </c>
      <c r="AU37" s="139">
        <v>49.75</v>
      </c>
    </row>
    <row r="38" spans="2:47" s="23" customFormat="1" ht="17.25" customHeight="1" x14ac:dyDescent="0.2">
      <c r="B38" s="77" t="s">
        <v>274</v>
      </c>
      <c r="C38" s="71" t="s">
        <v>68</v>
      </c>
      <c r="D38" s="84" t="s">
        <v>69</v>
      </c>
      <c r="E38" s="138">
        <v>10.25</v>
      </c>
      <c r="F38" s="75">
        <v>7.25</v>
      </c>
      <c r="G38" s="75">
        <v>15.25</v>
      </c>
      <c r="H38" s="75">
        <v>0.25</v>
      </c>
      <c r="I38" s="75">
        <v>2.5</v>
      </c>
      <c r="J38" s="75">
        <v>0</v>
      </c>
      <c r="K38" s="75">
        <v>7.5</v>
      </c>
      <c r="L38" s="75">
        <v>3.25</v>
      </c>
      <c r="M38" s="75">
        <v>0</v>
      </c>
      <c r="N38" s="75">
        <v>5</v>
      </c>
      <c r="O38" s="75">
        <v>7.5</v>
      </c>
      <c r="P38" s="75">
        <v>4.5</v>
      </c>
      <c r="Q38" s="75">
        <v>12.5</v>
      </c>
      <c r="R38" s="75">
        <v>0.25</v>
      </c>
      <c r="S38" s="75">
        <v>11.75</v>
      </c>
      <c r="T38" s="75">
        <v>2</v>
      </c>
      <c r="U38" s="75">
        <v>1.25</v>
      </c>
      <c r="V38" s="75">
        <v>1.25</v>
      </c>
      <c r="W38" s="75">
        <v>8.25</v>
      </c>
      <c r="X38" s="75">
        <v>17.75</v>
      </c>
      <c r="Y38" s="75">
        <v>1.75</v>
      </c>
      <c r="Z38" s="75">
        <v>0.75</v>
      </c>
      <c r="AA38" s="75">
        <v>0</v>
      </c>
      <c r="AB38" s="75">
        <v>0.5</v>
      </c>
      <c r="AC38" s="75">
        <v>0.25</v>
      </c>
      <c r="AD38" s="75">
        <v>0.75</v>
      </c>
      <c r="AE38" s="75">
        <v>6.25</v>
      </c>
      <c r="AF38" s="75">
        <v>0.5</v>
      </c>
      <c r="AG38" s="75">
        <v>0.75</v>
      </c>
      <c r="AH38" s="75">
        <v>0.25</v>
      </c>
      <c r="AI38" s="75">
        <v>11.5</v>
      </c>
      <c r="AJ38" s="75">
        <v>1</v>
      </c>
      <c r="AK38" s="75">
        <v>16.5</v>
      </c>
      <c r="AL38" s="75">
        <v>1.5</v>
      </c>
      <c r="AM38" s="75">
        <v>0.5</v>
      </c>
      <c r="AN38" s="75">
        <v>1.5</v>
      </c>
      <c r="AO38" s="139">
        <v>0.75</v>
      </c>
      <c r="AQ38" s="264">
        <v>43</v>
      </c>
      <c r="AR38" s="139">
        <v>15.75</v>
      </c>
      <c r="AS38" s="139">
        <v>17.25</v>
      </c>
      <c r="AT38" s="139">
        <v>46.25</v>
      </c>
      <c r="AU38" s="139">
        <v>41</v>
      </c>
    </row>
    <row r="39" spans="2:47" s="23" customFormat="1" ht="17.25" customHeight="1" x14ac:dyDescent="0.2">
      <c r="B39" s="77" t="s">
        <v>275</v>
      </c>
      <c r="C39" s="71" t="s">
        <v>54</v>
      </c>
      <c r="D39" s="84" t="s">
        <v>82</v>
      </c>
      <c r="E39" s="138">
        <v>10.75</v>
      </c>
      <c r="F39" s="75">
        <v>14.75</v>
      </c>
      <c r="G39" s="75">
        <v>4.75</v>
      </c>
      <c r="H39" s="75">
        <v>2</v>
      </c>
      <c r="I39" s="75">
        <v>3.25</v>
      </c>
      <c r="J39" s="75">
        <v>0</v>
      </c>
      <c r="K39" s="75">
        <v>0.75</v>
      </c>
      <c r="L39" s="75">
        <v>0</v>
      </c>
      <c r="M39" s="75">
        <v>1.25</v>
      </c>
      <c r="N39" s="75">
        <v>1.5</v>
      </c>
      <c r="O39" s="75">
        <v>2</v>
      </c>
      <c r="P39" s="75">
        <v>82.5</v>
      </c>
      <c r="Q39" s="75">
        <v>2</v>
      </c>
      <c r="R39" s="75">
        <v>2</v>
      </c>
      <c r="S39" s="75">
        <v>4.75</v>
      </c>
      <c r="T39" s="75">
        <v>2.25</v>
      </c>
      <c r="U39" s="75">
        <v>0.25</v>
      </c>
      <c r="V39" s="75">
        <v>0</v>
      </c>
      <c r="W39" s="75">
        <v>9.5</v>
      </c>
      <c r="X39" s="75">
        <v>3.5</v>
      </c>
      <c r="Y39" s="75">
        <v>2</v>
      </c>
      <c r="Z39" s="75">
        <v>0</v>
      </c>
      <c r="AA39" s="75">
        <v>0.25</v>
      </c>
      <c r="AB39" s="75">
        <v>0</v>
      </c>
      <c r="AC39" s="75">
        <v>0</v>
      </c>
      <c r="AD39" s="75">
        <v>6.5</v>
      </c>
      <c r="AE39" s="75">
        <v>40.75</v>
      </c>
      <c r="AF39" s="75">
        <v>7.75</v>
      </c>
      <c r="AG39" s="75">
        <v>8.5</v>
      </c>
      <c r="AH39" s="75">
        <v>1.25</v>
      </c>
      <c r="AI39" s="75">
        <v>15.75</v>
      </c>
      <c r="AJ39" s="75">
        <v>1.25</v>
      </c>
      <c r="AK39" s="75">
        <v>35.75</v>
      </c>
      <c r="AL39" s="75">
        <v>8</v>
      </c>
      <c r="AM39" s="75">
        <v>0.75</v>
      </c>
      <c r="AN39" s="75">
        <v>7.25</v>
      </c>
      <c r="AO39" s="139">
        <v>5</v>
      </c>
      <c r="AQ39" s="264">
        <v>36.25</v>
      </c>
      <c r="AR39" s="139">
        <v>4.75</v>
      </c>
      <c r="AS39" s="139">
        <v>86.5</v>
      </c>
      <c r="AT39" s="139">
        <v>29</v>
      </c>
      <c r="AU39" s="139">
        <v>132</v>
      </c>
    </row>
    <row r="40" spans="2:47" s="23" customFormat="1" ht="17.25" customHeight="1" x14ac:dyDescent="0.2">
      <c r="B40" s="77" t="s">
        <v>275</v>
      </c>
      <c r="C40" s="71" t="s">
        <v>71</v>
      </c>
      <c r="D40" s="84" t="s">
        <v>72</v>
      </c>
      <c r="E40" s="138">
        <v>19.25</v>
      </c>
      <c r="F40" s="75">
        <v>47.75</v>
      </c>
      <c r="G40" s="75">
        <v>3</v>
      </c>
      <c r="H40" s="75">
        <v>6.75</v>
      </c>
      <c r="I40" s="75">
        <v>6.5</v>
      </c>
      <c r="J40" s="75">
        <v>4</v>
      </c>
      <c r="K40" s="75">
        <v>8.75</v>
      </c>
      <c r="L40" s="75">
        <v>5.25</v>
      </c>
      <c r="M40" s="75">
        <v>4</v>
      </c>
      <c r="N40" s="75">
        <v>0.5</v>
      </c>
      <c r="O40" s="75">
        <v>9</v>
      </c>
      <c r="P40" s="75">
        <v>66.25</v>
      </c>
      <c r="Q40" s="75">
        <v>6.5</v>
      </c>
      <c r="R40" s="75">
        <v>1.25</v>
      </c>
      <c r="S40" s="75">
        <v>30</v>
      </c>
      <c r="T40" s="75">
        <v>49</v>
      </c>
      <c r="U40" s="75">
        <v>2.75</v>
      </c>
      <c r="V40" s="75">
        <v>0.75</v>
      </c>
      <c r="W40" s="75">
        <v>33.75</v>
      </c>
      <c r="X40" s="75">
        <v>39.5</v>
      </c>
      <c r="Y40" s="75">
        <v>7</v>
      </c>
      <c r="Z40" s="75">
        <v>2</v>
      </c>
      <c r="AA40" s="75">
        <v>0.5</v>
      </c>
      <c r="AB40" s="75">
        <v>0.75</v>
      </c>
      <c r="AC40" s="75">
        <v>1.75</v>
      </c>
      <c r="AD40" s="75">
        <v>15.25</v>
      </c>
      <c r="AE40" s="75">
        <v>20.75</v>
      </c>
      <c r="AF40" s="75">
        <v>14.5</v>
      </c>
      <c r="AG40" s="75">
        <v>0.25</v>
      </c>
      <c r="AH40" s="75">
        <v>1</v>
      </c>
      <c r="AI40" s="75">
        <v>20.5</v>
      </c>
      <c r="AJ40" s="75">
        <v>0.25</v>
      </c>
      <c r="AK40" s="75">
        <v>12</v>
      </c>
      <c r="AL40" s="75">
        <v>3.5</v>
      </c>
      <c r="AM40" s="75">
        <v>2</v>
      </c>
      <c r="AN40" s="75">
        <v>12.25</v>
      </c>
      <c r="AO40" s="139">
        <v>4.5</v>
      </c>
      <c r="AQ40" s="264">
        <v>96</v>
      </c>
      <c r="AR40" s="139">
        <v>18.75</v>
      </c>
      <c r="AS40" s="139">
        <v>74</v>
      </c>
      <c r="AT40" s="139">
        <v>183</v>
      </c>
      <c r="AU40" s="139">
        <v>91.5</v>
      </c>
    </row>
    <row r="41" spans="2:47" s="23" customFormat="1" ht="17.25" customHeight="1" x14ac:dyDescent="0.2">
      <c r="B41" s="77" t="s">
        <v>275</v>
      </c>
      <c r="C41" s="71" t="s">
        <v>78</v>
      </c>
      <c r="D41" s="84" t="s">
        <v>79</v>
      </c>
      <c r="E41" s="138">
        <v>8.25</v>
      </c>
      <c r="F41" s="75">
        <v>3.75</v>
      </c>
      <c r="G41" s="75">
        <v>2.25</v>
      </c>
      <c r="H41" s="75">
        <v>0.75</v>
      </c>
      <c r="I41" s="75">
        <v>1</v>
      </c>
      <c r="J41" s="75">
        <v>0.5</v>
      </c>
      <c r="K41" s="75">
        <v>0.75</v>
      </c>
      <c r="L41" s="75">
        <v>0.25</v>
      </c>
      <c r="M41" s="75">
        <v>0</v>
      </c>
      <c r="N41" s="75">
        <v>0.25</v>
      </c>
      <c r="O41" s="75">
        <v>0</v>
      </c>
      <c r="P41" s="75">
        <v>37.75</v>
      </c>
      <c r="Q41" s="75">
        <v>6.75</v>
      </c>
      <c r="R41" s="75">
        <v>1.25</v>
      </c>
      <c r="S41" s="75">
        <v>9.25</v>
      </c>
      <c r="T41" s="75">
        <v>25.25</v>
      </c>
      <c r="U41" s="75">
        <v>5</v>
      </c>
      <c r="V41" s="75">
        <v>0</v>
      </c>
      <c r="W41" s="75">
        <v>25.75</v>
      </c>
      <c r="X41" s="75">
        <v>36.75</v>
      </c>
      <c r="Y41" s="75">
        <v>6.5</v>
      </c>
      <c r="Z41" s="75">
        <v>0.75</v>
      </c>
      <c r="AA41" s="75">
        <v>0</v>
      </c>
      <c r="AB41" s="75">
        <v>0.25</v>
      </c>
      <c r="AC41" s="75">
        <v>0.75</v>
      </c>
      <c r="AD41" s="75">
        <v>0.25</v>
      </c>
      <c r="AE41" s="75">
        <v>2</v>
      </c>
      <c r="AF41" s="75">
        <v>3.25</v>
      </c>
      <c r="AG41" s="75">
        <v>0.25</v>
      </c>
      <c r="AH41" s="75">
        <v>0</v>
      </c>
      <c r="AI41" s="75">
        <v>5.75</v>
      </c>
      <c r="AJ41" s="75">
        <v>1</v>
      </c>
      <c r="AK41" s="75">
        <v>4</v>
      </c>
      <c r="AL41" s="75">
        <v>0.25</v>
      </c>
      <c r="AM41" s="75">
        <v>1</v>
      </c>
      <c r="AN41" s="75">
        <v>0.5</v>
      </c>
      <c r="AO41" s="139">
        <v>0</v>
      </c>
      <c r="AQ41" s="264">
        <v>17.25</v>
      </c>
      <c r="AR41" s="139">
        <v>0.5</v>
      </c>
      <c r="AS41" s="139">
        <v>45.75</v>
      </c>
      <c r="AT41" s="139">
        <v>110.5</v>
      </c>
      <c r="AU41" s="139">
        <v>18</v>
      </c>
    </row>
    <row r="42" spans="2:47" s="23" customFormat="1" ht="17.25" customHeight="1" x14ac:dyDescent="0.2">
      <c r="B42" s="77" t="s">
        <v>275</v>
      </c>
      <c r="C42" s="71" t="s">
        <v>75</v>
      </c>
      <c r="D42" s="84" t="s">
        <v>76</v>
      </c>
      <c r="E42" s="138">
        <v>18.75</v>
      </c>
      <c r="F42" s="75">
        <v>7.75</v>
      </c>
      <c r="G42" s="75">
        <v>7.25</v>
      </c>
      <c r="H42" s="75">
        <v>4</v>
      </c>
      <c r="I42" s="75">
        <v>17</v>
      </c>
      <c r="J42" s="75">
        <v>1.75</v>
      </c>
      <c r="K42" s="75">
        <v>12</v>
      </c>
      <c r="L42" s="75">
        <v>7.75</v>
      </c>
      <c r="M42" s="75">
        <v>5.5</v>
      </c>
      <c r="N42" s="75">
        <v>21</v>
      </c>
      <c r="O42" s="75">
        <v>10.5</v>
      </c>
      <c r="P42" s="75">
        <v>85.25</v>
      </c>
      <c r="Q42" s="75">
        <v>12.5</v>
      </c>
      <c r="R42" s="75">
        <v>4.25</v>
      </c>
      <c r="S42" s="75">
        <v>25</v>
      </c>
      <c r="T42" s="75">
        <v>26.5</v>
      </c>
      <c r="U42" s="75">
        <v>2.25</v>
      </c>
      <c r="V42" s="75">
        <v>2.5</v>
      </c>
      <c r="W42" s="75">
        <v>10.75</v>
      </c>
      <c r="X42" s="75">
        <v>28.75</v>
      </c>
      <c r="Y42" s="75">
        <v>8.25</v>
      </c>
      <c r="Z42" s="75">
        <v>2</v>
      </c>
      <c r="AA42" s="75">
        <v>0</v>
      </c>
      <c r="AB42" s="75">
        <v>0.75</v>
      </c>
      <c r="AC42" s="75">
        <v>2.75</v>
      </c>
      <c r="AD42" s="75">
        <v>2.75</v>
      </c>
      <c r="AE42" s="75">
        <v>31</v>
      </c>
      <c r="AF42" s="75">
        <v>37.5</v>
      </c>
      <c r="AG42" s="75">
        <v>3.25</v>
      </c>
      <c r="AH42" s="75">
        <v>5.75</v>
      </c>
      <c r="AI42" s="75">
        <v>22.75</v>
      </c>
      <c r="AJ42" s="75">
        <v>0.75</v>
      </c>
      <c r="AK42" s="75">
        <v>42</v>
      </c>
      <c r="AL42" s="75">
        <v>9</v>
      </c>
      <c r="AM42" s="75">
        <v>4.5</v>
      </c>
      <c r="AN42" s="75">
        <v>10</v>
      </c>
      <c r="AO42" s="139">
        <v>1</v>
      </c>
      <c r="AQ42" s="264">
        <v>68.5</v>
      </c>
      <c r="AR42" s="139">
        <v>44.75</v>
      </c>
      <c r="AS42" s="139">
        <v>102</v>
      </c>
      <c r="AT42" s="139">
        <v>112.25</v>
      </c>
      <c r="AU42" s="139">
        <v>167.5</v>
      </c>
    </row>
    <row r="43" spans="2:47" s="23" customFormat="1" ht="17.25" customHeight="1" x14ac:dyDescent="0.2">
      <c r="B43" s="77" t="s">
        <v>276</v>
      </c>
      <c r="C43" s="71" t="s">
        <v>6</v>
      </c>
      <c r="D43" s="84" t="s">
        <v>87</v>
      </c>
      <c r="E43" s="138">
        <v>34.5</v>
      </c>
      <c r="F43" s="75">
        <v>17.5</v>
      </c>
      <c r="G43" s="75">
        <v>46</v>
      </c>
      <c r="H43" s="75">
        <v>3.5</v>
      </c>
      <c r="I43" s="75">
        <v>26</v>
      </c>
      <c r="J43" s="75">
        <v>1</v>
      </c>
      <c r="K43" s="75">
        <v>20</v>
      </c>
      <c r="L43" s="75">
        <v>5.25</v>
      </c>
      <c r="M43" s="75">
        <v>8.25</v>
      </c>
      <c r="N43" s="75">
        <v>11.25</v>
      </c>
      <c r="O43" s="75">
        <v>20.25</v>
      </c>
      <c r="P43" s="75">
        <v>34.5</v>
      </c>
      <c r="Q43" s="75">
        <v>12.75</v>
      </c>
      <c r="R43" s="75">
        <v>4.25</v>
      </c>
      <c r="S43" s="75">
        <v>29.75</v>
      </c>
      <c r="T43" s="75">
        <v>10.25</v>
      </c>
      <c r="U43" s="75">
        <v>1.5</v>
      </c>
      <c r="V43" s="75">
        <v>10.5</v>
      </c>
      <c r="W43" s="75">
        <v>34.5</v>
      </c>
      <c r="X43" s="75">
        <v>32.25</v>
      </c>
      <c r="Y43" s="75">
        <v>5.25</v>
      </c>
      <c r="Z43" s="75">
        <v>2</v>
      </c>
      <c r="AA43" s="75">
        <v>0.25</v>
      </c>
      <c r="AB43" s="75">
        <v>0</v>
      </c>
      <c r="AC43" s="75">
        <v>6</v>
      </c>
      <c r="AD43" s="75">
        <v>17.75</v>
      </c>
      <c r="AE43" s="75">
        <v>33.75</v>
      </c>
      <c r="AF43" s="75">
        <v>16</v>
      </c>
      <c r="AG43" s="75">
        <v>5</v>
      </c>
      <c r="AH43" s="75">
        <v>4.75</v>
      </c>
      <c r="AI43" s="75">
        <v>66.5</v>
      </c>
      <c r="AJ43" s="75">
        <v>6.75</v>
      </c>
      <c r="AK43" s="75">
        <v>72</v>
      </c>
      <c r="AL43" s="75">
        <v>6.5</v>
      </c>
      <c r="AM43" s="75">
        <v>0.5</v>
      </c>
      <c r="AN43" s="75">
        <v>11.5</v>
      </c>
      <c r="AO43" s="139">
        <v>3.75</v>
      </c>
      <c r="AQ43" s="264">
        <v>148.5</v>
      </c>
      <c r="AR43" s="139">
        <v>45</v>
      </c>
      <c r="AS43" s="139">
        <v>51.5</v>
      </c>
      <c r="AT43" s="139">
        <v>150</v>
      </c>
      <c r="AU43" s="139">
        <v>227</v>
      </c>
    </row>
    <row r="44" spans="2:47" s="23" customFormat="1" ht="17.25" customHeight="1" x14ac:dyDescent="0.2">
      <c r="B44" s="77" t="s">
        <v>276</v>
      </c>
      <c r="C44" s="71" t="s">
        <v>30</v>
      </c>
      <c r="D44" s="84" t="s">
        <v>89</v>
      </c>
      <c r="E44" s="138">
        <v>51</v>
      </c>
      <c r="F44" s="75">
        <v>11.75</v>
      </c>
      <c r="G44" s="75">
        <v>57</v>
      </c>
      <c r="H44" s="75">
        <v>5.75</v>
      </c>
      <c r="I44" s="75">
        <v>10</v>
      </c>
      <c r="J44" s="75">
        <v>2</v>
      </c>
      <c r="K44" s="75">
        <v>16.5</v>
      </c>
      <c r="L44" s="75">
        <v>13.75</v>
      </c>
      <c r="M44" s="75">
        <v>10</v>
      </c>
      <c r="N44" s="75">
        <v>14</v>
      </c>
      <c r="O44" s="75">
        <v>4.25</v>
      </c>
      <c r="P44" s="75">
        <v>89.25</v>
      </c>
      <c r="Q44" s="75">
        <v>58.5</v>
      </c>
      <c r="R44" s="75">
        <v>2.75</v>
      </c>
      <c r="S44" s="75">
        <v>29</v>
      </c>
      <c r="T44" s="75">
        <v>111</v>
      </c>
      <c r="U44" s="75">
        <v>1.75</v>
      </c>
      <c r="V44" s="75">
        <v>5.75</v>
      </c>
      <c r="W44" s="75">
        <v>22</v>
      </c>
      <c r="X44" s="75">
        <v>55.5</v>
      </c>
      <c r="Y44" s="75">
        <v>8.25</v>
      </c>
      <c r="Z44" s="75">
        <v>1.5</v>
      </c>
      <c r="AA44" s="75">
        <v>2.5</v>
      </c>
      <c r="AB44" s="75">
        <v>5</v>
      </c>
      <c r="AC44" s="75">
        <v>5.75</v>
      </c>
      <c r="AD44" s="75">
        <v>15.75</v>
      </c>
      <c r="AE44" s="75">
        <v>42</v>
      </c>
      <c r="AF44" s="75">
        <v>20.5</v>
      </c>
      <c r="AG44" s="75">
        <v>9.75</v>
      </c>
      <c r="AH44" s="75">
        <v>1</v>
      </c>
      <c r="AI44" s="75">
        <v>58</v>
      </c>
      <c r="AJ44" s="75">
        <v>1.5</v>
      </c>
      <c r="AK44" s="75">
        <v>119.75</v>
      </c>
      <c r="AL44" s="75">
        <v>7.25</v>
      </c>
      <c r="AM44" s="75">
        <v>3.25</v>
      </c>
      <c r="AN44" s="75">
        <v>6.25</v>
      </c>
      <c r="AO44" s="139">
        <v>5.5</v>
      </c>
      <c r="AQ44" s="264">
        <v>154</v>
      </c>
      <c r="AR44" s="139">
        <v>42</v>
      </c>
      <c r="AS44" s="139">
        <v>150.5</v>
      </c>
      <c r="AT44" s="139">
        <v>263.75</v>
      </c>
      <c r="AU44" s="139">
        <v>274.75</v>
      </c>
    </row>
    <row r="45" spans="2:47" s="23" customFormat="1" ht="17.25" customHeight="1" x14ac:dyDescent="0.2">
      <c r="B45" s="77" t="s">
        <v>276</v>
      </c>
      <c r="C45" s="71" t="s">
        <v>84</v>
      </c>
      <c r="D45" s="84" t="s">
        <v>85</v>
      </c>
      <c r="E45" s="138">
        <v>11</v>
      </c>
      <c r="F45" s="75">
        <v>12.25</v>
      </c>
      <c r="G45" s="75">
        <v>2.5</v>
      </c>
      <c r="H45" s="75">
        <v>3.5</v>
      </c>
      <c r="I45" s="75">
        <v>2.25</v>
      </c>
      <c r="J45" s="75">
        <v>0.75</v>
      </c>
      <c r="K45" s="75">
        <v>14.5</v>
      </c>
      <c r="L45" s="75">
        <v>3.25</v>
      </c>
      <c r="M45" s="75">
        <v>0.75</v>
      </c>
      <c r="N45" s="75">
        <v>0.5</v>
      </c>
      <c r="O45" s="75">
        <v>2.25</v>
      </c>
      <c r="P45" s="75">
        <v>56.25</v>
      </c>
      <c r="Q45" s="75">
        <v>10.75</v>
      </c>
      <c r="R45" s="75">
        <v>0.75</v>
      </c>
      <c r="S45" s="75">
        <v>6.25</v>
      </c>
      <c r="T45" s="75">
        <v>7.25</v>
      </c>
      <c r="U45" s="75">
        <v>0.5</v>
      </c>
      <c r="V45" s="75">
        <v>1.75</v>
      </c>
      <c r="W45" s="75">
        <v>17.5</v>
      </c>
      <c r="X45" s="75">
        <v>22.75</v>
      </c>
      <c r="Y45" s="75">
        <v>6.25</v>
      </c>
      <c r="Z45" s="75">
        <v>1.5</v>
      </c>
      <c r="AA45" s="75">
        <v>0.75</v>
      </c>
      <c r="AB45" s="75">
        <v>0</v>
      </c>
      <c r="AC45" s="75">
        <v>0</v>
      </c>
      <c r="AD45" s="75">
        <v>4</v>
      </c>
      <c r="AE45" s="75">
        <v>19.25</v>
      </c>
      <c r="AF45" s="75">
        <v>7.25</v>
      </c>
      <c r="AG45" s="75">
        <v>12</v>
      </c>
      <c r="AH45" s="75">
        <v>0.5</v>
      </c>
      <c r="AI45" s="75">
        <v>13.75</v>
      </c>
      <c r="AJ45" s="75">
        <v>2</v>
      </c>
      <c r="AK45" s="75">
        <v>24.25</v>
      </c>
      <c r="AL45" s="75">
        <v>0.25</v>
      </c>
      <c r="AM45" s="75">
        <v>0.75</v>
      </c>
      <c r="AN45" s="75">
        <v>8.25</v>
      </c>
      <c r="AO45" s="139">
        <v>0</v>
      </c>
      <c r="AQ45" s="264">
        <v>46.75</v>
      </c>
      <c r="AR45" s="139">
        <v>6.75</v>
      </c>
      <c r="AS45" s="139">
        <v>67.75</v>
      </c>
      <c r="AT45" s="139">
        <v>68.5</v>
      </c>
      <c r="AU45" s="139">
        <v>88.25</v>
      </c>
    </row>
    <row r="46" spans="2:47" s="23" customFormat="1" ht="17.25" customHeight="1" x14ac:dyDescent="0.2">
      <c r="B46" s="77" t="s">
        <v>277</v>
      </c>
      <c r="C46" s="71" t="s">
        <v>90</v>
      </c>
      <c r="D46" s="84" t="s">
        <v>91</v>
      </c>
      <c r="E46" s="138">
        <v>24.75</v>
      </c>
      <c r="F46" s="75">
        <v>9.75</v>
      </c>
      <c r="G46" s="75">
        <v>15</v>
      </c>
      <c r="H46" s="75">
        <v>11</v>
      </c>
      <c r="I46" s="75">
        <v>11</v>
      </c>
      <c r="J46" s="75">
        <v>0.5</v>
      </c>
      <c r="K46" s="75">
        <v>2</v>
      </c>
      <c r="L46" s="75">
        <v>5</v>
      </c>
      <c r="M46" s="75">
        <v>5</v>
      </c>
      <c r="N46" s="75">
        <v>3</v>
      </c>
      <c r="O46" s="75">
        <v>4</v>
      </c>
      <c r="P46" s="75">
        <v>16</v>
      </c>
      <c r="Q46" s="75">
        <v>7.5</v>
      </c>
      <c r="R46" s="75">
        <v>1</v>
      </c>
      <c r="S46" s="75">
        <v>7</v>
      </c>
      <c r="T46" s="75">
        <v>3.25</v>
      </c>
      <c r="U46" s="75">
        <v>0.75</v>
      </c>
      <c r="V46" s="75">
        <v>1</v>
      </c>
      <c r="W46" s="75">
        <v>20</v>
      </c>
      <c r="X46" s="75">
        <v>22.25</v>
      </c>
      <c r="Y46" s="75">
        <v>1.75</v>
      </c>
      <c r="Z46" s="75">
        <v>0.25</v>
      </c>
      <c r="AA46" s="75">
        <v>2</v>
      </c>
      <c r="AB46" s="75">
        <v>2.75</v>
      </c>
      <c r="AC46" s="75">
        <v>4</v>
      </c>
      <c r="AD46" s="75">
        <v>5</v>
      </c>
      <c r="AE46" s="75">
        <v>12</v>
      </c>
      <c r="AF46" s="75">
        <v>7.25</v>
      </c>
      <c r="AG46" s="75">
        <v>2</v>
      </c>
      <c r="AH46" s="75">
        <v>2.25</v>
      </c>
      <c r="AI46" s="75">
        <v>46</v>
      </c>
      <c r="AJ46" s="75">
        <v>0.5</v>
      </c>
      <c r="AK46" s="75">
        <v>21.5</v>
      </c>
      <c r="AL46" s="75">
        <v>1.25</v>
      </c>
      <c r="AM46" s="75">
        <v>7</v>
      </c>
      <c r="AN46" s="75">
        <v>11.25</v>
      </c>
      <c r="AO46" s="139">
        <v>1.5</v>
      </c>
      <c r="AQ46" s="264">
        <v>74</v>
      </c>
      <c r="AR46" s="139">
        <v>17</v>
      </c>
      <c r="AS46" s="139">
        <v>24.5</v>
      </c>
      <c r="AT46" s="139">
        <v>70</v>
      </c>
      <c r="AU46" s="139">
        <v>112.5</v>
      </c>
    </row>
    <row r="47" spans="2:47" s="23" customFormat="1" ht="17.25" customHeight="1" x14ac:dyDescent="0.2">
      <c r="B47" s="77" t="s">
        <v>277</v>
      </c>
      <c r="C47" s="71" t="s">
        <v>95</v>
      </c>
      <c r="D47" s="84" t="s">
        <v>96</v>
      </c>
      <c r="E47" s="138">
        <v>2.25</v>
      </c>
      <c r="F47" s="75">
        <v>0.25</v>
      </c>
      <c r="G47" s="75">
        <v>1.75</v>
      </c>
      <c r="H47" s="75">
        <v>0.5</v>
      </c>
      <c r="I47" s="75">
        <v>0.25</v>
      </c>
      <c r="J47" s="75">
        <v>0</v>
      </c>
      <c r="K47" s="75">
        <v>0</v>
      </c>
      <c r="L47" s="75">
        <v>0.25</v>
      </c>
      <c r="M47" s="75">
        <v>3</v>
      </c>
      <c r="N47" s="75">
        <v>0.25</v>
      </c>
      <c r="O47" s="75">
        <v>0</v>
      </c>
      <c r="P47" s="75">
        <v>0.25</v>
      </c>
      <c r="Q47" s="75">
        <v>63.75</v>
      </c>
      <c r="R47" s="75">
        <v>4</v>
      </c>
      <c r="S47" s="75">
        <v>0</v>
      </c>
      <c r="T47" s="75">
        <v>3.75</v>
      </c>
      <c r="U47" s="75">
        <v>0</v>
      </c>
      <c r="V47" s="75">
        <v>0</v>
      </c>
      <c r="W47" s="75">
        <v>0.5</v>
      </c>
      <c r="X47" s="75">
        <v>1.25</v>
      </c>
      <c r="Y47" s="75">
        <v>0.75</v>
      </c>
      <c r="Z47" s="75">
        <v>3.75</v>
      </c>
      <c r="AA47" s="75">
        <v>0</v>
      </c>
      <c r="AB47" s="75">
        <v>2.25</v>
      </c>
      <c r="AC47" s="75">
        <v>5</v>
      </c>
      <c r="AD47" s="75">
        <v>0</v>
      </c>
      <c r="AE47" s="75">
        <v>0.25</v>
      </c>
      <c r="AF47" s="75">
        <v>4.5</v>
      </c>
      <c r="AG47" s="75">
        <v>0</v>
      </c>
      <c r="AH47" s="75">
        <v>0</v>
      </c>
      <c r="AI47" s="75">
        <v>10.5</v>
      </c>
      <c r="AJ47" s="75">
        <v>0</v>
      </c>
      <c r="AK47" s="75">
        <v>0.25</v>
      </c>
      <c r="AL47" s="75">
        <v>0</v>
      </c>
      <c r="AM47" s="75">
        <v>0</v>
      </c>
      <c r="AN47" s="75">
        <v>0</v>
      </c>
      <c r="AO47" s="139">
        <v>0</v>
      </c>
      <c r="AQ47" s="264">
        <v>5</v>
      </c>
      <c r="AR47" s="139">
        <v>3.5</v>
      </c>
      <c r="AS47" s="139">
        <v>68</v>
      </c>
      <c r="AT47" s="139">
        <v>17.25</v>
      </c>
      <c r="AU47" s="139">
        <v>15.5</v>
      </c>
    </row>
    <row r="48" spans="2:47" s="23" customFormat="1" ht="17.25" customHeight="1" x14ac:dyDescent="0.2">
      <c r="B48" s="77" t="s">
        <v>277</v>
      </c>
      <c r="C48" s="71" t="s">
        <v>101</v>
      </c>
      <c r="D48" s="84" t="s">
        <v>102</v>
      </c>
      <c r="E48" s="138">
        <v>16</v>
      </c>
      <c r="F48" s="75">
        <v>4.5</v>
      </c>
      <c r="G48" s="75">
        <v>26.5</v>
      </c>
      <c r="H48" s="75">
        <v>0.75</v>
      </c>
      <c r="I48" s="75">
        <v>1</v>
      </c>
      <c r="J48" s="75">
        <v>2.5</v>
      </c>
      <c r="K48" s="75">
        <v>11</v>
      </c>
      <c r="L48" s="75">
        <v>3</v>
      </c>
      <c r="M48" s="75">
        <v>15</v>
      </c>
      <c r="N48" s="75">
        <v>6</v>
      </c>
      <c r="O48" s="75">
        <v>4</v>
      </c>
      <c r="P48" s="75">
        <v>42.25</v>
      </c>
      <c r="Q48" s="75">
        <v>20.5</v>
      </c>
      <c r="R48" s="75">
        <v>1.5</v>
      </c>
      <c r="S48" s="75">
        <v>27.5</v>
      </c>
      <c r="T48" s="75">
        <v>33</v>
      </c>
      <c r="U48" s="75">
        <v>1.25</v>
      </c>
      <c r="V48" s="75">
        <v>3.5</v>
      </c>
      <c r="W48" s="75">
        <v>35</v>
      </c>
      <c r="X48" s="75">
        <v>25.25</v>
      </c>
      <c r="Y48" s="75">
        <v>8.75</v>
      </c>
      <c r="Z48" s="75">
        <v>0.75</v>
      </c>
      <c r="AA48" s="75">
        <v>0.25</v>
      </c>
      <c r="AB48" s="75">
        <v>9</v>
      </c>
      <c r="AC48" s="75">
        <v>4.5</v>
      </c>
      <c r="AD48" s="75">
        <v>3</v>
      </c>
      <c r="AE48" s="75">
        <v>25.75</v>
      </c>
      <c r="AF48" s="75">
        <v>4.5</v>
      </c>
      <c r="AG48" s="75">
        <v>0.75</v>
      </c>
      <c r="AH48" s="75">
        <v>0.75</v>
      </c>
      <c r="AI48" s="75">
        <v>22.5</v>
      </c>
      <c r="AJ48" s="75">
        <v>3.5</v>
      </c>
      <c r="AK48" s="75">
        <v>23.5</v>
      </c>
      <c r="AL48" s="75">
        <v>3.25</v>
      </c>
      <c r="AM48" s="75">
        <v>2.5</v>
      </c>
      <c r="AN48" s="75">
        <v>15</v>
      </c>
      <c r="AO48" s="139">
        <v>9.25</v>
      </c>
      <c r="AQ48" s="264">
        <v>62.25</v>
      </c>
      <c r="AR48" s="139">
        <v>28</v>
      </c>
      <c r="AS48" s="139">
        <v>64.25</v>
      </c>
      <c r="AT48" s="139">
        <v>151.75</v>
      </c>
      <c r="AU48" s="139">
        <v>111.25</v>
      </c>
    </row>
    <row r="49" spans="2:47" s="23" customFormat="1" ht="17.25" customHeight="1" x14ac:dyDescent="0.2">
      <c r="B49" s="77" t="s">
        <v>277</v>
      </c>
      <c r="C49" s="71" t="s">
        <v>105</v>
      </c>
      <c r="D49" s="84" t="s">
        <v>106</v>
      </c>
      <c r="E49" s="138">
        <v>1.75</v>
      </c>
      <c r="F49" s="75">
        <v>0.5</v>
      </c>
      <c r="G49" s="75">
        <v>3.75</v>
      </c>
      <c r="H49" s="75">
        <v>1</v>
      </c>
      <c r="I49" s="75">
        <v>0</v>
      </c>
      <c r="J49" s="75">
        <v>0</v>
      </c>
      <c r="K49" s="75">
        <v>0.25</v>
      </c>
      <c r="L49" s="75">
        <v>0.25</v>
      </c>
      <c r="M49" s="75">
        <v>0.5</v>
      </c>
      <c r="N49" s="75">
        <v>0.5</v>
      </c>
      <c r="O49" s="75">
        <v>3</v>
      </c>
      <c r="P49" s="75">
        <v>3</v>
      </c>
      <c r="Q49" s="75">
        <v>0.5</v>
      </c>
      <c r="R49" s="75">
        <v>1.25</v>
      </c>
      <c r="S49" s="75">
        <v>14.5</v>
      </c>
      <c r="T49" s="75">
        <v>6</v>
      </c>
      <c r="U49" s="75">
        <v>1</v>
      </c>
      <c r="V49" s="75">
        <v>0</v>
      </c>
      <c r="W49" s="75">
        <v>11.25</v>
      </c>
      <c r="X49" s="75">
        <v>6.5</v>
      </c>
      <c r="Y49" s="75">
        <v>0.75</v>
      </c>
      <c r="Z49" s="75">
        <v>0.25</v>
      </c>
      <c r="AA49" s="75">
        <v>0.5</v>
      </c>
      <c r="AB49" s="75">
        <v>0</v>
      </c>
      <c r="AC49" s="75">
        <v>0</v>
      </c>
      <c r="AD49" s="75">
        <v>5.5</v>
      </c>
      <c r="AE49" s="75">
        <v>1</v>
      </c>
      <c r="AF49" s="75">
        <v>3</v>
      </c>
      <c r="AG49" s="75">
        <v>0.5</v>
      </c>
      <c r="AH49" s="75">
        <v>0.25</v>
      </c>
      <c r="AI49" s="75">
        <v>11</v>
      </c>
      <c r="AJ49" s="75">
        <v>0</v>
      </c>
      <c r="AK49" s="75">
        <v>4.5</v>
      </c>
      <c r="AL49" s="75">
        <v>0</v>
      </c>
      <c r="AM49" s="75">
        <v>0.25</v>
      </c>
      <c r="AN49" s="75">
        <v>3.75</v>
      </c>
      <c r="AO49" s="139">
        <v>0</v>
      </c>
      <c r="AQ49" s="264">
        <v>7.25</v>
      </c>
      <c r="AR49" s="139">
        <v>4.25</v>
      </c>
      <c r="AS49" s="139">
        <v>4.75</v>
      </c>
      <c r="AT49" s="139">
        <v>46.25</v>
      </c>
      <c r="AU49" s="139">
        <v>24.25</v>
      </c>
    </row>
    <row r="50" spans="2:47" s="23" customFormat="1" ht="17.25" customHeight="1" x14ac:dyDescent="0.2">
      <c r="B50" s="77" t="s">
        <v>277</v>
      </c>
      <c r="C50" s="71" t="s">
        <v>98</v>
      </c>
      <c r="D50" s="84" t="s">
        <v>99</v>
      </c>
      <c r="E50" s="138">
        <v>42.5</v>
      </c>
      <c r="F50" s="75">
        <v>5.5</v>
      </c>
      <c r="G50" s="75">
        <v>19.75</v>
      </c>
      <c r="H50" s="75">
        <v>3.75</v>
      </c>
      <c r="I50" s="75">
        <v>0.25</v>
      </c>
      <c r="J50" s="75">
        <v>2.25</v>
      </c>
      <c r="K50" s="75">
        <v>2.25</v>
      </c>
      <c r="L50" s="75">
        <v>4</v>
      </c>
      <c r="M50" s="75">
        <v>0.25</v>
      </c>
      <c r="N50" s="75">
        <v>1.75</v>
      </c>
      <c r="O50" s="75">
        <v>7.75</v>
      </c>
      <c r="P50" s="75">
        <v>3.25</v>
      </c>
      <c r="Q50" s="75">
        <v>0.5</v>
      </c>
      <c r="R50" s="75">
        <v>1</v>
      </c>
      <c r="S50" s="75">
        <v>9.25</v>
      </c>
      <c r="T50" s="75">
        <v>11.25</v>
      </c>
      <c r="U50" s="75">
        <v>0.25</v>
      </c>
      <c r="V50" s="75">
        <v>1.5</v>
      </c>
      <c r="W50" s="75">
        <v>7</v>
      </c>
      <c r="X50" s="75">
        <v>21.5</v>
      </c>
      <c r="Y50" s="75">
        <v>5</v>
      </c>
      <c r="Z50" s="75">
        <v>0</v>
      </c>
      <c r="AA50" s="75">
        <v>0.75</v>
      </c>
      <c r="AB50" s="75">
        <v>3.5</v>
      </c>
      <c r="AC50" s="75">
        <v>1</v>
      </c>
      <c r="AD50" s="75">
        <v>0</v>
      </c>
      <c r="AE50" s="75">
        <v>1.5</v>
      </c>
      <c r="AF50" s="75">
        <v>0.5</v>
      </c>
      <c r="AG50" s="75">
        <v>0</v>
      </c>
      <c r="AH50" s="75">
        <v>0</v>
      </c>
      <c r="AI50" s="75">
        <v>2.25</v>
      </c>
      <c r="AJ50" s="75">
        <v>0.5</v>
      </c>
      <c r="AK50" s="75">
        <v>4</v>
      </c>
      <c r="AL50" s="75">
        <v>0.25</v>
      </c>
      <c r="AM50" s="75">
        <v>0</v>
      </c>
      <c r="AN50" s="75">
        <v>2.75</v>
      </c>
      <c r="AO50" s="139">
        <v>0.25</v>
      </c>
      <c r="AQ50" s="264">
        <v>76.25</v>
      </c>
      <c r="AR50" s="139">
        <v>13.75</v>
      </c>
      <c r="AS50" s="139">
        <v>4.75</v>
      </c>
      <c r="AT50" s="139">
        <v>61</v>
      </c>
      <c r="AU50" s="139">
        <v>12</v>
      </c>
    </row>
    <row r="51" spans="2:47" s="23" customFormat="1" ht="17.25" customHeight="1" x14ac:dyDescent="0.2">
      <c r="B51" s="77" t="s">
        <v>277</v>
      </c>
      <c r="C51" s="71" t="s">
        <v>93</v>
      </c>
      <c r="D51" s="84" t="s">
        <v>94</v>
      </c>
      <c r="E51" s="138">
        <v>25</v>
      </c>
      <c r="F51" s="75">
        <v>0.5</v>
      </c>
      <c r="G51" s="75">
        <v>4</v>
      </c>
      <c r="H51" s="75">
        <v>6.25</v>
      </c>
      <c r="I51" s="75">
        <v>0.75</v>
      </c>
      <c r="J51" s="75">
        <v>0.25</v>
      </c>
      <c r="K51" s="75">
        <v>2.5</v>
      </c>
      <c r="L51" s="75">
        <v>0.75</v>
      </c>
      <c r="M51" s="75">
        <v>11</v>
      </c>
      <c r="N51" s="75">
        <v>4.75</v>
      </c>
      <c r="O51" s="75">
        <v>5.75</v>
      </c>
      <c r="P51" s="75">
        <v>0.75</v>
      </c>
      <c r="Q51" s="75">
        <v>6.75</v>
      </c>
      <c r="R51" s="75">
        <v>0</v>
      </c>
      <c r="S51" s="75">
        <v>0.5</v>
      </c>
      <c r="T51" s="75">
        <v>18</v>
      </c>
      <c r="U51" s="75">
        <v>0.5</v>
      </c>
      <c r="V51" s="75">
        <v>1.5</v>
      </c>
      <c r="W51" s="75">
        <v>1.75</v>
      </c>
      <c r="X51" s="75">
        <v>19.75</v>
      </c>
      <c r="Y51" s="75">
        <v>4.75</v>
      </c>
      <c r="Z51" s="75">
        <v>0</v>
      </c>
      <c r="AA51" s="75">
        <v>1.5</v>
      </c>
      <c r="AB51" s="75">
        <v>4.75</v>
      </c>
      <c r="AC51" s="75">
        <v>1</v>
      </c>
      <c r="AD51" s="75">
        <v>1</v>
      </c>
      <c r="AE51" s="75">
        <v>0.75</v>
      </c>
      <c r="AF51" s="75">
        <v>0.75</v>
      </c>
      <c r="AG51" s="75">
        <v>106</v>
      </c>
      <c r="AH51" s="75">
        <v>0</v>
      </c>
      <c r="AI51" s="75">
        <v>152.25</v>
      </c>
      <c r="AJ51" s="75">
        <v>2.25</v>
      </c>
      <c r="AK51" s="75">
        <v>42.25</v>
      </c>
      <c r="AL51" s="75">
        <v>1.75</v>
      </c>
      <c r="AM51" s="75">
        <v>4</v>
      </c>
      <c r="AN51" s="75">
        <v>3.25</v>
      </c>
      <c r="AO51" s="139">
        <v>0.75</v>
      </c>
      <c r="AQ51" s="264">
        <v>39.25</v>
      </c>
      <c r="AR51" s="139">
        <v>22.25</v>
      </c>
      <c r="AS51" s="139">
        <v>7.5</v>
      </c>
      <c r="AT51" s="139">
        <v>55</v>
      </c>
      <c r="AU51" s="139">
        <v>314</v>
      </c>
    </row>
    <row r="52" spans="2:47" s="23" customFormat="1" ht="17.25" customHeight="1" x14ac:dyDescent="0.2">
      <c r="B52" s="77" t="s">
        <v>278</v>
      </c>
      <c r="C52" s="71" t="s">
        <v>108</v>
      </c>
      <c r="D52" s="84" t="s">
        <v>109</v>
      </c>
      <c r="E52" s="138">
        <v>1.25</v>
      </c>
      <c r="F52" s="75">
        <v>0.5</v>
      </c>
      <c r="G52" s="75">
        <v>2.75</v>
      </c>
      <c r="H52" s="75">
        <v>0</v>
      </c>
      <c r="I52" s="75">
        <v>0</v>
      </c>
      <c r="J52" s="75">
        <v>0.25</v>
      </c>
      <c r="K52" s="75">
        <v>2.5</v>
      </c>
      <c r="L52" s="75">
        <v>0.25</v>
      </c>
      <c r="M52" s="75">
        <v>2.25</v>
      </c>
      <c r="N52" s="75">
        <v>0.25</v>
      </c>
      <c r="O52" s="75">
        <v>1.5</v>
      </c>
      <c r="P52" s="75">
        <v>2</v>
      </c>
      <c r="Q52" s="75">
        <v>4.25</v>
      </c>
      <c r="R52" s="75">
        <v>2.25</v>
      </c>
      <c r="S52" s="75">
        <v>2</v>
      </c>
      <c r="T52" s="75">
        <v>1.75</v>
      </c>
      <c r="U52" s="75">
        <v>0.25</v>
      </c>
      <c r="V52" s="75">
        <v>0</v>
      </c>
      <c r="W52" s="75">
        <v>3</v>
      </c>
      <c r="X52" s="75">
        <v>9.5</v>
      </c>
      <c r="Y52" s="75">
        <v>1.25</v>
      </c>
      <c r="Z52" s="75">
        <v>0</v>
      </c>
      <c r="AA52" s="75">
        <v>0</v>
      </c>
      <c r="AB52" s="75">
        <v>0</v>
      </c>
      <c r="AC52" s="75">
        <v>0.75</v>
      </c>
      <c r="AD52" s="75">
        <v>0</v>
      </c>
      <c r="AE52" s="75">
        <v>1.75</v>
      </c>
      <c r="AF52" s="75">
        <v>1.5</v>
      </c>
      <c r="AG52" s="75">
        <v>0.25</v>
      </c>
      <c r="AH52" s="75">
        <v>0.75</v>
      </c>
      <c r="AI52" s="75">
        <v>10.5</v>
      </c>
      <c r="AJ52" s="75">
        <v>0</v>
      </c>
      <c r="AK52" s="75">
        <v>8.5</v>
      </c>
      <c r="AL52" s="75">
        <v>0.25</v>
      </c>
      <c r="AM52" s="75">
        <v>0.25</v>
      </c>
      <c r="AN52" s="75">
        <v>0.25</v>
      </c>
      <c r="AO52" s="139">
        <v>0</v>
      </c>
      <c r="AQ52" s="264">
        <v>7.25</v>
      </c>
      <c r="AR52" s="139">
        <v>4.25</v>
      </c>
      <c r="AS52" s="139">
        <v>8.5</v>
      </c>
      <c r="AT52" s="139">
        <v>18.5</v>
      </c>
      <c r="AU52" s="139">
        <v>24</v>
      </c>
    </row>
    <row r="53" spans="2:47" s="23" customFormat="1" ht="17.25" customHeight="1" x14ac:dyDescent="0.2">
      <c r="B53" s="77" t="s">
        <v>278</v>
      </c>
      <c r="C53" s="71" t="s">
        <v>111</v>
      </c>
      <c r="D53" s="84" t="s">
        <v>112</v>
      </c>
      <c r="E53" s="138">
        <v>4</v>
      </c>
      <c r="F53" s="75">
        <v>0</v>
      </c>
      <c r="G53" s="75">
        <v>6.5</v>
      </c>
      <c r="H53" s="75">
        <v>1</v>
      </c>
      <c r="I53" s="75">
        <v>12.25</v>
      </c>
      <c r="J53" s="75">
        <v>1</v>
      </c>
      <c r="K53" s="75">
        <v>0.25</v>
      </c>
      <c r="L53" s="75">
        <v>0.25</v>
      </c>
      <c r="M53" s="75">
        <v>1.75</v>
      </c>
      <c r="N53" s="75">
        <v>0.25</v>
      </c>
      <c r="O53" s="75">
        <v>0.25</v>
      </c>
      <c r="P53" s="75">
        <v>8.5</v>
      </c>
      <c r="Q53" s="75">
        <v>3.5</v>
      </c>
      <c r="R53" s="75">
        <v>0</v>
      </c>
      <c r="S53" s="75">
        <v>8.5</v>
      </c>
      <c r="T53" s="75">
        <v>0</v>
      </c>
      <c r="U53" s="75">
        <v>0</v>
      </c>
      <c r="V53" s="75">
        <v>0</v>
      </c>
      <c r="W53" s="75">
        <v>6.75</v>
      </c>
      <c r="X53" s="75">
        <v>7</v>
      </c>
      <c r="Y53" s="75">
        <v>1.25</v>
      </c>
      <c r="Z53" s="75">
        <v>0</v>
      </c>
      <c r="AA53" s="75">
        <v>0</v>
      </c>
      <c r="AB53" s="75">
        <v>0</v>
      </c>
      <c r="AC53" s="75">
        <v>0</v>
      </c>
      <c r="AD53" s="75">
        <v>0</v>
      </c>
      <c r="AE53" s="75">
        <v>26.5</v>
      </c>
      <c r="AF53" s="75">
        <v>6.75</v>
      </c>
      <c r="AG53" s="75">
        <v>0.25</v>
      </c>
      <c r="AH53" s="75">
        <v>0.25</v>
      </c>
      <c r="AI53" s="75">
        <v>30.5</v>
      </c>
      <c r="AJ53" s="75">
        <v>1.25</v>
      </c>
      <c r="AK53" s="75">
        <v>23</v>
      </c>
      <c r="AL53" s="75">
        <v>3</v>
      </c>
      <c r="AM53" s="75">
        <v>0</v>
      </c>
      <c r="AN53" s="75">
        <v>1.25</v>
      </c>
      <c r="AO53" s="139">
        <v>0.25</v>
      </c>
      <c r="AQ53" s="264">
        <v>25</v>
      </c>
      <c r="AR53" s="139">
        <v>2.5</v>
      </c>
      <c r="AS53" s="139">
        <v>12</v>
      </c>
      <c r="AT53" s="139">
        <v>23.5</v>
      </c>
      <c r="AU53" s="139">
        <v>93</v>
      </c>
    </row>
    <row r="54" spans="2:47" s="23" customFormat="1" ht="17.25" customHeight="1" x14ac:dyDescent="0.2">
      <c r="B54" s="77" t="s">
        <v>278</v>
      </c>
      <c r="C54" s="71" t="s">
        <v>114</v>
      </c>
      <c r="D54" s="84" t="s">
        <v>115</v>
      </c>
      <c r="E54" s="138">
        <v>8.5</v>
      </c>
      <c r="F54" s="75">
        <v>2</v>
      </c>
      <c r="G54" s="75">
        <v>12.75</v>
      </c>
      <c r="H54" s="75">
        <v>1</v>
      </c>
      <c r="I54" s="75">
        <v>0</v>
      </c>
      <c r="J54" s="75">
        <v>0.25</v>
      </c>
      <c r="K54" s="75">
        <v>0.75</v>
      </c>
      <c r="L54" s="75">
        <v>0.75</v>
      </c>
      <c r="M54" s="75">
        <v>0.25</v>
      </c>
      <c r="N54" s="75">
        <v>2</v>
      </c>
      <c r="O54" s="75">
        <v>2.5</v>
      </c>
      <c r="P54" s="75">
        <v>7.25</v>
      </c>
      <c r="Q54" s="75">
        <v>2</v>
      </c>
      <c r="R54" s="75">
        <v>2.5</v>
      </c>
      <c r="S54" s="75">
        <v>1.75</v>
      </c>
      <c r="T54" s="75">
        <v>2.25</v>
      </c>
      <c r="U54" s="75">
        <v>0</v>
      </c>
      <c r="V54" s="75">
        <v>0.75</v>
      </c>
      <c r="W54" s="75">
        <v>3.25</v>
      </c>
      <c r="X54" s="75">
        <v>2.5</v>
      </c>
      <c r="Y54" s="75">
        <v>1</v>
      </c>
      <c r="Z54" s="75">
        <v>0.5</v>
      </c>
      <c r="AA54" s="75">
        <v>0.25</v>
      </c>
      <c r="AB54" s="75">
        <v>0.25</v>
      </c>
      <c r="AC54" s="75">
        <v>0</v>
      </c>
      <c r="AD54" s="75">
        <v>10.75</v>
      </c>
      <c r="AE54" s="75">
        <v>30.5</v>
      </c>
      <c r="AF54" s="75">
        <v>1</v>
      </c>
      <c r="AG54" s="75">
        <v>0.25</v>
      </c>
      <c r="AH54" s="75">
        <v>1.75</v>
      </c>
      <c r="AI54" s="75">
        <v>17.5</v>
      </c>
      <c r="AJ54" s="75">
        <v>0.75</v>
      </c>
      <c r="AK54" s="75">
        <v>15.25</v>
      </c>
      <c r="AL54" s="75">
        <v>3</v>
      </c>
      <c r="AM54" s="75">
        <v>0.75</v>
      </c>
      <c r="AN54" s="75">
        <v>3.5</v>
      </c>
      <c r="AO54" s="139">
        <v>1.75</v>
      </c>
      <c r="AQ54" s="264">
        <v>25.25</v>
      </c>
      <c r="AR54" s="139">
        <v>5.5</v>
      </c>
      <c r="AS54" s="139">
        <v>11.75</v>
      </c>
      <c r="AT54" s="139">
        <v>23.25</v>
      </c>
      <c r="AU54" s="139">
        <v>76</v>
      </c>
    </row>
    <row r="55" spans="2:47" s="23" customFormat="1" ht="17.25" customHeight="1" x14ac:dyDescent="0.2">
      <c r="B55" s="77" t="s">
        <v>278</v>
      </c>
      <c r="C55" s="71" t="s">
        <v>117</v>
      </c>
      <c r="D55" s="84" t="s">
        <v>118</v>
      </c>
      <c r="E55" s="138">
        <v>0</v>
      </c>
      <c r="F55" s="75">
        <v>0</v>
      </c>
      <c r="G55" s="75">
        <v>10.5</v>
      </c>
      <c r="H55" s="75">
        <v>0</v>
      </c>
      <c r="I55" s="75">
        <v>0</v>
      </c>
      <c r="J55" s="75">
        <v>0.25</v>
      </c>
      <c r="K55" s="75">
        <v>5.25</v>
      </c>
      <c r="L55" s="75">
        <v>0</v>
      </c>
      <c r="M55" s="75">
        <v>0.25</v>
      </c>
      <c r="N55" s="75">
        <v>3.5</v>
      </c>
      <c r="O55" s="75">
        <v>0</v>
      </c>
      <c r="P55" s="75">
        <v>23.5</v>
      </c>
      <c r="Q55" s="75">
        <v>29.5</v>
      </c>
      <c r="R55" s="75">
        <v>9.25</v>
      </c>
      <c r="S55" s="75">
        <v>0</v>
      </c>
      <c r="T55" s="75">
        <v>0</v>
      </c>
      <c r="U55" s="75">
        <v>0</v>
      </c>
      <c r="V55" s="75">
        <v>0</v>
      </c>
      <c r="W55" s="75">
        <v>0</v>
      </c>
      <c r="X55" s="75">
        <v>0</v>
      </c>
      <c r="Y55" s="75">
        <v>0</v>
      </c>
      <c r="Z55" s="75">
        <v>0</v>
      </c>
      <c r="AA55" s="75">
        <v>1.25</v>
      </c>
      <c r="AB55" s="75">
        <v>0.75</v>
      </c>
      <c r="AC55" s="75">
        <v>1</v>
      </c>
      <c r="AD55" s="75">
        <v>0</v>
      </c>
      <c r="AE55" s="75">
        <v>46.5</v>
      </c>
      <c r="AF55" s="75">
        <v>9.75</v>
      </c>
      <c r="AG55" s="75">
        <v>0.25</v>
      </c>
      <c r="AH55" s="75">
        <v>1.5</v>
      </c>
      <c r="AI55" s="75">
        <v>49</v>
      </c>
      <c r="AJ55" s="75">
        <v>0.25</v>
      </c>
      <c r="AK55" s="75">
        <v>47.75</v>
      </c>
      <c r="AL55" s="75">
        <v>18.25</v>
      </c>
      <c r="AM55" s="75">
        <v>3</v>
      </c>
      <c r="AN55" s="75">
        <v>0.25</v>
      </c>
      <c r="AO55" s="139">
        <v>3.5</v>
      </c>
      <c r="AQ55" s="264">
        <v>16</v>
      </c>
      <c r="AR55" s="139">
        <v>3.75</v>
      </c>
      <c r="AS55" s="139">
        <v>62.25</v>
      </c>
      <c r="AT55" s="139">
        <v>3</v>
      </c>
      <c r="AU55" s="139">
        <v>180</v>
      </c>
    </row>
    <row r="56" spans="2:47" s="23" customFormat="1" ht="17.25" customHeight="1" x14ac:dyDescent="0.2">
      <c r="B56" s="77" t="s">
        <v>278</v>
      </c>
      <c r="C56" s="71" t="s">
        <v>120</v>
      </c>
      <c r="D56" s="84" t="s">
        <v>121</v>
      </c>
      <c r="E56" s="138">
        <v>8.25</v>
      </c>
      <c r="F56" s="75">
        <v>3.5</v>
      </c>
      <c r="G56" s="75">
        <v>4.25</v>
      </c>
      <c r="H56" s="75">
        <v>1</v>
      </c>
      <c r="I56" s="75">
        <v>5</v>
      </c>
      <c r="J56" s="75">
        <v>0</v>
      </c>
      <c r="K56" s="75">
        <v>2</v>
      </c>
      <c r="L56" s="75">
        <v>5.75</v>
      </c>
      <c r="M56" s="75">
        <v>2</v>
      </c>
      <c r="N56" s="75">
        <v>7.75</v>
      </c>
      <c r="O56" s="75">
        <v>4</v>
      </c>
      <c r="P56" s="75">
        <v>13</v>
      </c>
      <c r="Q56" s="75">
        <v>1.25</v>
      </c>
      <c r="R56" s="75">
        <v>0</v>
      </c>
      <c r="S56" s="75">
        <v>31.25</v>
      </c>
      <c r="T56" s="75">
        <v>5.75</v>
      </c>
      <c r="U56" s="75">
        <v>0.5</v>
      </c>
      <c r="V56" s="75">
        <v>1.25</v>
      </c>
      <c r="W56" s="75">
        <v>34</v>
      </c>
      <c r="X56" s="75">
        <v>11</v>
      </c>
      <c r="Y56" s="75">
        <v>1.25</v>
      </c>
      <c r="Z56" s="75">
        <v>0.25</v>
      </c>
      <c r="AA56" s="75">
        <v>0</v>
      </c>
      <c r="AB56" s="75">
        <v>2</v>
      </c>
      <c r="AC56" s="75">
        <v>1</v>
      </c>
      <c r="AD56" s="75">
        <v>0.25</v>
      </c>
      <c r="AE56" s="75">
        <v>0.25</v>
      </c>
      <c r="AF56" s="75">
        <v>11</v>
      </c>
      <c r="AG56" s="75">
        <v>0</v>
      </c>
      <c r="AH56" s="75">
        <v>3.25</v>
      </c>
      <c r="AI56" s="75">
        <v>11.5</v>
      </c>
      <c r="AJ56" s="75">
        <v>2.25</v>
      </c>
      <c r="AK56" s="75">
        <v>6.5</v>
      </c>
      <c r="AL56" s="75">
        <v>2.75</v>
      </c>
      <c r="AM56" s="75">
        <v>1.25</v>
      </c>
      <c r="AN56" s="75">
        <v>1</v>
      </c>
      <c r="AO56" s="139">
        <v>0.25</v>
      </c>
      <c r="AQ56" s="264">
        <v>24</v>
      </c>
      <c r="AR56" s="139">
        <v>19.5</v>
      </c>
      <c r="AS56" s="139">
        <v>14.25</v>
      </c>
      <c r="AT56" s="139">
        <v>88.5</v>
      </c>
      <c r="AU56" s="139">
        <v>40</v>
      </c>
    </row>
    <row r="57" spans="2:47" s="23" customFormat="1" ht="17.25" customHeight="1" x14ac:dyDescent="0.2">
      <c r="B57" s="77" t="s">
        <v>278</v>
      </c>
      <c r="C57" s="71" t="s">
        <v>123</v>
      </c>
      <c r="D57" s="84" t="s">
        <v>124</v>
      </c>
      <c r="E57" s="138">
        <v>4.75</v>
      </c>
      <c r="F57" s="75">
        <v>0</v>
      </c>
      <c r="G57" s="75">
        <v>6</v>
      </c>
      <c r="H57" s="75">
        <v>6.25</v>
      </c>
      <c r="I57" s="75">
        <v>1</v>
      </c>
      <c r="J57" s="75">
        <v>1.5</v>
      </c>
      <c r="K57" s="75">
        <v>1</v>
      </c>
      <c r="L57" s="75">
        <v>1</v>
      </c>
      <c r="M57" s="75">
        <v>6.25</v>
      </c>
      <c r="N57" s="75">
        <v>1.75</v>
      </c>
      <c r="O57" s="75">
        <v>4.25</v>
      </c>
      <c r="P57" s="75">
        <v>13</v>
      </c>
      <c r="Q57" s="75">
        <v>1.5</v>
      </c>
      <c r="R57" s="75">
        <v>3.75</v>
      </c>
      <c r="S57" s="75">
        <v>6</v>
      </c>
      <c r="T57" s="75">
        <v>11.75</v>
      </c>
      <c r="U57" s="75">
        <v>0.25</v>
      </c>
      <c r="V57" s="75">
        <v>0</v>
      </c>
      <c r="W57" s="75">
        <v>10.75</v>
      </c>
      <c r="X57" s="75">
        <v>26.25</v>
      </c>
      <c r="Y57" s="75">
        <v>2.5</v>
      </c>
      <c r="Z57" s="75">
        <v>0.5</v>
      </c>
      <c r="AA57" s="75">
        <v>0</v>
      </c>
      <c r="AB57" s="75">
        <v>10</v>
      </c>
      <c r="AC57" s="75">
        <v>0</v>
      </c>
      <c r="AD57" s="75">
        <v>1.75</v>
      </c>
      <c r="AE57" s="75">
        <v>24.25</v>
      </c>
      <c r="AF57" s="75">
        <v>2.75</v>
      </c>
      <c r="AG57" s="75">
        <v>0</v>
      </c>
      <c r="AH57" s="75">
        <v>0</v>
      </c>
      <c r="AI57" s="75">
        <v>26.5</v>
      </c>
      <c r="AJ57" s="75">
        <v>0.75</v>
      </c>
      <c r="AK57" s="75">
        <v>13.75</v>
      </c>
      <c r="AL57" s="75">
        <v>2</v>
      </c>
      <c r="AM57" s="75">
        <v>0</v>
      </c>
      <c r="AN57" s="75">
        <v>4</v>
      </c>
      <c r="AO57" s="139">
        <v>0.75</v>
      </c>
      <c r="AQ57" s="264">
        <v>20.5</v>
      </c>
      <c r="AR57" s="139">
        <v>13.25</v>
      </c>
      <c r="AS57" s="139">
        <v>18.25</v>
      </c>
      <c r="AT57" s="139">
        <v>69.75</v>
      </c>
      <c r="AU57" s="139">
        <v>74.75</v>
      </c>
    </row>
    <row r="58" spans="2:47" s="23" customFormat="1" ht="17.25" customHeight="1" x14ac:dyDescent="0.2">
      <c r="B58" s="78" t="s">
        <v>278</v>
      </c>
      <c r="C58" s="97" t="s">
        <v>126</v>
      </c>
      <c r="D58" s="98" t="s">
        <v>127</v>
      </c>
      <c r="E58" s="140">
        <v>3</v>
      </c>
      <c r="F58" s="141">
        <v>0.5</v>
      </c>
      <c r="G58" s="141">
        <v>2.25</v>
      </c>
      <c r="H58" s="141">
        <v>0</v>
      </c>
      <c r="I58" s="141">
        <v>0</v>
      </c>
      <c r="J58" s="141">
        <v>2.75</v>
      </c>
      <c r="K58" s="141">
        <v>3.25</v>
      </c>
      <c r="L58" s="141">
        <v>0.25</v>
      </c>
      <c r="M58" s="141">
        <v>0.5</v>
      </c>
      <c r="N58" s="141">
        <v>0</v>
      </c>
      <c r="O58" s="141">
        <v>0.5</v>
      </c>
      <c r="P58" s="141">
        <v>8.5</v>
      </c>
      <c r="Q58" s="141">
        <v>0</v>
      </c>
      <c r="R58" s="141">
        <v>0</v>
      </c>
      <c r="S58" s="141">
        <v>0</v>
      </c>
      <c r="T58" s="141">
        <v>0</v>
      </c>
      <c r="U58" s="141">
        <v>0</v>
      </c>
      <c r="V58" s="141">
        <v>0</v>
      </c>
      <c r="W58" s="141">
        <v>0</v>
      </c>
      <c r="X58" s="141">
        <v>0</v>
      </c>
      <c r="Y58" s="141">
        <v>0</v>
      </c>
      <c r="Z58" s="141">
        <v>0</v>
      </c>
      <c r="AA58" s="141">
        <v>0</v>
      </c>
      <c r="AB58" s="141">
        <v>0</v>
      </c>
      <c r="AC58" s="141">
        <v>0</v>
      </c>
      <c r="AD58" s="141">
        <v>0</v>
      </c>
      <c r="AE58" s="141">
        <v>0.5</v>
      </c>
      <c r="AF58" s="141">
        <v>2.5</v>
      </c>
      <c r="AG58" s="141">
        <v>0.5</v>
      </c>
      <c r="AH58" s="141">
        <v>1.75</v>
      </c>
      <c r="AI58" s="141">
        <v>48.75</v>
      </c>
      <c r="AJ58" s="141">
        <v>0</v>
      </c>
      <c r="AK58" s="141">
        <v>1</v>
      </c>
      <c r="AL58" s="141">
        <v>0.75</v>
      </c>
      <c r="AM58" s="141">
        <v>0</v>
      </c>
      <c r="AN58" s="141">
        <v>0.75</v>
      </c>
      <c r="AO58" s="142">
        <v>0.5</v>
      </c>
      <c r="AQ58" s="265">
        <v>11.75</v>
      </c>
      <c r="AR58" s="142">
        <v>1.25</v>
      </c>
      <c r="AS58" s="142">
        <v>8.5</v>
      </c>
      <c r="AT58" s="142">
        <v>0</v>
      </c>
      <c r="AU58" s="142">
        <v>57</v>
      </c>
    </row>
    <row r="59" spans="2:47" s="23" customFormat="1" ht="17.25" customHeight="1" x14ac:dyDescent="0.2">
      <c r="E59" s="216"/>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8"/>
      <c r="AQ59" s="267"/>
      <c r="AR59" s="218"/>
      <c r="AS59" s="218"/>
      <c r="AT59" s="218"/>
      <c r="AU59" s="218"/>
    </row>
    <row r="60" spans="2:47" s="23" customFormat="1" ht="17.25" customHeight="1" x14ac:dyDescent="0.2">
      <c r="B60" s="269" t="s">
        <v>1</v>
      </c>
      <c r="C60" s="270" t="s">
        <v>394</v>
      </c>
      <c r="D60" s="271" t="s">
        <v>395</v>
      </c>
      <c r="E60" s="277"/>
      <c r="F60" s="278"/>
      <c r="G60" s="278"/>
      <c r="H60" s="278"/>
      <c r="I60" s="278"/>
      <c r="J60" s="278"/>
      <c r="K60" s="278"/>
      <c r="L60" s="278"/>
      <c r="M60" s="278"/>
      <c r="N60" s="278"/>
      <c r="O60" s="278"/>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78"/>
      <c r="AM60" s="278"/>
      <c r="AN60" s="278"/>
      <c r="AO60" s="279"/>
      <c r="AQ60" s="280"/>
      <c r="AR60" s="279"/>
      <c r="AS60" s="279"/>
      <c r="AT60" s="279"/>
      <c r="AU60" s="279"/>
    </row>
    <row r="61" spans="2:47" s="23" customFormat="1" ht="17.25" customHeight="1" x14ac:dyDescent="0.2">
      <c r="B61" s="77" t="s">
        <v>272</v>
      </c>
      <c r="C61" s="71" t="s">
        <v>23</v>
      </c>
      <c r="D61" s="131" t="s">
        <v>290</v>
      </c>
      <c r="E61" s="47">
        <v>10.75</v>
      </c>
      <c r="F61" s="43">
        <v>2.25</v>
      </c>
      <c r="G61" s="43">
        <v>2.5</v>
      </c>
      <c r="H61" s="43">
        <v>0</v>
      </c>
      <c r="I61" s="43">
        <v>0.25</v>
      </c>
      <c r="J61" s="43">
        <v>1</v>
      </c>
      <c r="K61" s="43">
        <v>1.5</v>
      </c>
      <c r="L61" s="43">
        <v>0.5</v>
      </c>
      <c r="M61" s="43">
        <v>0.75</v>
      </c>
      <c r="N61" s="43">
        <v>1.25</v>
      </c>
      <c r="O61" s="43">
        <v>1.25</v>
      </c>
      <c r="P61" s="43">
        <v>6.5</v>
      </c>
      <c r="Q61" s="43">
        <v>0.75</v>
      </c>
      <c r="R61" s="43">
        <v>1.25</v>
      </c>
      <c r="S61" s="43">
        <v>1.25</v>
      </c>
      <c r="T61" s="43">
        <v>2.75</v>
      </c>
      <c r="U61" s="43">
        <v>0</v>
      </c>
      <c r="V61" s="43">
        <v>0.25</v>
      </c>
      <c r="W61" s="43">
        <v>4</v>
      </c>
      <c r="X61" s="43">
        <v>2.75</v>
      </c>
      <c r="Y61" s="43">
        <v>2.75</v>
      </c>
      <c r="Z61" s="43">
        <v>0</v>
      </c>
      <c r="AA61" s="43">
        <v>0.75</v>
      </c>
      <c r="AB61" s="43">
        <v>0.75</v>
      </c>
      <c r="AC61" s="43">
        <v>0.5</v>
      </c>
      <c r="AD61" s="43">
        <v>0.75</v>
      </c>
      <c r="AE61" s="43">
        <v>12.5</v>
      </c>
      <c r="AF61" s="43">
        <v>3.5</v>
      </c>
      <c r="AG61" s="43">
        <v>0.75</v>
      </c>
      <c r="AH61" s="43">
        <v>0</v>
      </c>
      <c r="AI61" s="43">
        <v>13.5</v>
      </c>
      <c r="AJ61" s="43">
        <v>4.75</v>
      </c>
      <c r="AK61" s="43">
        <v>12.25</v>
      </c>
      <c r="AL61" s="43">
        <v>5</v>
      </c>
      <c r="AM61" s="43">
        <v>0.25</v>
      </c>
      <c r="AN61" s="43">
        <v>2.5</v>
      </c>
      <c r="AO61" s="48">
        <v>0.5</v>
      </c>
      <c r="AQ61" s="205">
        <v>18.25</v>
      </c>
      <c r="AR61" s="48">
        <v>3.75</v>
      </c>
      <c r="AS61" s="48">
        <v>8.5</v>
      </c>
      <c r="AT61" s="48">
        <v>16.5</v>
      </c>
      <c r="AU61" s="48">
        <v>55.5</v>
      </c>
    </row>
    <row r="62" spans="2:47" s="23" customFormat="1" ht="17.25" customHeight="1" x14ac:dyDescent="0.2">
      <c r="B62" s="77" t="s">
        <v>272</v>
      </c>
      <c r="C62" s="71" t="s">
        <v>4</v>
      </c>
      <c r="D62" s="131" t="s">
        <v>300</v>
      </c>
      <c r="E62" s="47">
        <v>2.75</v>
      </c>
      <c r="F62" s="43">
        <v>0</v>
      </c>
      <c r="G62" s="43">
        <v>1.25</v>
      </c>
      <c r="H62" s="43">
        <v>0</v>
      </c>
      <c r="I62" s="43">
        <v>0</v>
      </c>
      <c r="J62" s="43">
        <v>0</v>
      </c>
      <c r="K62" s="43">
        <v>0</v>
      </c>
      <c r="L62" s="43">
        <v>1.75</v>
      </c>
      <c r="M62" s="43">
        <v>0.25</v>
      </c>
      <c r="N62" s="43">
        <v>0</v>
      </c>
      <c r="O62" s="43">
        <v>0</v>
      </c>
      <c r="P62" s="43">
        <v>8</v>
      </c>
      <c r="Q62" s="43">
        <v>7.25</v>
      </c>
      <c r="R62" s="43">
        <v>0</v>
      </c>
      <c r="S62" s="43">
        <v>5.5</v>
      </c>
      <c r="T62" s="43">
        <v>0</v>
      </c>
      <c r="U62" s="43">
        <v>0</v>
      </c>
      <c r="V62" s="43">
        <v>0.25</v>
      </c>
      <c r="W62" s="43">
        <v>10.25</v>
      </c>
      <c r="X62" s="43">
        <v>1</v>
      </c>
      <c r="Y62" s="43">
        <v>1.75</v>
      </c>
      <c r="Z62" s="43">
        <v>0</v>
      </c>
      <c r="AA62" s="43">
        <v>0</v>
      </c>
      <c r="AB62" s="43">
        <v>5.5</v>
      </c>
      <c r="AC62" s="43">
        <v>0</v>
      </c>
      <c r="AD62" s="43">
        <v>8.5</v>
      </c>
      <c r="AE62" s="43">
        <v>9</v>
      </c>
      <c r="AF62" s="43">
        <v>0</v>
      </c>
      <c r="AG62" s="43">
        <v>2.25</v>
      </c>
      <c r="AH62" s="43">
        <v>0.75</v>
      </c>
      <c r="AI62" s="43">
        <v>15.25</v>
      </c>
      <c r="AJ62" s="43">
        <v>2</v>
      </c>
      <c r="AK62" s="43">
        <v>1</v>
      </c>
      <c r="AL62" s="43">
        <v>3</v>
      </c>
      <c r="AM62" s="43">
        <v>0</v>
      </c>
      <c r="AN62" s="43">
        <v>0</v>
      </c>
      <c r="AO62" s="48">
        <v>1</v>
      </c>
      <c r="AQ62" s="205">
        <v>4</v>
      </c>
      <c r="AR62" s="48">
        <v>2</v>
      </c>
      <c r="AS62" s="48">
        <v>15.25</v>
      </c>
      <c r="AT62" s="48">
        <v>32.75</v>
      </c>
      <c r="AU62" s="48">
        <v>34.25</v>
      </c>
    </row>
    <row r="63" spans="2:47" s="23" customFormat="1" ht="17.25" customHeight="1" x14ac:dyDescent="0.2">
      <c r="B63" s="77" t="s">
        <v>272</v>
      </c>
      <c r="C63" s="71" t="s">
        <v>26</v>
      </c>
      <c r="D63" s="131" t="s">
        <v>304</v>
      </c>
      <c r="E63" s="47">
        <v>0</v>
      </c>
      <c r="F63" s="43">
        <v>0</v>
      </c>
      <c r="G63" s="43">
        <v>8.5</v>
      </c>
      <c r="H63" s="43">
        <v>0</v>
      </c>
      <c r="I63" s="43">
        <v>0</v>
      </c>
      <c r="J63" s="43">
        <v>0</v>
      </c>
      <c r="K63" s="43">
        <v>0</v>
      </c>
      <c r="L63" s="43">
        <v>0</v>
      </c>
      <c r="M63" s="43">
        <v>0</v>
      </c>
      <c r="N63" s="43">
        <v>0</v>
      </c>
      <c r="O63" s="43">
        <v>0</v>
      </c>
      <c r="P63" s="43">
        <v>0</v>
      </c>
      <c r="Q63" s="43">
        <v>0</v>
      </c>
      <c r="R63" s="43">
        <v>0</v>
      </c>
      <c r="S63" s="43">
        <v>15.5</v>
      </c>
      <c r="T63" s="43">
        <v>0</v>
      </c>
      <c r="U63" s="43">
        <v>0</v>
      </c>
      <c r="V63" s="43">
        <v>0</v>
      </c>
      <c r="W63" s="43">
        <v>0</v>
      </c>
      <c r="X63" s="43">
        <v>0</v>
      </c>
      <c r="Y63" s="43">
        <v>0</v>
      </c>
      <c r="Z63" s="43">
        <v>0</v>
      </c>
      <c r="AA63" s="43">
        <v>0</v>
      </c>
      <c r="AB63" s="43">
        <v>0</v>
      </c>
      <c r="AC63" s="43">
        <v>0</v>
      </c>
      <c r="AD63" s="43">
        <v>0</v>
      </c>
      <c r="AE63" s="43">
        <v>0</v>
      </c>
      <c r="AF63" s="43">
        <v>0</v>
      </c>
      <c r="AG63" s="43">
        <v>0</v>
      </c>
      <c r="AH63" s="43">
        <v>0</v>
      </c>
      <c r="AI63" s="43">
        <v>23.25</v>
      </c>
      <c r="AJ63" s="43">
        <v>0</v>
      </c>
      <c r="AK63" s="43">
        <v>7.25</v>
      </c>
      <c r="AL63" s="43">
        <v>0</v>
      </c>
      <c r="AM63" s="43">
        <v>0</v>
      </c>
      <c r="AN63" s="43">
        <v>0</v>
      </c>
      <c r="AO63" s="48">
        <v>1.5</v>
      </c>
      <c r="AQ63" s="205">
        <v>8.5</v>
      </c>
      <c r="AR63" s="48">
        <v>0</v>
      </c>
      <c r="AS63" s="48">
        <v>0</v>
      </c>
      <c r="AT63" s="48">
        <v>15.5</v>
      </c>
      <c r="AU63" s="48">
        <v>32</v>
      </c>
    </row>
    <row r="64" spans="2:47" s="23" customFormat="1" ht="17.25" customHeight="1" x14ac:dyDescent="0.2">
      <c r="B64" s="77" t="s">
        <v>272</v>
      </c>
      <c r="C64" s="71" t="s">
        <v>9</v>
      </c>
      <c r="D64" s="131" t="s">
        <v>306</v>
      </c>
      <c r="E64" s="47">
        <v>7.5</v>
      </c>
      <c r="F64" s="43">
        <v>0</v>
      </c>
      <c r="G64" s="43">
        <v>1.75</v>
      </c>
      <c r="H64" s="43">
        <v>1.5</v>
      </c>
      <c r="I64" s="43">
        <v>1.5</v>
      </c>
      <c r="J64" s="43">
        <v>0</v>
      </c>
      <c r="K64" s="43">
        <v>1.5</v>
      </c>
      <c r="L64" s="43">
        <v>0.5</v>
      </c>
      <c r="M64" s="43">
        <v>0.75</v>
      </c>
      <c r="N64" s="43">
        <v>0.25</v>
      </c>
      <c r="O64" s="43">
        <v>2.5</v>
      </c>
      <c r="P64" s="43">
        <v>3</v>
      </c>
      <c r="Q64" s="43">
        <v>1.5</v>
      </c>
      <c r="R64" s="43">
        <v>0.25</v>
      </c>
      <c r="S64" s="43">
        <v>2.25</v>
      </c>
      <c r="T64" s="43">
        <v>0</v>
      </c>
      <c r="U64" s="43">
        <v>0</v>
      </c>
      <c r="V64" s="43">
        <v>0</v>
      </c>
      <c r="W64" s="43">
        <v>5.75</v>
      </c>
      <c r="X64" s="43">
        <v>2</v>
      </c>
      <c r="Y64" s="43">
        <v>0</v>
      </c>
      <c r="Z64" s="43">
        <v>0.25</v>
      </c>
      <c r="AA64" s="43">
        <v>0.25</v>
      </c>
      <c r="AB64" s="43">
        <v>1.25</v>
      </c>
      <c r="AC64" s="43">
        <v>1.25</v>
      </c>
      <c r="AD64" s="43">
        <v>14.5</v>
      </c>
      <c r="AE64" s="43">
        <v>7</v>
      </c>
      <c r="AF64" s="43">
        <v>0</v>
      </c>
      <c r="AG64" s="43">
        <v>0</v>
      </c>
      <c r="AH64" s="43">
        <v>0</v>
      </c>
      <c r="AI64" s="43">
        <v>8</v>
      </c>
      <c r="AJ64" s="43">
        <v>0.25</v>
      </c>
      <c r="AK64" s="43">
        <v>3</v>
      </c>
      <c r="AL64" s="43">
        <v>0.75</v>
      </c>
      <c r="AM64" s="43">
        <v>0</v>
      </c>
      <c r="AN64" s="43">
        <v>4.5</v>
      </c>
      <c r="AO64" s="48">
        <v>0.25</v>
      </c>
      <c r="AQ64" s="205">
        <v>13.75</v>
      </c>
      <c r="AR64" s="48">
        <v>4</v>
      </c>
      <c r="AS64" s="48">
        <v>4.75</v>
      </c>
      <c r="AT64" s="48">
        <v>27.5</v>
      </c>
      <c r="AU64" s="48">
        <v>23.75</v>
      </c>
    </row>
    <row r="65" spans="2:47" s="23" customFormat="1" ht="17.25" customHeight="1" x14ac:dyDescent="0.2">
      <c r="B65" s="77" t="s">
        <v>272</v>
      </c>
      <c r="C65" s="71" t="s">
        <v>36</v>
      </c>
      <c r="D65" s="131" t="s">
        <v>307</v>
      </c>
      <c r="E65" s="47">
        <v>1.75</v>
      </c>
      <c r="F65" s="43">
        <v>2.25</v>
      </c>
      <c r="G65" s="43">
        <v>1</v>
      </c>
      <c r="H65" s="43">
        <v>1.75</v>
      </c>
      <c r="I65" s="43">
        <v>1.75</v>
      </c>
      <c r="J65" s="43">
        <v>1.75</v>
      </c>
      <c r="K65" s="43">
        <v>2</v>
      </c>
      <c r="L65" s="43">
        <v>0.25</v>
      </c>
      <c r="M65" s="43">
        <v>0.75</v>
      </c>
      <c r="N65" s="43">
        <v>0</v>
      </c>
      <c r="O65" s="43">
        <v>0</v>
      </c>
      <c r="P65" s="43">
        <v>6.5</v>
      </c>
      <c r="Q65" s="43">
        <v>2</v>
      </c>
      <c r="R65" s="43">
        <v>0.5</v>
      </c>
      <c r="S65" s="43">
        <v>3.25</v>
      </c>
      <c r="T65" s="43">
        <v>0</v>
      </c>
      <c r="U65" s="43">
        <v>0.75</v>
      </c>
      <c r="V65" s="43">
        <v>1.25</v>
      </c>
      <c r="W65" s="43">
        <v>0</v>
      </c>
      <c r="X65" s="43">
        <v>2</v>
      </c>
      <c r="Y65" s="43">
        <v>0.25</v>
      </c>
      <c r="Z65" s="43">
        <v>0</v>
      </c>
      <c r="AA65" s="43">
        <v>0</v>
      </c>
      <c r="AB65" s="43">
        <v>1</v>
      </c>
      <c r="AC65" s="43">
        <v>0.25</v>
      </c>
      <c r="AD65" s="43">
        <v>0</v>
      </c>
      <c r="AE65" s="43">
        <v>5</v>
      </c>
      <c r="AF65" s="43">
        <v>0.25</v>
      </c>
      <c r="AG65" s="43">
        <v>1.75</v>
      </c>
      <c r="AH65" s="43">
        <v>1.75</v>
      </c>
      <c r="AI65" s="43">
        <v>7.75</v>
      </c>
      <c r="AJ65" s="43">
        <v>0.25</v>
      </c>
      <c r="AK65" s="43">
        <v>7.75</v>
      </c>
      <c r="AL65" s="43">
        <v>2.5</v>
      </c>
      <c r="AM65" s="43">
        <v>0</v>
      </c>
      <c r="AN65" s="43">
        <v>0.25</v>
      </c>
      <c r="AO65" s="48">
        <v>0.75</v>
      </c>
      <c r="AQ65" s="205">
        <v>12.25</v>
      </c>
      <c r="AR65" s="48">
        <v>1</v>
      </c>
      <c r="AS65" s="48">
        <v>9</v>
      </c>
      <c r="AT65" s="48">
        <v>8.75</v>
      </c>
      <c r="AU65" s="48">
        <v>28</v>
      </c>
    </row>
    <row r="66" spans="2:47" s="23" customFormat="1" ht="17.25" customHeight="1" x14ac:dyDescent="0.2">
      <c r="B66" s="77" t="s">
        <v>272</v>
      </c>
      <c r="C66" s="71" t="s">
        <v>14</v>
      </c>
      <c r="D66" s="131" t="s">
        <v>315</v>
      </c>
      <c r="E66" s="47">
        <v>0.33333333333333331</v>
      </c>
      <c r="F66" s="43">
        <v>0</v>
      </c>
      <c r="G66" s="43">
        <v>0.66666666666666663</v>
      </c>
      <c r="H66" s="43">
        <v>0</v>
      </c>
      <c r="I66" s="43">
        <v>0</v>
      </c>
      <c r="J66" s="43">
        <v>0</v>
      </c>
      <c r="K66" s="43">
        <v>0.66666666666666663</v>
      </c>
      <c r="L66" s="43">
        <v>0</v>
      </c>
      <c r="M66" s="43">
        <v>0</v>
      </c>
      <c r="N66" s="43">
        <v>0</v>
      </c>
      <c r="O66" s="43">
        <v>1.6666666666666667</v>
      </c>
      <c r="P66" s="43">
        <v>0.66666666666666663</v>
      </c>
      <c r="Q66" s="43">
        <v>0</v>
      </c>
      <c r="R66" s="43">
        <v>0</v>
      </c>
      <c r="S66" s="43">
        <v>6.666666666666667</v>
      </c>
      <c r="T66" s="43">
        <v>5.333333333333333</v>
      </c>
      <c r="U66" s="43">
        <v>0.33333333333333331</v>
      </c>
      <c r="V66" s="43">
        <v>0.66666666666666663</v>
      </c>
      <c r="W66" s="43">
        <v>5.333333333333333</v>
      </c>
      <c r="X66" s="43">
        <v>8.6666666666666661</v>
      </c>
      <c r="Y66" s="43">
        <v>1.3333333333333333</v>
      </c>
      <c r="Z66" s="43">
        <v>0</v>
      </c>
      <c r="AA66" s="43">
        <v>0</v>
      </c>
      <c r="AB66" s="43">
        <v>7</v>
      </c>
      <c r="AC66" s="43">
        <v>0</v>
      </c>
      <c r="AD66" s="43">
        <v>0</v>
      </c>
      <c r="AE66" s="43">
        <v>18.333333333333332</v>
      </c>
      <c r="AF66" s="43">
        <v>7</v>
      </c>
      <c r="AG66" s="43">
        <v>0</v>
      </c>
      <c r="AH66" s="43">
        <v>0</v>
      </c>
      <c r="AI66" s="43">
        <v>9</v>
      </c>
      <c r="AJ66" s="43">
        <v>0</v>
      </c>
      <c r="AK66" s="43">
        <v>15.333333333333334</v>
      </c>
      <c r="AL66" s="43">
        <v>2.3333333333333335</v>
      </c>
      <c r="AM66" s="43">
        <v>0</v>
      </c>
      <c r="AN66" s="43">
        <v>0</v>
      </c>
      <c r="AO66" s="48">
        <v>4.666666666666667</v>
      </c>
      <c r="AQ66" s="205">
        <v>1.6666666666666665</v>
      </c>
      <c r="AR66" s="48">
        <v>1.6666666666666667</v>
      </c>
      <c r="AS66" s="48">
        <v>0.66666666666666663</v>
      </c>
      <c r="AT66" s="48">
        <v>35.333333333333329</v>
      </c>
      <c r="AU66" s="48">
        <v>56.666666666666664</v>
      </c>
    </row>
    <row r="67" spans="2:47" s="23" customFormat="1" ht="17.25" customHeight="1" x14ac:dyDescent="0.2">
      <c r="B67" s="77" t="s">
        <v>272</v>
      </c>
      <c r="C67" s="71" t="s">
        <v>29</v>
      </c>
      <c r="D67" s="131" t="s">
        <v>316</v>
      </c>
      <c r="E67" s="47">
        <v>5.5</v>
      </c>
      <c r="F67" s="43">
        <v>2.75</v>
      </c>
      <c r="G67" s="43">
        <v>3.5</v>
      </c>
      <c r="H67" s="43">
        <v>0.25</v>
      </c>
      <c r="I67" s="43">
        <v>1.75</v>
      </c>
      <c r="J67" s="43">
        <v>0.75</v>
      </c>
      <c r="K67" s="43">
        <v>1.75</v>
      </c>
      <c r="L67" s="43">
        <v>0</v>
      </c>
      <c r="M67" s="43">
        <v>0</v>
      </c>
      <c r="N67" s="43">
        <v>3.5</v>
      </c>
      <c r="O67" s="43">
        <v>2</v>
      </c>
      <c r="P67" s="43">
        <v>18.75</v>
      </c>
      <c r="Q67" s="43">
        <v>2.75</v>
      </c>
      <c r="R67" s="43">
        <v>0.5</v>
      </c>
      <c r="S67" s="43">
        <v>3.25</v>
      </c>
      <c r="T67" s="43">
        <v>2.5</v>
      </c>
      <c r="U67" s="43">
        <v>0.25</v>
      </c>
      <c r="V67" s="43">
        <v>0</v>
      </c>
      <c r="W67" s="43">
        <v>1.5</v>
      </c>
      <c r="X67" s="43">
        <v>12.25</v>
      </c>
      <c r="Y67" s="43">
        <v>2.25</v>
      </c>
      <c r="Z67" s="43">
        <v>0</v>
      </c>
      <c r="AA67" s="43">
        <v>0.25</v>
      </c>
      <c r="AB67" s="43">
        <v>1.75</v>
      </c>
      <c r="AC67" s="43">
        <v>0.75</v>
      </c>
      <c r="AD67" s="43">
        <v>0</v>
      </c>
      <c r="AE67" s="43">
        <v>0.5</v>
      </c>
      <c r="AF67" s="43">
        <v>0.75</v>
      </c>
      <c r="AG67" s="43">
        <v>0</v>
      </c>
      <c r="AH67" s="43">
        <v>0.25</v>
      </c>
      <c r="AI67" s="43">
        <v>3.5</v>
      </c>
      <c r="AJ67" s="43">
        <v>0</v>
      </c>
      <c r="AK67" s="43">
        <v>0</v>
      </c>
      <c r="AL67" s="43">
        <v>1</v>
      </c>
      <c r="AM67" s="43">
        <v>0.25</v>
      </c>
      <c r="AN67" s="43">
        <v>3.25</v>
      </c>
      <c r="AO67" s="48">
        <v>0</v>
      </c>
      <c r="AQ67" s="205">
        <v>16.25</v>
      </c>
      <c r="AR67" s="48">
        <v>5.5</v>
      </c>
      <c r="AS67" s="48">
        <v>22</v>
      </c>
      <c r="AT67" s="48">
        <v>24.75</v>
      </c>
      <c r="AU67" s="48">
        <v>9.5</v>
      </c>
    </row>
    <row r="68" spans="2:47" s="23" customFormat="1" ht="17.25" customHeight="1" x14ac:dyDescent="0.2">
      <c r="B68" s="77" t="s">
        <v>272</v>
      </c>
      <c r="C68" s="71" t="s">
        <v>39</v>
      </c>
      <c r="D68" s="131" t="s">
        <v>317</v>
      </c>
      <c r="E68" s="47">
        <v>0.25</v>
      </c>
      <c r="F68" s="43">
        <v>0.5</v>
      </c>
      <c r="G68" s="43">
        <v>0.25</v>
      </c>
      <c r="H68" s="43">
        <v>0.25</v>
      </c>
      <c r="I68" s="43">
        <v>0</v>
      </c>
      <c r="J68" s="43">
        <v>0.25</v>
      </c>
      <c r="K68" s="43">
        <v>0.5</v>
      </c>
      <c r="L68" s="43">
        <v>0</v>
      </c>
      <c r="M68" s="43">
        <v>0</v>
      </c>
      <c r="N68" s="43">
        <v>0</v>
      </c>
      <c r="O68" s="43">
        <v>0</v>
      </c>
      <c r="P68" s="43">
        <v>4.5</v>
      </c>
      <c r="Q68" s="43">
        <v>1</v>
      </c>
      <c r="R68" s="43">
        <v>0.5</v>
      </c>
      <c r="S68" s="43">
        <v>0.5</v>
      </c>
      <c r="T68" s="43">
        <v>0</v>
      </c>
      <c r="U68" s="43">
        <v>0</v>
      </c>
      <c r="V68" s="43">
        <v>0.5</v>
      </c>
      <c r="W68" s="43">
        <v>1</v>
      </c>
      <c r="X68" s="43">
        <v>1.5</v>
      </c>
      <c r="Y68" s="43">
        <v>0.5</v>
      </c>
      <c r="Z68" s="43">
        <v>0.5</v>
      </c>
      <c r="AA68" s="43">
        <v>0</v>
      </c>
      <c r="AB68" s="43">
        <v>0.25</v>
      </c>
      <c r="AC68" s="43">
        <v>1.25</v>
      </c>
      <c r="AD68" s="43">
        <v>0.5</v>
      </c>
      <c r="AE68" s="43">
        <v>0.5</v>
      </c>
      <c r="AF68" s="43">
        <v>0</v>
      </c>
      <c r="AG68" s="43">
        <v>0</v>
      </c>
      <c r="AH68" s="43">
        <v>0.25</v>
      </c>
      <c r="AI68" s="43">
        <v>3</v>
      </c>
      <c r="AJ68" s="43">
        <v>0</v>
      </c>
      <c r="AK68" s="43">
        <v>2</v>
      </c>
      <c r="AL68" s="43">
        <v>1</v>
      </c>
      <c r="AM68" s="43">
        <v>0</v>
      </c>
      <c r="AN68" s="43">
        <v>0.75</v>
      </c>
      <c r="AO68" s="48">
        <v>1</v>
      </c>
      <c r="AQ68" s="205">
        <v>2</v>
      </c>
      <c r="AR68" s="48">
        <v>0</v>
      </c>
      <c r="AS68" s="48">
        <v>6</v>
      </c>
      <c r="AT68" s="48">
        <v>6.5</v>
      </c>
      <c r="AU68" s="48">
        <v>8.5</v>
      </c>
    </row>
    <row r="69" spans="2:47" s="23" customFormat="1" ht="17.25" customHeight="1" x14ac:dyDescent="0.2">
      <c r="B69" s="77" t="s">
        <v>272</v>
      </c>
      <c r="C69" s="71" t="s">
        <v>15</v>
      </c>
      <c r="D69" s="131" t="s">
        <v>318</v>
      </c>
      <c r="E69" s="138">
        <v>0</v>
      </c>
      <c r="F69" s="43">
        <v>0</v>
      </c>
      <c r="G69" s="43">
        <v>0</v>
      </c>
      <c r="H69" s="43">
        <v>4</v>
      </c>
      <c r="I69" s="43">
        <v>1</v>
      </c>
      <c r="J69" s="43">
        <v>0</v>
      </c>
      <c r="K69" s="43">
        <v>31.75</v>
      </c>
      <c r="L69" s="43">
        <v>0</v>
      </c>
      <c r="M69" s="43">
        <v>0</v>
      </c>
      <c r="N69" s="43">
        <v>0</v>
      </c>
      <c r="O69" s="43">
        <v>0</v>
      </c>
      <c r="P69" s="43">
        <v>5.75</v>
      </c>
      <c r="Q69" s="43">
        <v>0</v>
      </c>
      <c r="R69" s="43">
        <v>0.75</v>
      </c>
      <c r="S69" s="43">
        <v>0</v>
      </c>
      <c r="T69" s="43">
        <v>7.25</v>
      </c>
      <c r="U69" s="43">
        <v>0</v>
      </c>
      <c r="V69" s="43">
        <v>0</v>
      </c>
      <c r="W69" s="43">
        <v>0</v>
      </c>
      <c r="X69" s="43">
        <v>0</v>
      </c>
      <c r="Y69" s="43">
        <v>0</v>
      </c>
      <c r="Z69" s="43">
        <v>0</v>
      </c>
      <c r="AA69" s="43">
        <v>0</v>
      </c>
      <c r="AB69" s="43">
        <v>0.5</v>
      </c>
      <c r="AC69" s="43">
        <v>0.25</v>
      </c>
      <c r="AD69" s="43">
        <v>0</v>
      </c>
      <c r="AE69" s="43">
        <v>19.5</v>
      </c>
      <c r="AF69" s="43">
        <v>4.75</v>
      </c>
      <c r="AG69" s="43">
        <v>0</v>
      </c>
      <c r="AH69" s="43">
        <v>0.25</v>
      </c>
      <c r="AI69" s="43">
        <v>4.75</v>
      </c>
      <c r="AJ69" s="43">
        <v>0.75</v>
      </c>
      <c r="AK69" s="43">
        <v>7.25</v>
      </c>
      <c r="AL69" s="43">
        <v>0.5</v>
      </c>
      <c r="AM69" s="43">
        <v>0</v>
      </c>
      <c r="AN69" s="43">
        <v>0.25</v>
      </c>
      <c r="AO69" s="48">
        <v>1.25</v>
      </c>
      <c r="AQ69" s="205">
        <v>36.75</v>
      </c>
      <c r="AR69" s="48">
        <v>0</v>
      </c>
      <c r="AS69" s="48">
        <v>6.5</v>
      </c>
      <c r="AT69" s="48">
        <v>8</v>
      </c>
      <c r="AU69" s="48">
        <v>39.25</v>
      </c>
    </row>
    <row r="70" spans="2:47" s="23" customFormat="1" ht="17.25" customHeight="1" x14ac:dyDescent="0.2">
      <c r="B70" s="77" t="s">
        <v>272</v>
      </c>
      <c r="C70" s="71" t="s">
        <v>33</v>
      </c>
      <c r="D70" s="131" t="s">
        <v>340</v>
      </c>
      <c r="E70" s="47">
        <v>3.25</v>
      </c>
      <c r="F70" s="43">
        <v>4.75</v>
      </c>
      <c r="G70" s="43">
        <v>2.75</v>
      </c>
      <c r="H70" s="43">
        <v>8</v>
      </c>
      <c r="I70" s="43">
        <v>0.5</v>
      </c>
      <c r="J70" s="43">
        <v>0.25</v>
      </c>
      <c r="K70" s="43">
        <v>5.25</v>
      </c>
      <c r="L70" s="43">
        <v>0.25</v>
      </c>
      <c r="M70" s="43">
        <v>1.5</v>
      </c>
      <c r="N70" s="43">
        <v>0.25</v>
      </c>
      <c r="O70" s="43">
        <v>1</v>
      </c>
      <c r="P70" s="43">
        <v>4.5</v>
      </c>
      <c r="Q70" s="43">
        <v>1.5</v>
      </c>
      <c r="R70" s="43">
        <v>0.5</v>
      </c>
      <c r="S70" s="43">
        <v>0</v>
      </c>
      <c r="T70" s="43">
        <v>0.5</v>
      </c>
      <c r="U70" s="43">
        <v>0</v>
      </c>
      <c r="V70" s="43">
        <v>0</v>
      </c>
      <c r="W70" s="43">
        <v>3</v>
      </c>
      <c r="X70" s="43">
        <v>2</v>
      </c>
      <c r="Y70" s="43">
        <v>0</v>
      </c>
      <c r="Z70" s="43">
        <v>0</v>
      </c>
      <c r="AA70" s="43">
        <v>0</v>
      </c>
      <c r="AB70" s="43">
        <v>0</v>
      </c>
      <c r="AC70" s="43">
        <v>0.75</v>
      </c>
      <c r="AD70" s="43">
        <v>0</v>
      </c>
      <c r="AE70" s="43">
        <v>6</v>
      </c>
      <c r="AF70" s="43">
        <v>2</v>
      </c>
      <c r="AG70" s="43">
        <v>0</v>
      </c>
      <c r="AH70" s="43">
        <v>0</v>
      </c>
      <c r="AI70" s="43">
        <v>39.25</v>
      </c>
      <c r="AJ70" s="43">
        <v>0</v>
      </c>
      <c r="AK70" s="43">
        <v>6.25</v>
      </c>
      <c r="AL70" s="43">
        <v>5</v>
      </c>
      <c r="AM70" s="43">
        <v>0</v>
      </c>
      <c r="AN70" s="43">
        <v>0</v>
      </c>
      <c r="AO70" s="48">
        <v>0</v>
      </c>
      <c r="AQ70" s="205">
        <v>24.75</v>
      </c>
      <c r="AR70" s="48">
        <v>3</v>
      </c>
      <c r="AS70" s="48">
        <v>6.5</v>
      </c>
      <c r="AT70" s="48">
        <v>6.25</v>
      </c>
      <c r="AU70" s="48">
        <v>58.5</v>
      </c>
    </row>
    <row r="71" spans="2:47" s="23" customFormat="1" ht="17.25" customHeight="1" x14ac:dyDescent="0.2">
      <c r="B71" s="77" t="s">
        <v>272</v>
      </c>
      <c r="C71" s="71" t="s">
        <v>17</v>
      </c>
      <c r="D71" s="131" t="s">
        <v>355</v>
      </c>
      <c r="E71" s="47">
        <v>0.25</v>
      </c>
      <c r="F71" s="43">
        <v>0.25</v>
      </c>
      <c r="G71" s="43">
        <v>3.25</v>
      </c>
      <c r="H71" s="43">
        <v>0</v>
      </c>
      <c r="I71" s="43">
        <v>0.75</v>
      </c>
      <c r="J71" s="43">
        <v>0</v>
      </c>
      <c r="K71" s="43">
        <v>0</v>
      </c>
      <c r="L71" s="43">
        <v>0.5</v>
      </c>
      <c r="M71" s="43">
        <v>0.25</v>
      </c>
      <c r="N71" s="43">
        <v>0</v>
      </c>
      <c r="O71" s="43">
        <v>0.25</v>
      </c>
      <c r="P71" s="43">
        <v>0.75</v>
      </c>
      <c r="Q71" s="43">
        <v>0</v>
      </c>
      <c r="R71" s="43">
        <v>0.5</v>
      </c>
      <c r="S71" s="43">
        <v>0</v>
      </c>
      <c r="T71" s="43">
        <v>0</v>
      </c>
      <c r="U71" s="43">
        <v>0</v>
      </c>
      <c r="V71" s="43">
        <v>0.25</v>
      </c>
      <c r="W71" s="43">
        <v>0</v>
      </c>
      <c r="X71" s="43">
        <v>0</v>
      </c>
      <c r="Y71" s="43">
        <v>0</v>
      </c>
      <c r="Z71" s="43">
        <v>0</v>
      </c>
      <c r="AA71" s="43">
        <v>0</v>
      </c>
      <c r="AB71" s="43">
        <v>1</v>
      </c>
      <c r="AC71" s="43">
        <v>0</v>
      </c>
      <c r="AD71" s="43">
        <v>0</v>
      </c>
      <c r="AE71" s="43">
        <v>0.25</v>
      </c>
      <c r="AF71" s="43">
        <v>0.25</v>
      </c>
      <c r="AG71" s="43">
        <v>0</v>
      </c>
      <c r="AH71" s="43">
        <v>0</v>
      </c>
      <c r="AI71" s="43">
        <v>1.75</v>
      </c>
      <c r="AJ71" s="43">
        <v>0.5</v>
      </c>
      <c r="AK71" s="43">
        <v>0.75</v>
      </c>
      <c r="AL71" s="43">
        <v>0.5</v>
      </c>
      <c r="AM71" s="43">
        <v>0</v>
      </c>
      <c r="AN71" s="43">
        <v>0</v>
      </c>
      <c r="AO71" s="48">
        <v>0</v>
      </c>
      <c r="AQ71" s="205">
        <v>4.5</v>
      </c>
      <c r="AR71" s="48">
        <v>1</v>
      </c>
      <c r="AS71" s="48">
        <v>1.25</v>
      </c>
      <c r="AT71" s="48">
        <v>1.25</v>
      </c>
      <c r="AU71" s="48">
        <v>4</v>
      </c>
    </row>
    <row r="72" spans="2:47" s="23" customFormat="1" ht="17.25" customHeight="1" x14ac:dyDescent="0.2">
      <c r="B72" s="77" t="s">
        <v>272</v>
      </c>
      <c r="C72" s="71" t="s">
        <v>19</v>
      </c>
      <c r="D72" s="131" t="s">
        <v>378</v>
      </c>
      <c r="E72" s="47">
        <v>0</v>
      </c>
      <c r="F72" s="43">
        <v>0</v>
      </c>
      <c r="G72" s="43">
        <v>3.75</v>
      </c>
      <c r="H72" s="43">
        <v>0.25</v>
      </c>
      <c r="I72" s="43">
        <v>0.75</v>
      </c>
      <c r="J72" s="43">
        <v>0.5</v>
      </c>
      <c r="K72" s="43">
        <v>0.5</v>
      </c>
      <c r="L72" s="43">
        <v>0</v>
      </c>
      <c r="M72" s="43">
        <v>0</v>
      </c>
      <c r="N72" s="43">
        <v>0</v>
      </c>
      <c r="O72" s="43">
        <v>0</v>
      </c>
      <c r="P72" s="43">
        <v>8.25</v>
      </c>
      <c r="Q72" s="43">
        <v>0</v>
      </c>
      <c r="R72" s="43">
        <v>0</v>
      </c>
      <c r="S72" s="43">
        <v>0</v>
      </c>
      <c r="T72" s="43">
        <v>4.75</v>
      </c>
      <c r="U72" s="43">
        <v>0</v>
      </c>
      <c r="V72" s="43">
        <v>1.25</v>
      </c>
      <c r="W72" s="43">
        <v>7</v>
      </c>
      <c r="X72" s="43">
        <v>3</v>
      </c>
      <c r="Y72" s="43">
        <v>0.25</v>
      </c>
      <c r="Z72" s="43">
        <v>0</v>
      </c>
      <c r="AA72" s="43">
        <v>0</v>
      </c>
      <c r="AB72" s="43">
        <v>1.5</v>
      </c>
      <c r="AC72" s="43">
        <v>0</v>
      </c>
      <c r="AD72" s="43">
        <v>3.5</v>
      </c>
      <c r="AE72" s="43">
        <v>0</v>
      </c>
      <c r="AF72" s="43">
        <v>0.5</v>
      </c>
      <c r="AG72" s="43">
        <v>0</v>
      </c>
      <c r="AH72" s="43">
        <v>0</v>
      </c>
      <c r="AI72" s="43">
        <v>6.75</v>
      </c>
      <c r="AJ72" s="43">
        <v>0.5</v>
      </c>
      <c r="AK72" s="43">
        <v>2.5</v>
      </c>
      <c r="AL72" s="43">
        <v>0</v>
      </c>
      <c r="AM72" s="43">
        <v>0.25</v>
      </c>
      <c r="AN72" s="43">
        <v>2.75</v>
      </c>
      <c r="AO72" s="48">
        <v>0</v>
      </c>
      <c r="AQ72" s="205">
        <v>5.75</v>
      </c>
      <c r="AR72" s="48">
        <v>0</v>
      </c>
      <c r="AS72" s="48">
        <v>8.25</v>
      </c>
      <c r="AT72" s="48">
        <v>21.25</v>
      </c>
      <c r="AU72" s="48">
        <v>13.25</v>
      </c>
    </row>
    <row r="73" spans="2:47" s="23" customFormat="1" ht="17.25" customHeight="1" x14ac:dyDescent="0.2">
      <c r="B73" s="77" t="s">
        <v>272</v>
      </c>
      <c r="C73" s="71" t="s">
        <v>20</v>
      </c>
      <c r="D73" s="131" t="s">
        <v>379</v>
      </c>
      <c r="E73" s="47">
        <v>1.25</v>
      </c>
      <c r="F73" s="43">
        <v>1.75</v>
      </c>
      <c r="G73" s="43">
        <v>0.25</v>
      </c>
      <c r="H73" s="43">
        <v>0.25</v>
      </c>
      <c r="I73" s="43">
        <v>1.5</v>
      </c>
      <c r="J73" s="43">
        <v>0.25</v>
      </c>
      <c r="K73" s="43">
        <v>0.5</v>
      </c>
      <c r="L73" s="43">
        <v>0</v>
      </c>
      <c r="M73" s="43">
        <v>0</v>
      </c>
      <c r="N73" s="43">
        <v>0</v>
      </c>
      <c r="O73" s="43">
        <v>0</v>
      </c>
      <c r="P73" s="43">
        <v>1.5</v>
      </c>
      <c r="Q73" s="43">
        <v>0</v>
      </c>
      <c r="R73" s="43">
        <v>0</v>
      </c>
      <c r="S73" s="43">
        <v>0</v>
      </c>
      <c r="T73" s="43">
        <v>0</v>
      </c>
      <c r="U73" s="43">
        <v>0</v>
      </c>
      <c r="V73" s="43">
        <v>0</v>
      </c>
      <c r="W73" s="43">
        <v>5.75</v>
      </c>
      <c r="X73" s="43">
        <v>0</v>
      </c>
      <c r="Y73" s="43">
        <v>1.5</v>
      </c>
      <c r="Z73" s="43">
        <v>0</v>
      </c>
      <c r="AA73" s="43">
        <v>0</v>
      </c>
      <c r="AB73" s="43">
        <v>1</v>
      </c>
      <c r="AC73" s="43">
        <v>0.25</v>
      </c>
      <c r="AD73" s="43">
        <v>4.25</v>
      </c>
      <c r="AE73" s="43">
        <v>0</v>
      </c>
      <c r="AF73" s="43">
        <v>0</v>
      </c>
      <c r="AG73" s="43">
        <v>0.25</v>
      </c>
      <c r="AH73" s="43">
        <v>0</v>
      </c>
      <c r="AI73" s="43">
        <v>0</v>
      </c>
      <c r="AJ73" s="43">
        <v>0.25</v>
      </c>
      <c r="AK73" s="43">
        <v>0</v>
      </c>
      <c r="AL73" s="43">
        <v>0</v>
      </c>
      <c r="AM73" s="43">
        <v>0</v>
      </c>
      <c r="AN73" s="43">
        <v>1.5</v>
      </c>
      <c r="AO73" s="48">
        <v>0</v>
      </c>
      <c r="AQ73" s="205">
        <v>5.75</v>
      </c>
      <c r="AR73" s="48">
        <v>0</v>
      </c>
      <c r="AS73" s="48">
        <v>1.5</v>
      </c>
      <c r="AT73" s="48">
        <v>12.75</v>
      </c>
      <c r="AU73" s="48">
        <v>2</v>
      </c>
    </row>
    <row r="74" spans="2:47" s="23" customFormat="1" ht="17.25" customHeight="1" x14ac:dyDescent="0.2">
      <c r="B74" s="77" t="s">
        <v>273</v>
      </c>
      <c r="C74" s="71" t="s">
        <v>42</v>
      </c>
      <c r="D74" s="131" t="s">
        <v>284</v>
      </c>
      <c r="E74" s="47">
        <v>2.25</v>
      </c>
      <c r="F74" s="43">
        <v>14</v>
      </c>
      <c r="G74" s="43">
        <v>1.75</v>
      </c>
      <c r="H74" s="43">
        <v>5.25</v>
      </c>
      <c r="I74" s="43">
        <v>4</v>
      </c>
      <c r="J74" s="43">
        <v>0</v>
      </c>
      <c r="K74" s="43">
        <v>1.75</v>
      </c>
      <c r="L74" s="43">
        <v>4.75</v>
      </c>
      <c r="M74" s="43">
        <v>4.25</v>
      </c>
      <c r="N74" s="43">
        <v>0</v>
      </c>
      <c r="O74" s="43">
        <v>0</v>
      </c>
      <c r="P74" s="43">
        <v>0.5</v>
      </c>
      <c r="Q74" s="43">
        <v>1.5</v>
      </c>
      <c r="R74" s="43">
        <v>1</v>
      </c>
      <c r="S74" s="43">
        <v>2.5</v>
      </c>
      <c r="T74" s="43">
        <v>8.75</v>
      </c>
      <c r="U74" s="43">
        <v>0</v>
      </c>
      <c r="V74" s="43">
        <v>0.25</v>
      </c>
      <c r="W74" s="43">
        <v>4.25</v>
      </c>
      <c r="X74" s="43">
        <v>6.75</v>
      </c>
      <c r="Y74" s="43">
        <v>1</v>
      </c>
      <c r="Z74" s="43">
        <v>0</v>
      </c>
      <c r="AA74" s="43">
        <v>1.25</v>
      </c>
      <c r="AB74" s="43">
        <v>0</v>
      </c>
      <c r="AC74" s="43">
        <v>0</v>
      </c>
      <c r="AD74" s="43">
        <v>0</v>
      </c>
      <c r="AE74" s="43">
        <v>0.25</v>
      </c>
      <c r="AF74" s="43">
        <v>3.25</v>
      </c>
      <c r="AG74" s="43">
        <v>0.75</v>
      </c>
      <c r="AH74" s="43">
        <v>1.75</v>
      </c>
      <c r="AI74" s="43">
        <v>5</v>
      </c>
      <c r="AJ74" s="43">
        <v>4.25</v>
      </c>
      <c r="AK74" s="43">
        <v>15.75</v>
      </c>
      <c r="AL74" s="43">
        <v>0.5</v>
      </c>
      <c r="AM74" s="43">
        <v>0</v>
      </c>
      <c r="AN74" s="43">
        <v>14.5</v>
      </c>
      <c r="AO74" s="48">
        <v>0.5</v>
      </c>
      <c r="AQ74" s="205">
        <v>29</v>
      </c>
      <c r="AR74" s="48">
        <v>9</v>
      </c>
      <c r="AS74" s="48">
        <v>3</v>
      </c>
      <c r="AT74" s="48">
        <v>24.75</v>
      </c>
      <c r="AU74" s="48">
        <v>46.5</v>
      </c>
    </row>
    <row r="75" spans="2:47" s="23" customFormat="1" ht="17.25" customHeight="1" x14ac:dyDescent="0.2">
      <c r="B75" s="77" t="s">
        <v>273</v>
      </c>
      <c r="C75" s="70" t="s">
        <v>67</v>
      </c>
      <c r="D75" s="132" t="s">
        <v>285</v>
      </c>
      <c r="E75" s="47">
        <v>4.5</v>
      </c>
      <c r="F75" s="43">
        <v>7.25</v>
      </c>
      <c r="G75" s="43">
        <v>1.75</v>
      </c>
      <c r="H75" s="43">
        <v>0.5</v>
      </c>
      <c r="I75" s="43">
        <v>4.25</v>
      </c>
      <c r="J75" s="43">
        <v>0</v>
      </c>
      <c r="K75" s="43">
        <v>2.5</v>
      </c>
      <c r="L75" s="43">
        <v>2.5</v>
      </c>
      <c r="M75" s="43">
        <v>0</v>
      </c>
      <c r="N75" s="43">
        <v>38.25</v>
      </c>
      <c r="O75" s="43">
        <v>0</v>
      </c>
      <c r="P75" s="43">
        <v>0</v>
      </c>
      <c r="Q75" s="43">
        <v>0</v>
      </c>
      <c r="R75" s="43">
        <v>0</v>
      </c>
      <c r="S75" s="43">
        <v>0</v>
      </c>
      <c r="T75" s="43">
        <v>19</v>
      </c>
      <c r="U75" s="43">
        <v>1.5</v>
      </c>
      <c r="V75" s="43">
        <v>3.75</v>
      </c>
      <c r="W75" s="43">
        <v>14.75</v>
      </c>
      <c r="X75" s="43">
        <v>9</v>
      </c>
      <c r="Y75" s="43">
        <v>2.75</v>
      </c>
      <c r="Z75" s="43">
        <v>0.5</v>
      </c>
      <c r="AA75" s="43">
        <v>0</v>
      </c>
      <c r="AB75" s="43">
        <v>0</v>
      </c>
      <c r="AC75" s="43">
        <v>0</v>
      </c>
      <c r="AD75" s="43">
        <v>0</v>
      </c>
      <c r="AE75" s="43">
        <v>0</v>
      </c>
      <c r="AF75" s="43">
        <v>0</v>
      </c>
      <c r="AG75" s="43">
        <v>0</v>
      </c>
      <c r="AH75" s="43">
        <v>0</v>
      </c>
      <c r="AI75" s="43">
        <v>0</v>
      </c>
      <c r="AJ75" s="43">
        <v>0.75</v>
      </c>
      <c r="AK75" s="43">
        <v>0</v>
      </c>
      <c r="AL75" s="43">
        <v>0</v>
      </c>
      <c r="AM75" s="43">
        <v>1.25</v>
      </c>
      <c r="AN75" s="43">
        <v>3.25</v>
      </c>
      <c r="AO75" s="48">
        <v>0.25</v>
      </c>
      <c r="AQ75" s="205">
        <v>20.75</v>
      </c>
      <c r="AR75" s="48">
        <v>40.75</v>
      </c>
      <c r="AS75" s="48">
        <v>0</v>
      </c>
      <c r="AT75" s="48">
        <v>51.25</v>
      </c>
      <c r="AU75" s="48">
        <v>5.5</v>
      </c>
    </row>
    <row r="76" spans="2:47" s="23" customFormat="1" ht="17.25" customHeight="1" x14ac:dyDescent="0.2">
      <c r="B76" s="77" t="s">
        <v>273</v>
      </c>
      <c r="C76" s="71" t="s">
        <v>51</v>
      </c>
      <c r="D76" s="131" t="s">
        <v>291</v>
      </c>
      <c r="E76" s="47">
        <v>14.75</v>
      </c>
      <c r="F76" s="43">
        <v>6</v>
      </c>
      <c r="G76" s="43">
        <v>2.25</v>
      </c>
      <c r="H76" s="43">
        <v>0</v>
      </c>
      <c r="I76" s="43">
        <v>4.5</v>
      </c>
      <c r="J76" s="43">
        <v>0</v>
      </c>
      <c r="K76" s="43">
        <v>8.5</v>
      </c>
      <c r="L76" s="43">
        <v>1.25</v>
      </c>
      <c r="M76" s="43">
        <v>3.5</v>
      </c>
      <c r="N76" s="43">
        <v>0.75</v>
      </c>
      <c r="O76" s="43">
        <v>3.25</v>
      </c>
      <c r="P76" s="43">
        <v>9.5</v>
      </c>
      <c r="Q76" s="43">
        <v>0.25</v>
      </c>
      <c r="R76" s="43">
        <v>4.5</v>
      </c>
      <c r="S76" s="43">
        <v>3.25</v>
      </c>
      <c r="T76" s="43">
        <v>49</v>
      </c>
      <c r="U76" s="43">
        <v>4.5</v>
      </c>
      <c r="V76" s="43">
        <v>5.25</v>
      </c>
      <c r="W76" s="43">
        <v>17.75</v>
      </c>
      <c r="X76" s="43">
        <v>19.25</v>
      </c>
      <c r="Y76" s="43">
        <v>6</v>
      </c>
      <c r="Z76" s="43">
        <v>0</v>
      </c>
      <c r="AA76" s="43">
        <v>1</v>
      </c>
      <c r="AB76" s="43">
        <v>0</v>
      </c>
      <c r="AC76" s="43">
        <v>1.5</v>
      </c>
      <c r="AD76" s="43">
        <v>0</v>
      </c>
      <c r="AE76" s="43">
        <v>0</v>
      </c>
      <c r="AF76" s="43">
        <v>1</v>
      </c>
      <c r="AG76" s="43">
        <v>1.25</v>
      </c>
      <c r="AH76" s="43">
        <v>1.75</v>
      </c>
      <c r="AI76" s="43">
        <v>6.5</v>
      </c>
      <c r="AJ76" s="43">
        <v>2.25</v>
      </c>
      <c r="AK76" s="43">
        <v>1.5</v>
      </c>
      <c r="AL76" s="43">
        <v>0</v>
      </c>
      <c r="AM76" s="43">
        <v>0</v>
      </c>
      <c r="AN76" s="43">
        <v>2.5</v>
      </c>
      <c r="AO76" s="48">
        <v>0</v>
      </c>
      <c r="AQ76" s="205">
        <v>36</v>
      </c>
      <c r="AR76" s="48">
        <v>8.75</v>
      </c>
      <c r="AS76" s="48">
        <v>14.25</v>
      </c>
      <c r="AT76" s="48">
        <v>107.5</v>
      </c>
      <c r="AU76" s="48">
        <v>16.75</v>
      </c>
    </row>
    <row r="77" spans="2:47" s="23" customFormat="1" ht="17.25" customHeight="1" x14ac:dyDescent="0.2">
      <c r="B77" s="77" t="s">
        <v>273</v>
      </c>
      <c r="C77" s="71" t="s">
        <v>70</v>
      </c>
      <c r="D77" s="131" t="s">
        <v>293</v>
      </c>
      <c r="E77" s="47">
        <v>0.25</v>
      </c>
      <c r="F77" s="43">
        <v>0</v>
      </c>
      <c r="G77" s="43">
        <v>0</v>
      </c>
      <c r="H77" s="43">
        <v>0</v>
      </c>
      <c r="I77" s="43">
        <v>0.25</v>
      </c>
      <c r="J77" s="43">
        <v>0.25</v>
      </c>
      <c r="K77" s="43">
        <v>0</v>
      </c>
      <c r="L77" s="43">
        <v>0</v>
      </c>
      <c r="M77" s="43">
        <v>0</v>
      </c>
      <c r="N77" s="43">
        <v>0</v>
      </c>
      <c r="O77" s="43">
        <v>0.25</v>
      </c>
      <c r="P77" s="43">
        <v>0.25</v>
      </c>
      <c r="Q77" s="43">
        <v>0</v>
      </c>
      <c r="R77" s="43">
        <v>0</v>
      </c>
      <c r="S77" s="43">
        <v>0</v>
      </c>
      <c r="T77" s="43">
        <v>0.75</v>
      </c>
      <c r="U77" s="43">
        <v>0</v>
      </c>
      <c r="V77" s="43">
        <v>0</v>
      </c>
      <c r="W77" s="43">
        <v>0</v>
      </c>
      <c r="X77" s="43">
        <v>1</v>
      </c>
      <c r="Y77" s="43">
        <v>0</v>
      </c>
      <c r="Z77" s="43">
        <v>0</v>
      </c>
      <c r="AA77" s="43">
        <v>0</v>
      </c>
      <c r="AB77" s="43">
        <v>1</v>
      </c>
      <c r="AC77" s="43">
        <v>0.25</v>
      </c>
      <c r="AD77" s="43">
        <v>0.75</v>
      </c>
      <c r="AE77" s="43">
        <v>0</v>
      </c>
      <c r="AF77" s="43">
        <v>0.75</v>
      </c>
      <c r="AG77" s="43">
        <v>0</v>
      </c>
      <c r="AH77" s="43">
        <v>0</v>
      </c>
      <c r="AI77" s="43">
        <v>1.5</v>
      </c>
      <c r="AJ77" s="43">
        <v>0.75</v>
      </c>
      <c r="AK77" s="43">
        <v>1</v>
      </c>
      <c r="AL77" s="43">
        <v>1.5</v>
      </c>
      <c r="AM77" s="43">
        <v>0</v>
      </c>
      <c r="AN77" s="43">
        <v>0</v>
      </c>
      <c r="AO77" s="48">
        <v>0</v>
      </c>
      <c r="AQ77" s="205">
        <v>0.75</v>
      </c>
      <c r="AR77" s="48">
        <v>0.25</v>
      </c>
      <c r="AS77" s="48">
        <v>0.25</v>
      </c>
      <c r="AT77" s="48">
        <v>3.75</v>
      </c>
      <c r="AU77" s="48">
        <v>5.5</v>
      </c>
    </row>
    <row r="78" spans="2:47" s="23" customFormat="1" ht="17.25" customHeight="1" x14ac:dyDescent="0.2">
      <c r="B78" s="77" t="s">
        <v>273</v>
      </c>
      <c r="C78" s="71" t="s">
        <v>83</v>
      </c>
      <c r="D78" s="131" t="s">
        <v>294</v>
      </c>
      <c r="E78" s="47">
        <v>2.25</v>
      </c>
      <c r="F78" s="43">
        <v>0.5</v>
      </c>
      <c r="G78" s="43">
        <v>0.75</v>
      </c>
      <c r="H78" s="43">
        <v>0</v>
      </c>
      <c r="I78" s="43">
        <v>0</v>
      </c>
      <c r="J78" s="43">
        <v>1</v>
      </c>
      <c r="K78" s="43">
        <v>0</v>
      </c>
      <c r="L78" s="43">
        <v>0.5</v>
      </c>
      <c r="M78" s="43">
        <v>1</v>
      </c>
      <c r="N78" s="43">
        <v>0</v>
      </c>
      <c r="O78" s="43">
        <v>0.75</v>
      </c>
      <c r="P78" s="43">
        <v>0.75</v>
      </c>
      <c r="Q78" s="43">
        <v>1.75</v>
      </c>
      <c r="R78" s="43">
        <v>0.5</v>
      </c>
      <c r="S78" s="43">
        <v>0</v>
      </c>
      <c r="T78" s="43">
        <v>0.75</v>
      </c>
      <c r="U78" s="43">
        <v>0</v>
      </c>
      <c r="V78" s="43">
        <v>0</v>
      </c>
      <c r="W78" s="43">
        <v>1.25</v>
      </c>
      <c r="X78" s="43">
        <v>0.75</v>
      </c>
      <c r="Y78" s="43">
        <v>0</v>
      </c>
      <c r="Z78" s="43">
        <v>0</v>
      </c>
      <c r="AA78" s="43">
        <v>0</v>
      </c>
      <c r="AB78" s="43">
        <v>1</v>
      </c>
      <c r="AC78" s="43">
        <v>0.5</v>
      </c>
      <c r="AD78" s="43">
        <v>0</v>
      </c>
      <c r="AE78" s="43">
        <v>1.75</v>
      </c>
      <c r="AF78" s="43">
        <v>1.25</v>
      </c>
      <c r="AG78" s="43">
        <v>0</v>
      </c>
      <c r="AH78" s="43">
        <v>0</v>
      </c>
      <c r="AI78" s="43">
        <v>2</v>
      </c>
      <c r="AJ78" s="43">
        <v>0</v>
      </c>
      <c r="AK78" s="43">
        <v>1.25</v>
      </c>
      <c r="AL78" s="43">
        <v>0.25</v>
      </c>
      <c r="AM78" s="43">
        <v>0.5</v>
      </c>
      <c r="AN78" s="43">
        <v>0.75</v>
      </c>
      <c r="AO78" s="48">
        <v>0</v>
      </c>
      <c r="AQ78" s="205">
        <v>4.5</v>
      </c>
      <c r="AR78" s="48">
        <v>2.25</v>
      </c>
      <c r="AS78" s="48">
        <v>3</v>
      </c>
      <c r="AT78" s="48">
        <v>4.25</v>
      </c>
      <c r="AU78" s="48">
        <v>7.75</v>
      </c>
    </row>
    <row r="79" spans="2:47" s="23" customFormat="1" ht="17.25" customHeight="1" x14ac:dyDescent="0.2">
      <c r="B79" s="77" t="s">
        <v>273</v>
      </c>
      <c r="C79" s="71" t="s">
        <v>45</v>
      </c>
      <c r="D79" s="131" t="s">
        <v>311</v>
      </c>
      <c r="E79" s="47">
        <v>4</v>
      </c>
      <c r="F79" s="43">
        <v>13</v>
      </c>
      <c r="G79" s="43">
        <v>6.25</v>
      </c>
      <c r="H79" s="43">
        <v>0</v>
      </c>
      <c r="I79" s="43">
        <v>0.75</v>
      </c>
      <c r="J79" s="43">
        <v>0</v>
      </c>
      <c r="K79" s="43">
        <v>0.5</v>
      </c>
      <c r="L79" s="43">
        <v>0</v>
      </c>
      <c r="M79" s="43">
        <v>0.75</v>
      </c>
      <c r="N79" s="43">
        <v>1.5</v>
      </c>
      <c r="O79" s="43">
        <v>1.75</v>
      </c>
      <c r="P79" s="43">
        <v>0.25</v>
      </c>
      <c r="Q79" s="43">
        <v>3</v>
      </c>
      <c r="R79" s="43">
        <v>0</v>
      </c>
      <c r="S79" s="43">
        <v>1.25</v>
      </c>
      <c r="T79" s="43">
        <v>2</v>
      </c>
      <c r="U79" s="43">
        <v>0</v>
      </c>
      <c r="V79" s="43">
        <v>0.25</v>
      </c>
      <c r="W79" s="43">
        <v>1.75</v>
      </c>
      <c r="X79" s="43">
        <v>9</v>
      </c>
      <c r="Y79" s="43">
        <v>1.5</v>
      </c>
      <c r="Z79" s="43">
        <v>0.75</v>
      </c>
      <c r="AA79" s="43">
        <v>0</v>
      </c>
      <c r="AB79" s="43">
        <v>0.25</v>
      </c>
      <c r="AC79" s="43">
        <v>1</v>
      </c>
      <c r="AD79" s="43">
        <v>6.25</v>
      </c>
      <c r="AE79" s="43">
        <v>1.25</v>
      </c>
      <c r="AF79" s="43">
        <v>0.5</v>
      </c>
      <c r="AG79" s="43">
        <v>0</v>
      </c>
      <c r="AH79" s="43">
        <v>0.25</v>
      </c>
      <c r="AI79" s="43">
        <v>1</v>
      </c>
      <c r="AJ79" s="43">
        <v>0.25</v>
      </c>
      <c r="AK79" s="43">
        <v>1.5</v>
      </c>
      <c r="AL79" s="43">
        <v>0.25</v>
      </c>
      <c r="AM79" s="43">
        <v>0.5</v>
      </c>
      <c r="AN79" s="43">
        <v>3.5</v>
      </c>
      <c r="AO79" s="48">
        <v>0.25</v>
      </c>
      <c r="AQ79" s="205">
        <v>24.5</v>
      </c>
      <c r="AR79" s="48">
        <v>4</v>
      </c>
      <c r="AS79" s="48">
        <v>3.25</v>
      </c>
      <c r="AT79" s="48">
        <v>24</v>
      </c>
      <c r="AU79" s="48">
        <v>9.25</v>
      </c>
    </row>
    <row r="80" spans="2:47" s="23" customFormat="1" ht="17.25" customHeight="1" x14ac:dyDescent="0.2">
      <c r="B80" s="77" t="s">
        <v>273</v>
      </c>
      <c r="C80" s="71" t="s">
        <v>77</v>
      </c>
      <c r="D80" s="131" t="s">
        <v>325</v>
      </c>
      <c r="E80" s="47">
        <v>3.75</v>
      </c>
      <c r="F80" s="43">
        <v>15</v>
      </c>
      <c r="G80" s="43">
        <v>6.5</v>
      </c>
      <c r="H80" s="43">
        <v>0.25</v>
      </c>
      <c r="I80" s="43">
        <v>0.5</v>
      </c>
      <c r="J80" s="43">
        <v>0</v>
      </c>
      <c r="K80" s="43">
        <v>0</v>
      </c>
      <c r="L80" s="43">
        <v>1.25</v>
      </c>
      <c r="M80" s="43">
        <v>0.25</v>
      </c>
      <c r="N80" s="43">
        <v>0</v>
      </c>
      <c r="O80" s="43">
        <v>5.25</v>
      </c>
      <c r="P80" s="43">
        <v>0</v>
      </c>
      <c r="Q80" s="43">
        <v>0</v>
      </c>
      <c r="R80" s="43">
        <v>0</v>
      </c>
      <c r="S80" s="43">
        <v>0</v>
      </c>
      <c r="T80" s="43">
        <v>7.5</v>
      </c>
      <c r="U80" s="43">
        <v>0</v>
      </c>
      <c r="V80" s="43">
        <v>1</v>
      </c>
      <c r="W80" s="43">
        <v>1.25</v>
      </c>
      <c r="X80" s="43">
        <v>5</v>
      </c>
      <c r="Y80" s="43">
        <v>0</v>
      </c>
      <c r="Z80" s="43">
        <v>0</v>
      </c>
      <c r="AA80" s="43">
        <v>0</v>
      </c>
      <c r="AB80" s="43">
        <v>0</v>
      </c>
      <c r="AC80" s="43">
        <v>1.5</v>
      </c>
      <c r="AD80" s="43">
        <v>0.5</v>
      </c>
      <c r="AE80" s="43">
        <v>0</v>
      </c>
      <c r="AF80" s="43">
        <v>4.75</v>
      </c>
      <c r="AG80" s="43">
        <v>0</v>
      </c>
      <c r="AH80" s="43">
        <v>2.75</v>
      </c>
      <c r="AI80" s="43">
        <v>0.5</v>
      </c>
      <c r="AJ80" s="43">
        <v>0.5</v>
      </c>
      <c r="AK80" s="43">
        <v>0.5</v>
      </c>
      <c r="AL80" s="43">
        <v>0.25</v>
      </c>
      <c r="AM80" s="43">
        <v>0</v>
      </c>
      <c r="AN80" s="43">
        <v>3.5</v>
      </c>
      <c r="AO80" s="48">
        <v>0</v>
      </c>
      <c r="AQ80" s="205">
        <v>26</v>
      </c>
      <c r="AR80" s="48">
        <v>6.75</v>
      </c>
      <c r="AS80" s="48">
        <v>0</v>
      </c>
      <c r="AT80" s="48">
        <v>16.75</v>
      </c>
      <c r="AU80" s="48">
        <v>12.75</v>
      </c>
    </row>
    <row r="81" spans="2:47" s="23" customFormat="1" ht="17.25" customHeight="1" x14ac:dyDescent="0.2">
      <c r="B81" s="77" t="s">
        <v>273</v>
      </c>
      <c r="C81" s="71" t="s">
        <v>80</v>
      </c>
      <c r="D81" s="131" t="s">
        <v>326</v>
      </c>
      <c r="E81" s="47">
        <v>7</v>
      </c>
      <c r="F81" s="43">
        <v>0.25</v>
      </c>
      <c r="G81" s="43">
        <v>1.5</v>
      </c>
      <c r="H81" s="43">
        <v>1.75</v>
      </c>
      <c r="I81" s="43">
        <v>1.75</v>
      </c>
      <c r="J81" s="43">
        <v>0.25</v>
      </c>
      <c r="K81" s="43">
        <v>0.75</v>
      </c>
      <c r="L81" s="43">
        <v>0.5</v>
      </c>
      <c r="M81" s="43">
        <v>0.25</v>
      </c>
      <c r="N81" s="43">
        <v>0</v>
      </c>
      <c r="O81" s="43">
        <v>7</v>
      </c>
      <c r="P81" s="43">
        <v>19.25</v>
      </c>
      <c r="Q81" s="43">
        <v>5.5</v>
      </c>
      <c r="R81" s="43">
        <v>0.5</v>
      </c>
      <c r="S81" s="43">
        <v>1.5</v>
      </c>
      <c r="T81" s="43">
        <v>0.25</v>
      </c>
      <c r="U81" s="43">
        <v>0</v>
      </c>
      <c r="V81" s="43">
        <v>4.5</v>
      </c>
      <c r="W81" s="43">
        <v>5.25</v>
      </c>
      <c r="X81" s="43">
        <v>9.5</v>
      </c>
      <c r="Y81" s="43">
        <v>0.5</v>
      </c>
      <c r="Z81" s="43">
        <v>0.5</v>
      </c>
      <c r="AA81" s="43">
        <v>0</v>
      </c>
      <c r="AB81" s="43">
        <v>1.75</v>
      </c>
      <c r="AC81" s="43">
        <v>2</v>
      </c>
      <c r="AD81" s="43">
        <v>0</v>
      </c>
      <c r="AE81" s="43">
        <v>0.75</v>
      </c>
      <c r="AF81" s="43">
        <v>0.75</v>
      </c>
      <c r="AG81" s="43">
        <v>0</v>
      </c>
      <c r="AH81" s="43">
        <v>4.75</v>
      </c>
      <c r="AI81" s="43">
        <v>4.75</v>
      </c>
      <c r="AJ81" s="43">
        <v>1.25</v>
      </c>
      <c r="AK81" s="43">
        <v>18.75</v>
      </c>
      <c r="AL81" s="43">
        <v>0.5</v>
      </c>
      <c r="AM81" s="43">
        <v>8</v>
      </c>
      <c r="AN81" s="43">
        <v>7</v>
      </c>
      <c r="AO81" s="48">
        <v>0</v>
      </c>
      <c r="AQ81" s="205">
        <v>13.25</v>
      </c>
      <c r="AR81" s="48">
        <v>7.75</v>
      </c>
      <c r="AS81" s="48">
        <v>25.25</v>
      </c>
      <c r="AT81" s="48">
        <v>25.75</v>
      </c>
      <c r="AU81" s="48">
        <v>46.5</v>
      </c>
    </row>
    <row r="82" spans="2:47" s="23" customFormat="1" ht="17.25" customHeight="1" x14ac:dyDescent="0.2">
      <c r="B82" s="77" t="s">
        <v>273</v>
      </c>
      <c r="C82" s="71" t="s">
        <v>86</v>
      </c>
      <c r="D82" s="131" t="s">
        <v>327</v>
      </c>
      <c r="E82" s="47">
        <v>3.5</v>
      </c>
      <c r="F82" s="43">
        <v>1</v>
      </c>
      <c r="G82" s="43">
        <v>0</v>
      </c>
      <c r="H82" s="43">
        <v>1.75</v>
      </c>
      <c r="I82" s="43">
        <v>0</v>
      </c>
      <c r="J82" s="43">
        <v>0.5</v>
      </c>
      <c r="K82" s="43">
        <v>4.75</v>
      </c>
      <c r="L82" s="43">
        <v>1.75</v>
      </c>
      <c r="M82" s="43">
        <v>2.5</v>
      </c>
      <c r="N82" s="43">
        <v>1</v>
      </c>
      <c r="O82" s="43">
        <v>4.5</v>
      </c>
      <c r="P82" s="43">
        <v>1</v>
      </c>
      <c r="Q82" s="43">
        <v>0</v>
      </c>
      <c r="R82" s="43">
        <v>0.25</v>
      </c>
      <c r="S82" s="43">
        <v>1.75</v>
      </c>
      <c r="T82" s="43">
        <v>0.25</v>
      </c>
      <c r="U82" s="43">
        <v>0</v>
      </c>
      <c r="V82" s="43">
        <v>2</v>
      </c>
      <c r="W82" s="43">
        <v>0</v>
      </c>
      <c r="X82" s="43">
        <v>7.25</v>
      </c>
      <c r="Y82" s="43">
        <v>0.75</v>
      </c>
      <c r="Z82" s="43">
        <v>0.25</v>
      </c>
      <c r="AA82" s="43">
        <v>2.5</v>
      </c>
      <c r="AB82" s="43">
        <v>0</v>
      </c>
      <c r="AC82" s="43">
        <v>0.75</v>
      </c>
      <c r="AD82" s="43">
        <v>1.5</v>
      </c>
      <c r="AE82" s="43">
        <v>0.25</v>
      </c>
      <c r="AF82" s="43">
        <v>0</v>
      </c>
      <c r="AG82" s="43">
        <v>0.5</v>
      </c>
      <c r="AH82" s="43">
        <v>0.5</v>
      </c>
      <c r="AI82" s="43">
        <v>0</v>
      </c>
      <c r="AJ82" s="43">
        <v>0.25</v>
      </c>
      <c r="AK82" s="43">
        <v>2</v>
      </c>
      <c r="AL82" s="43">
        <v>0</v>
      </c>
      <c r="AM82" s="43">
        <v>0</v>
      </c>
      <c r="AN82" s="43">
        <v>0</v>
      </c>
      <c r="AO82" s="48">
        <v>1</v>
      </c>
      <c r="AQ82" s="205">
        <v>11.5</v>
      </c>
      <c r="AR82" s="48">
        <v>9.75</v>
      </c>
      <c r="AS82" s="48">
        <v>1.25</v>
      </c>
      <c r="AT82" s="48">
        <v>17</v>
      </c>
      <c r="AU82" s="48">
        <v>4.5</v>
      </c>
    </row>
    <row r="83" spans="2:47" s="23" customFormat="1" ht="17.25" customHeight="1" x14ac:dyDescent="0.2">
      <c r="B83" s="77" t="s">
        <v>273</v>
      </c>
      <c r="C83" s="71" t="s">
        <v>88</v>
      </c>
      <c r="D83" s="131" t="s">
        <v>328</v>
      </c>
      <c r="E83" s="47">
        <v>3.75</v>
      </c>
      <c r="F83" s="43">
        <v>2</v>
      </c>
      <c r="G83" s="43">
        <v>0.5</v>
      </c>
      <c r="H83" s="43">
        <v>0</v>
      </c>
      <c r="I83" s="43">
        <v>1.75</v>
      </c>
      <c r="J83" s="43">
        <v>0.75</v>
      </c>
      <c r="K83" s="43">
        <v>1.75</v>
      </c>
      <c r="L83" s="43">
        <v>0.5</v>
      </c>
      <c r="M83" s="43">
        <v>0</v>
      </c>
      <c r="N83" s="43">
        <v>0.25</v>
      </c>
      <c r="O83" s="43">
        <v>0.75</v>
      </c>
      <c r="P83" s="43">
        <v>1.25</v>
      </c>
      <c r="Q83" s="43">
        <v>0</v>
      </c>
      <c r="R83" s="43">
        <v>0.5</v>
      </c>
      <c r="S83" s="43">
        <v>0.25</v>
      </c>
      <c r="T83" s="43">
        <v>4.25</v>
      </c>
      <c r="U83" s="43">
        <v>0.75</v>
      </c>
      <c r="V83" s="43">
        <v>0.5</v>
      </c>
      <c r="W83" s="43">
        <v>2.25</v>
      </c>
      <c r="X83" s="43">
        <v>3.5</v>
      </c>
      <c r="Y83" s="43">
        <v>0.25</v>
      </c>
      <c r="Z83" s="43">
        <v>0</v>
      </c>
      <c r="AA83" s="43">
        <v>0</v>
      </c>
      <c r="AB83" s="43">
        <v>0.25</v>
      </c>
      <c r="AC83" s="43">
        <v>1</v>
      </c>
      <c r="AD83" s="43">
        <v>0</v>
      </c>
      <c r="AE83" s="43">
        <v>1.75</v>
      </c>
      <c r="AF83" s="43">
        <v>1</v>
      </c>
      <c r="AG83" s="43">
        <v>0</v>
      </c>
      <c r="AH83" s="43">
        <v>0.5</v>
      </c>
      <c r="AI83" s="43">
        <v>3</v>
      </c>
      <c r="AJ83" s="43">
        <v>0.25</v>
      </c>
      <c r="AK83" s="43">
        <v>9.25</v>
      </c>
      <c r="AL83" s="43">
        <v>0.75</v>
      </c>
      <c r="AM83" s="43">
        <v>2</v>
      </c>
      <c r="AN83" s="43">
        <v>1.75</v>
      </c>
      <c r="AO83" s="48">
        <v>2.5</v>
      </c>
      <c r="AQ83" s="205">
        <v>10.5</v>
      </c>
      <c r="AR83" s="48">
        <v>1.5</v>
      </c>
      <c r="AS83" s="48">
        <v>1.75</v>
      </c>
      <c r="AT83" s="48">
        <v>13</v>
      </c>
      <c r="AU83" s="48">
        <v>22.75</v>
      </c>
    </row>
    <row r="84" spans="2:47" s="23" customFormat="1" ht="17.25" customHeight="1" x14ac:dyDescent="0.2">
      <c r="B84" s="77" t="s">
        <v>273</v>
      </c>
      <c r="C84" s="71" t="s">
        <v>81</v>
      </c>
      <c r="D84" s="131" t="s">
        <v>332</v>
      </c>
      <c r="E84" s="47">
        <v>18.75</v>
      </c>
      <c r="F84" s="43">
        <v>9</v>
      </c>
      <c r="G84" s="43">
        <v>4.5</v>
      </c>
      <c r="H84" s="43">
        <v>0.75</v>
      </c>
      <c r="I84" s="43">
        <v>5</v>
      </c>
      <c r="J84" s="43">
        <v>0</v>
      </c>
      <c r="K84" s="43">
        <v>0</v>
      </c>
      <c r="L84" s="43">
        <v>6</v>
      </c>
      <c r="M84" s="43">
        <v>3</v>
      </c>
      <c r="N84" s="43">
        <v>0</v>
      </c>
      <c r="O84" s="43">
        <v>4.75</v>
      </c>
      <c r="P84" s="43">
        <v>12.25</v>
      </c>
      <c r="Q84" s="43">
        <v>4.25</v>
      </c>
      <c r="R84" s="43">
        <v>0.5</v>
      </c>
      <c r="S84" s="43">
        <v>6</v>
      </c>
      <c r="T84" s="43">
        <v>0</v>
      </c>
      <c r="U84" s="43">
        <v>0</v>
      </c>
      <c r="V84" s="43">
        <v>0</v>
      </c>
      <c r="W84" s="43">
        <v>8</v>
      </c>
      <c r="X84" s="43">
        <v>15.75</v>
      </c>
      <c r="Y84" s="43">
        <v>0.25</v>
      </c>
      <c r="Z84" s="43">
        <v>0</v>
      </c>
      <c r="AA84" s="43">
        <v>1</v>
      </c>
      <c r="AB84" s="43">
        <v>7.5</v>
      </c>
      <c r="AC84" s="43">
        <v>7.75</v>
      </c>
      <c r="AD84" s="43">
        <v>4.75</v>
      </c>
      <c r="AE84" s="43">
        <v>5.75</v>
      </c>
      <c r="AF84" s="43">
        <v>0</v>
      </c>
      <c r="AG84" s="43">
        <v>0</v>
      </c>
      <c r="AH84" s="43">
        <v>0</v>
      </c>
      <c r="AI84" s="43">
        <v>4</v>
      </c>
      <c r="AJ84" s="43">
        <v>0</v>
      </c>
      <c r="AK84" s="43">
        <v>25.5</v>
      </c>
      <c r="AL84" s="43">
        <v>0</v>
      </c>
      <c r="AM84" s="43">
        <v>0</v>
      </c>
      <c r="AN84" s="43">
        <v>0</v>
      </c>
      <c r="AO84" s="48">
        <v>0</v>
      </c>
      <c r="AQ84" s="205">
        <v>38</v>
      </c>
      <c r="AR84" s="48">
        <v>13.75</v>
      </c>
      <c r="AS84" s="48">
        <v>17</v>
      </c>
      <c r="AT84" s="48">
        <v>51</v>
      </c>
      <c r="AU84" s="48">
        <v>35.25</v>
      </c>
    </row>
    <row r="85" spans="2:47" s="23" customFormat="1" ht="17.25" customHeight="1" x14ac:dyDescent="0.2">
      <c r="B85" s="77" t="s">
        <v>273</v>
      </c>
      <c r="C85" s="71" t="s">
        <v>57</v>
      </c>
      <c r="D85" s="131" t="s">
        <v>336</v>
      </c>
      <c r="E85" s="47">
        <v>1.3333333333333333</v>
      </c>
      <c r="F85" s="43">
        <v>0</v>
      </c>
      <c r="G85" s="43">
        <v>0</v>
      </c>
      <c r="H85" s="43">
        <v>0</v>
      </c>
      <c r="I85" s="43">
        <v>0.66666666666666663</v>
      </c>
      <c r="J85" s="43">
        <v>0</v>
      </c>
      <c r="K85" s="43">
        <v>1.3333333333333333</v>
      </c>
      <c r="L85" s="43">
        <v>1</v>
      </c>
      <c r="M85" s="43">
        <v>0.33333333333333331</v>
      </c>
      <c r="N85" s="43">
        <v>0</v>
      </c>
      <c r="O85" s="43">
        <v>0</v>
      </c>
      <c r="P85" s="43">
        <v>0</v>
      </c>
      <c r="Q85" s="43">
        <v>0</v>
      </c>
      <c r="R85" s="43">
        <v>0</v>
      </c>
      <c r="S85" s="43">
        <v>0.66666666666666663</v>
      </c>
      <c r="T85" s="43">
        <v>7.333333333333333</v>
      </c>
      <c r="U85" s="43">
        <v>0.33333333333333331</v>
      </c>
      <c r="V85" s="43">
        <v>0</v>
      </c>
      <c r="W85" s="43">
        <v>4.333333333333333</v>
      </c>
      <c r="X85" s="43">
        <v>9.6666666666666661</v>
      </c>
      <c r="Y85" s="43">
        <v>1.6666666666666667</v>
      </c>
      <c r="Z85" s="43">
        <v>0</v>
      </c>
      <c r="AA85" s="43">
        <v>2.3333333333333335</v>
      </c>
      <c r="AB85" s="43">
        <v>0</v>
      </c>
      <c r="AC85" s="43">
        <v>0.33333333333333331</v>
      </c>
      <c r="AD85" s="43">
        <v>0</v>
      </c>
      <c r="AE85" s="43">
        <v>0</v>
      </c>
      <c r="AF85" s="43">
        <v>0</v>
      </c>
      <c r="AG85" s="43">
        <v>0</v>
      </c>
      <c r="AH85" s="43">
        <v>0</v>
      </c>
      <c r="AI85" s="43">
        <v>1</v>
      </c>
      <c r="AJ85" s="43">
        <v>1.3333333333333333</v>
      </c>
      <c r="AK85" s="43">
        <v>0</v>
      </c>
      <c r="AL85" s="43">
        <v>0.33333333333333331</v>
      </c>
      <c r="AM85" s="43">
        <v>0</v>
      </c>
      <c r="AN85" s="43">
        <v>1.6666666666666667</v>
      </c>
      <c r="AO85" s="48">
        <v>0</v>
      </c>
      <c r="AQ85" s="205">
        <v>3.333333333333333</v>
      </c>
      <c r="AR85" s="48">
        <v>1.3333333333333333</v>
      </c>
      <c r="AS85" s="48">
        <v>0</v>
      </c>
      <c r="AT85" s="48">
        <v>26.666666666666668</v>
      </c>
      <c r="AU85" s="48">
        <v>4.333333333333333</v>
      </c>
    </row>
    <row r="86" spans="2:47" s="23" customFormat="1" ht="17.25" customHeight="1" x14ac:dyDescent="0.2">
      <c r="B86" s="77" t="s">
        <v>273</v>
      </c>
      <c r="C86" s="71" t="s">
        <v>73</v>
      </c>
      <c r="D86" s="131" t="s">
        <v>354</v>
      </c>
      <c r="E86" s="47">
        <v>0.5</v>
      </c>
      <c r="F86" s="43">
        <v>4</v>
      </c>
      <c r="G86" s="43">
        <v>5.75</v>
      </c>
      <c r="H86" s="43">
        <v>2.75</v>
      </c>
      <c r="I86" s="43">
        <v>1.75</v>
      </c>
      <c r="J86" s="43">
        <v>0</v>
      </c>
      <c r="K86" s="43">
        <v>0.25</v>
      </c>
      <c r="L86" s="43">
        <v>0.5</v>
      </c>
      <c r="M86" s="43">
        <v>1.25</v>
      </c>
      <c r="N86" s="43">
        <v>1.25</v>
      </c>
      <c r="O86" s="43">
        <v>6.5</v>
      </c>
      <c r="P86" s="43">
        <v>2</v>
      </c>
      <c r="Q86" s="43">
        <v>0.75</v>
      </c>
      <c r="R86" s="43">
        <v>0.5</v>
      </c>
      <c r="S86" s="43">
        <v>2.5</v>
      </c>
      <c r="T86" s="43">
        <v>13</v>
      </c>
      <c r="U86" s="43">
        <v>0</v>
      </c>
      <c r="V86" s="43">
        <v>1.75</v>
      </c>
      <c r="W86" s="43">
        <v>1.75</v>
      </c>
      <c r="X86" s="43">
        <v>6</v>
      </c>
      <c r="Y86" s="43">
        <v>1.25</v>
      </c>
      <c r="Z86" s="43">
        <v>0.25</v>
      </c>
      <c r="AA86" s="43">
        <v>2.25</v>
      </c>
      <c r="AB86" s="43">
        <v>2.5</v>
      </c>
      <c r="AC86" s="43">
        <v>2.5</v>
      </c>
      <c r="AD86" s="43">
        <v>0.25</v>
      </c>
      <c r="AE86" s="43">
        <v>7.75</v>
      </c>
      <c r="AF86" s="43">
        <v>0.25</v>
      </c>
      <c r="AG86" s="43">
        <v>2.5</v>
      </c>
      <c r="AH86" s="43">
        <v>3.25</v>
      </c>
      <c r="AI86" s="43">
        <v>4.5</v>
      </c>
      <c r="AJ86" s="43">
        <v>0.25</v>
      </c>
      <c r="AK86" s="43">
        <v>17.25</v>
      </c>
      <c r="AL86" s="43">
        <v>1.75</v>
      </c>
      <c r="AM86" s="43">
        <v>1.5</v>
      </c>
      <c r="AN86" s="43">
        <v>3</v>
      </c>
      <c r="AO86" s="48">
        <v>0</v>
      </c>
      <c r="AQ86" s="205">
        <v>15</v>
      </c>
      <c r="AR86" s="48">
        <v>9.5</v>
      </c>
      <c r="AS86" s="48">
        <v>3.25</v>
      </c>
      <c r="AT86" s="48">
        <v>34</v>
      </c>
      <c r="AU86" s="48">
        <v>42</v>
      </c>
    </row>
    <row r="87" spans="2:47" s="23" customFormat="1" ht="17.25" customHeight="1" x14ac:dyDescent="0.2">
      <c r="B87" s="77" t="s">
        <v>273</v>
      </c>
      <c r="C87" s="70" t="s">
        <v>48</v>
      </c>
      <c r="D87" s="132" t="s">
        <v>396</v>
      </c>
      <c r="E87" s="47">
        <v>0</v>
      </c>
      <c r="F87" s="43">
        <v>0</v>
      </c>
      <c r="G87" s="43">
        <v>0.25</v>
      </c>
      <c r="H87" s="43">
        <v>0.75</v>
      </c>
      <c r="I87" s="43">
        <v>0</v>
      </c>
      <c r="J87" s="43">
        <v>0</v>
      </c>
      <c r="K87" s="43">
        <v>0</v>
      </c>
      <c r="L87" s="43">
        <v>0.25</v>
      </c>
      <c r="M87" s="43">
        <v>0</v>
      </c>
      <c r="N87" s="43">
        <v>0</v>
      </c>
      <c r="O87" s="43">
        <v>1.25</v>
      </c>
      <c r="P87" s="43">
        <v>0</v>
      </c>
      <c r="Q87" s="43">
        <v>0</v>
      </c>
      <c r="R87" s="43">
        <v>0</v>
      </c>
      <c r="S87" s="43">
        <v>0.25</v>
      </c>
      <c r="T87" s="43">
        <v>4.25</v>
      </c>
      <c r="U87" s="43">
        <v>0.5</v>
      </c>
      <c r="V87" s="43">
        <v>0.25</v>
      </c>
      <c r="W87" s="43">
        <v>0.75</v>
      </c>
      <c r="X87" s="43">
        <v>6.25</v>
      </c>
      <c r="Y87" s="43">
        <v>0</v>
      </c>
      <c r="Z87" s="43">
        <v>0</v>
      </c>
      <c r="AA87" s="43">
        <v>0.25</v>
      </c>
      <c r="AB87" s="43">
        <v>0</v>
      </c>
      <c r="AC87" s="43">
        <v>0.25</v>
      </c>
      <c r="AD87" s="43">
        <v>1.5</v>
      </c>
      <c r="AE87" s="43">
        <v>0</v>
      </c>
      <c r="AF87" s="43">
        <v>2</v>
      </c>
      <c r="AG87" s="43">
        <v>0</v>
      </c>
      <c r="AH87" s="43">
        <v>0.5</v>
      </c>
      <c r="AI87" s="43">
        <v>1.75</v>
      </c>
      <c r="AJ87" s="43">
        <v>0</v>
      </c>
      <c r="AK87" s="43">
        <v>1.5</v>
      </c>
      <c r="AL87" s="43">
        <v>0.25</v>
      </c>
      <c r="AM87" s="43">
        <v>0</v>
      </c>
      <c r="AN87" s="43">
        <v>1.25</v>
      </c>
      <c r="AO87" s="48">
        <v>0.25</v>
      </c>
      <c r="AQ87" s="205">
        <v>1</v>
      </c>
      <c r="AR87" s="48">
        <v>1.5</v>
      </c>
      <c r="AS87" s="48">
        <v>0</v>
      </c>
      <c r="AT87" s="48">
        <v>14.25</v>
      </c>
      <c r="AU87" s="48">
        <v>7.5</v>
      </c>
    </row>
    <row r="88" spans="2:47" s="23" customFormat="1" ht="17.25" customHeight="1" x14ac:dyDescent="0.2">
      <c r="B88" s="77" t="s">
        <v>273</v>
      </c>
      <c r="C88" s="71" t="s">
        <v>64</v>
      </c>
      <c r="D88" s="131" t="s">
        <v>360</v>
      </c>
      <c r="E88" s="47">
        <v>0</v>
      </c>
      <c r="F88" s="43">
        <v>0</v>
      </c>
      <c r="G88" s="43">
        <v>5.5</v>
      </c>
      <c r="H88" s="43">
        <v>0</v>
      </c>
      <c r="I88" s="43">
        <v>0</v>
      </c>
      <c r="J88" s="43">
        <v>0</v>
      </c>
      <c r="K88" s="43">
        <v>0</v>
      </c>
      <c r="L88" s="43">
        <v>0</v>
      </c>
      <c r="M88" s="43">
        <v>0.5</v>
      </c>
      <c r="N88" s="43">
        <v>0</v>
      </c>
      <c r="O88" s="43">
        <v>0</v>
      </c>
      <c r="P88" s="43">
        <v>0</v>
      </c>
      <c r="Q88" s="43">
        <v>0</v>
      </c>
      <c r="R88" s="43">
        <v>0</v>
      </c>
      <c r="S88" s="43">
        <v>0.5</v>
      </c>
      <c r="T88" s="43">
        <v>0</v>
      </c>
      <c r="U88" s="43">
        <v>0</v>
      </c>
      <c r="V88" s="43">
        <v>0</v>
      </c>
      <c r="W88" s="43">
        <v>8.75</v>
      </c>
      <c r="X88" s="43">
        <v>0.5</v>
      </c>
      <c r="Y88" s="43">
        <v>0</v>
      </c>
      <c r="Z88" s="43">
        <v>0</v>
      </c>
      <c r="AA88" s="43">
        <v>0</v>
      </c>
      <c r="AB88" s="43">
        <v>0</v>
      </c>
      <c r="AC88" s="43">
        <v>0</v>
      </c>
      <c r="AD88" s="43">
        <v>0</v>
      </c>
      <c r="AE88" s="43">
        <v>0</v>
      </c>
      <c r="AF88" s="43">
        <v>0</v>
      </c>
      <c r="AG88" s="43">
        <v>0</v>
      </c>
      <c r="AH88" s="43">
        <v>0.5</v>
      </c>
      <c r="AI88" s="43">
        <v>0</v>
      </c>
      <c r="AJ88" s="43">
        <v>0</v>
      </c>
      <c r="AK88" s="43">
        <v>0</v>
      </c>
      <c r="AL88" s="43">
        <v>0</v>
      </c>
      <c r="AM88" s="43">
        <v>0</v>
      </c>
      <c r="AN88" s="43">
        <v>0</v>
      </c>
      <c r="AO88" s="48">
        <v>0</v>
      </c>
      <c r="AQ88" s="205">
        <v>5.5</v>
      </c>
      <c r="AR88" s="48">
        <v>0.5</v>
      </c>
      <c r="AS88" s="48">
        <v>0</v>
      </c>
      <c r="AT88" s="48">
        <v>9.75</v>
      </c>
      <c r="AU88" s="48">
        <v>0.5</v>
      </c>
    </row>
    <row r="89" spans="2:47" s="23" customFormat="1" ht="17.25" customHeight="1" x14ac:dyDescent="0.2">
      <c r="B89" s="77" t="s">
        <v>273</v>
      </c>
      <c r="C89" s="71" t="s">
        <v>92</v>
      </c>
      <c r="D89" s="131" t="s">
        <v>371</v>
      </c>
      <c r="E89" s="47">
        <v>24.5</v>
      </c>
      <c r="F89" s="43">
        <v>0.75</v>
      </c>
      <c r="G89" s="43">
        <v>5.75</v>
      </c>
      <c r="H89" s="43">
        <v>0</v>
      </c>
      <c r="I89" s="43">
        <v>0.5</v>
      </c>
      <c r="J89" s="43">
        <v>0</v>
      </c>
      <c r="K89" s="43">
        <v>0.5</v>
      </c>
      <c r="L89" s="43">
        <v>0.5</v>
      </c>
      <c r="M89" s="43">
        <v>6</v>
      </c>
      <c r="N89" s="43">
        <v>3.25</v>
      </c>
      <c r="O89" s="43">
        <v>3.5</v>
      </c>
      <c r="P89" s="43">
        <v>9</v>
      </c>
      <c r="Q89" s="43">
        <v>1.75</v>
      </c>
      <c r="R89" s="43">
        <v>0</v>
      </c>
      <c r="S89" s="43">
        <v>1</v>
      </c>
      <c r="T89" s="43">
        <v>4.75</v>
      </c>
      <c r="U89" s="43">
        <v>0.5</v>
      </c>
      <c r="V89" s="43">
        <v>3.25</v>
      </c>
      <c r="W89" s="43">
        <v>4</v>
      </c>
      <c r="X89" s="43">
        <v>6.25</v>
      </c>
      <c r="Y89" s="43">
        <v>0</v>
      </c>
      <c r="Z89" s="43">
        <v>0.25</v>
      </c>
      <c r="AA89" s="43">
        <v>0</v>
      </c>
      <c r="AB89" s="43">
        <v>2</v>
      </c>
      <c r="AC89" s="43">
        <v>3</v>
      </c>
      <c r="AD89" s="43">
        <v>0</v>
      </c>
      <c r="AE89" s="43">
        <v>0.5</v>
      </c>
      <c r="AF89" s="43">
        <v>2.5</v>
      </c>
      <c r="AG89" s="43">
        <v>0</v>
      </c>
      <c r="AH89" s="43">
        <v>1.25</v>
      </c>
      <c r="AI89" s="43">
        <v>1</v>
      </c>
      <c r="AJ89" s="43">
        <v>0</v>
      </c>
      <c r="AK89" s="43">
        <v>7.5</v>
      </c>
      <c r="AL89" s="43">
        <v>1.5</v>
      </c>
      <c r="AM89" s="43">
        <v>2.5</v>
      </c>
      <c r="AN89" s="43">
        <v>5</v>
      </c>
      <c r="AO89" s="48">
        <v>0.25</v>
      </c>
      <c r="AQ89" s="205">
        <v>32</v>
      </c>
      <c r="AR89" s="48">
        <v>13.25</v>
      </c>
      <c r="AS89" s="48">
        <v>10.75</v>
      </c>
      <c r="AT89" s="48">
        <v>25</v>
      </c>
      <c r="AU89" s="48">
        <v>22</v>
      </c>
    </row>
    <row r="90" spans="2:47" s="23" customFormat="1" ht="17.25" customHeight="1" x14ac:dyDescent="0.2">
      <c r="B90" s="77" t="s">
        <v>273</v>
      </c>
      <c r="C90" s="71" t="s">
        <v>74</v>
      </c>
      <c r="D90" s="131" t="s">
        <v>392</v>
      </c>
      <c r="E90" s="47">
        <v>8.5</v>
      </c>
      <c r="F90" s="43">
        <v>4.5</v>
      </c>
      <c r="G90" s="43">
        <v>5</v>
      </c>
      <c r="H90" s="43">
        <v>1</v>
      </c>
      <c r="I90" s="43">
        <v>6.5</v>
      </c>
      <c r="J90" s="43">
        <v>0</v>
      </c>
      <c r="K90" s="43">
        <v>6</v>
      </c>
      <c r="L90" s="43">
        <v>5.5</v>
      </c>
      <c r="M90" s="43">
        <v>1.25</v>
      </c>
      <c r="N90" s="43">
        <v>3</v>
      </c>
      <c r="O90" s="43">
        <v>0.75</v>
      </c>
      <c r="P90" s="43">
        <v>3.5</v>
      </c>
      <c r="Q90" s="43">
        <v>9</v>
      </c>
      <c r="R90" s="43">
        <v>4.75</v>
      </c>
      <c r="S90" s="43">
        <v>7.75</v>
      </c>
      <c r="T90" s="43">
        <v>1.5</v>
      </c>
      <c r="U90" s="43">
        <v>0</v>
      </c>
      <c r="V90" s="43">
        <v>4.5</v>
      </c>
      <c r="W90" s="43">
        <v>17</v>
      </c>
      <c r="X90" s="43">
        <v>12</v>
      </c>
      <c r="Y90" s="43">
        <v>1.75</v>
      </c>
      <c r="Z90" s="43">
        <v>6.25</v>
      </c>
      <c r="AA90" s="43">
        <v>0</v>
      </c>
      <c r="AB90" s="43">
        <v>0.25</v>
      </c>
      <c r="AC90" s="43">
        <v>1.5</v>
      </c>
      <c r="AD90" s="43">
        <v>8.25</v>
      </c>
      <c r="AE90" s="43">
        <v>2.75</v>
      </c>
      <c r="AF90" s="43">
        <v>0.5</v>
      </c>
      <c r="AG90" s="43">
        <v>0.25</v>
      </c>
      <c r="AH90" s="43">
        <v>0.5</v>
      </c>
      <c r="AI90" s="43">
        <v>0.25</v>
      </c>
      <c r="AJ90" s="43">
        <v>0.25</v>
      </c>
      <c r="AK90" s="43">
        <v>0.75</v>
      </c>
      <c r="AL90" s="43">
        <v>0.75</v>
      </c>
      <c r="AM90" s="43">
        <v>0</v>
      </c>
      <c r="AN90" s="43">
        <v>3.5</v>
      </c>
      <c r="AO90" s="48">
        <v>1.75</v>
      </c>
      <c r="AQ90" s="205">
        <v>31.5</v>
      </c>
      <c r="AR90" s="48">
        <v>10.5</v>
      </c>
      <c r="AS90" s="48">
        <v>17.25</v>
      </c>
      <c r="AT90" s="48">
        <v>60.75</v>
      </c>
      <c r="AU90" s="48">
        <v>11.25</v>
      </c>
    </row>
    <row r="91" spans="2:47" s="23" customFormat="1" ht="17.25" customHeight="1" x14ac:dyDescent="0.2">
      <c r="B91" s="77" t="s">
        <v>274</v>
      </c>
      <c r="C91" s="71" t="s">
        <v>133</v>
      </c>
      <c r="D91" s="131" t="s">
        <v>296</v>
      </c>
      <c r="E91" s="47">
        <v>6.75</v>
      </c>
      <c r="F91" s="43">
        <v>0.25</v>
      </c>
      <c r="G91" s="43">
        <v>0</v>
      </c>
      <c r="H91" s="43">
        <v>0</v>
      </c>
      <c r="I91" s="43">
        <v>3.25</v>
      </c>
      <c r="J91" s="43">
        <v>0</v>
      </c>
      <c r="K91" s="43">
        <v>0.75</v>
      </c>
      <c r="L91" s="43">
        <v>0</v>
      </c>
      <c r="M91" s="43">
        <v>0</v>
      </c>
      <c r="N91" s="43">
        <v>0.25</v>
      </c>
      <c r="O91" s="43">
        <v>1.5</v>
      </c>
      <c r="P91" s="43">
        <v>1.25</v>
      </c>
      <c r="Q91" s="43">
        <v>3.75</v>
      </c>
      <c r="R91" s="43">
        <v>0</v>
      </c>
      <c r="S91" s="43">
        <v>0</v>
      </c>
      <c r="T91" s="43">
        <v>0</v>
      </c>
      <c r="U91" s="43">
        <v>0</v>
      </c>
      <c r="V91" s="43">
        <v>0</v>
      </c>
      <c r="W91" s="43">
        <v>2.75</v>
      </c>
      <c r="X91" s="43">
        <v>0</v>
      </c>
      <c r="Y91" s="43">
        <v>0</v>
      </c>
      <c r="Z91" s="43">
        <v>1.25</v>
      </c>
      <c r="AA91" s="43">
        <v>0</v>
      </c>
      <c r="AB91" s="43">
        <v>0</v>
      </c>
      <c r="AC91" s="43">
        <v>0</v>
      </c>
      <c r="AD91" s="43">
        <v>0</v>
      </c>
      <c r="AE91" s="43">
        <v>6</v>
      </c>
      <c r="AF91" s="43">
        <v>0</v>
      </c>
      <c r="AG91" s="43">
        <v>0</v>
      </c>
      <c r="AH91" s="43">
        <v>0</v>
      </c>
      <c r="AI91" s="43">
        <v>0.5</v>
      </c>
      <c r="AJ91" s="43">
        <v>0.25</v>
      </c>
      <c r="AK91" s="43">
        <v>8.75</v>
      </c>
      <c r="AL91" s="43">
        <v>1.5</v>
      </c>
      <c r="AM91" s="43">
        <v>0</v>
      </c>
      <c r="AN91" s="43">
        <v>5.5</v>
      </c>
      <c r="AO91" s="48">
        <v>0</v>
      </c>
      <c r="AQ91" s="205">
        <v>11</v>
      </c>
      <c r="AR91" s="48">
        <v>1.75</v>
      </c>
      <c r="AS91" s="48">
        <v>5</v>
      </c>
      <c r="AT91" s="48">
        <v>4</v>
      </c>
      <c r="AU91" s="48">
        <v>22.5</v>
      </c>
    </row>
    <row r="92" spans="2:47" s="23" customFormat="1" ht="17.25" customHeight="1" x14ac:dyDescent="0.2">
      <c r="B92" s="77" t="s">
        <v>274</v>
      </c>
      <c r="C92" s="71" t="s">
        <v>113</v>
      </c>
      <c r="D92" s="131" t="s">
        <v>314</v>
      </c>
      <c r="E92" s="47">
        <v>2.5</v>
      </c>
      <c r="F92" s="43">
        <v>0.25</v>
      </c>
      <c r="G92" s="43">
        <v>1</v>
      </c>
      <c r="H92" s="43">
        <v>0</v>
      </c>
      <c r="I92" s="43">
        <v>0</v>
      </c>
      <c r="J92" s="43">
        <v>0</v>
      </c>
      <c r="K92" s="43">
        <v>0</v>
      </c>
      <c r="L92" s="43">
        <v>0</v>
      </c>
      <c r="M92" s="43">
        <v>0</v>
      </c>
      <c r="N92" s="43">
        <v>0</v>
      </c>
      <c r="O92" s="43">
        <v>2.75</v>
      </c>
      <c r="P92" s="43">
        <v>0.5</v>
      </c>
      <c r="Q92" s="43">
        <v>0.25</v>
      </c>
      <c r="R92" s="43">
        <v>0</v>
      </c>
      <c r="S92" s="43">
        <v>0</v>
      </c>
      <c r="T92" s="43">
        <v>0</v>
      </c>
      <c r="U92" s="43">
        <v>0</v>
      </c>
      <c r="V92" s="43">
        <v>0</v>
      </c>
      <c r="W92" s="43">
        <v>0.5</v>
      </c>
      <c r="X92" s="43">
        <v>0</v>
      </c>
      <c r="Y92" s="43">
        <v>0</v>
      </c>
      <c r="Z92" s="43">
        <v>0</v>
      </c>
      <c r="AA92" s="43">
        <v>0</v>
      </c>
      <c r="AB92" s="43">
        <v>0.25</v>
      </c>
      <c r="AC92" s="43">
        <v>0</v>
      </c>
      <c r="AD92" s="43">
        <v>1</v>
      </c>
      <c r="AE92" s="43">
        <v>0</v>
      </c>
      <c r="AF92" s="43">
        <v>8.25</v>
      </c>
      <c r="AG92" s="43">
        <v>0</v>
      </c>
      <c r="AH92" s="43">
        <v>0</v>
      </c>
      <c r="AI92" s="43">
        <v>7.25</v>
      </c>
      <c r="AJ92" s="43">
        <v>0.25</v>
      </c>
      <c r="AK92" s="43">
        <v>6</v>
      </c>
      <c r="AL92" s="43">
        <v>1.75</v>
      </c>
      <c r="AM92" s="43">
        <v>0.25</v>
      </c>
      <c r="AN92" s="43">
        <v>0.75</v>
      </c>
      <c r="AO92" s="48">
        <v>0</v>
      </c>
      <c r="AQ92" s="205">
        <v>3.75</v>
      </c>
      <c r="AR92" s="48">
        <v>2.75</v>
      </c>
      <c r="AS92" s="48">
        <v>0.75</v>
      </c>
      <c r="AT92" s="48">
        <v>1.75</v>
      </c>
      <c r="AU92" s="48">
        <v>24.5</v>
      </c>
    </row>
    <row r="93" spans="2:47" s="23" customFormat="1" ht="17.25" customHeight="1" x14ac:dyDescent="0.2">
      <c r="B93" s="77" t="s">
        <v>274</v>
      </c>
      <c r="C93" s="71" t="s">
        <v>100</v>
      </c>
      <c r="D93" s="131" t="s">
        <v>397</v>
      </c>
      <c r="E93" s="47">
        <v>0.33333333333333331</v>
      </c>
      <c r="F93" s="43">
        <v>0</v>
      </c>
      <c r="G93" s="43">
        <v>0</v>
      </c>
      <c r="H93" s="43">
        <v>0</v>
      </c>
      <c r="I93" s="43">
        <v>0</v>
      </c>
      <c r="J93" s="43">
        <v>0</v>
      </c>
      <c r="K93" s="43">
        <v>0</v>
      </c>
      <c r="L93" s="43">
        <v>0</v>
      </c>
      <c r="M93" s="43">
        <v>0</v>
      </c>
      <c r="N93" s="43">
        <v>0.66666666666666663</v>
      </c>
      <c r="O93" s="43">
        <v>0.33333333333333331</v>
      </c>
      <c r="P93" s="43">
        <v>0.66666666666666663</v>
      </c>
      <c r="Q93" s="43">
        <v>0.33333333333333331</v>
      </c>
      <c r="R93" s="43">
        <v>0.66666666666666663</v>
      </c>
      <c r="S93" s="43">
        <v>0.33333333333333331</v>
      </c>
      <c r="T93" s="43">
        <v>0.33333333333333331</v>
      </c>
      <c r="U93" s="43">
        <v>0</v>
      </c>
      <c r="V93" s="43">
        <v>0</v>
      </c>
      <c r="W93" s="43">
        <v>2.3333333333333335</v>
      </c>
      <c r="X93" s="43">
        <v>0</v>
      </c>
      <c r="Y93" s="43">
        <v>0.33333333333333331</v>
      </c>
      <c r="Z93" s="43">
        <v>0.33333333333333331</v>
      </c>
      <c r="AA93" s="43">
        <v>0</v>
      </c>
      <c r="AB93" s="43">
        <v>0</v>
      </c>
      <c r="AC93" s="43">
        <v>0.33333333333333331</v>
      </c>
      <c r="AD93" s="43">
        <v>1</v>
      </c>
      <c r="AE93" s="43">
        <v>0</v>
      </c>
      <c r="AF93" s="43">
        <v>0</v>
      </c>
      <c r="AG93" s="43">
        <v>0</v>
      </c>
      <c r="AH93" s="43">
        <v>0</v>
      </c>
      <c r="AI93" s="43">
        <v>2.6666666666666665</v>
      </c>
      <c r="AJ93" s="43">
        <v>0.33333333333333331</v>
      </c>
      <c r="AK93" s="43">
        <v>0.33333333333333331</v>
      </c>
      <c r="AL93" s="43">
        <v>1.3333333333333333</v>
      </c>
      <c r="AM93" s="43">
        <v>0</v>
      </c>
      <c r="AN93" s="43">
        <v>0</v>
      </c>
      <c r="AO93" s="48">
        <v>0</v>
      </c>
      <c r="AQ93" s="205">
        <v>0.33333333333333331</v>
      </c>
      <c r="AR93" s="48">
        <v>1</v>
      </c>
      <c r="AS93" s="48">
        <v>1.6666666666666665</v>
      </c>
      <c r="AT93" s="48">
        <v>5</v>
      </c>
      <c r="AU93" s="48">
        <v>4.666666666666667</v>
      </c>
    </row>
    <row r="94" spans="2:47" s="23" customFormat="1" ht="17.25" customHeight="1" x14ac:dyDescent="0.2">
      <c r="B94" s="77" t="s">
        <v>274</v>
      </c>
      <c r="C94" s="71" t="s">
        <v>132</v>
      </c>
      <c r="D94" s="131" t="s">
        <v>329</v>
      </c>
      <c r="E94" s="47">
        <v>2</v>
      </c>
      <c r="F94" s="43">
        <v>0.75</v>
      </c>
      <c r="G94" s="43">
        <v>5.5</v>
      </c>
      <c r="H94" s="43">
        <v>7.5</v>
      </c>
      <c r="I94" s="43">
        <v>3</v>
      </c>
      <c r="J94" s="43">
        <v>1.75</v>
      </c>
      <c r="K94" s="43">
        <v>0.5</v>
      </c>
      <c r="L94" s="43">
        <v>0</v>
      </c>
      <c r="M94" s="43">
        <v>0.25</v>
      </c>
      <c r="N94" s="43">
        <v>0.75</v>
      </c>
      <c r="O94" s="43">
        <v>0</v>
      </c>
      <c r="P94" s="43">
        <v>10.75</v>
      </c>
      <c r="Q94" s="43">
        <v>0</v>
      </c>
      <c r="R94" s="43">
        <v>0.75</v>
      </c>
      <c r="S94" s="43">
        <v>1.25</v>
      </c>
      <c r="T94" s="43">
        <v>0</v>
      </c>
      <c r="U94" s="43">
        <v>0</v>
      </c>
      <c r="V94" s="43">
        <v>0</v>
      </c>
      <c r="W94" s="43">
        <v>1.75</v>
      </c>
      <c r="X94" s="43">
        <v>0</v>
      </c>
      <c r="Y94" s="43">
        <v>1.25</v>
      </c>
      <c r="Z94" s="43">
        <v>0.25</v>
      </c>
      <c r="AA94" s="43">
        <v>0</v>
      </c>
      <c r="AB94" s="43">
        <v>1</v>
      </c>
      <c r="AC94" s="43">
        <v>1</v>
      </c>
      <c r="AD94" s="43">
        <v>2.5</v>
      </c>
      <c r="AE94" s="43">
        <v>2.75</v>
      </c>
      <c r="AF94" s="43">
        <v>0.5</v>
      </c>
      <c r="AG94" s="43">
        <v>0</v>
      </c>
      <c r="AH94" s="43">
        <v>0</v>
      </c>
      <c r="AI94" s="43">
        <v>24.75</v>
      </c>
      <c r="AJ94" s="43">
        <v>2.75</v>
      </c>
      <c r="AK94" s="43">
        <v>1</v>
      </c>
      <c r="AL94" s="43">
        <v>2.5</v>
      </c>
      <c r="AM94" s="43">
        <v>2</v>
      </c>
      <c r="AN94" s="43">
        <v>5.25</v>
      </c>
      <c r="AO94" s="48">
        <v>0</v>
      </c>
      <c r="AQ94" s="205">
        <v>21</v>
      </c>
      <c r="AR94" s="48">
        <v>1</v>
      </c>
      <c r="AS94" s="48">
        <v>11.5</v>
      </c>
      <c r="AT94" s="48">
        <v>9</v>
      </c>
      <c r="AU94" s="48">
        <v>41.5</v>
      </c>
    </row>
    <row r="95" spans="2:47" s="23" customFormat="1" ht="17.25" customHeight="1" x14ac:dyDescent="0.2">
      <c r="B95" s="77" t="s">
        <v>274</v>
      </c>
      <c r="C95" s="71" t="s">
        <v>129</v>
      </c>
      <c r="D95" s="131" t="s">
        <v>333</v>
      </c>
      <c r="E95" s="47">
        <v>1.5</v>
      </c>
      <c r="F95" s="43">
        <v>2.25</v>
      </c>
      <c r="G95" s="43">
        <v>3</v>
      </c>
      <c r="H95" s="43">
        <v>0.25</v>
      </c>
      <c r="I95" s="43">
        <v>0</v>
      </c>
      <c r="J95" s="43">
        <v>0</v>
      </c>
      <c r="K95" s="43">
        <v>0.75</v>
      </c>
      <c r="L95" s="43">
        <v>0</v>
      </c>
      <c r="M95" s="43">
        <v>0.5</v>
      </c>
      <c r="N95" s="43">
        <v>0</v>
      </c>
      <c r="O95" s="43">
        <v>0.75</v>
      </c>
      <c r="P95" s="43">
        <v>0.5</v>
      </c>
      <c r="Q95" s="43">
        <v>0</v>
      </c>
      <c r="R95" s="43">
        <v>0.5</v>
      </c>
      <c r="S95" s="43">
        <v>1.5</v>
      </c>
      <c r="T95" s="43">
        <v>0</v>
      </c>
      <c r="U95" s="43">
        <v>0</v>
      </c>
      <c r="V95" s="43">
        <v>0.75</v>
      </c>
      <c r="W95" s="43">
        <v>0.25</v>
      </c>
      <c r="X95" s="43">
        <v>0.5</v>
      </c>
      <c r="Y95" s="43">
        <v>1.25</v>
      </c>
      <c r="Z95" s="43">
        <v>0</v>
      </c>
      <c r="AA95" s="43">
        <v>0</v>
      </c>
      <c r="AB95" s="43">
        <v>1.25</v>
      </c>
      <c r="AC95" s="43">
        <v>0</v>
      </c>
      <c r="AD95" s="43">
        <v>4.5</v>
      </c>
      <c r="AE95" s="43">
        <v>1.5</v>
      </c>
      <c r="AF95" s="43">
        <v>0</v>
      </c>
      <c r="AG95" s="43">
        <v>0</v>
      </c>
      <c r="AH95" s="43">
        <v>0</v>
      </c>
      <c r="AI95" s="43">
        <v>0.75</v>
      </c>
      <c r="AJ95" s="43">
        <v>0.5</v>
      </c>
      <c r="AK95" s="43">
        <v>1</v>
      </c>
      <c r="AL95" s="43">
        <v>0</v>
      </c>
      <c r="AM95" s="43">
        <v>0</v>
      </c>
      <c r="AN95" s="43">
        <v>1</v>
      </c>
      <c r="AO95" s="48">
        <v>0.5</v>
      </c>
      <c r="AQ95" s="205">
        <v>7.75</v>
      </c>
      <c r="AR95" s="48">
        <v>1.25</v>
      </c>
      <c r="AS95" s="48">
        <v>1</v>
      </c>
      <c r="AT95" s="48">
        <v>10</v>
      </c>
      <c r="AU95" s="48">
        <v>5.25</v>
      </c>
    </row>
    <row r="96" spans="2:47" s="23" customFormat="1" ht="17.25" customHeight="1" x14ac:dyDescent="0.2">
      <c r="B96" s="77" t="s">
        <v>274</v>
      </c>
      <c r="C96" s="71" t="s">
        <v>103</v>
      </c>
      <c r="D96" s="131" t="s">
        <v>335</v>
      </c>
      <c r="E96" s="47">
        <v>1.75</v>
      </c>
      <c r="F96" s="43">
        <v>2.5</v>
      </c>
      <c r="G96" s="43">
        <v>0.5</v>
      </c>
      <c r="H96" s="43">
        <v>0.5</v>
      </c>
      <c r="I96" s="43">
        <v>1.5</v>
      </c>
      <c r="J96" s="43">
        <v>0.25</v>
      </c>
      <c r="K96" s="43">
        <v>0.75</v>
      </c>
      <c r="L96" s="43">
        <v>1</v>
      </c>
      <c r="M96" s="43">
        <v>0.75</v>
      </c>
      <c r="N96" s="43">
        <v>0</v>
      </c>
      <c r="O96" s="43">
        <v>1</v>
      </c>
      <c r="P96" s="43">
        <v>24</v>
      </c>
      <c r="Q96" s="43">
        <v>2.75</v>
      </c>
      <c r="R96" s="43">
        <v>1.25</v>
      </c>
      <c r="S96" s="43">
        <v>2.25</v>
      </c>
      <c r="T96" s="43">
        <v>0.75</v>
      </c>
      <c r="U96" s="43">
        <v>0</v>
      </c>
      <c r="V96" s="43">
        <v>0</v>
      </c>
      <c r="W96" s="43">
        <v>7</v>
      </c>
      <c r="X96" s="43">
        <v>0</v>
      </c>
      <c r="Y96" s="43">
        <v>1.75</v>
      </c>
      <c r="Z96" s="43">
        <v>0.5</v>
      </c>
      <c r="AA96" s="43">
        <v>0.25</v>
      </c>
      <c r="AB96" s="43">
        <v>1</v>
      </c>
      <c r="AC96" s="43">
        <v>1.25</v>
      </c>
      <c r="AD96" s="43">
        <v>5.75</v>
      </c>
      <c r="AE96" s="43">
        <v>5.75</v>
      </c>
      <c r="AF96" s="43">
        <v>0</v>
      </c>
      <c r="AG96" s="43">
        <v>0.75</v>
      </c>
      <c r="AH96" s="43">
        <v>0</v>
      </c>
      <c r="AI96" s="43">
        <v>22.25</v>
      </c>
      <c r="AJ96" s="43">
        <v>0</v>
      </c>
      <c r="AK96" s="43">
        <v>0.5</v>
      </c>
      <c r="AL96" s="43">
        <v>3.25</v>
      </c>
      <c r="AM96" s="43">
        <v>0</v>
      </c>
      <c r="AN96" s="43">
        <v>1</v>
      </c>
      <c r="AO96" s="48">
        <v>0</v>
      </c>
      <c r="AQ96" s="205">
        <v>7.75</v>
      </c>
      <c r="AR96" s="48">
        <v>2.75</v>
      </c>
      <c r="AS96" s="48">
        <v>28</v>
      </c>
      <c r="AT96" s="48">
        <v>20.5</v>
      </c>
      <c r="AU96" s="48">
        <v>33.5</v>
      </c>
    </row>
    <row r="97" spans="2:47" s="23" customFormat="1" ht="17.25" customHeight="1" x14ac:dyDescent="0.2">
      <c r="B97" s="77" t="s">
        <v>274</v>
      </c>
      <c r="C97" s="71" t="s">
        <v>134</v>
      </c>
      <c r="D97" s="131" t="s">
        <v>337</v>
      </c>
      <c r="E97" s="47">
        <v>0.75</v>
      </c>
      <c r="F97" s="43">
        <v>0.25</v>
      </c>
      <c r="G97" s="43">
        <v>4.5</v>
      </c>
      <c r="H97" s="43">
        <v>1</v>
      </c>
      <c r="I97" s="43">
        <v>4.75</v>
      </c>
      <c r="J97" s="43">
        <v>0</v>
      </c>
      <c r="K97" s="43">
        <v>0.5</v>
      </c>
      <c r="L97" s="43">
        <v>0.25</v>
      </c>
      <c r="M97" s="43">
        <v>0</v>
      </c>
      <c r="N97" s="43">
        <v>0</v>
      </c>
      <c r="O97" s="43">
        <v>0</v>
      </c>
      <c r="P97" s="43">
        <v>0.5</v>
      </c>
      <c r="Q97" s="43">
        <v>0</v>
      </c>
      <c r="R97" s="43">
        <v>0</v>
      </c>
      <c r="S97" s="43">
        <v>0</v>
      </c>
      <c r="T97" s="43">
        <v>0</v>
      </c>
      <c r="U97" s="43">
        <v>0</v>
      </c>
      <c r="V97" s="43">
        <v>0</v>
      </c>
      <c r="W97" s="43">
        <v>0</v>
      </c>
      <c r="X97" s="43">
        <v>0</v>
      </c>
      <c r="Y97" s="43">
        <v>0</v>
      </c>
      <c r="Z97" s="43">
        <v>0</v>
      </c>
      <c r="AA97" s="43">
        <v>0.25</v>
      </c>
      <c r="AB97" s="43">
        <v>0</v>
      </c>
      <c r="AC97" s="43">
        <v>0</v>
      </c>
      <c r="AD97" s="43">
        <v>0</v>
      </c>
      <c r="AE97" s="43">
        <v>4.75</v>
      </c>
      <c r="AF97" s="43">
        <v>0</v>
      </c>
      <c r="AG97" s="43">
        <v>0</v>
      </c>
      <c r="AH97" s="43">
        <v>0</v>
      </c>
      <c r="AI97" s="43">
        <v>8</v>
      </c>
      <c r="AJ97" s="43">
        <v>0.25</v>
      </c>
      <c r="AK97" s="43">
        <v>9.75</v>
      </c>
      <c r="AL97" s="43">
        <v>0</v>
      </c>
      <c r="AM97" s="43">
        <v>2.5</v>
      </c>
      <c r="AN97" s="43">
        <v>1.75</v>
      </c>
      <c r="AO97" s="48">
        <v>0</v>
      </c>
      <c r="AQ97" s="205">
        <v>11.75</v>
      </c>
      <c r="AR97" s="48">
        <v>0.25</v>
      </c>
      <c r="AS97" s="48">
        <v>0.5</v>
      </c>
      <c r="AT97" s="48">
        <v>0.25</v>
      </c>
      <c r="AU97" s="48">
        <v>27</v>
      </c>
    </row>
    <row r="98" spans="2:47" s="23" customFormat="1" ht="17.25" customHeight="1" x14ac:dyDescent="0.2">
      <c r="B98" s="77" t="s">
        <v>274</v>
      </c>
      <c r="C98" s="71" t="s">
        <v>107</v>
      </c>
      <c r="D98" s="131" t="s">
        <v>338</v>
      </c>
      <c r="E98" s="47">
        <v>0.25</v>
      </c>
      <c r="F98" s="43">
        <v>0.25</v>
      </c>
      <c r="G98" s="43">
        <v>0.25</v>
      </c>
      <c r="H98" s="43">
        <v>0</v>
      </c>
      <c r="I98" s="43">
        <v>0</v>
      </c>
      <c r="J98" s="43">
        <v>0</v>
      </c>
      <c r="K98" s="43">
        <v>0.5</v>
      </c>
      <c r="L98" s="43">
        <v>0</v>
      </c>
      <c r="M98" s="43">
        <v>0.25</v>
      </c>
      <c r="N98" s="43">
        <v>0</v>
      </c>
      <c r="O98" s="43">
        <v>0.25</v>
      </c>
      <c r="P98" s="43">
        <v>0</v>
      </c>
      <c r="Q98" s="43">
        <v>0</v>
      </c>
      <c r="R98" s="43">
        <v>0</v>
      </c>
      <c r="S98" s="43">
        <v>0</v>
      </c>
      <c r="T98" s="43">
        <v>1.25</v>
      </c>
      <c r="U98" s="43">
        <v>1.5</v>
      </c>
      <c r="V98" s="43">
        <v>0</v>
      </c>
      <c r="W98" s="43">
        <v>0.25</v>
      </c>
      <c r="X98" s="43">
        <v>0.75</v>
      </c>
      <c r="Y98" s="43">
        <v>0.5</v>
      </c>
      <c r="Z98" s="43">
        <v>0</v>
      </c>
      <c r="AA98" s="43">
        <v>0.75</v>
      </c>
      <c r="AB98" s="43">
        <v>0</v>
      </c>
      <c r="AC98" s="43">
        <v>0</v>
      </c>
      <c r="AD98" s="43">
        <v>1.75</v>
      </c>
      <c r="AE98" s="43">
        <v>0</v>
      </c>
      <c r="AF98" s="43">
        <v>3.25</v>
      </c>
      <c r="AG98" s="43">
        <v>0.5</v>
      </c>
      <c r="AH98" s="43">
        <v>0</v>
      </c>
      <c r="AI98" s="43">
        <v>1.5</v>
      </c>
      <c r="AJ98" s="43">
        <v>0</v>
      </c>
      <c r="AK98" s="43">
        <v>10.75</v>
      </c>
      <c r="AL98" s="43">
        <v>0.75</v>
      </c>
      <c r="AM98" s="43">
        <v>0</v>
      </c>
      <c r="AN98" s="43">
        <v>0.5</v>
      </c>
      <c r="AO98" s="48">
        <v>0</v>
      </c>
      <c r="AQ98" s="205">
        <v>1.25</v>
      </c>
      <c r="AR98" s="48">
        <v>0.5</v>
      </c>
      <c r="AS98" s="48">
        <v>0</v>
      </c>
      <c r="AT98" s="48">
        <v>6.75</v>
      </c>
      <c r="AU98" s="48">
        <v>17.25</v>
      </c>
    </row>
    <row r="99" spans="2:47" s="23" customFormat="1" ht="17.25" customHeight="1" x14ac:dyDescent="0.2">
      <c r="B99" s="77" t="s">
        <v>274</v>
      </c>
      <c r="C99" s="71" t="s">
        <v>104</v>
      </c>
      <c r="D99" s="131" t="s">
        <v>339</v>
      </c>
      <c r="E99" s="47">
        <v>0</v>
      </c>
      <c r="F99" s="43">
        <v>0</v>
      </c>
      <c r="G99" s="43">
        <v>0</v>
      </c>
      <c r="H99" s="43">
        <v>0</v>
      </c>
      <c r="I99" s="43">
        <v>0</v>
      </c>
      <c r="J99" s="43">
        <v>0</v>
      </c>
      <c r="K99" s="43">
        <v>0</v>
      </c>
      <c r="L99" s="43">
        <v>0</v>
      </c>
      <c r="M99" s="43">
        <v>0</v>
      </c>
      <c r="N99" s="43">
        <v>0.25</v>
      </c>
      <c r="O99" s="43">
        <v>0</v>
      </c>
      <c r="P99" s="43">
        <v>0</v>
      </c>
      <c r="Q99" s="43">
        <v>0</v>
      </c>
      <c r="R99" s="43">
        <v>0</v>
      </c>
      <c r="S99" s="43">
        <v>2.25</v>
      </c>
      <c r="T99" s="43">
        <v>0</v>
      </c>
      <c r="U99" s="43">
        <v>0</v>
      </c>
      <c r="V99" s="43">
        <v>0.25</v>
      </c>
      <c r="W99" s="43">
        <v>8.25</v>
      </c>
      <c r="X99" s="43">
        <v>1.25</v>
      </c>
      <c r="Y99" s="43">
        <v>0</v>
      </c>
      <c r="Z99" s="43">
        <v>0</v>
      </c>
      <c r="AA99" s="43">
        <v>0</v>
      </c>
      <c r="AB99" s="43">
        <v>0.25</v>
      </c>
      <c r="AC99" s="43">
        <v>0</v>
      </c>
      <c r="AD99" s="43">
        <v>2.25</v>
      </c>
      <c r="AE99" s="43">
        <v>2.75</v>
      </c>
      <c r="AF99" s="43">
        <v>2.25</v>
      </c>
      <c r="AG99" s="43">
        <v>0</v>
      </c>
      <c r="AH99" s="43">
        <v>0</v>
      </c>
      <c r="AI99" s="43">
        <v>5</v>
      </c>
      <c r="AJ99" s="43">
        <v>0.25</v>
      </c>
      <c r="AK99" s="43">
        <v>5.5</v>
      </c>
      <c r="AL99" s="43">
        <v>0</v>
      </c>
      <c r="AM99" s="43">
        <v>0</v>
      </c>
      <c r="AN99" s="43">
        <v>0</v>
      </c>
      <c r="AO99" s="48">
        <v>0</v>
      </c>
      <c r="AQ99" s="205">
        <v>0</v>
      </c>
      <c r="AR99" s="48">
        <v>0.25</v>
      </c>
      <c r="AS99" s="48">
        <v>0</v>
      </c>
      <c r="AT99" s="48">
        <v>14.5</v>
      </c>
      <c r="AU99" s="48">
        <v>15.75</v>
      </c>
    </row>
    <row r="100" spans="2:47" s="23" customFormat="1" ht="17.25" customHeight="1" x14ac:dyDescent="0.2">
      <c r="B100" s="77" t="s">
        <v>274</v>
      </c>
      <c r="C100" s="71" t="s">
        <v>135</v>
      </c>
      <c r="D100" s="131" t="s">
        <v>347</v>
      </c>
      <c r="E100" s="47">
        <v>4</v>
      </c>
      <c r="F100" s="43">
        <v>9.25</v>
      </c>
      <c r="G100" s="43">
        <v>4</v>
      </c>
      <c r="H100" s="43">
        <v>1.25</v>
      </c>
      <c r="I100" s="43">
        <v>0.5</v>
      </c>
      <c r="J100" s="43">
        <v>0</v>
      </c>
      <c r="K100" s="43">
        <v>0.25</v>
      </c>
      <c r="L100" s="43">
        <v>0.25</v>
      </c>
      <c r="M100" s="43">
        <v>0.5</v>
      </c>
      <c r="N100" s="43">
        <v>0</v>
      </c>
      <c r="O100" s="43">
        <v>0</v>
      </c>
      <c r="P100" s="43">
        <v>0</v>
      </c>
      <c r="Q100" s="43">
        <v>0</v>
      </c>
      <c r="R100" s="43">
        <v>0</v>
      </c>
      <c r="S100" s="43">
        <v>0</v>
      </c>
      <c r="T100" s="43">
        <v>0.25</v>
      </c>
      <c r="U100" s="43">
        <v>1</v>
      </c>
      <c r="V100" s="43">
        <v>0.25</v>
      </c>
      <c r="W100" s="43">
        <v>0.25</v>
      </c>
      <c r="X100" s="43">
        <v>0</v>
      </c>
      <c r="Y100" s="43">
        <v>0</v>
      </c>
      <c r="Z100" s="43">
        <v>0</v>
      </c>
      <c r="AA100" s="43">
        <v>0</v>
      </c>
      <c r="AB100" s="43">
        <v>0</v>
      </c>
      <c r="AC100" s="43">
        <v>0.25</v>
      </c>
      <c r="AD100" s="43">
        <v>0</v>
      </c>
      <c r="AE100" s="43">
        <v>1.25</v>
      </c>
      <c r="AF100" s="43">
        <v>2.75</v>
      </c>
      <c r="AG100" s="43">
        <v>0</v>
      </c>
      <c r="AH100" s="43">
        <v>0</v>
      </c>
      <c r="AI100" s="43">
        <v>0.75</v>
      </c>
      <c r="AJ100" s="43">
        <v>0</v>
      </c>
      <c r="AK100" s="43">
        <v>4.5</v>
      </c>
      <c r="AL100" s="43">
        <v>1.5</v>
      </c>
      <c r="AM100" s="43">
        <v>0.25</v>
      </c>
      <c r="AN100" s="43">
        <v>0.5</v>
      </c>
      <c r="AO100" s="48">
        <v>0</v>
      </c>
      <c r="AQ100" s="205">
        <v>19.25</v>
      </c>
      <c r="AR100" s="48">
        <v>0.75</v>
      </c>
      <c r="AS100" s="48">
        <v>0</v>
      </c>
      <c r="AT100" s="48">
        <v>2</v>
      </c>
      <c r="AU100" s="48">
        <v>11.5</v>
      </c>
    </row>
    <row r="101" spans="2:47" s="23" customFormat="1" ht="17.25" customHeight="1" x14ac:dyDescent="0.2">
      <c r="B101" s="77" t="s">
        <v>274</v>
      </c>
      <c r="C101" s="71" t="s">
        <v>125</v>
      </c>
      <c r="D101" s="131" t="s">
        <v>349</v>
      </c>
      <c r="E101" s="47">
        <v>4.25</v>
      </c>
      <c r="F101" s="43">
        <v>5.25</v>
      </c>
      <c r="G101" s="43">
        <v>8.75</v>
      </c>
      <c r="H101" s="43">
        <v>0</v>
      </c>
      <c r="I101" s="43">
        <v>0.25</v>
      </c>
      <c r="J101" s="43">
        <v>0</v>
      </c>
      <c r="K101" s="43">
        <v>0.5</v>
      </c>
      <c r="L101" s="43">
        <v>1.25</v>
      </c>
      <c r="M101" s="43">
        <v>0</v>
      </c>
      <c r="N101" s="43">
        <v>0.75</v>
      </c>
      <c r="O101" s="43">
        <v>4.25</v>
      </c>
      <c r="P101" s="43">
        <v>0.75</v>
      </c>
      <c r="Q101" s="43">
        <v>12.25</v>
      </c>
      <c r="R101" s="43">
        <v>0.25</v>
      </c>
      <c r="S101" s="43">
        <v>0.75</v>
      </c>
      <c r="T101" s="43">
        <v>2</v>
      </c>
      <c r="U101" s="43">
        <v>0.5</v>
      </c>
      <c r="V101" s="43">
        <v>1</v>
      </c>
      <c r="W101" s="43">
        <v>3</v>
      </c>
      <c r="X101" s="43">
        <v>6.75</v>
      </c>
      <c r="Y101" s="43">
        <v>1.25</v>
      </c>
      <c r="Z101" s="43">
        <v>0</v>
      </c>
      <c r="AA101" s="43">
        <v>0</v>
      </c>
      <c r="AB101" s="43">
        <v>0.25</v>
      </c>
      <c r="AC101" s="43">
        <v>0</v>
      </c>
      <c r="AD101" s="43">
        <v>0</v>
      </c>
      <c r="AE101" s="43">
        <v>1.5</v>
      </c>
      <c r="AF101" s="43">
        <v>0.5</v>
      </c>
      <c r="AG101" s="43">
        <v>0.25</v>
      </c>
      <c r="AH101" s="43">
        <v>0.25</v>
      </c>
      <c r="AI101" s="43">
        <v>6</v>
      </c>
      <c r="AJ101" s="43">
        <v>0.25</v>
      </c>
      <c r="AK101" s="43">
        <v>10.25</v>
      </c>
      <c r="AL101" s="43">
        <v>0.75</v>
      </c>
      <c r="AM101" s="43">
        <v>0.5</v>
      </c>
      <c r="AN101" s="43">
        <v>0.75</v>
      </c>
      <c r="AO101" s="48">
        <v>0</v>
      </c>
      <c r="AQ101" s="205">
        <v>19</v>
      </c>
      <c r="AR101" s="48">
        <v>6.25</v>
      </c>
      <c r="AS101" s="48">
        <v>13.25</v>
      </c>
      <c r="AT101" s="48">
        <v>15.5</v>
      </c>
      <c r="AU101" s="48">
        <v>21</v>
      </c>
    </row>
    <row r="102" spans="2:47" s="23" customFormat="1" ht="17.25" customHeight="1" x14ac:dyDescent="0.2">
      <c r="B102" s="77" t="s">
        <v>274</v>
      </c>
      <c r="C102" s="71" t="s">
        <v>128</v>
      </c>
      <c r="D102" s="131" t="s">
        <v>350</v>
      </c>
      <c r="E102" s="47">
        <v>8</v>
      </c>
      <c r="F102" s="43">
        <v>2.6666666666666665</v>
      </c>
      <c r="G102" s="43">
        <v>8.6666666666666661</v>
      </c>
      <c r="H102" s="43">
        <v>0.33333333333333331</v>
      </c>
      <c r="I102" s="43">
        <v>3</v>
      </c>
      <c r="J102" s="43">
        <v>0</v>
      </c>
      <c r="K102" s="43">
        <v>9.3333333333333339</v>
      </c>
      <c r="L102" s="43">
        <v>2.6666666666666665</v>
      </c>
      <c r="M102" s="43">
        <v>0</v>
      </c>
      <c r="N102" s="43">
        <v>5.666666666666667</v>
      </c>
      <c r="O102" s="43">
        <v>4.333333333333333</v>
      </c>
      <c r="P102" s="43">
        <v>5</v>
      </c>
      <c r="Q102" s="43">
        <v>0.33333333333333331</v>
      </c>
      <c r="R102" s="43">
        <v>0</v>
      </c>
      <c r="S102" s="43">
        <v>14.666666666666666</v>
      </c>
      <c r="T102" s="43">
        <v>0</v>
      </c>
      <c r="U102" s="43">
        <v>1</v>
      </c>
      <c r="V102" s="43">
        <v>0.33333333333333331</v>
      </c>
      <c r="W102" s="43">
        <v>7</v>
      </c>
      <c r="X102" s="43">
        <v>14.666666666666666</v>
      </c>
      <c r="Y102" s="43">
        <v>0.66666666666666663</v>
      </c>
      <c r="Z102" s="43">
        <v>1</v>
      </c>
      <c r="AA102" s="43">
        <v>0</v>
      </c>
      <c r="AB102" s="43">
        <v>0.33333333333333331</v>
      </c>
      <c r="AC102" s="43">
        <v>0.33333333333333331</v>
      </c>
      <c r="AD102" s="43">
        <v>1</v>
      </c>
      <c r="AE102" s="43">
        <v>6.333333333333333</v>
      </c>
      <c r="AF102" s="43">
        <v>0</v>
      </c>
      <c r="AG102" s="43">
        <v>0.66666666666666663</v>
      </c>
      <c r="AH102" s="43">
        <v>0</v>
      </c>
      <c r="AI102" s="43">
        <v>7.333333333333333</v>
      </c>
      <c r="AJ102" s="43">
        <v>1</v>
      </c>
      <c r="AK102" s="43">
        <v>8.3333333333333339</v>
      </c>
      <c r="AL102" s="43">
        <v>1</v>
      </c>
      <c r="AM102" s="43">
        <v>0</v>
      </c>
      <c r="AN102" s="43">
        <v>1</v>
      </c>
      <c r="AO102" s="48">
        <v>1</v>
      </c>
      <c r="AQ102" s="205">
        <v>32</v>
      </c>
      <c r="AR102" s="48">
        <v>12.666666666666668</v>
      </c>
      <c r="AS102" s="48">
        <v>5.333333333333333</v>
      </c>
      <c r="AT102" s="48">
        <v>41</v>
      </c>
      <c r="AU102" s="48">
        <v>26.666666666666664</v>
      </c>
    </row>
    <row r="103" spans="2:47" s="23" customFormat="1" ht="17.25" customHeight="1" x14ac:dyDescent="0.2">
      <c r="B103" s="77" t="s">
        <v>274</v>
      </c>
      <c r="C103" s="71" t="s">
        <v>97</v>
      </c>
      <c r="D103" s="131" t="s">
        <v>359</v>
      </c>
      <c r="E103" s="47">
        <v>13.75</v>
      </c>
      <c r="F103" s="43">
        <v>4.25</v>
      </c>
      <c r="G103" s="43">
        <v>4.25</v>
      </c>
      <c r="H103" s="43">
        <v>1</v>
      </c>
      <c r="I103" s="43">
        <v>1.75</v>
      </c>
      <c r="J103" s="43">
        <v>5</v>
      </c>
      <c r="K103" s="43">
        <v>30</v>
      </c>
      <c r="L103" s="43">
        <v>1.75</v>
      </c>
      <c r="M103" s="43">
        <v>0.5</v>
      </c>
      <c r="N103" s="43">
        <v>0</v>
      </c>
      <c r="O103" s="43">
        <v>1.5</v>
      </c>
      <c r="P103" s="43">
        <v>10.75</v>
      </c>
      <c r="Q103" s="43">
        <v>0.5</v>
      </c>
      <c r="R103" s="43">
        <v>0.25</v>
      </c>
      <c r="S103" s="43">
        <v>13.5</v>
      </c>
      <c r="T103" s="43">
        <v>3.25</v>
      </c>
      <c r="U103" s="43">
        <v>0</v>
      </c>
      <c r="V103" s="43">
        <v>0.75</v>
      </c>
      <c r="W103" s="43">
        <v>56</v>
      </c>
      <c r="X103" s="43">
        <v>3.5</v>
      </c>
      <c r="Y103" s="43">
        <v>1.75</v>
      </c>
      <c r="Z103" s="43">
        <v>0.25</v>
      </c>
      <c r="AA103" s="43">
        <v>0.75</v>
      </c>
      <c r="AB103" s="43">
        <v>0</v>
      </c>
      <c r="AC103" s="43">
        <v>0.25</v>
      </c>
      <c r="AD103" s="43">
        <v>0.25</v>
      </c>
      <c r="AE103" s="43">
        <v>0</v>
      </c>
      <c r="AF103" s="43">
        <v>5</v>
      </c>
      <c r="AG103" s="43">
        <v>0</v>
      </c>
      <c r="AH103" s="43">
        <v>0</v>
      </c>
      <c r="AI103" s="43">
        <v>10</v>
      </c>
      <c r="AJ103" s="43">
        <v>3.25</v>
      </c>
      <c r="AK103" s="43">
        <v>0.5</v>
      </c>
      <c r="AL103" s="43">
        <v>0.25</v>
      </c>
      <c r="AM103" s="43">
        <v>0</v>
      </c>
      <c r="AN103" s="43">
        <v>3.25</v>
      </c>
      <c r="AO103" s="48">
        <v>0</v>
      </c>
      <c r="AQ103" s="205">
        <v>60</v>
      </c>
      <c r="AR103" s="48">
        <v>3.75</v>
      </c>
      <c r="AS103" s="48">
        <v>11.5</v>
      </c>
      <c r="AT103" s="48">
        <v>80.25</v>
      </c>
      <c r="AU103" s="48">
        <v>22.25</v>
      </c>
    </row>
    <row r="104" spans="2:47" s="23" customFormat="1" ht="17.25" customHeight="1" x14ac:dyDescent="0.2">
      <c r="B104" s="77" t="s">
        <v>274</v>
      </c>
      <c r="C104" s="71" t="s">
        <v>116</v>
      </c>
      <c r="D104" s="131" t="s">
        <v>364</v>
      </c>
      <c r="E104" s="47">
        <v>1.25</v>
      </c>
      <c r="F104" s="43">
        <v>2</v>
      </c>
      <c r="G104" s="43">
        <v>4.5</v>
      </c>
      <c r="H104" s="43">
        <v>2.25</v>
      </c>
      <c r="I104" s="43">
        <v>12</v>
      </c>
      <c r="J104" s="43">
        <v>0.25</v>
      </c>
      <c r="K104" s="43">
        <v>0</v>
      </c>
      <c r="L104" s="43">
        <v>0.5</v>
      </c>
      <c r="M104" s="43">
        <v>0.25</v>
      </c>
      <c r="N104" s="43">
        <v>1.25</v>
      </c>
      <c r="O104" s="43">
        <v>0</v>
      </c>
      <c r="P104" s="43">
        <v>1.25</v>
      </c>
      <c r="Q104" s="43">
        <v>1</v>
      </c>
      <c r="R104" s="43">
        <v>0.25</v>
      </c>
      <c r="S104" s="43">
        <v>3.75</v>
      </c>
      <c r="T104" s="43">
        <v>1.25</v>
      </c>
      <c r="U104" s="43">
        <v>0.25</v>
      </c>
      <c r="V104" s="43">
        <v>0</v>
      </c>
      <c r="W104" s="43">
        <v>11.75</v>
      </c>
      <c r="X104" s="43">
        <v>5.75</v>
      </c>
      <c r="Y104" s="43">
        <v>1</v>
      </c>
      <c r="Z104" s="43">
        <v>0.25</v>
      </c>
      <c r="AA104" s="43">
        <v>0.25</v>
      </c>
      <c r="AB104" s="43">
        <v>0.5</v>
      </c>
      <c r="AC104" s="43">
        <v>0</v>
      </c>
      <c r="AD104" s="43">
        <v>1.5</v>
      </c>
      <c r="AE104" s="43">
        <v>2</v>
      </c>
      <c r="AF104" s="43">
        <v>0.5</v>
      </c>
      <c r="AG104" s="43">
        <v>0</v>
      </c>
      <c r="AH104" s="43">
        <v>0</v>
      </c>
      <c r="AI104" s="43">
        <v>3.5</v>
      </c>
      <c r="AJ104" s="43">
        <v>0</v>
      </c>
      <c r="AK104" s="43">
        <v>0.25</v>
      </c>
      <c r="AL104" s="43">
        <v>4.25</v>
      </c>
      <c r="AM104" s="43">
        <v>0.25</v>
      </c>
      <c r="AN104" s="43">
        <v>0.5</v>
      </c>
      <c r="AO104" s="48">
        <v>0.5</v>
      </c>
      <c r="AQ104" s="205">
        <v>22.25</v>
      </c>
      <c r="AR104" s="48">
        <v>2</v>
      </c>
      <c r="AS104" s="48">
        <v>2.5</v>
      </c>
      <c r="AT104" s="48">
        <v>26.25</v>
      </c>
      <c r="AU104" s="48">
        <v>11.75</v>
      </c>
    </row>
    <row r="105" spans="2:47" s="23" customFormat="1" ht="17.25" customHeight="1" x14ac:dyDescent="0.2">
      <c r="B105" s="77" t="s">
        <v>274</v>
      </c>
      <c r="C105" s="71" t="s">
        <v>122</v>
      </c>
      <c r="D105" s="131" t="s">
        <v>375</v>
      </c>
      <c r="E105" s="47">
        <v>8.25</v>
      </c>
      <c r="F105" s="43">
        <v>3.5</v>
      </c>
      <c r="G105" s="43">
        <v>0.25</v>
      </c>
      <c r="H105" s="43">
        <v>1.5</v>
      </c>
      <c r="I105" s="43">
        <v>3.25</v>
      </c>
      <c r="J105" s="43">
        <v>1.75</v>
      </c>
      <c r="K105" s="43">
        <v>13.25</v>
      </c>
      <c r="L105" s="43">
        <v>0.25</v>
      </c>
      <c r="M105" s="43">
        <v>0.25</v>
      </c>
      <c r="N105" s="43">
        <v>0.25</v>
      </c>
      <c r="O105" s="43">
        <v>3.75</v>
      </c>
      <c r="P105" s="43">
        <v>9</v>
      </c>
      <c r="Q105" s="43">
        <v>0.75</v>
      </c>
      <c r="R105" s="43">
        <v>3.25</v>
      </c>
      <c r="S105" s="43">
        <v>6.5</v>
      </c>
      <c r="T105" s="43">
        <v>10</v>
      </c>
      <c r="U105" s="43">
        <v>0.75</v>
      </c>
      <c r="V105" s="43">
        <v>0</v>
      </c>
      <c r="W105" s="43">
        <v>3.75</v>
      </c>
      <c r="X105" s="43">
        <v>6</v>
      </c>
      <c r="Y105" s="43">
        <v>0</v>
      </c>
      <c r="Z105" s="43">
        <v>0.25</v>
      </c>
      <c r="AA105" s="43">
        <v>0</v>
      </c>
      <c r="AB105" s="43">
        <v>5.25</v>
      </c>
      <c r="AC105" s="43">
        <v>0</v>
      </c>
      <c r="AD105" s="43">
        <v>1.5</v>
      </c>
      <c r="AE105" s="43">
        <v>5</v>
      </c>
      <c r="AF105" s="43">
        <v>5.25</v>
      </c>
      <c r="AG105" s="43">
        <v>0.5</v>
      </c>
      <c r="AH105" s="43">
        <v>0.25</v>
      </c>
      <c r="AI105" s="43">
        <v>7.25</v>
      </c>
      <c r="AJ105" s="43">
        <v>0</v>
      </c>
      <c r="AK105" s="43">
        <v>1.5</v>
      </c>
      <c r="AL105" s="43">
        <v>0.75</v>
      </c>
      <c r="AM105" s="43">
        <v>0</v>
      </c>
      <c r="AN105" s="43">
        <v>1.5</v>
      </c>
      <c r="AO105" s="48">
        <v>0</v>
      </c>
      <c r="AQ105" s="205">
        <v>31.75</v>
      </c>
      <c r="AR105" s="48">
        <v>4.5</v>
      </c>
      <c r="AS105" s="48">
        <v>13</v>
      </c>
      <c r="AT105" s="48">
        <v>34</v>
      </c>
      <c r="AU105" s="48">
        <v>22</v>
      </c>
    </row>
    <row r="106" spans="2:47" s="23" customFormat="1" ht="17.25" customHeight="1" x14ac:dyDescent="0.2">
      <c r="B106" s="77" t="s">
        <v>274</v>
      </c>
      <c r="C106" s="71" t="s">
        <v>119</v>
      </c>
      <c r="D106" s="131" t="s">
        <v>376</v>
      </c>
      <c r="E106" s="47">
        <v>12</v>
      </c>
      <c r="F106" s="43">
        <v>10</v>
      </c>
      <c r="G106" s="43">
        <v>2.25</v>
      </c>
      <c r="H106" s="43">
        <v>7</v>
      </c>
      <c r="I106" s="43">
        <v>12.5</v>
      </c>
      <c r="J106" s="43">
        <v>0</v>
      </c>
      <c r="K106" s="43">
        <v>2.5</v>
      </c>
      <c r="L106" s="43">
        <v>1</v>
      </c>
      <c r="M106" s="43">
        <v>1</v>
      </c>
      <c r="N106" s="43">
        <v>0.5</v>
      </c>
      <c r="O106" s="43">
        <v>0</v>
      </c>
      <c r="P106" s="43">
        <v>0.25</v>
      </c>
      <c r="Q106" s="43">
        <v>0</v>
      </c>
      <c r="R106" s="43">
        <v>0.25</v>
      </c>
      <c r="S106" s="43">
        <v>5</v>
      </c>
      <c r="T106" s="43">
        <v>10</v>
      </c>
      <c r="U106" s="43">
        <v>0.5</v>
      </c>
      <c r="V106" s="43">
        <v>1.25</v>
      </c>
      <c r="W106" s="43">
        <v>29.25</v>
      </c>
      <c r="X106" s="43">
        <v>13.75</v>
      </c>
      <c r="Y106" s="43">
        <v>2.5</v>
      </c>
      <c r="Z106" s="43">
        <v>0</v>
      </c>
      <c r="AA106" s="43">
        <v>0.75</v>
      </c>
      <c r="AB106" s="43">
        <v>1</v>
      </c>
      <c r="AC106" s="43">
        <v>0.25</v>
      </c>
      <c r="AD106" s="43">
        <v>2</v>
      </c>
      <c r="AE106" s="43">
        <v>2</v>
      </c>
      <c r="AF106" s="43">
        <v>2.5</v>
      </c>
      <c r="AG106" s="43">
        <v>0.25</v>
      </c>
      <c r="AH106" s="43">
        <v>1</v>
      </c>
      <c r="AI106" s="43">
        <v>9</v>
      </c>
      <c r="AJ106" s="43">
        <v>1</v>
      </c>
      <c r="AK106" s="43">
        <v>1.75</v>
      </c>
      <c r="AL106" s="43">
        <v>0.75</v>
      </c>
      <c r="AM106" s="43">
        <v>1.5</v>
      </c>
      <c r="AN106" s="43">
        <v>0.75</v>
      </c>
      <c r="AO106" s="48">
        <v>0.25</v>
      </c>
      <c r="AQ106" s="205">
        <v>46.25</v>
      </c>
      <c r="AR106" s="48">
        <v>2.5</v>
      </c>
      <c r="AS106" s="48">
        <v>0.5</v>
      </c>
      <c r="AT106" s="48">
        <v>66.25</v>
      </c>
      <c r="AU106" s="48">
        <v>20.75</v>
      </c>
    </row>
    <row r="107" spans="2:47" s="23" customFormat="1" ht="17.25" customHeight="1" x14ac:dyDescent="0.2">
      <c r="B107" s="77" t="s">
        <v>274</v>
      </c>
      <c r="C107" s="71" t="s">
        <v>110</v>
      </c>
      <c r="D107" s="131" t="s">
        <v>381</v>
      </c>
      <c r="E107" s="47">
        <v>5.75</v>
      </c>
      <c r="F107" s="43">
        <v>2.75</v>
      </c>
      <c r="G107" s="43">
        <v>1.75</v>
      </c>
      <c r="H107" s="43">
        <v>1.75</v>
      </c>
      <c r="I107" s="43">
        <v>0</v>
      </c>
      <c r="J107" s="43">
        <v>0</v>
      </c>
      <c r="K107" s="43">
        <v>4.75</v>
      </c>
      <c r="L107" s="43">
        <v>2.25</v>
      </c>
      <c r="M107" s="43">
        <v>0</v>
      </c>
      <c r="N107" s="43">
        <v>0</v>
      </c>
      <c r="O107" s="43">
        <v>0.75</v>
      </c>
      <c r="P107" s="43">
        <v>3.25</v>
      </c>
      <c r="Q107" s="43">
        <v>0.75</v>
      </c>
      <c r="R107" s="43">
        <v>0</v>
      </c>
      <c r="S107" s="43">
        <v>0.5</v>
      </c>
      <c r="T107" s="43">
        <v>0.75</v>
      </c>
      <c r="U107" s="43">
        <v>0</v>
      </c>
      <c r="V107" s="43">
        <v>0.75</v>
      </c>
      <c r="W107" s="43">
        <v>1.25</v>
      </c>
      <c r="X107" s="43">
        <v>0</v>
      </c>
      <c r="Y107" s="43">
        <v>0.75</v>
      </c>
      <c r="Z107" s="43">
        <v>0.25</v>
      </c>
      <c r="AA107" s="43">
        <v>1.25</v>
      </c>
      <c r="AB107" s="43">
        <v>0.5</v>
      </c>
      <c r="AC107" s="43">
        <v>1.5</v>
      </c>
      <c r="AD107" s="43">
        <v>4</v>
      </c>
      <c r="AE107" s="43">
        <v>3.25</v>
      </c>
      <c r="AF107" s="43">
        <v>9.5</v>
      </c>
      <c r="AG107" s="43">
        <v>1</v>
      </c>
      <c r="AH107" s="43">
        <v>0.25</v>
      </c>
      <c r="AI107" s="43">
        <v>13.25</v>
      </c>
      <c r="AJ107" s="43">
        <v>0.5</v>
      </c>
      <c r="AK107" s="43">
        <v>1.75</v>
      </c>
      <c r="AL107" s="43">
        <v>0.25</v>
      </c>
      <c r="AM107" s="43">
        <v>0.5</v>
      </c>
      <c r="AN107" s="43">
        <v>2.25</v>
      </c>
      <c r="AO107" s="48">
        <v>0</v>
      </c>
      <c r="AQ107" s="205">
        <v>16.75</v>
      </c>
      <c r="AR107" s="48">
        <v>3</v>
      </c>
      <c r="AS107" s="48">
        <v>4</v>
      </c>
      <c r="AT107" s="48">
        <v>11.5</v>
      </c>
      <c r="AU107" s="48">
        <v>32.5</v>
      </c>
    </row>
    <row r="108" spans="2:47" s="23" customFormat="1" ht="17.25" customHeight="1" x14ac:dyDescent="0.2">
      <c r="B108" s="77" t="s">
        <v>274</v>
      </c>
      <c r="C108" s="71" t="s">
        <v>130</v>
      </c>
      <c r="D108" s="131" t="s">
        <v>384</v>
      </c>
      <c r="E108" s="47">
        <v>5.75</v>
      </c>
      <c r="F108" s="43">
        <v>9.5</v>
      </c>
      <c r="G108" s="43">
        <v>14.25</v>
      </c>
      <c r="H108" s="43">
        <v>0</v>
      </c>
      <c r="I108" s="43">
        <v>0</v>
      </c>
      <c r="J108" s="43">
        <v>0</v>
      </c>
      <c r="K108" s="43">
        <v>0</v>
      </c>
      <c r="L108" s="43">
        <v>0</v>
      </c>
      <c r="M108" s="43">
        <v>1</v>
      </c>
      <c r="N108" s="43">
        <v>0</v>
      </c>
      <c r="O108" s="43">
        <v>1.5</v>
      </c>
      <c r="P108" s="43">
        <v>2.75</v>
      </c>
      <c r="Q108" s="43">
        <v>8.75</v>
      </c>
      <c r="R108" s="43">
        <v>0</v>
      </c>
      <c r="S108" s="43">
        <v>0</v>
      </c>
      <c r="T108" s="43">
        <v>0.25</v>
      </c>
      <c r="U108" s="43">
        <v>0</v>
      </c>
      <c r="V108" s="43">
        <v>1.25</v>
      </c>
      <c r="W108" s="43">
        <v>0</v>
      </c>
      <c r="X108" s="43">
        <v>0</v>
      </c>
      <c r="Y108" s="43">
        <v>0</v>
      </c>
      <c r="Z108" s="43">
        <v>0</v>
      </c>
      <c r="AA108" s="43">
        <v>1</v>
      </c>
      <c r="AB108" s="43">
        <v>0.25</v>
      </c>
      <c r="AC108" s="43">
        <v>0.25</v>
      </c>
      <c r="AD108" s="43">
        <v>11.25</v>
      </c>
      <c r="AE108" s="43">
        <v>0.25</v>
      </c>
      <c r="AF108" s="43">
        <v>16.5</v>
      </c>
      <c r="AG108" s="43">
        <v>1</v>
      </c>
      <c r="AH108" s="43">
        <v>0</v>
      </c>
      <c r="AI108" s="43">
        <v>24.25</v>
      </c>
      <c r="AJ108" s="43">
        <v>0.75</v>
      </c>
      <c r="AK108" s="43">
        <v>3.25</v>
      </c>
      <c r="AL108" s="43">
        <v>4.25</v>
      </c>
      <c r="AM108" s="43">
        <v>0</v>
      </c>
      <c r="AN108" s="43">
        <v>1.5</v>
      </c>
      <c r="AO108" s="48">
        <v>5.5</v>
      </c>
      <c r="AQ108" s="205">
        <v>29.5</v>
      </c>
      <c r="AR108" s="48">
        <v>2.5</v>
      </c>
      <c r="AS108" s="48">
        <v>11.5</v>
      </c>
      <c r="AT108" s="48">
        <v>14.25</v>
      </c>
      <c r="AU108" s="48">
        <v>57.25</v>
      </c>
    </row>
    <row r="109" spans="2:47" s="23" customFormat="1" ht="17.25" customHeight="1" x14ac:dyDescent="0.2">
      <c r="B109" s="77" t="s">
        <v>274</v>
      </c>
      <c r="C109" s="71" t="s">
        <v>136</v>
      </c>
      <c r="D109" s="131" t="s">
        <v>386</v>
      </c>
      <c r="E109" s="47">
        <v>0.75</v>
      </c>
      <c r="F109" s="43">
        <v>1.5</v>
      </c>
      <c r="G109" s="43">
        <v>0</v>
      </c>
      <c r="H109" s="43">
        <v>0.25</v>
      </c>
      <c r="I109" s="43">
        <v>0.25</v>
      </c>
      <c r="J109" s="43">
        <v>0</v>
      </c>
      <c r="K109" s="43">
        <v>0</v>
      </c>
      <c r="L109" s="43">
        <v>1</v>
      </c>
      <c r="M109" s="43">
        <v>0.5</v>
      </c>
      <c r="N109" s="43">
        <v>0.75</v>
      </c>
      <c r="O109" s="43">
        <v>0</v>
      </c>
      <c r="P109" s="43">
        <v>0.75</v>
      </c>
      <c r="Q109" s="43">
        <v>6.25</v>
      </c>
      <c r="R109" s="43">
        <v>0</v>
      </c>
      <c r="S109" s="43">
        <v>1.5</v>
      </c>
      <c r="T109" s="43">
        <v>0</v>
      </c>
      <c r="U109" s="43">
        <v>0</v>
      </c>
      <c r="V109" s="43">
        <v>0</v>
      </c>
      <c r="W109" s="43">
        <v>1.5</v>
      </c>
      <c r="X109" s="43">
        <v>0</v>
      </c>
      <c r="Y109" s="43">
        <v>0.25</v>
      </c>
      <c r="Z109" s="43">
        <v>0</v>
      </c>
      <c r="AA109" s="43">
        <v>0</v>
      </c>
      <c r="AB109" s="43">
        <v>0</v>
      </c>
      <c r="AC109" s="43">
        <v>0</v>
      </c>
      <c r="AD109" s="43">
        <v>0</v>
      </c>
      <c r="AE109" s="43">
        <v>0.25</v>
      </c>
      <c r="AF109" s="43">
        <v>0</v>
      </c>
      <c r="AG109" s="43">
        <v>0</v>
      </c>
      <c r="AH109" s="43">
        <v>0</v>
      </c>
      <c r="AI109" s="43">
        <v>0</v>
      </c>
      <c r="AJ109" s="43">
        <v>0</v>
      </c>
      <c r="AK109" s="43">
        <v>0</v>
      </c>
      <c r="AL109" s="43">
        <v>0</v>
      </c>
      <c r="AM109" s="43">
        <v>0</v>
      </c>
      <c r="AN109" s="43">
        <v>1.5</v>
      </c>
      <c r="AO109" s="48">
        <v>0.25</v>
      </c>
      <c r="AQ109" s="205">
        <v>2.75</v>
      </c>
      <c r="AR109" s="48">
        <v>2.25</v>
      </c>
      <c r="AS109" s="48">
        <v>7</v>
      </c>
      <c r="AT109" s="48">
        <v>3.25</v>
      </c>
      <c r="AU109" s="48">
        <v>2</v>
      </c>
    </row>
    <row r="110" spans="2:47" s="23" customFormat="1" ht="17.25" customHeight="1" x14ac:dyDescent="0.2">
      <c r="B110" s="77" t="s">
        <v>274</v>
      </c>
      <c r="C110" s="71" t="s">
        <v>131</v>
      </c>
      <c r="D110" s="131" t="s">
        <v>398</v>
      </c>
      <c r="E110" s="47">
        <v>0.25</v>
      </c>
      <c r="F110" s="43">
        <v>0.25</v>
      </c>
      <c r="G110" s="43">
        <v>0</v>
      </c>
      <c r="H110" s="43">
        <v>0.5</v>
      </c>
      <c r="I110" s="43">
        <v>0</v>
      </c>
      <c r="J110" s="43">
        <v>0</v>
      </c>
      <c r="K110" s="43">
        <v>0</v>
      </c>
      <c r="L110" s="43">
        <v>0.25</v>
      </c>
      <c r="M110" s="43">
        <v>0</v>
      </c>
      <c r="N110" s="43">
        <v>1.5</v>
      </c>
      <c r="O110" s="43">
        <v>0</v>
      </c>
      <c r="P110" s="43">
        <v>3</v>
      </c>
      <c r="Q110" s="43">
        <v>3.75</v>
      </c>
      <c r="R110" s="43">
        <v>0</v>
      </c>
      <c r="S110" s="43">
        <v>0.25</v>
      </c>
      <c r="T110" s="43">
        <v>7.25</v>
      </c>
      <c r="U110" s="43">
        <v>0</v>
      </c>
      <c r="V110" s="43">
        <v>0.25</v>
      </c>
      <c r="W110" s="43">
        <v>13.5</v>
      </c>
      <c r="X110" s="43">
        <v>4.75</v>
      </c>
      <c r="Y110" s="43">
        <v>1.75</v>
      </c>
      <c r="Z110" s="43">
        <v>0</v>
      </c>
      <c r="AA110" s="43">
        <v>0</v>
      </c>
      <c r="AB110" s="43">
        <v>0</v>
      </c>
      <c r="AC110" s="43">
        <v>0</v>
      </c>
      <c r="AD110" s="43">
        <v>0.5</v>
      </c>
      <c r="AE110" s="43">
        <v>0</v>
      </c>
      <c r="AF110" s="43">
        <v>1.5</v>
      </c>
      <c r="AG110" s="43">
        <v>0</v>
      </c>
      <c r="AH110" s="43">
        <v>0.25</v>
      </c>
      <c r="AI110" s="43">
        <v>3</v>
      </c>
      <c r="AJ110" s="43">
        <v>0</v>
      </c>
      <c r="AK110" s="43">
        <v>1.5</v>
      </c>
      <c r="AL110" s="43">
        <v>1</v>
      </c>
      <c r="AM110" s="43">
        <v>0</v>
      </c>
      <c r="AN110" s="43">
        <v>0.5</v>
      </c>
      <c r="AO110" s="48">
        <v>0</v>
      </c>
      <c r="AQ110" s="205">
        <v>1</v>
      </c>
      <c r="AR110" s="48">
        <v>1.75</v>
      </c>
      <c r="AS110" s="48">
        <v>6.75</v>
      </c>
      <c r="AT110" s="48">
        <v>28.25</v>
      </c>
      <c r="AU110" s="48">
        <v>7.75</v>
      </c>
    </row>
    <row r="111" spans="2:47" s="23" customFormat="1" ht="17.25" customHeight="1" x14ac:dyDescent="0.2">
      <c r="B111" s="77" t="s">
        <v>275</v>
      </c>
      <c r="C111" s="71" t="s">
        <v>137</v>
      </c>
      <c r="D111" s="131" t="s">
        <v>281</v>
      </c>
      <c r="E111" s="47">
        <v>5.5</v>
      </c>
      <c r="F111" s="43">
        <v>1.25</v>
      </c>
      <c r="G111" s="43">
        <v>0.75</v>
      </c>
      <c r="H111" s="43">
        <v>1.25</v>
      </c>
      <c r="I111" s="43">
        <v>0.25</v>
      </c>
      <c r="J111" s="43">
        <v>1</v>
      </c>
      <c r="K111" s="43">
        <v>0.5</v>
      </c>
      <c r="L111" s="43">
        <v>1</v>
      </c>
      <c r="M111" s="43">
        <v>0.5</v>
      </c>
      <c r="N111" s="43">
        <v>0</v>
      </c>
      <c r="O111" s="43">
        <v>3</v>
      </c>
      <c r="P111" s="43">
        <v>17.25</v>
      </c>
      <c r="Q111" s="43">
        <v>0</v>
      </c>
      <c r="R111" s="43">
        <v>0.75</v>
      </c>
      <c r="S111" s="43">
        <v>2.75</v>
      </c>
      <c r="T111" s="43">
        <v>37.75</v>
      </c>
      <c r="U111" s="43">
        <v>1</v>
      </c>
      <c r="V111" s="43">
        <v>0.25</v>
      </c>
      <c r="W111" s="43">
        <v>11</v>
      </c>
      <c r="X111" s="43">
        <v>19.5</v>
      </c>
      <c r="Y111" s="43">
        <v>2.25</v>
      </c>
      <c r="Z111" s="43">
        <v>0.25</v>
      </c>
      <c r="AA111" s="43">
        <v>0</v>
      </c>
      <c r="AB111" s="43">
        <v>0</v>
      </c>
      <c r="AC111" s="43">
        <v>1</v>
      </c>
      <c r="AD111" s="43">
        <v>0</v>
      </c>
      <c r="AE111" s="43">
        <v>1</v>
      </c>
      <c r="AF111" s="43">
        <v>11.25</v>
      </c>
      <c r="AG111" s="43">
        <v>0.25</v>
      </c>
      <c r="AH111" s="43">
        <v>0</v>
      </c>
      <c r="AI111" s="43">
        <v>3</v>
      </c>
      <c r="AJ111" s="43">
        <v>0</v>
      </c>
      <c r="AK111" s="43">
        <v>7.75</v>
      </c>
      <c r="AL111" s="43">
        <v>1.25</v>
      </c>
      <c r="AM111" s="43">
        <v>0</v>
      </c>
      <c r="AN111" s="43">
        <v>1.5</v>
      </c>
      <c r="AO111" s="48">
        <v>2</v>
      </c>
      <c r="AQ111" s="205">
        <v>10.5</v>
      </c>
      <c r="AR111" s="48">
        <v>4.5</v>
      </c>
      <c r="AS111" s="48">
        <v>18</v>
      </c>
      <c r="AT111" s="48">
        <v>75.75</v>
      </c>
      <c r="AU111" s="48">
        <v>28</v>
      </c>
    </row>
    <row r="112" spans="2:47" s="23" customFormat="1" ht="17.25" customHeight="1" x14ac:dyDescent="0.2">
      <c r="B112" s="77" t="s">
        <v>275</v>
      </c>
      <c r="C112" s="71" t="s">
        <v>153</v>
      </c>
      <c r="D112" s="131" t="s">
        <v>289</v>
      </c>
      <c r="E112" s="47">
        <v>3</v>
      </c>
      <c r="F112" s="43">
        <v>2.75</v>
      </c>
      <c r="G112" s="43">
        <v>0.5</v>
      </c>
      <c r="H112" s="43">
        <v>0</v>
      </c>
      <c r="I112" s="43">
        <v>11</v>
      </c>
      <c r="J112" s="43">
        <v>0</v>
      </c>
      <c r="K112" s="43">
        <v>0</v>
      </c>
      <c r="L112" s="43">
        <v>0.5</v>
      </c>
      <c r="M112" s="43">
        <v>0</v>
      </c>
      <c r="N112" s="43">
        <v>0</v>
      </c>
      <c r="O112" s="43">
        <v>0.25</v>
      </c>
      <c r="P112" s="43">
        <v>4</v>
      </c>
      <c r="Q112" s="43">
        <v>0.75</v>
      </c>
      <c r="R112" s="43">
        <v>0</v>
      </c>
      <c r="S112" s="43">
        <v>0</v>
      </c>
      <c r="T112" s="43">
        <v>0</v>
      </c>
      <c r="U112" s="43">
        <v>0</v>
      </c>
      <c r="V112" s="43">
        <v>0</v>
      </c>
      <c r="W112" s="43">
        <v>0.25</v>
      </c>
      <c r="X112" s="43">
        <v>2.25</v>
      </c>
      <c r="Y112" s="43">
        <v>0.75</v>
      </c>
      <c r="Z112" s="43">
        <v>0</v>
      </c>
      <c r="AA112" s="43">
        <v>0</v>
      </c>
      <c r="AB112" s="43">
        <v>0</v>
      </c>
      <c r="AC112" s="43">
        <v>0</v>
      </c>
      <c r="AD112" s="43">
        <v>1.5</v>
      </c>
      <c r="AE112" s="43">
        <v>2</v>
      </c>
      <c r="AF112" s="43">
        <v>0.25</v>
      </c>
      <c r="AG112" s="43">
        <v>0.25</v>
      </c>
      <c r="AH112" s="43">
        <v>0</v>
      </c>
      <c r="AI112" s="43">
        <v>0.25</v>
      </c>
      <c r="AJ112" s="43">
        <v>0</v>
      </c>
      <c r="AK112" s="43">
        <v>0.25</v>
      </c>
      <c r="AL112" s="43">
        <v>0.25</v>
      </c>
      <c r="AM112" s="43">
        <v>0.25</v>
      </c>
      <c r="AN112" s="43">
        <v>1.75</v>
      </c>
      <c r="AO112" s="48">
        <v>0</v>
      </c>
      <c r="AQ112" s="205">
        <v>17.25</v>
      </c>
      <c r="AR112" s="48">
        <v>0.75</v>
      </c>
      <c r="AS112" s="48">
        <v>4.75</v>
      </c>
      <c r="AT112" s="48">
        <v>4.75</v>
      </c>
      <c r="AU112" s="48">
        <v>5.25</v>
      </c>
    </row>
    <row r="113" spans="2:47" s="23" customFormat="1" ht="17.25" customHeight="1" x14ac:dyDescent="0.2">
      <c r="B113" s="77" t="s">
        <v>275</v>
      </c>
      <c r="C113" s="71" t="s">
        <v>145</v>
      </c>
      <c r="D113" s="131" t="s">
        <v>301</v>
      </c>
      <c r="E113" s="47">
        <v>4</v>
      </c>
      <c r="F113" s="43">
        <v>1.25</v>
      </c>
      <c r="G113" s="43">
        <v>1.5</v>
      </c>
      <c r="H113" s="43">
        <v>0</v>
      </c>
      <c r="I113" s="43">
        <v>0</v>
      </c>
      <c r="J113" s="43">
        <v>0.5</v>
      </c>
      <c r="K113" s="43">
        <v>0.25</v>
      </c>
      <c r="L113" s="43">
        <v>0</v>
      </c>
      <c r="M113" s="43">
        <v>0</v>
      </c>
      <c r="N113" s="43">
        <v>0</v>
      </c>
      <c r="O113" s="43">
        <v>0</v>
      </c>
      <c r="P113" s="43">
        <v>1.25</v>
      </c>
      <c r="Q113" s="43">
        <v>0</v>
      </c>
      <c r="R113" s="43">
        <v>0.25</v>
      </c>
      <c r="S113" s="43">
        <v>5.5</v>
      </c>
      <c r="T113" s="43">
        <v>7</v>
      </c>
      <c r="U113" s="43">
        <v>1.75</v>
      </c>
      <c r="V113" s="43">
        <v>0</v>
      </c>
      <c r="W113" s="43">
        <v>13.25</v>
      </c>
      <c r="X113" s="43">
        <v>16.75</v>
      </c>
      <c r="Y113" s="43">
        <v>1.75</v>
      </c>
      <c r="Z113" s="43">
        <v>0.25</v>
      </c>
      <c r="AA113" s="43">
        <v>0</v>
      </c>
      <c r="AB113" s="43">
        <v>0</v>
      </c>
      <c r="AC113" s="43">
        <v>0</v>
      </c>
      <c r="AD113" s="43">
        <v>0</v>
      </c>
      <c r="AE113" s="43">
        <v>0.75</v>
      </c>
      <c r="AF113" s="43">
        <v>1.75</v>
      </c>
      <c r="AG113" s="43">
        <v>0</v>
      </c>
      <c r="AH113" s="43">
        <v>0</v>
      </c>
      <c r="AI113" s="43">
        <v>2.25</v>
      </c>
      <c r="AJ113" s="43">
        <v>0</v>
      </c>
      <c r="AK113" s="43">
        <v>3</v>
      </c>
      <c r="AL113" s="43">
        <v>0</v>
      </c>
      <c r="AM113" s="43">
        <v>1</v>
      </c>
      <c r="AN113" s="43">
        <v>0.25</v>
      </c>
      <c r="AO113" s="48">
        <v>0</v>
      </c>
      <c r="AQ113" s="205">
        <v>7.5</v>
      </c>
      <c r="AR113" s="48">
        <v>0</v>
      </c>
      <c r="AS113" s="48">
        <v>1.5</v>
      </c>
      <c r="AT113" s="48">
        <v>46.25</v>
      </c>
      <c r="AU113" s="48">
        <v>9</v>
      </c>
    </row>
    <row r="114" spans="2:47" s="23" customFormat="1" ht="17.25" customHeight="1" x14ac:dyDescent="0.2">
      <c r="B114" s="77" t="s">
        <v>275</v>
      </c>
      <c r="C114" s="71" t="s">
        <v>146</v>
      </c>
      <c r="D114" s="131" t="s">
        <v>302</v>
      </c>
      <c r="E114" s="47">
        <v>0.25</v>
      </c>
      <c r="F114" s="43">
        <v>0</v>
      </c>
      <c r="G114" s="43">
        <v>0</v>
      </c>
      <c r="H114" s="43">
        <v>0</v>
      </c>
      <c r="I114" s="43">
        <v>0</v>
      </c>
      <c r="J114" s="43">
        <v>0</v>
      </c>
      <c r="K114" s="43">
        <v>2.75</v>
      </c>
      <c r="L114" s="43">
        <v>2.5</v>
      </c>
      <c r="M114" s="43">
        <v>0</v>
      </c>
      <c r="N114" s="43">
        <v>0</v>
      </c>
      <c r="O114" s="43">
        <v>0</v>
      </c>
      <c r="P114" s="43">
        <v>4.25</v>
      </c>
      <c r="Q114" s="43">
        <v>0</v>
      </c>
      <c r="R114" s="43">
        <v>0</v>
      </c>
      <c r="S114" s="43">
        <v>2.25</v>
      </c>
      <c r="T114" s="43">
        <v>0</v>
      </c>
      <c r="U114" s="43">
        <v>0</v>
      </c>
      <c r="V114" s="43">
        <v>0</v>
      </c>
      <c r="W114" s="43">
        <v>0.25</v>
      </c>
      <c r="X114" s="43">
        <v>0</v>
      </c>
      <c r="Y114" s="43">
        <v>0</v>
      </c>
      <c r="Z114" s="43">
        <v>0</v>
      </c>
      <c r="AA114" s="43">
        <v>0</v>
      </c>
      <c r="AB114" s="43">
        <v>0</v>
      </c>
      <c r="AC114" s="43">
        <v>0</v>
      </c>
      <c r="AD114" s="43">
        <v>0.25</v>
      </c>
      <c r="AE114" s="43">
        <v>6</v>
      </c>
      <c r="AF114" s="43">
        <v>0</v>
      </c>
      <c r="AG114" s="43">
        <v>0</v>
      </c>
      <c r="AH114" s="43">
        <v>0</v>
      </c>
      <c r="AI114" s="43">
        <v>0.25</v>
      </c>
      <c r="AJ114" s="43">
        <v>0</v>
      </c>
      <c r="AK114" s="43">
        <v>0</v>
      </c>
      <c r="AL114" s="43">
        <v>0</v>
      </c>
      <c r="AM114" s="43">
        <v>0</v>
      </c>
      <c r="AN114" s="43">
        <v>0</v>
      </c>
      <c r="AO114" s="48">
        <v>0</v>
      </c>
      <c r="AQ114" s="205">
        <v>3</v>
      </c>
      <c r="AR114" s="48">
        <v>2.5</v>
      </c>
      <c r="AS114" s="48">
        <v>4.25</v>
      </c>
      <c r="AT114" s="48">
        <v>2.75</v>
      </c>
      <c r="AU114" s="48">
        <v>6.25</v>
      </c>
    </row>
    <row r="115" spans="2:47" s="23" customFormat="1" ht="17.25" customHeight="1" x14ac:dyDescent="0.2">
      <c r="B115" s="77" t="s">
        <v>275</v>
      </c>
      <c r="C115" s="71" t="s">
        <v>154</v>
      </c>
      <c r="D115" s="131" t="s">
        <v>303</v>
      </c>
      <c r="E115" s="47">
        <v>1</v>
      </c>
      <c r="F115" s="43">
        <v>0.75</v>
      </c>
      <c r="G115" s="43">
        <v>0</v>
      </c>
      <c r="H115" s="43">
        <v>0</v>
      </c>
      <c r="I115" s="43">
        <v>0</v>
      </c>
      <c r="J115" s="43">
        <v>0</v>
      </c>
      <c r="K115" s="43">
        <v>0</v>
      </c>
      <c r="L115" s="43">
        <v>1</v>
      </c>
      <c r="M115" s="43">
        <v>0</v>
      </c>
      <c r="N115" s="43">
        <v>0</v>
      </c>
      <c r="O115" s="43">
        <v>0</v>
      </c>
      <c r="P115" s="43">
        <v>0</v>
      </c>
      <c r="Q115" s="43">
        <v>0</v>
      </c>
      <c r="R115" s="43">
        <v>0</v>
      </c>
      <c r="S115" s="43">
        <v>0</v>
      </c>
      <c r="T115" s="43">
        <v>0</v>
      </c>
      <c r="U115" s="43">
        <v>0</v>
      </c>
      <c r="V115" s="43">
        <v>0.25</v>
      </c>
      <c r="W115" s="43">
        <v>0</v>
      </c>
      <c r="X115" s="43">
        <v>0</v>
      </c>
      <c r="Y115" s="43">
        <v>0</v>
      </c>
      <c r="Z115" s="43">
        <v>0</v>
      </c>
      <c r="AA115" s="43">
        <v>0</v>
      </c>
      <c r="AB115" s="43">
        <v>0</v>
      </c>
      <c r="AC115" s="43">
        <v>0</v>
      </c>
      <c r="AD115" s="43">
        <v>0</v>
      </c>
      <c r="AE115" s="43">
        <v>0</v>
      </c>
      <c r="AF115" s="43">
        <v>20.75</v>
      </c>
      <c r="AG115" s="43">
        <v>0</v>
      </c>
      <c r="AH115" s="43">
        <v>0</v>
      </c>
      <c r="AI115" s="43">
        <v>10.5</v>
      </c>
      <c r="AJ115" s="43">
        <v>0</v>
      </c>
      <c r="AK115" s="43">
        <v>4.25</v>
      </c>
      <c r="AL115" s="43">
        <v>0</v>
      </c>
      <c r="AM115" s="43">
        <v>0.5</v>
      </c>
      <c r="AN115" s="43">
        <v>0</v>
      </c>
      <c r="AO115" s="48">
        <v>0</v>
      </c>
      <c r="AQ115" s="205">
        <v>1.75</v>
      </c>
      <c r="AR115" s="48">
        <v>1</v>
      </c>
      <c r="AS115" s="48">
        <v>0</v>
      </c>
      <c r="AT115" s="48">
        <v>0.25</v>
      </c>
      <c r="AU115" s="48">
        <v>36</v>
      </c>
    </row>
    <row r="116" spans="2:47" s="23" customFormat="1" ht="17.25" customHeight="1" x14ac:dyDescent="0.2">
      <c r="B116" s="77" t="s">
        <v>275</v>
      </c>
      <c r="C116" s="71" t="s">
        <v>149</v>
      </c>
      <c r="D116" s="131" t="s">
        <v>312</v>
      </c>
      <c r="E116" s="47">
        <v>0</v>
      </c>
      <c r="F116" s="43">
        <v>0</v>
      </c>
      <c r="G116" s="43">
        <v>0</v>
      </c>
      <c r="H116" s="43">
        <v>0</v>
      </c>
      <c r="I116" s="43">
        <v>0.25</v>
      </c>
      <c r="J116" s="43">
        <v>0</v>
      </c>
      <c r="K116" s="43">
        <v>0</v>
      </c>
      <c r="L116" s="43">
        <v>0</v>
      </c>
      <c r="M116" s="43">
        <v>0</v>
      </c>
      <c r="N116" s="43">
        <v>0</v>
      </c>
      <c r="O116" s="43">
        <v>0</v>
      </c>
      <c r="P116" s="43">
        <v>4.75</v>
      </c>
      <c r="Q116" s="43">
        <v>0</v>
      </c>
      <c r="R116" s="43">
        <v>0</v>
      </c>
      <c r="S116" s="43">
        <v>0</v>
      </c>
      <c r="T116" s="43">
        <v>0</v>
      </c>
      <c r="U116" s="43">
        <v>0</v>
      </c>
      <c r="V116" s="43">
        <v>0</v>
      </c>
      <c r="W116" s="43">
        <v>0</v>
      </c>
      <c r="X116" s="43">
        <v>0</v>
      </c>
      <c r="Y116" s="43">
        <v>0</v>
      </c>
      <c r="Z116" s="43">
        <v>0</v>
      </c>
      <c r="AA116" s="43">
        <v>0</v>
      </c>
      <c r="AB116" s="43">
        <v>0</v>
      </c>
      <c r="AC116" s="43">
        <v>0</v>
      </c>
      <c r="AD116" s="43">
        <v>4.5</v>
      </c>
      <c r="AE116" s="43">
        <v>1.5</v>
      </c>
      <c r="AF116" s="43">
        <v>1</v>
      </c>
      <c r="AG116" s="43">
        <v>0</v>
      </c>
      <c r="AH116" s="43">
        <v>0</v>
      </c>
      <c r="AI116" s="43">
        <v>7.5</v>
      </c>
      <c r="AJ116" s="43">
        <v>0.25</v>
      </c>
      <c r="AK116" s="43">
        <v>0.25</v>
      </c>
      <c r="AL116" s="43">
        <v>0.5</v>
      </c>
      <c r="AM116" s="43">
        <v>0</v>
      </c>
      <c r="AN116" s="43">
        <v>0</v>
      </c>
      <c r="AO116" s="48">
        <v>0.25</v>
      </c>
      <c r="AQ116" s="205">
        <v>0.25</v>
      </c>
      <c r="AR116" s="48">
        <v>0</v>
      </c>
      <c r="AS116" s="48">
        <v>4.75</v>
      </c>
      <c r="AT116" s="48">
        <v>4.5</v>
      </c>
      <c r="AU116" s="48">
        <v>11.25</v>
      </c>
    </row>
    <row r="117" spans="2:47" s="23" customFormat="1" ht="17.25" customHeight="1" x14ac:dyDescent="0.2">
      <c r="B117" s="77" t="s">
        <v>275</v>
      </c>
      <c r="C117" s="71" t="s">
        <v>150</v>
      </c>
      <c r="D117" s="131" t="s">
        <v>313</v>
      </c>
      <c r="E117" s="47">
        <v>0.75</v>
      </c>
      <c r="F117" s="43">
        <v>0.5</v>
      </c>
      <c r="G117" s="43">
        <v>2</v>
      </c>
      <c r="H117" s="43">
        <v>0.25</v>
      </c>
      <c r="I117" s="43">
        <v>0.25</v>
      </c>
      <c r="J117" s="43">
        <v>0</v>
      </c>
      <c r="K117" s="43">
        <v>0.5</v>
      </c>
      <c r="L117" s="43">
        <v>0</v>
      </c>
      <c r="M117" s="43">
        <v>0</v>
      </c>
      <c r="N117" s="43">
        <v>0</v>
      </c>
      <c r="O117" s="43">
        <v>0.25</v>
      </c>
      <c r="P117" s="43">
        <v>25.5</v>
      </c>
      <c r="Q117" s="43">
        <v>0.25</v>
      </c>
      <c r="R117" s="43">
        <v>0.25</v>
      </c>
      <c r="S117" s="43">
        <v>0.5</v>
      </c>
      <c r="T117" s="43">
        <v>2</v>
      </c>
      <c r="U117" s="43">
        <v>0.25</v>
      </c>
      <c r="V117" s="43">
        <v>0</v>
      </c>
      <c r="W117" s="43">
        <v>3</v>
      </c>
      <c r="X117" s="43">
        <v>0.5</v>
      </c>
      <c r="Y117" s="43">
        <v>2</v>
      </c>
      <c r="Z117" s="43">
        <v>0</v>
      </c>
      <c r="AA117" s="43">
        <v>0</v>
      </c>
      <c r="AB117" s="43">
        <v>0</v>
      </c>
      <c r="AC117" s="43">
        <v>0</v>
      </c>
      <c r="AD117" s="43">
        <v>2</v>
      </c>
      <c r="AE117" s="43">
        <v>1.25</v>
      </c>
      <c r="AF117" s="43">
        <v>0.5</v>
      </c>
      <c r="AG117" s="43">
        <v>1.25</v>
      </c>
      <c r="AH117" s="43">
        <v>0</v>
      </c>
      <c r="AI117" s="43">
        <v>1.75</v>
      </c>
      <c r="AJ117" s="43">
        <v>0</v>
      </c>
      <c r="AK117" s="43">
        <v>0.75</v>
      </c>
      <c r="AL117" s="43">
        <v>0.5</v>
      </c>
      <c r="AM117" s="43">
        <v>0</v>
      </c>
      <c r="AN117" s="43">
        <v>0</v>
      </c>
      <c r="AO117" s="48">
        <v>0</v>
      </c>
      <c r="AQ117" s="205">
        <v>4.25</v>
      </c>
      <c r="AR117" s="48">
        <v>0.25</v>
      </c>
      <c r="AS117" s="48">
        <v>26</v>
      </c>
      <c r="AT117" s="48">
        <v>10.25</v>
      </c>
      <c r="AU117" s="48">
        <v>6</v>
      </c>
    </row>
    <row r="118" spans="2:47" s="23" customFormat="1" ht="17.25" customHeight="1" x14ac:dyDescent="0.2">
      <c r="B118" s="77" t="s">
        <v>275</v>
      </c>
      <c r="C118" s="71" t="s">
        <v>151</v>
      </c>
      <c r="D118" s="131" t="s">
        <v>322</v>
      </c>
      <c r="E118" s="47">
        <v>4.75</v>
      </c>
      <c r="F118" s="43">
        <v>0</v>
      </c>
      <c r="G118" s="43">
        <v>0</v>
      </c>
      <c r="H118" s="43">
        <v>0.25</v>
      </c>
      <c r="I118" s="43">
        <v>2.75</v>
      </c>
      <c r="J118" s="43">
        <v>0</v>
      </c>
      <c r="K118" s="43">
        <v>0.25</v>
      </c>
      <c r="L118" s="43">
        <v>0</v>
      </c>
      <c r="M118" s="43">
        <v>1.25</v>
      </c>
      <c r="N118" s="43">
        <v>1.5</v>
      </c>
      <c r="O118" s="43">
        <v>0</v>
      </c>
      <c r="P118" s="43">
        <v>40</v>
      </c>
      <c r="Q118" s="43">
        <v>0.5</v>
      </c>
      <c r="R118" s="43">
        <v>0</v>
      </c>
      <c r="S118" s="43">
        <v>0</v>
      </c>
      <c r="T118" s="43">
        <v>0</v>
      </c>
      <c r="U118" s="43">
        <v>0</v>
      </c>
      <c r="V118" s="43">
        <v>0</v>
      </c>
      <c r="W118" s="43">
        <v>0</v>
      </c>
      <c r="X118" s="43">
        <v>0</v>
      </c>
      <c r="Y118" s="43">
        <v>0</v>
      </c>
      <c r="Z118" s="43">
        <v>0</v>
      </c>
      <c r="AA118" s="43">
        <v>0.25</v>
      </c>
      <c r="AB118" s="43">
        <v>0</v>
      </c>
      <c r="AC118" s="43">
        <v>0</v>
      </c>
      <c r="AD118" s="43">
        <v>0</v>
      </c>
      <c r="AE118" s="43">
        <v>38</v>
      </c>
      <c r="AF118" s="43">
        <v>5.75</v>
      </c>
      <c r="AG118" s="43">
        <v>3.5</v>
      </c>
      <c r="AH118" s="43">
        <v>1</v>
      </c>
      <c r="AI118" s="43">
        <v>3</v>
      </c>
      <c r="AJ118" s="43">
        <v>1</v>
      </c>
      <c r="AK118" s="43">
        <v>33.75</v>
      </c>
      <c r="AL118" s="43">
        <v>7</v>
      </c>
      <c r="AM118" s="43">
        <v>0</v>
      </c>
      <c r="AN118" s="43">
        <v>4</v>
      </c>
      <c r="AO118" s="48">
        <v>4.75</v>
      </c>
      <c r="AQ118" s="205">
        <v>8</v>
      </c>
      <c r="AR118" s="48">
        <v>2.75</v>
      </c>
      <c r="AS118" s="48">
        <v>40.5</v>
      </c>
      <c r="AT118" s="48">
        <v>0.25</v>
      </c>
      <c r="AU118" s="48">
        <v>101.75</v>
      </c>
    </row>
    <row r="119" spans="2:47" s="23" customFormat="1" ht="17.25" customHeight="1" x14ac:dyDescent="0.2">
      <c r="B119" s="77" t="s">
        <v>275</v>
      </c>
      <c r="C119" s="71" t="s">
        <v>147</v>
      </c>
      <c r="D119" s="131" t="s">
        <v>330</v>
      </c>
      <c r="E119" s="47">
        <v>1.5</v>
      </c>
      <c r="F119" s="43">
        <v>1.5</v>
      </c>
      <c r="G119" s="43">
        <v>0</v>
      </c>
      <c r="H119" s="43">
        <v>0.25</v>
      </c>
      <c r="I119" s="43">
        <v>0.25</v>
      </c>
      <c r="J119" s="43">
        <v>0</v>
      </c>
      <c r="K119" s="43">
        <v>0.25</v>
      </c>
      <c r="L119" s="43">
        <v>0.25</v>
      </c>
      <c r="M119" s="43">
        <v>0</v>
      </c>
      <c r="N119" s="43">
        <v>0</v>
      </c>
      <c r="O119" s="43">
        <v>0</v>
      </c>
      <c r="P119" s="43">
        <v>29</v>
      </c>
      <c r="Q119" s="43">
        <v>0.75</v>
      </c>
      <c r="R119" s="43">
        <v>0</v>
      </c>
      <c r="S119" s="43">
        <v>0.25</v>
      </c>
      <c r="T119" s="43">
        <v>0.5</v>
      </c>
      <c r="U119" s="43">
        <v>1</v>
      </c>
      <c r="V119" s="43">
        <v>0</v>
      </c>
      <c r="W119" s="43">
        <v>0</v>
      </c>
      <c r="X119" s="43">
        <v>0.25</v>
      </c>
      <c r="Y119" s="43">
        <v>1.5</v>
      </c>
      <c r="Z119" s="43">
        <v>0.5</v>
      </c>
      <c r="AA119" s="43">
        <v>0</v>
      </c>
      <c r="AB119" s="43">
        <v>0</v>
      </c>
      <c r="AC119" s="43">
        <v>0</v>
      </c>
      <c r="AD119" s="43">
        <v>0</v>
      </c>
      <c r="AE119" s="43">
        <v>1.25</v>
      </c>
      <c r="AF119" s="43">
        <v>0.25</v>
      </c>
      <c r="AG119" s="43">
        <v>0</v>
      </c>
      <c r="AH119" s="43">
        <v>0</v>
      </c>
      <c r="AI119" s="43">
        <v>3</v>
      </c>
      <c r="AJ119" s="43">
        <v>1</v>
      </c>
      <c r="AK119" s="43">
        <v>0</v>
      </c>
      <c r="AL119" s="43">
        <v>0.25</v>
      </c>
      <c r="AM119" s="43">
        <v>0</v>
      </c>
      <c r="AN119" s="43">
        <v>0.25</v>
      </c>
      <c r="AO119" s="48">
        <v>0</v>
      </c>
      <c r="AQ119" s="205">
        <v>3.75</v>
      </c>
      <c r="AR119" s="48">
        <v>0.25</v>
      </c>
      <c r="AS119" s="48">
        <v>29.75</v>
      </c>
      <c r="AT119" s="48">
        <v>4</v>
      </c>
      <c r="AU119" s="48">
        <v>6</v>
      </c>
    </row>
    <row r="120" spans="2:47" s="23" customFormat="1" ht="17.25" customHeight="1" x14ac:dyDescent="0.2">
      <c r="B120" s="77" t="s">
        <v>275</v>
      </c>
      <c r="C120" s="71" t="s">
        <v>138</v>
      </c>
      <c r="D120" s="131" t="s">
        <v>348</v>
      </c>
      <c r="E120" s="47">
        <v>3.5</v>
      </c>
      <c r="F120" s="43">
        <v>0.25</v>
      </c>
      <c r="G120" s="43">
        <v>0.5</v>
      </c>
      <c r="H120" s="43">
        <v>3.5</v>
      </c>
      <c r="I120" s="43">
        <v>4.75</v>
      </c>
      <c r="J120" s="43">
        <v>0</v>
      </c>
      <c r="K120" s="43">
        <v>0.25</v>
      </c>
      <c r="L120" s="43">
        <v>0</v>
      </c>
      <c r="M120" s="43">
        <v>2</v>
      </c>
      <c r="N120" s="43">
        <v>0.5</v>
      </c>
      <c r="O120" s="43">
        <v>4.25</v>
      </c>
      <c r="P120" s="43">
        <v>3.25</v>
      </c>
      <c r="Q120" s="43">
        <v>1.25</v>
      </c>
      <c r="R120" s="43">
        <v>0</v>
      </c>
      <c r="S120" s="43">
        <v>6.25</v>
      </c>
      <c r="T120" s="43">
        <v>2.75</v>
      </c>
      <c r="U120" s="43">
        <v>1</v>
      </c>
      <c r="V120" s="43">
        <v>0</v>
      </c>
      <c r="W120" s="43">
        <v>4</v>
      </c>
      <c r="X120" s="43">
        <v>3.5</v>
      </c>
      <c r="Y120" s="43">
        <v>2.5</v>
      </c>
      <c r="Z120" s="43">
        <v>0</v>
      </c>
      <c r="AA120" s="43">
        <v>0</v>
      </c>
      <c r="AB120" s="43">
        <v>0.25</v>
      </c>
      <c r="AC120" s="43">
        <v>0.75</v>
      </c>
      <c r="AD120" s="43">
        <v>2.5</v>
      </c>
      <c r="AE120" s="43">
        <v>5.5</v>
      </c>
      <c r="AF120" s="43">
        <v>0.75</v>
      </c>
      <c r="AG120" s="43">
        <v>0</v>
      </c>
      <c r="AH120" s="43">
        <v>0</v>
      </c>
      <c r="AI120" s="43">
        <v>1</v>
      </c>
      <c r="AJ120" s="43">
        <v>0</v>
      </c>
      <c r="AK120" s="43">
        <v>1</v>
      </c>
      <c r="AL120" s="43">
        <v>0.25</v>
      </c>
      <c r="AM120" s="43">
        <v>0</v>
      </c>
      <c r="AN120" s="43">
        <v>8.25</v>
      </c>
      <c r="AO120" s="48">
        <v>1.75</v>
      </c>
      <c r="AQ120" s="205">
        <v>12.75</v>
      </c>
      <c r="AR120" s="48">
        <v>6.75</v>
      </c>
      <c r="AS120" s="48">
        <v>4.5</v>
      </c>
      <c r="AT120" s="48">
        <v>23.5</v>
      </c>
      <c r="AU120" s="48">
        <v>18.5</v>
      </c>
    </row>
    <row r="121" spans="2:47" s="23" customFormat="1" ht="17.25" customHeight="1" x14ac:dyDescent="0.2">
      <c r="B121" s="77" t="s">
        <v>275</v>
      </c>
      <c r="C121" s="71" t="s">
        <v>152</v>
      </c>
      <c r="D121" s="131" t="s">
        <v>352</v>
      </c>
      <c r="E121" s="47">
        <v>5.25</v>
      </c>
      <c r="F121" s="43">
        <v>14.25</v>
      </c>
      <c r="G121" s="43">
        <v>2.75</v>
      </c>
      <c r="H121" s="43">
        <v>1.5</v>
      </c>
      <c r="I121" s="43">
        <v>0</v>
      </c>
      <c r="J121" s="43">
        <v>0</v>
      </c>
      <c r="K121" s="43">
        <v>0</v>
      </c>
      <c r="L121" s="43">
        <v>0</v>
      </c>
      <c r="M121" s="43">
        <v>0</v>
      </c>
      <c r="N121" s="43">
        <v>0</v>
      </c>
      <c r="O121" s="43">
        <v>1.75</v>
      </c>
      <c r="P121" s="43">
        <v>12.25</v>
      </c>
      <c r="Q121" s="43">
        <v>1.25</v>
      </c>
      <c r="R121" s="43">
        <v>1.75</v>
      </c>
      <c r="S121" s="43">
        <v>4.25</v>
      </c>
      <c r="T121" s="43">
        <v>0.25</v>
      </c>
      <c r="U121" s="43">
        <v>0</v>
      </c>
      <c r="V121" s="43">
        <v>0</v>
      </c>
      <c r="W121" s="43">
        <v>6.5</v>
      </c>
      <c r="X121" s="43">
        <v>3</v>
      </c>
      <c r="Y121" s="43">
        <v>0</v>
      </c>
      <c r="Z121" s="43">
        <v>0</v>
      </c>
      <c r="AA121" s="43">
        <v>0</v>
      </c>
      <c r="AB121" s="43">
        <v>0</v>
      </c>
      <c r="AC121" s="43">
        <v>0</v>
      </c>
      <c r="AD121" s="43">
        <v>0</v>
      </c>
      <c r="AE121" s="43">
        <v>0</v>
      </c>
      <c r="AF121" s="43">
        <v>0.5</v>
      </c>
      <c r="AG121" s="43">
        <v>3.75</v>
      </c>
      <c r="AH121" s="43">
        <v>0.25</v>
      </c>
      <c r="AI121" s="43">
        <v>3.5</v>
      </c>
      <c r="AJ121" s="43">
        <v>0</v>
      </c>
      <c r="AK121" s="43">
        <v>1</v>
      </c>
      <c r="AL121" s="43">
        <v>0</v>
      </c>
      <c r="AM121" s="43">
        <v>0.75</v>
      </c>
      <c r="AN121" s="43">
        <v>3.25</v>
      </c>
      <c r="AO121" s="48">
        <v>0</v>
      </c>
      <c r="AQ121" s="205">
        <v>23.75</v>
      </c>
      <c r="AR121" s="48">
        <v>1.75</v>
      </c>
      <c r="AS121" s="48">
        <v>15.25</v>
      </c>
      <c r="AT121" s="48">
        <v>14</v>
      </c>
      <c r="AU121" s="48">
        <v>13</v>
      </c>
    </row>
    <row r="122" spans="2:47" s="23" customFormat="1" ht="17.25" customHeight="1" x14ac:dyDescent="0.2">
      <c r="B122" s="77" t="s">
        <v>275</v>
      </c>
      <c r="C122" s="71" t="s">
        <v>139</v>
      </c>
      <c r="D122" s="131" t="s">
        <v>356</v>
      </c>
      <c r="E122" s="47">
        <v>0.75</v>
      </c>
      <c r="F122" s="43">
        <v>1.75</v>
      </c>
      <c r="G122" s="43">
        <v>0.25</v>
      </c>
      <c r="H122" s="43">
        <v>0</v>
      </c>
      <c r="I122" s="43">
        <v>0</v>
      </c>
      <c r="J122" s="43">
        <v>0.75</v>
      </c>
      <c r="K122" s="43">
        <v>0</v>
      </c>
      <c r="L122" s="43">
        <v>0.25</v>
      </c>
      <c r="M122" s="43">
        <v>0.25</v>
      </c>
      <c r="N122" s="43">
        <v>0</v>
      </c>
      <c r="O122" s="43">
        <v>0.25</v>
      </c>
      <c r="P122" s="43">
        <v>8</v>
      </c>
      <c r="Q122" s="43">
        <v>0</v>
      </c>
      <c r="R122" s="43">
        <v>0</v>
      </c>
      <c r="S122" s="43">
        <v>0.25</v>
      </c>
      <c r="T122" s="43">
        <v>0</v>
      </c>
      <c r="U122" s="43">
        <v>0</v>
      </c>
      <c r="V122" s="43">
        <v>0</v>
      </c>
      <c r="W122" s="43">
        <v>0</v>
      </c>
      <c r="X122" s="43">
        <v>0.25</v>
      </c>
      <c r="Y122" s="43">
        <v>0.25</v>
      </c>
      <c r="Z122" s="43">
        <v>0</v>
      </c>
      <c r="AA122" s="43">
        <v>0.25</v>
      </c>
      <c r="AB122" s="43">
        <v>0</v>
      </c>
      <c r="AC122" s="43">
        <v>0</v>
      </c>
      <c r="AD122" s="43">
        <v>8</v>
      </c>
      <c r="AE122" s="43">
        <v>0</v>
      </c>
      <c r="AF122" s="43">
        <v>1</v>
      </c>
      <c r="AG122" s="43">
        <v>0</v>
      </c>
      <c r="AH122" s="43">
        <v>0</v>
      </c>
      <c r="AI122" s="43">
        <v>7</v>
      </c>
      <c r="AJ122" s="43">
        <v>0</v>
      </c>
      <c r="AK122" s="43">
        <v>0.25</v>
      </c>
      <c r="AL122" s="43">
        <v>2</v>
      </c>
      <c r="AM122" s="43">
        <v>0</v>
      </c>
      <c r="AN122" s="43">
        <v>0</v>
      </c>
      <c r="AO122" s="48">
        <v>0.5</v>
      </c>
      <c r="AQ122" s="205">
        <v>3.5</v>
      </c>
      <c r="AR122" s="48">
        <v>0.75</v>
      </c>
      <c r="AS122" s="48">
        <v>8</v>
      </c>
      <c r="AT122" s="48">
        <v>9</v>
      </c>
      <c r="AU122" s="48">
        <v>10.75</v>
      </c>
    </row>
    <row r="123" spans="2:47" s="23" customFormat="1" ht="17.25" customHeight="1" x14ac:dyDescent="0.2">
      <c r="B123" s="77" t="s">
        <v>275</v>
      </c>
      <c r="C123" s="71" t="s">
        <v>155</v>
      </c>
      <c r="D123" s="131" t="s">
        <v>357</v>
      </c>
      <c r="E123" s="47">
        <v>10</v>
      </c>
      <c r="F123" s="43">
        <v>0</v>
      </c>
      <c r="G123" s="43">
        <v>2</v>
      </c>
      <c r="H123" s="43">
        <v>3.75</v>
      </c>
      <c r="I123" s="43">
        <v>2.25</v>
      </c>
      <c r="J123" s="43">
        <v>0.75</v>
      </c>
      <c r="K123" s="43">
        <v>0.25</v>
      </c>
      <c r="L123" s="43">
        <v>2.25</v>
      </c>
      <c r="M123" s="43">
        <v>4.25</v>
      </c>
      <c r="N123" s="43">
        <v>0</v>
      </c>
      <c r="O123" s="43">
        <v>8.25</v>
      </c>
      <c r="P123" s="43">
        <v>18.75</v>
      </c>
      <c r="Q123" s="43">
        <v>1.75</v>
      </c>
      <c r="R123" s="43">
        <v>1.25</v>
      </c>
      <c r="S123" s="43">
        <v>8.5</v>
      </c>
      <c r="T123" s="43">
        <v>15</v>
      </c>
      <c r="U123" s="43">
        <v>2</v>
      </c>
      <c r="V123" s="43">
        <v>2.25</v>
      </c>
      <c r="W123" s="43">
        <v>2.5</v>
      </c>
      <c r="X123" s="43">
        <v>17.5</v>
      </c>
      <c r="Y123" s="43">
        <v>2</v>
      </c>
      <c r="Z123" s="43">
        <v>1</v>
      </c>
      <c r="AA123" s="43">
        <v>0</v>
      </c>
      <c r="AB123" s="43">
        <v>0.25</v>
      </c>
      <c r="AC123" s="43">
        <v>1.5</v>
      </c>
      <c r="AD123" s="43">
        <v>1</v>
      </c>
      <c r="AE123" s="43">
        <v>15.75</v>
      </c>
      <c r="AF123" s="43">
        <v>12.5</v>
      </c>
      <c r="AG123" s="43">
        <v>1.5</v>
      </c>
      <c r="AH123" s="43">
        <v>4.75</v>
      </c>
      <c r="AI123" s="43">
        <v>10</v>
      </c>
      <c r="AJ123" s="43">
        <v>0.75</v>
      </c>
      <c r="AK123" s="43">
        <v>34.5</v>
      </c>
      <c r="AL123" s="43">
        <v>6</v>
      </c>
      <c r="AM123" s="43">
        <v>3.5</v>
      </c>
      <c r="AN123" s="43">
        <v>5.25</v>
      </c>
      <c r="AO123" s="48">
        <v>0.5</v>
      </c>
      <c r="AQ123" s="205">
        <v>19</v>
      </c>
      <c r="AR123" s="48">
        <v>14.75</v>
      </c>
      <c r="AS123" s="48">
        <v>21.75</v>
      </c>
      <c r="AT123" s="48">
        <v>53.5</v>
      </c>
      <c r="AU123" s="48">
        <v>95</v>
      </c>
    </row>
    <row r="124" spans="2:47" s="23" customFormat="1" ht="17.25" customHeight="1" x14ac:dyDescent="0.2">
      <c r="B124" s="77" t="s">
        <v>275</v>
      </c>
      <c r="C124" s="71" t="s">
        <v>140</v>
      </c>
      <c r="D124" s="131" t="s">
        <v>361</v>
      </c>
      <c r="E124" s="47">
        <v>0.5</v>
      </c>
      <c r="F124" s="43">
        <v>0.5</v>
      </c>
      <c r="G124" s="43">
        <v>0.75</v>
      </c>
      <c r="H124" s="43">
        <v>0.5</v>
      </c>
      <c r="I124" s="43">
        <v>0</v>
      </c>
      <c r="J124" s="43">
        <v>0</v>
      </c>
      <c r="K124" s="43">
        <v>3</v>
      </c>
      <c r="L124" s="43">
        <v>0.25</v>
      </c>
      <c r="M124" s="43">
        <v>0.5</v>
      </c>
      <c r="N124" s="43">
        <v>0</v>
      </c>
      <c r="O124" s="43">
        <v>0.25</v>
      </c>
      <c r="P124" s="43">
        <v>17</v>
      </c>
      <c r="Q124" s="43">
        <v>0.25</v>
      </c>
      <c r="R124" s="43">
        <v>0</v>
      </c>
      <c r="S124" s="43">
        <v>4.25</v>
      </c>
      <c r="T124" s="43">
        <v>0</v>
      </c>
      <c r="U124" s="43">
        <v>0</v>
      </c>
      <c r="V124" s="43">
        <v>0.5</v>
      </c>
      <c r="W124" s="43">
        <v>1</v>
      </c>
      <c r="X124" s="43">
        <v>2.5</v>
      </c>
      <c r="Y124" s="43">
        <v>0.25</v>
      </c>
      <c r="Z124" s="43">
        <v>0</v>
      </c>
      <c r="AA124" s="43">
        <v>0.25</v>
      </c>
      <c r="AB124" s="43">
        <v>0</v>
      </c>
      <c r="AC124" s="43">
        <v>0</v>
      </c>
      <c r="AD124" s="43">
        <v>4.25</v>
      </c>
      <c r="AE124" s="43">
        <v>0.25</v>
      </c>
      <c r="AF124" s="43">
        <v>0.25</v>
      </c>
      <c r="AG124" s="43">
        <v>0</v>
      </c>
      <c r="AH124" s="43">
        <v>1</v>
      </c>
      <c r="AI124" s="43">
        <v>0.5</v>
      </c>
      <c r="AJ124" s="43">
        <v>0.25</v>
      </c>
      <c r="AK124" s="43">
        <v>0.75</v>
      </c>
      <c r="AL124" s="43">
        <v>0</v>
      </c>
      <c r="AM124" s="43">
        <v>0</v>
      </c>
      <c r="AN124" s="43">
        <v>0.75</v>
      </c>
      <c r="AO124" s="48">
        <v>0.25</v>
      </c>
      <c r="AQ124" s="205">
        <v>5.25</v>
      </c>
      <c r="AR124" s="48">
        <v>1</v>
      </c>
      <c r="AS124" s="48">
        <v>17.25</v>
      </c>
      <c r="AT124" s="48">
        <v>13</v>
      </c>
      <c r="AU124" s="48">
        <v>4</v>
      </c>
    </row>
    <row r="125" spans="2:47" s="23" customFormat="1" ht="17.25" customHeight="1" x14ac:dyDescent="0.2">
      <c r="B125" s="77" t="s">
        <v>275</v>
      </c>
      <c r="C125" s="71" t="s">
        <v>141</v>
      </c>
      <c r="D125" s="131" t="s">
        <v>363</v>
      </c>
      <c r="E125" s="47">
        <v>1.75</v>
      </c>
      <c r="F125" s="43">
        <v>0</v>
      </c>
      <c r="G125" s="43">
        <v>0</v>
      </c>
      <c r="H125" s="43">
        <v>0.25</v>
      </c>
      <c r="I125" s="43">
        <v>0</v>
      </c>
      <c r="J125" s="43">
        <v>0</v>
      </c>
      <c r="K125" s="43">
        <v>0.5</v>
      </c>
      <c r="L125" s="43">
        <v>3.5</v>
      </c>
      <c r="M125" s="43">
        <v>0</v>
      </c>
      <c r="N125" s="43">
        <v>0</v>
      </c>
      <c r="O125" s="43">
        <v>1</v>
      </c>
      <c r="P125" s="43">
        <v>2</v>
      </c>
      <c r="Q125" s="43">
        <v>0</v>
      </c>
      <c r="R125" s="43">
        <v>0</v>
      </c>
      <c r="S125" s="43">
        <v>13.5</v>
      </c>
      <c r="T125" s="43">
        <v>8.5</v>
      </c>
      <c r="U125" s="43">
        <v>0.25</v>
      </c>
      <c r="V125" s="43">
        <v>0</v>
      </c>
      <c r="W125" s="43">
        <v>11.5</v>
      </c>
      <c r="X125" s="43">
        <v>3.75</v>
      </c>
      <c r="Y125" s="43">
        <v>1</v>
      </c>
      <c r="Z125" s="43">
        <v>0</v>
      </c>
      <c r="AA125" s="43">
        <v>0</v>
      </c>
      <c r="AB125" s="43">
        <v>0.5</v>
      </c>
      <c r="AC125" s="43">
        <v>0</v>
      </c>
      <c r="AD125" s="43">
        <v>0.5</v>
      </c>
      <c r="AE125" s="43">
        <v>0</v>
      </c>
      <c r="AF125" s="43">
        <v>0</v>
      </c>
      <c r="AG125" s="43">
        <v>0</v>
      </c>
      <c r="AH125" s="43">
        <v>0</v>
      </c>
      <c r="AI125" s="43">
        <v>4.5</v>
      </c>
      <c r="AJ125" s="43">
        <v>0</v>
      </c>
      <c r="AK125" s="43">
        <v>0</v>
      </c>
      <c r="AL125" s="43">
        <v>0</v>
      </c>
      <c r="AM125" s="43">
        <v>1.75</v>
      </c>
      <c r="AN125" s="43">
        <v>1</v>
      </c>
      <c r="AO125" s="48">
        <v>0</v>
      </c>
      <c r="AQ125" s="205">
        <v>2.5</v>
      </c>
      <c r="AR125" s="48">
        <v>4.5</v>
      </c>
      <c r="AS125" s="48">
        <v>2</v>
      </c>
      <c r="AT125" s="48">
        <v>39.5</v>
      </c>
      <c r="AU125" s="48">
        <v>7.25</v>
      </c>
    </row>
    <row r="126" spans="2:47" s="23" customFormat="1" ht="17.25" customHeight="1" x14ac:dyDescent="0.2">
      <c r="B126" s="77" t="s">
        <v>275</v>
      </c>
      <c r="C126" s="71" t="s">
        <v>142</v>
      </c>
      <c r="D126" s="131" t="s">
        <v>368</v>
      </c>
      <c r="E126" s="47">
        <v>7.25</v>
      </c>
      <c r="F126" s="43">
        <v>43.5</v>
      </c>
      <c r="G126" s="43">
        <v>0</v>
      </c>
      <c r="H126" s="43">
        <v>0.25</v>
      </c>
      <c r="I126" s="43">
        <v>0</v>
      </c>
      <c r="J126" s="43">
        <v>0</v>
      </c>
      <c r="K126" s="43">
        <v>1.25</v>
      </c>
      <c r="L126" s="43">
        <v>0</v>
      </c>
      <c r="M126" s="43">
        <v>0.75</v>
      </c>
      <c r="N126" s="43">
        <v>0</v>
      </c>
      <c r="O126" s="43">
        <v>0</v>
      </c>
      <c r="P126" s="43">
        <v>13.25</v>
      </c>
      <c r="Q126" s="43">
        <v>0</v>
      </c>
      <c r="R126" s="43">
        <v>0.5</v>
      </c>
      <c r="S126" s="43">
        <v>2.5</v>
      </c>
      <c r="T126" s="43">
        <v>0</v>
      </c>
      <c r="U126" s="43">
        <v>0.5</v>
      </c>
      <c r="V126" s="43">
        <v>0</v>
      </c>
      <c r="W126" s="43">
        <v>0.5</v>
      </c>
      <c r="X126" s="43">
        <v>7.75</v>
      </c>
      <c r="Y126" s="43">
        <v>0.75</v>
      </c>
      <c r="Z126" s="43">
        <v>0</v>
      </c>
      <c r="AA126" s="43">
        <v>0</v>
      </c>
      <c r="AB126" s="43">
        <v>0</v>
      </c>
      <c r="AC126" s="43">
        <v>0</v>
      </c>
      <c r="AD126" s="43">
        <v>0</v>
      </c>
      <c r="AE126" s="43">
        <v>0</v>
      </c>
      <c r="AF126" s="43">
        <v>0</v>
      </c>
      <c r="AG126" s="43">
        <v>0</v>
      </c>
      <c r="AH126" s="43">
        <v>0</v>
      </c>
      <c r="AI126" s="43">
        <v>0</v>
      </c>
      <c r="AJ126" s="43">
        <v>0</v>
      </c>
      <c r="AK126" s="43">
        <v>0</v>
      </c>
      <c r="AL126" s="43">
        <v>0</v>
      </c>
      <c r="AM126" s="43">
        <v>0.25</v>
      </c>
      <c r="AN126" s="43">
        <v>0</v>
      </c>
      <c r="AO126" s="48">
        <v>0</v>
      </c>
      <c r="AQ126" s="205">
        <v>52.25</v>
      </c>
      <c r="AR126" s="48">
        <v>0.75</v>
      </c>
      <c r="AS126" s="48">
        <v>13.75</v>
      </c>
      <c r="AT126" s="48">
        <v>12</v>
      </c>
      <c r="AU126" s="48">
        <v>0.25</v>
      </c>
    </row>
    <row r="127" spans="2:47" s="23" customFormat="1" ht="17.25" customHeight="1" x14ac:dyDescent="0.2">
      <c r="B127" s="77" t="s">
        <v>275</v>
      </c>
      <c r="C127" s="71" t="s">
        <v>143</v>
      </c>
      <c r="D127" s="131" t="s">
        <v>373</v>
      </c>
      <c r="E127" s="47">
        <v>0</v>
      </c>
      <c r="F127" s="43">
        <v>0.5</v>
      </c>
      <c r="G127" s="43">
        <v>0.75</v>
      </c>
      <c r="H127" s="43">
        <v>0.5</v>
      </c>
      <c r="I127" s="43">
        <v>1.5</v>
      </c>
      <c r="J127" s="43">
        <v>2.25</v>
      </c>
      <c r="K127" s="43">
        <v>3.25</v>
      </c>
      <c r="L127" s="43">
        <v>0</v>
      </c>
      <c r="M127" s="43">
        <v>0</v>
      </c>
      <c r="N127" s="43">
        <v>0</v>
      </c>
      <c r="O127" s="43">
        <v>0.25</v>
      </c>
      <c r="P127" s="43">
        <v>5.5</v>
      </c>
      <c r="Q127" s="43">
        <v>4.75</v>
      </c>
      <c r="R127" s="43">
        <v>0</v>
      </c>
      <c r="S127" s="43">
        <v>0.5</v>
      </c>
      <c r="T127" s="43">
        <v>0</v>
      </c>
      <c r="U127" s="43">
        <v>0</v>
      </c>
      <c r="V127" s="43">
        <v>0</v>
      </c>
      <c r="W127" s="43">
        <v>5.75</v>
      </c>
      <c r="X127" s="43">
        <v>2.25</v>
      </c>
      <c r="Y127" s="43">
        <v>0</v>
      </c>
      <c r="Z127" s="43">
        <v>1.75</v>
      </c>
      <c r="AA127" s="43">
        <v>0</v>
      </c>
      <c r="AB127" s="43">
        <v>0</v>
      </c>
      <c r="AC127" s="43">
        <v>0</v>
      </c>
      <c r="AD127" s="43">
        <v>0</v>
      </c>
      <c r="AE127" s="43">
        <v>1</v>
      </c>
      <c r="AF127" s="43">
        <v>1.25</v>
      </c>
      <c r="AG127" s="43">
        <v>0</v>
      </c>
      <c r="AH127" s="43">
        <v>0</v>
      </c>
      <c r="AI127" s="43">
        <v>2.75</v>
      </c>
      <c r="AJ127" s="43">
        <v>0</v>
      </c>
      <c r="AK127" s="43">
        <v>0</v>
      </c>
      <c r="AL127" s="43">
        <v>0</v>
      </c>
      <c r="AM127" s="43">
        <v>0</v>
      </c>
      <c r="AN127" s="43">
        <v>0.75</v>
      </c>
      <c r="AO127" s="48">
        <v>0</v>
      </c>
      <c r="AQ127" s="205">
        <v>8.75</v>
      </c>
      <c r="AR127" s="48">
        <v>0.25</v>
      </c>
      <c r="AS127" s="48">
        <v>10.25</v>
      </c>
      <c r="AT127" s="48">
        <v>10.25</v>
      </c>
      <c r="AU127" s="48">
        <v>5.75</v>
      </c>
    </row>
    <row r="128" spans="2:47" s="23" customFormat="1" ht="17.25" customHeight="1" x14ac:dyDescent="0.2">
      <c r="B128" s="77" t="s">
        <v>275</v>
      </c>
      <c r="C128" s="71" t="s">
        <v>148</v>
      </c>
      <c r="D128" s="131" t="s">
        <v>374</v>
      </c>
      <c r="E128" s="47">
        <v>2.75</v>
      </c>
      <c r="F128" s="43">
        <v>1</v>
      </c>
      <c r="G128" s="43">
        <v>0.75</v>
      </c>
      <c r="H128" s="43">
        <v>0.5</v>
      </c>
      <c r="I128" s="43">
        <v>0.75</v>
      </c>
      <c r="J128" s="43">
        <v>0</v>
      </c>
      <c r="K128" s="43">
        <v>0.25</v>
      </c>
      <c r="L128" s="43">
        <v>0</v>
      </c>
      <c r="M128" s="43">
        <v>0</v>
      </c>
      <c r="N128" s="43">
        <v>0.25</v>
      </c>
      <c r="O128" s="43">
        <v>0</v>
      </c>
      <c r="P128" s="43">
        <v>7.5</v>
      </c>
      <c r="Q128" s="43">
        <v>6</v>
      </c>
      <c r="R128" s="43">
        <v>1</v>
      </c>
      <c r="S128" s="43">
        <v>3.5</v>
      </c>
      <c r="T128" s="43">
        <v>17.75</v>
      </c>
      <c r="U128" s="43">
        <v>2.25</v>
      </c>
      <c r="V128" s="43">
        <v>0</v>
      </c>
      <c r="W128" s="43">
        <v>12.5</v>
      </c>
      <c r="X128" s="43">
        <v>19.75</v>
      </c>
      <c r="Y128" s="43">
        <v>3.25</v>
      </c>
      <c r="Z128" s="43">
        <v>0</v>
      </c>
      <c r="AA128" s="43">
        <v>0</v>
      </c>
      <c r="AB128" s="43">
        <v>0.25</v>
      </c>
      <c r="AC128" s="43">
        <v>0.75</v>
      </c>
      <c r="AD128" s="43">
        <v>0.25</v>
      </c>
      <c r="AE128" s="43">
        <v>0</v>
      </c>
      <c r="AF128" s="43">
        <v>1.25</v>
      </c>
      <c r="AG128" s="43">
        <v>0.25</v>
      </c>
      <c r="AH128" s="43">
        <v>0</v>
      </c>
      <c r="AI128" s="43">
        <v>0.5</v>
      </c>
      <c r="AJ128" s="43">
        <v>0</v>
      </c>
      <c r="AK128" s="43">
        <v>1</v>
      </c>
      <c r="AL128" s="43">
        <v>0</v>
      </c>
      <c r="AM128" s="43">
        <v>0</v>
      </c>
      <c r="AN128" s="43">
        <v>0</v>
      </c>
      <c r="AO128" s="48">
        <v>0</v>
      </c>
      <c r="AQ128" s="205">
        <v>6</v>
      </c>
      <c r="AR128" s="48">
        <v>0.25</v>
      </c>
      <c r="AS128" s="48">
        <v>14.5</v>
      </c>
      <c r="AT128" s="48">
        <v>60.25</v>
      </c>
      <c r="AU128" s="48">
        <v>3</v>
      </c>
    </row>
    <row r="129" spans="2:47" s="23" customFormat="1" ht="17.25" customHeight="1" x14ac:dyDescent="0.2">
      <c r="B129" s="77" t="s">
        <v>275</v>
      </c>
      <c r="C129" s="71" t="s">
        <v>156</v>
      </c>
      <c r="D129" s="131" t="s">
        <v>383</v>
      </c>
      <c r="E129" s="47">
        <v>1.5</v>
      </c>
      <c r="F129" s="43">
        <v>1.75</v>
      </c>
      <c r="G129" s="43">
        <v>2</v>
      </c>
      <c r="H129" s="43">
        <v>0</v>
      </c>
      <c r="I129" s="43">
        <v>0</v>
      </c>
      <c r="J129" s="43">
        <v>0.25</v>
      </c>
      <c r="K129" s="43">
        <v>0</v>
      </c>
      <c r="L129" s="43">
        <v>0.75</v>
      </c>
      <c r="M129" s="43">
        <v>1</v>
      </c>
      <c r="N129" s="43">
        <v>20.5</v>
      </c>
      <c r="O129" s="43">
        <v>1</v>
      </c>
      <c r="P129" s="43">
        <v>37.5</v>
      </c>
      <c r="Q129" s="43">
        <v>4.75</v>
      </c>
      <c r="R129" s="43">
        <v>1.75</v>
      </c>
      <c r="S129" s="43">
        <v>9.25</v>
      </c>
      <c r="T129" s="43">
        <v>3.5</v>
      </c>
      <c r="U129" s="43">
        <v>0</v>
      </c>
      <c r="V129" s="43">
        <v>0</v>
      </c>
      <c r="W129" s="43">
        <v>3</v>
      </c>
      <c r="X129" s="43">
        <v>2</v>
      </c>
      <c r="Y129" s="43">
        <v>4.75</v>
      </c>
      <c r="Z129" s="43">
        <v>0.5</v>
      </c>
      <c r="AA129" s="43">
        <v>0</v>
      </c>
      <c r="AB129" s="43">
        <v>0.25</v>
      </c>
      <c r="AC129" s="43">
        <v>0.75</v>
      </c>
      <c r="AD129" s="43">
        <v>0</v>
      </c>
      <c r="AE129" s="43">
        <v>2.75</v>
      </c>
      <c r="AF129" s="43">
        <v>0.75</v>
      </c>
      <c r="AG129" s="43">
        <v>0</v>
      </c>
      <c r="AH129" s="43">
        <v>0</v>
      </c>
      <c r="AI129" s="43">
        <v>1.25</v>
      </c>
      <c r="AJ129" s="43">
        <v>0</v>
      </c>
      <c r="AK129" s="43">
        <v>0.5</v>
      </c>
      <c r="AL129" s="43">
        <v>1.25</v>
      </c>
      <c r="AM129" s="43">
        <v>0</v>
      </c>
      <c r="AN129" s="43">
        <v>0.25</v>
      </c>
      <c r="AO129" s="48">
        <v>0</v>
      </c>
      <c r="AQ129" s="205">
        <v>5.5</v>
      </c>
      <c r="AR129" s="48">
        <v>23.25</v>
      </c>
      <c r="AS129" s="48">
        <v>44</v>
      </c>
      <c r="AT129" s="48">
        <v>24</v>
      </c>
      <c r="AU129" s="48">
        <v>6.75</v>
      </c>
    </row>
    <row r="130" spans="2:47" s="23" customFormat="1" ht="17.25" customHeight="1" x14ac:dyDescent="0.2">
      <c r="B130" s="77" t="s">
        <v>275</v>
      </c>
      <c r="C130" s="71" t="s">
        <v>157</v>
      </c>
      <c r="D130" s="131" t="s">
        <v>399</v>
      </c>
      <c r="E130" s="47">
        <v>3</v>
      </c>
      <c r="F130" s="43">
        <v>2.5</v>
      </c>
      <c r="G130" s="43">
        <v>2.75</v>
      </c>
      <c r="H130" s="43">
        <v>0.25</v>
      </c>
      <c r="I130" s="43">
        <v>3.75</v>
      </c>
      <c r="J130" s="43">
        <v>0.75</v>
      </c>
      <c r="K130" s="43">
        <v>9</v>
      </c>
      <c r="L130" s="43">
        <v>0.75</v>
      </c>
      <c r="M130" s="43">
        <v>0.25</v>
      </c>
      <c r="N130" s="43">
        <v>0.5</v>
      </c>
      <c r="O130" s="43">
        <v>1</v>
      </c>
      <c r="P130" s="43">
        <v>20.75</v>
      </c>
      <c r="Q130" s="43">
        <v>5.25</v>
      </c>
      <c r="R130" s="43">
        <v>1.25</v>
      </c>
      <c r="S130" s="43">
        <v>5</v>
      </c>
      <c r="T130" s="43">
        <v>8</v>
      </c>
      <c r="U130" s="43">
        <v>0.25</v>
      </c>
      <c r="V130" s="43">
        <v>0</v>
      </c>
      <c r="W130" s="43">
        <v>4.75</v>
      </c>
      <c r="X130" s="43">
        <v>7</v>
      </c>
      <c r="Y130" s="43">
        <v>0.75</v>
      </c>
      <c r="Z130" s="43">
        <v>0.5</v>
      </c>
      <c r="AA130" s="43">
        <v>0</v>
      </c>
      <c r="AB130" s="43">
        <v>0.25</v>
      </c>
      <c r="AC130" s="43">
        <v>0.5</v>
      </c>
      <c r="AD130" s="43">
        <v>0</v>
      </c>
      <c r="AE130" s="43">
        <v>4.5</v>
      </c>
      <c r="AF130" s="43">
        <v>3.25</v>
      </c>
      <c r="AG130" s="43">
        <v>1.5</v>
      </c>
      <c r="AH130" s="43">
        <v>1</v>
      </c>
      <c r="AI130" s="43">
        <v>0.5</v>
      </c>
      <c r="AJ130" s="43">
        <v>0</v>
      </c>
      <c r="AK130" s="43">
        <v>2.5</v>
      </c>
      <c r="AL130" s="43">
        <v>1.5</v>
      </c>
      <c r="AM130" s="43">
        <v>0.25</v>
      </c>
      <c r="AN130" s="43">
        <v>2.75</v>
      </c>
      <c r="AO130" s="48">
        <v>0.5</v>
      </c>
      <c r="AQ130" s="205">
        <v>22</v>
      </c>
      <c r="AR130" s="48">
        <v>2.5</v>
      </c>
      <c r="AS130" s="48">
        <v>27.25</v>
      </c>
      <c r="AT130" s="48">
        <v>27</v>
      </c>
      <c r="AU130" s="48">
        <v>18.25</v>
      </c>
    </row>
    <row r="131" spans="2:47" s="23" customFormat="1" ht="17.25" customHeight="1" x14ac:dyDescent="0.2">
      <c r="B131" s="77" t="s">
        <v>275</v>
      </c>
      <c r="C131" s="71" t="s">
        <v>144</v>
      </c>
      <c r="D131" s="131" t="s">
        <v>389</v>
      </c>
      <c r="E131" s="47">
        <v>0</v>
      </c>
      <c r="F131" s="43">
        <v>0</v>
      </c>
      <c r="G131" s="43">
        <v>0</v>
      </c>
      <c r="H131" s="43">
        <v>0.5</v>
      </c>
      <c r="I131" s="43">
        <v>0</v>
      </c>
      <c r="J131" s="43">
        <v>0</v>
      </c>
      <c r="K131" s="43">
        <v>0</v>
      </c>
      <c r="L131" s="43">
        <v>0.25</v>
      </c>
      <c r="M131" s="43">
        <v>0</v>
      </c>
      <c r="N131" s="43">
        <v>0</v>
      </c>
      <c r="O131" s="43">
        <v>0</v>
      </c>
      <c r="P131" s="43">
        <v>0</v>
      </c>
      <c r="Q131" s="43">
        <v>0.25</v>
      </c>
      <c r="R131" s="43">
        <v>0</v>
      </c>
      <c r="S131" s="43">
        <v>0</v>
      </c>
      <c r="T131" s="43">
        <v>0</v>
      </c>
      <c r="U131" s="43">
        <v>0</v>
      </c>
      <c r="V131" s="43">
        <v>0</v>
      </c>
      <c r="W131" s="43">
        <v>0</v>
      </c>
      <c r="X131" s="43">
        <v>0</v>
      </c>
      <c r="Y131" s="43">
        <v>0</v>
      </c>
      <c r="Z131" s="43">
        <v>0</v>
      </c>
      <c r="AA131" s="43">
        <v>0</v>
      </c>
      <c r="AB131" s="43">
        <v>0</v>
      </c>
      <c r="AC131" s="43">
        <v>0</v>
      </c>
      <c r="AD131" s="43">
        <v>0</v>
      </c>
      <c r="AE131" s="43">
        <v>13</v>
      </c>
      <c r="AF131" s="43">
        <v>0</v>
      </c>
      <c r="AG131" s="43">
        <v>0</v>
      </c>
      <c r="AH131" s="43">
        <v>0</v>
      </c>
      <c r="AI131" s="43">
        <v>1.75</v>
      </c>
      <c r="AJ131" s="43">
        <v>0</v>
      </c>
      <c r="AK131" s="43">
        <v>2.25</v>
      </c>
      <c r="AL131" s="43">
        <v>0</v>
      </c>
      <c r="AM131" s="43">
        <v>0</v>
      </c>
      <c r="AN131" s="43">
        <v>0</v>
      </c>
      <c r="AO131" s="48">
        <v>0</v>
      </c>
      <c r="AQ131" s="205">
        <v>0.5</v>
      </c>
      <c r="AR131" s="48">
        <v>0.25</v>
      </c>
      <c r="AS131" s="48">
        <v>0.25</v>
      </c>
      <c r="AT131" s="48">
        <v>0</v>
      </c>
      <c r="AU131" s="48">
        <v>17</v>
      </c>
    </row>
    <row r="132" spans="2:47" s="23" customFormat="1" ht="17.25" customHeight="1" x14ac:dyDescent="0.2">
      <c r="B132" s="77" t="s">
        <v>276</v>
      </c>
      <c r="C132" s="71" t="s">
        <v>165</v>
      </c>
      <c r="D132" s="131" t="s">
        <v>279</v>
      </c>
      <c r="E132" s="47">
        <v>17.75</v>
      </c>
      <c r="F132" s="43">
        <v>12.25</v>
      </c>
      <c r="G132" s="43">
        <v>38.25</v>
      </c>
      <c r="H132" s="43">
        <v>0</v>
      </c>
      <c r="I132" s="43">
        <v>0.75</v>
      </c>
      <c r="J132" s="43">
        <v>0.75</v>
      </c>
      <c r="K132" s="43">
        <v>18.25</v>
      </c>
      <c r="L132" s="43">
        <v>2.25</v>
      </c>
      <c r="M132" s="43">
        <v>5.25</v>
      </c>
      <c r="N132" s="43">
        <v>8.25</v>
      </c>
      <c r="O132" s="43">
        <v>9.25</v>
      </c>
      <c r="P132" s="43">
        <v>4.25</v>
      </c>
      <c r="Q132" s="43">
        <v>3.75</v>
      </c>
      <c r="R132" s="43">
        <v>2</v>
      </c>
      <c r="S132" s="43">
        <v>13.5</v>
      </c>
      <c r="T132" s="43">
        <v>5.25</v>
      </c>
      <c r="U132" s="43">
        <v>0.75</v>
      </c>
      <c r="V132" s="43">
        <v>7.5</v>
      </c>
      <c r="W132" s="43">
        <v>7.75</v>
      </c>
      <c r="X132" s="43">
        <v>15.25</v>
      </c>
      <c r="Y132" s="43">
        <v>3.25</v>
      </c>
      <c r="Z132" s="43">
        <v>0.5</v>
      </c>
      <c r="AA132" s="43">
        <v>0</v>
      </c>
      <c r="AB132" s="43">
        <v>0</v>
      </c>
      <c r="AC132" s="43">
        <v>1.75</v>
      </c>
      <c r="AD132" s="43">
        <v>5</v>
      </c>
      <c r="AE132" s="43">
        <v>10.5</v>
      </c>
      <c r="AF132" s="43">
        <v>4.5</v>
      </c>
      <c r="AG132" s="43">
        <v>2.5</v>
      </c>
      <c r="AH132" s="43">
        <v>3.25</v>
      </c>
      <c r="AI132" s="43">
        <v>23.5</v>
      </c>
      <c r="AJ132" s="43">
        <v>6</v>
      </c>
      <c r="AK132" s="43">
        <v>30.25</v>
      </c>
      <c r="AL132" s="43">
        <v>2.25</v>
      </c>
      <c r="AM132" s="43">
        <v>0</v>
      </c>
      <c r="AN132" s="43">
        <v>7.5</v>
      </c>
      <c r="AO132" s="48">
        <v>2</v>
      </c>
      <c r="AQ132" s="205">
        <v>88</v>
      </c>
      <c r="AR132" s="48">
        <v>25</v>
      </c>
      <c r="AS132" s="48">
        <v>10</v>
      </c>
      <c r="AT132" s="48">
        <v>60.5</v>
      </c>
      <c r="AU132" s="48">
        <v>92.25</v>
      </c>
    </row>
    <row r="133" spans="2:47" s="23" customFormat="1" ht="17.25" customHeight="1" x14ac:dyDescent="0.2">
      <c r="B133" s="77" t="s">
        <v>276</v>
      </c>
      <c r="C133" s="71" t="s">
        <v>158</v>
      </c>
      <c r="D133" s="131" t="s">
        <v>297</v>
      </c>
      <c r="E133" s="47">
        <v>6.25</v>
      </c>
      <c r="F133" s="43">
        <v>4</v>
      </c>
      <c r="G133" s="43">
        <v>1.75</v>
      </c>
      <c r="H133" s="43">
        <v>4</v>
      </c>
      <c r="I133" s="43">
        <v>5.5</v>
      </c>
      <c r="J133" s="43">
        <v>0.5</v>
      </c>
      <c r="K133" s="43">
        <v>2</v>
      </c>
      <c r="L133" s="43">
        <v>0</v>
      </c>
      <c r="M133" s="43">
        <v>0.25</v>
      </c>
      <c r="N133" s="43">
        <v>0</v>
      </c>
      <c r="O133" s="43">
        <v>0.75</v>
      </c>
      <c r="P133" s="43">
        <v>12.75</v>
      </c>
      <c r="Q133" s="43">
        <v>23</v>
      </c>
      <c r="R133" s="43">
        <v>0.5</v>
      </c>
      <c r="S133" s="43">
        <v>4</v>
      </c>
      <c r="T133" s="43">
        <v>1.25</v>
      </c>
      <c r="U133" s="43">
        <v>0.25</v>
      </c>
      <c r="V133" s="43">
        <v>0.25</v>
      </c>
      <c r="W133" s="43">
        <v>0.25</v>
      </c>
      <c r="X133" s="43">
        <v>4.75</v>
      </c>
      <c r="Y133" s="43">
        <v>1.25</v>
      </c>
      <c r="Z133" s="43">
        <v>0</v>
      </c>
      <c r="AA133" s="43">
        <v>0</v>
      </c>
      <c r="AB133" s="43">
        <v>0.75</v>
      </c>
      <c r="AC133" s="43">
        <v>0.75</v>
      </c>
      <c r="AD133" s="43">
        <v>9.25</v>
      </c>
      <c r="AE133" s="43">
        <v>5.25</v>
      </c>
      <c r="AF133" s="43">
        <v>1.5</v>
      </c>
      <c r="AG133" s="43">
        <v>0</v>
      </c>
      <c r="AH133" s="43">
        <v>0</v>
      </c>
      <c r="AI133" s="43">
        <v>2</v>
      </c>
      <c r="AJ133" s="43">
        <v>0</v>
      </c>
      <c r="AK133" s="43">
        <v>1.75</v>
      </c>
      <c r="AL133" s="43">
        <v>0.75</v>
      </c>
      <c r="AM133" s="43">
        <v>0</v>
      </c>
      <c r="AN133" s="43">
        <v>0</v>
      </c>
      <c r="AO133" s="48">
        <v>0.25</v>
      </c>
      <c r="AQ133" s="205">
        <v>24</v>
      </c>
      <c r="AR133" s="48">
        <v>1</v>
      </c>
      <c r="AS133" s="48">
        <v>36.25</v>
      </c>
      <c r="AT133" s="48">
        <v>22.75</v>
      </c>
      <c r="AU133" s="48">
        <v>11.5</v>
      </c>
    </row>
    <row r="134" spans="2:47" s="23" customFormat="1" ht="17.25" customHeight="1" x14ac:dyDescent="0.2">
      <c r="B134" s="77" t="s">
        <v>276</v>
      </c>
      <c r="C134" s="71" t="s">
        <v>159</v>
      </c>
      <c r="D134" s="131" t="s">
        <v>298</v>
      </c>
      <c r="E134" s="47">
        <v>0</v>
      </c>
      <c r="F134" s="43">
        <v>0.25</v>
      </c>
      <c r="G134" s="43">
        <v>0</v>
      </c>
      <c r="H134" s="43">
        <v>0</v>
      </c>
      <c r="I134" s="43">
        <v>0</v>
      </c>
      <c r="J134" s="43">
        <v>0.5</v>
      </c>
      <c r="K134" s="43">
        <v>6</v>
      </c>
      <c r="L134" s="43">
        <v>1</v>
      </c>
      <c r="M134" s="43">
        <v>1.5</v>
      </c>
      <c r="N134" s="43">
        <v>0.75</v>
      </c>
      <c r="O134" s="43">
        <v>1.5</v>
      </c>
      <c r="P134" s="43">
        <v>21.75</v>
      </c>
      <c r="Q134" s="43">
        <v>13.5</v>
      </c>
      <c r="R134" s="43">
        <v>1.25</v>
      </c>
      <c r="S134" s="43">
        <v>4.25</v>
      </c>
      <c r="T134" s="43">
        <v>24.5</v>
      </c>
      <c r="U134" s="43">
        <v>0.25</v>
      </c>
      <c r="V134" s="43">
        <v>0.75</v>
      </c>
      <c r="W134" s="43">
        <v>9.5</v>
      </c>
      <c r="X134" s="43">
        <v>15</v>
      </c>
      <c r="Y134" s="43">
        <v>6</v>
      </c>
      <c r="Z134" s="43">
        <v>0.5</v>
      </c>
      <c r="AA134" s="43">
        <v>0</v>
      </c>
      <c r="AB134" s="43">
        <v>0</v>
      </c>
      <c r="AC134" s="43">
        <v>0.25</v>
      </c>
      <c r="AD134" s="43">
        <v>1.75</v>
      </c>
      <c r="AE134" s="43">
        <v>4</v>
      </c>
      <c r="AF134" s="43">
        <v>6.25</v>
      </c>
      <c r="AG134" s="43">
        <v>1.25</v>
      </c>
      <c r="AH134" s="43">
        <v>0.5</v>
      </c>
      <c r="AI134" s="43">
        <v>2.75</v>
      </c>
      <c r="AJ134" s="43">
        <v>1.5</v>
      </c>
      <c r="AK134" s="43">
        <v>26.5</v>
      </c>
      <c r="AL134" s="43">
        <v>3.75</v>
      </c>
      <c r="AM134" s="43">
        <v>0</v>
      </c>
      <c r="AN134" s="43">
        <v>2.75</v>
      </c>
      <c r="AO134" s="48">
        <v>0</v>
      </c>
      <c r="AQ134" s="205">
        <v>6.75</v>
      </c>
      <c r="AR134" s="48">
        <v>4.75</v>
      </c>
      <c r="AS134" s="48">
        <v>36.5</v>
      </c>
      <c r="AT134" s="48">
        <v>62.75</v>
      </c>
      <c r="AU134" s="48">
        <v>49.25</v>
      </c>
    </row>
    <row r="135" spans="2:47" s="23" customFormat="1" ht="17.25" customHeight="1" x14ac:dyDescent="0.2">
      <c r="B135" s="77" t="s">
        <v>276</v>
      </c>
      <c r="C135" s="71" t="s">
        <v>160</v>
      </c>
      <c r="D135" s="131" t="s">
        <v>299</v>
      </c>
      <c r="E135" s="47">
        <v>1.75</v>
      </c>
      <c r="F135" s="43">
        <v>3.25</v>
      </c>
      <c r="G135" s="43">
        <v>16</v>
      </c>
      <c r="H135" s="43">
        <v>0.25</v>
      </c>
      <c r="I135" s="43">
        <v>0</v>
      </c>
      <c r="J135" s="43">
        <v>0</v>
      </c>
      <c r="K135" s="43">
        <v>0.25</v>
      </c>
      <c r="L135" s="43">
        <v>5</v>
      </c>
      <c r="M135" s="43">
        <v>1</v>
      </c>
      <c r="N135" s="43">
        <v>0</v>
      </c>
      <c r="O135" s="43">
        <v>0</v>
      </c>
      <c r="P135" s="43">
        <v>11</v>
      </c>
      <c r="Q135" s="43">
        <v>0</v>
      </c>
      <c r="R135" s="43">
        <v>0</v>
      </c>
      <c r="S135" s="43">
        <v>0</v>
      </c>
      <c r="T135" s="43">
        <v>0</v>
      </c>
      <c r="U135" s="43">
        <v>0</v>
      </c>
      <c r="V135" s="43">
        <v>0</v>
      </c>
      <c r="W135" s="43">
        <v>0</v>
      </c>
      <c r="X135" s="43">
        <v>0</v>
      </c>
      <c r="Y135" s="43">
        <v>0</v>
      </c>
      <c r="Z135" s="43">
        <v>0</v>
      </c>
      <c r="AA135" s="43">
        <v>0</v>
      </c>
      <c r="AB135" s="43">
        <v>0</v>
      </c>
      <c r="AC135" s="43">
        <v>0</v>
      </c>
      <c r="AD135" s="43">
        <v>1</v>
      </c>
      <c r="AE135" s="43">
        <v>0</v>
      </c>
      <c r="AF135" s="43">
        <v>5</v>
      </c>
      <c r="AG135" s="43">
        <v>7</v>
      </c>
      <c r="AH135" s="43">
        <v>0</v>
      </c>
      <c r="AI135" s="43">
        <v>18</v>
      </c>
      <c r="AJ135" s="43">
        <v>0</v>
      </c>
      <c r="AK135" s="43">
        <v>7.5</v>
      </c>
      <c r="AL135" s="43">
        <v>0</v>
      </c>
      <c r="AM135" s="43">
        <v>2</v>
      </c>
      <c r="AN135" s="43">
        <v>0</v>
      </c>
      <c r="AO135" s="48">
        <v>0</v>
      </c>
      <c r="AQ135" s="205">
        <v>21.5</v>
      </c>
      <c r="AR135" s="48">
        <v>6</v>
      </c>
      <c r="AS135" s="48">
        <v>11</v>
      </c>
      <c r="AT135" s="48">
        <v>1</v>
      </c>
      <c r="AU135" s="48">
        <v>39.5</v>
      </c>
    </row>
    <row r="136" spans="2:47" s="23" customFormat="1" ht="17.25" customHeight="1" x14ac:dyDescent="0.2">
      <c r="B136" s="77" t="s">
        <v>276</v>
      </c>
      <c r="C136" s="71" t="s">
        <v>161</v>
      </c>
      <c r="D136" s="131" t="s">
        <v>310</v>
      </c>
      <c r="E136" s="47">
        <v>25.5</v>
      </c>
      <c r="F136" s="43">
        <v>0</v>
      </c>
      <c r="G136" s="43">
        <v>31</v>
      </c>
      <c r="H136" s="43">
        <v>1.25</v>
      </c>
      <c r="I136" s="43">
        <v>3</v>
      </c>
      <c r="J136" s="43">
        <v>0</v>
      </c>
      <c r="K136" s="43">
        <v>7</v>
      </c>
      <c r="L136" s="43">
        <v>7.25</v>
      </c>
      <c r="M136" s="43">
        <v>3.25</v>
      </c>
      <c r="N136" s="43">
        <v>13</v>
      </c>
      <c r="O136" s="43">
        <v>0</v>
      </c>
      <c r="P136" s="43">
        <v>16</v>
      </c>
      <c r="Q136" s="43">
        <v>0</v>
      </c>
      <c r="R136" s="43">
        <v>0</v>
      </c>
      <c r="S136" s="43">
        <v>0</v>
      </c>
      <c r="T136" s="43">
        <v>73</v>
      </c>
      <c r="U136" s="43">
        <v>0</v>
      </c>
      <c r="V136" s="43">
        <v>4.75</v>
      </c>
      <c r="W136" s="43">
        <v>0.75</v>
      </c>
      <c r="X136" s="43">
        <v>0</v>
      </c>
      <c r="Y136" s="43">
        <v>0</v>
      </c>
      <c r="Z136" s="43">
        <v>0.5</v>
      </c>
      <c r="AA136" s="43">
        <v>0</v>
      </c>
      <c r="AB136" s="43">
        <v>3.25</v>
      </c>
      <c r="AC136" s="43">
        <v>4.25</v>
      </c>
      <c r="AD136" s="43">
        <v>3.25</v>
      </c>
      <c r="AE136" s="43">
        <v>24.5</v>
      </c>
      <c r="AF136" s="43">
        <v>0</v>
      </c>
      <c r="AG136" s="43">
        <v>0.75</v>
      </c>
      <c r="AH136" s="43">
        <v>0</v>
      </c>
      <c r="AI136" s="43">
        <v>20.25</v>
      </c>
      <c r="AJ136" s="43">
        <v>0</v>
      </c>
      <c r="AK136" s="43">
        <v>64.5</v>
      </c>
      <c r="AL136" s="43">
        <v>0</v>
      </c>
      <c r="AM136" s="43">
        <v>0.25</v>
      </c>
      <c r="AN136" s="43">
        <v>1.75</v>
      </c>
      <c r="AO136" s="48">
        <v>1.5</v>
      </c>
      <c r="AQ136" s="205">
        <v>67.75</v>
      </c>
      <c r="AR136" s="48">
        <v>23.5</v>
      </c>
      <c r="AS136" s="48">
        <v>16</v>
      </c>
      <c r="AT136" s="48">
        <v>89.75</v>
      </c>
      <c r="AU136" s="48">
        <v>113.5</v>
      </c>
    </row>
    <row r="137" spans="2:47" s="23" customFormat="1" ht="17.25" customHeight="1" x14ac:dyDescent="0.2">
      <c r="B137" s="77" t="s">
        <v>276</v>
      </c>
      <c r="C137" s="71" t="s">
        <v>162</v>
      </c>
      <c r="D137" s="131" t="s">
        <v>401</v>
      </c>
      <c r="E137" s="47">
        <v>11.5</v>
      </c>
      <c r="F137" s="43">
        <v>1.75</v>
      </c>
      <c r="G137" s="43">
        <v>0</v>
      </c>
      <c r="H137" s="43">
        <v>0</v>
      </c>
      <c r="I137" s="43">
        <v>0.5</v>
      </c>
      <c r="J137" s="43">
        <v>0</v>
      </c>
      <c r="K137" s="43">
        <v>0.75</v>
      </c>
      <c r="L137" s="43">
        <v>0</v>
      </c>
      <c r="M137" s="43">
        <v>1.5</v>
      </c>
      <c r="N137" s="43">
        <v>0</v>
      </c>
      <c r="O137" s="43">
        <v>0</v>
      </c>
      <c r="P137" s="43">
        <v>5</v>
      </c>
      <c r="Q137" s="43">
        <v>0</v>
      </c>
      <c r="R137" s="43">
        <v>0</v>
      </c>
      <c r="S137" s="43">
        <v>0</v>
      </c>
      <c r="T137" s="43">
        <v>0</v>
      </c>
      <c r="U137" s="43">
        <v>0</v>
      </c>
      <c r="V137" s="43">
        <v>0</v>
      </c>
      <c r="W137" s="43">
        <v>0.5</v>
      </c>
      <c r="X137" s="43">
        <v>0</v>
      </c>
      <c r="Y137" s="43">
        <v>0</v>
      </c>
      <c r="Z137" s="43">
        <v>0</v>
      </c>
      <c r="AA137" s="43">
        <v>0</v>
      </c>
      <c r="AB137" s="43">
        <v>0.5</v>
      </c>
      <c r="AC137" s="43">
        <v>0</v>
      </c>
      <c r="AD137" s="43">
        <v>0</v>
      </c>
      <c r="AE137" s="43">
        <v>4.5</v>
      </c>
      <c r="AF137" s="43">
        <v>3.75</v>
      </c>
      <c r="AG137" s="43">
        <v>0</v>
      </c>
      <c r="AH137" s="43">
        <v>0</v>
      </c>
      <c r="AI137" s="43">
        <v>5</v>
      </c>
      <c r="AJ137" s="43">
        <v>0</v>
      </c>
      <c r="AK137" s="43">
        <v>2.25</v>
      </c>
      <c r="AL137" s="43">
        <v>2</v>
      </c>
      <c r="AM137" s="43">
        <v>0.25</v>
      </c>
      <c r="AN137" s="43">
        <v>0.75</v>
      </c>
      <c r="AO137" s="48">
        <v>2.5</v>
      </c>
      <c r="AQ137" s="205">
        <v>14.5</v>
      </c>
      <c r="AR137" s="48">
        <v>1.5</v>
      </c>
      <c r="AS137" s="48">
        <v>5</v>
      </c>
      <c r="AT137" s="48">
        <v>1</v>
      </c>
      <c r="AU137" s="48">
        <v>21</v>
      </c>
    </row>
    <row r="138" spans="2:47" s="23" customFormat="1" ht="17.25" customHeight="1" x14ac:dyDescent="0.2">
      <c r="B138" s="77" t="s">
        <v>276</v>
      </c>
      <c r="C138" s="71" t="s">
        <v>163</v>
      </c>
      <c r="D138" s="131" t="s">
        <v>331</v>
      </c>
      <c r="E138" s="47">
        <v>1</v>
      </c>
      <c r="F138" s="43">
        <v>0.5</v>
      </c>
      <c r="G138" s="43">
        <v>3.5</v>
      </c>
      <c r="H138" s="43">
        <v>0.25</v>
      </c>
      <c r="I138" s="43">
        <v>0.5</v>
      </c>
      <c r="J138" s="43">
        <v>0</v>
      </c>
      <c r="K138" s="43">
        <v>0.25</v>
      </c>
      <c r="L138" s="43">
        <v>0.5</v>
      </c>
      <c r="M138" s="43">
        <v>2.5</v>
      </c>
      <c r="N138" s="43">
        <v>0.25</v>
      </c>
      <c r="O138" s="43">
        <v>1.25</v>
      </c>
      <c r="P138" s="43">
        <v>2</v>
      </c>
      <c r="Q138" s="43">
        <v>2.5</v>
      </c>
      <c r="R138" s="43">
        <v>1</v>
      </c>
      <c r="S138" s="43">
        <v>9.75</v>
      </c>
      <c r="T138" s="43">
        <v>8</v>
      </c>
      <c r="U138" s="43">
        <v>1.25</v>
      </c>
      <c r="V138" s="43">
        <v>0</v>
      </c>
      <c r="W138" s="43">
        <v>10</v>
      </c>
      <c r="X138" s="43">
        <v>19.25</v>
      </c>
      <c r="Y138" s="43">
        <v>0.25</v>
      </c>
      <c r="Z138" s="43">
        <v>0</v>
      </c>
      <c r="AA138" s="43">
        <v>0</v>
      </c>
      <c r="AB138" s="43">
        <v>0.5</v>
      </c>
      <c r="AC138" s="43">
        <v>0</v>
      </c>
      <c r="AD138" s="43">
        <v>0</v>
      </c>
      <c r="AE138" s="43">
        <v>1.5</v>
      </c>
      <c r="AF138" s="43">
        <v>2.75</v>
      </c>
      <c r="AG138" s="43">
        <v>0.75</v>
      </c>
      <c r="AH138" s="43">
        <v>0.5</v>
      </c>
      <c r="AI138" s="43">
        <v>8.25</v>
      </c>
      <c r="AJ138" s="43">
        <v>0</v>
      </c>
      <c r="AK138" s="43">
        <v>11.25</v>
      </c>
      <c r="AL138" s="43">
        <v>0.5</v>
      </c>
      <c r="AM138" s="43">
        <v>0</v>
      </c>
      <c r="AN138" s="43">
        <v>0.5</v>
      </c>
      <c r="AO138" s="48">
        <v>0.5</v>
      </c>
      <c r="AQ138" s="205">
        <v>6</v>
      </c>
      <c r="AR138" s="48">
        <v>4.5</v>
      </c>
      <c r="AS138" s="48">
        <v>5.5</v>
      </c>
      <c r="AT138" s="48">
        <v>49</v>
      </c>
      <c r="AU138" s="48">
        <v>26.5</v>
      </c>
    </row>
    <row r="139" spans="2:47" s="23" customFormat="1" ht="17.25" customHeight="1" x14ac:dyDescent="0.2">
      <c r="B139" s="77" t="s">
        <v>276</v>
      </c>
      <c r="C139" s="71" t="s">
        <v>166</v>
      </c>
      <c r="D139" s="131" t="s">
        <v>341</v>
      </c>
      <c r="E139" s="47">
        <v>5</v>
      </c>
      <c r="F139" s="43">
        <v>3</v>
      </c>
      <c r="G139" s="43">
        <v>3.5</v>
      </c>
      <c r="H139" s="43">
        <v>1.25</v>
      </c>
      <c r="I139" s="43">
        <v>3</v>
      </c>
      <c r="J139" s="43">
        <v>0</v>
      </c>
      <c r="K139" s="43">
        <v>0</v>
      </c>
      <c r="L139" s="43">
        <v>0.75</v>
      </c>
      <c r="M139" s="43">
        <v>1.5</v>
      </c>
      <c r="N139" s="43">
        <v>1.5</v>
      </c>
      <c r="O139" s="43">
        <v>6.5</v>
      </c>
      <c r="P139" s="43">
        <v>8</v>
      </c>
      <c r="Q139" s="43">
        <v>4.25</v>
      </c>
      <c r="R139" s="43">
        <v>1.75</v>
      </c>
      <c r="S139" s="43">
        <v>8.75</v>
      </c>
      <c r="T139" s="43">
        <v>2.25</v>
      </c>
      <c r="U139" s="43">
        <v>0.75</v>
      </c>
      <c r="V139" s="43">
        <v>2.25</v>
      </c>
      <c r="W139" s="43">
        <v>13.25</v>
      </c>
      <c r="X139" s="43">
        <v>9.75</v>
      </c>
      <c r="Y139" s="43">
        <v>2</v>
      </c>
      <c r="Z139" s="43">
        <v>1.25</v>
      </c>
      <c r="AA139" s="43">
        <v>0</v>
      </c>
      <c r="AB139" s="43">
        <v>0</v>
      </c>
      <c r="AC139" s="43">
        <v>4.25</v>
      </c>
      <c r="AD139" s="43">
        <v>8</v>
      </c>
      <c r="AE139" s="43">
        <v>8.5</v>
      </c>
      <c r="AF139" s="43">
        <v>5.5</v>
      </c>
      <c r="AG139" s="43">
        <v>1.25</v>
      </c>
      <c r="AH139" s="43">
        <v>0.5</v>
      </c>
      <c r="AI139" s="43">
        <v>17.25</v>
      </c>
      <c r="AJ139" s="43">
        <v>0.75</v>
      </c>
      <c r="AK139" s="43">
        <v>15</v>
      </c>
      <c r="AL139" s="43">
        <v>1.5</v>
      </c>
      <c r="AM139" s="43">
        <v>0.25</v>
      </c>
      <c r="AN139" s="43">
        <v>1.5</v>
      </c>
      <c r="AO139" s="48">
        <v>0.75</v>
      </c>
      <c r="AQ139" s="205">
        <v>15.75</v>
      </c>
      <c r="AR139" s="48">
        <v>10.25</v>
      </c>
      <c r="AS139" s="48">
        <v>14</v>
      </c>
      <c r="AT139" s="48">
        <v>52.5</v>
      </c>
      <c r="AU139" s="48">
        <v>52.75</v>
      </c>
    </row>
    <row r="140" spans="2:47" s="23" customFormat="1" ht="17.25" customHeight="1" x14ac:dyDescent="0.2">
      <c r="B140" s="77" t="s">
        <v>276</v>
      </c>
      <c r="C140" s="71" t="s">
        <v>167</v>
      </c>
      <c r="D140" s="131" t="s">
        <v>342</v>
      </c>
      <c r="E140" s="47">
        <v>5.75</v>
      </c>
      <c r="F140" s="43">
        <v>1.75</v>
      </c>
      <c r="G140" s="43">
        <v>0.5</v>
      </c>
      <c r="H140" s="43">
        <v>0.75</v>
      </c>
      <c r="I140" s="43">
        <v>3.25</v>
      </c>
      <c r="J140" s="43">
        <v>0.25</v>
      </c>
      <c r="K140" s="43">
        <v>1.25</v>
      </c>
      <c r="L140" s="43">
        <v>1.25</v>
      </c>
      <c r="M140" s="43">
        <v>0.75</v>
      </c>
      <c r="N140" s="43">
        <v>0.75</v>
      </c>
      <c r="O140" s="43">
        <v>1.25</v>
      </c>
      <c r="P140" s="43">
        <v>3.75</v>
      </c>
      <c r="Q140" s="43">
        <v>0.75</v>
      </c>
      <c r="R140" s="43">
        <v>0.25</v>
      </c>
      <c r="S140" s="43">
        <v>7.5</v>
      </c>
      <c r="T140" s="43">
        <v>2.5</v>
      </c>
      <c r="U140" s="43">
        <v>0</v>
      </c>
      <c r="V140" s="43">
        <v>0.5</v>
      </c>
      <c r="W140" s="43">
        <v>8.25</v>
      </c>
      <c r="X140" s="43">
        <v>3.5</v>
      </c>
      <c r="Y140" s="43">
        <v>0</v>
      </c>
      <c r="Z140" s="43">
        <v>0.25</v>
      </c>
      <c r="AA140" s="43">
        <v>0.25</v>
      </c>
      <c r="AB140" s="43">
        <v>0</v>
      </c>
      <c r="AC140" s="43">
        <v>0</v>
      </c>
      <c r="AD140" s="43">
        <v>3.25</v>
      </c>
      <c r="AE140" s="43">
        <v>1.25</v>
      </c>
      <c r="AF140" s="43">
        <v>0.25</v>
      </c>
      <c r="AG140" s="43">
        <v>0.5</v>
      </c>
      <c r="AH140" s="43">
        <v>0.25</v>
      </c>
      <c r="AI140" s="43">
        <v>5</v>
      </c>
      <c r="AJ140" s="43">
        <v>0</v>
      </c>
      <c r="AK140" s="43">
        <v>3.75</v>
      </c>
      <c r="AL140" s="43">
        <v>0.75</v>
      </c>
      <c r="AM140" s="43">
        <v>0</v>
      </c>
      <c r="AN140" s="43">
        <v>2.25</v>
      </c>
      <c r="AO140" s="48">
        <v>0.25</v>
      </c>
      <c r="AQ140" s="205">
        <v>13.5</v>
      </c>
      <c r="AR140" s="48">
        <v>4</v>
      </c>
      <c r="AS140" s="48">
        <v>4.75</v>
      </c>
      <c r="AT140" s="48">
        <v>26</v>
      </c>
      <c r="AU140" s="48">
        <v>14.25</v>
      </c>
    </row>
    <row r="141" spans="2:47" s="23" customFormat="1" ht="17.25" customHeight="1" x14ac:dyDescent="0.2">
      <c r="B141" s="77" t="s">
        <v>276</v>
      </c>
      <c r="C141" s="71" t="s">
        <v>168</v>
      </c>
      <c r="D141" s="131" t="s">
        <v>343</v>
      </c>
      <c r="E141" s="47">
        <v>3.75</v>
      </c>
      <c r="F141" s="43">
        <v>0</v>
      </c>
      <c r="G141" s="43">
        <v>0</v>
      </c>
      <c r="H141" s="43">
        <v>0</v>
      </c>
      <c r="I141" s="43">
        <v>1</v>
      </c>
      <c r="J141" s="43">
        <v>0</v>
      </c>
      <c r="K141" s="43">
        <v>0</v>
      </c>
      <c r="L141" s="43">
        <v>0</v>
      </c>
      <c r="M141" s="43">
        <v>0.5</v>
      </c>
      <c r="N141" s="43">
        <v>0</v>
      </c>
      <c r="O141" s="43">
        <v>0</v>
      </c>
      <c r="P141" s="43">
        <v>17.75</v>
      </c>
      <c r="Q141" s="43">
        <v>0</v>
      </c>
      <c r="R141" s="43">
        <v>0</v>
      </c>
      <c r="S141" s="43">
        <v>0</v>
      </c>
      <c r="T141" s="43">
        <v>0</v>
      </c>
      <c r="U141" s="43">
        <v>0</v>
      </c>
      <c r="V141" s="43">
        <v>0.25</v>
      </c>
      <c r="W141" s="43">
        <v>0</v>
      </c>
      <c r="X141" s="43">
        <v>2</v>
      </c>
      <c r="Y141" s="43">
        <v>0</v>
      </c>
      <c r="Z141" s="43">
        <v>0</v>
      </c>
      <c r="AA141" s="43">
        <v>0</v>
      </c>
      <c r="AB141" s="43">
        <v>0</v>
      </c>
      <c r="AC141" s="43">
        <v>0</v>
      </c>
      <c r="AD141" s="43">
        <v>0</v>
      </c>
      <c r="AE141" s="43">
        <v>0.25</v>
      </c>
      <c r="AF141" s="43">
        <v>4.5</v>
      </c>
      <c r="AG141" s="43">
        <v>0</v>
      </c>
      <c r="AH141" s="43">
        <v>0.75</v>
      </c>
      <c r="AI141" s="43">
        <v>0</v>
      </c>
      <c r="AJ141" s="43">
        <v>0</v>
      </c>
      <c r="AK141" s="43">
        <v>10.5</v>
      </c>
      <c r="AL141" s="43">
        <v>0.5</v>
      </c>
      <c r="AM141" s="43">
        <v>0</v>
      </c>
      <c r="AN141" s="43">
        <v>0</v>
      </c>
      <c r="AO141" s="48">
        <v>0</v>
      </c>
      <c r="AQ141" s="205">
        <v>4.75</v>
      </c>
      <c r="AR141" s="48">
        <v>0.5</v>
      </c>
      <c r="AS141" s="48">
        <v>17.75</v>
      </c>
      <c r="AT141" s="48">
        <v>2.25</v>
      </c>
      <c r="AU141" s="48">
        <v>16.5</v>
      </c>
    </row>
    <row r="142" spans="2:47" s="23" customFormat="1" ht="17.25" customHeight="1" x14ac:dyDescent="0.2">
      <c r="B142" s="77" t="s">
        <v>276</v>
      </c>
      <c r="C142" s="71" t="s">
        <v>169</v>
      </c>
      <c r="D142" s="131" t="s">
        <v>358</v>
      </c>
      <c r="E142" s="47">
        <v>0</v>
      </c>
      <c r="F142" s="43">
        <v>0</v>
      </c>
      <c r="G142" s="43">
        <v>2.75</v>
      </c>
      <c r="H142" s="43">
        <v>1.5</v>
      </c>
      <c r="I142" s="43">
        <v>16.5</v>
      </c>
      <c r="J142" s="43">
        <v>0</v>
      </c>
      <c r="K142" s="43">
        <v>0</v>
      </c>
      <c r="L142" s="43">
        <v>0</v>
      </c>
      <c r="M142" s="43">
        <v>0</v>
      </c>
      <c r="N142" s="43">
        <v>0</v>
      </c>
      <c r="O142" s="43">
        <v>0</v>
      </c>
      <c r="P142" s="43">
        <v>0</v>
      </c>
      <c r="Q142" s="43">
        <v>0</v>
      </c>
      <c r="R142" s="43">
        <v>0</v>
      </c>
      <c r="S142" s="43">
        <v>0</v>
      </c>
      <c r="T142" s="43">
        <v>0</v>
      </c>
      <c r="U142" s="43">
        <v>0</v>
      </c>
      <c r="V142" s="43">
        <v>0</v>
      </c>
      <c r="W142" s="43">
        <v>0</v>
      </c>
      <c r="X142" s="43">
        <v>0</v>
      </c>
      <c r="Y142" s="43">
        <v>0</v>
      </c>
      <c r="Z142" s="43">
        <v>0</v>
      </c>
      <c r="AA142" s="43">
        <v>0</v>
      </c>
      <c r="AB142" s="43">
        <v>0</v>
      </c>
      <c r="AC142" s="43">
        <v>0</v>
      </c>
      <c r="AD142" s="43">
        <v>0</v>
      </c>
      <c r="AE142" s="43">
        <v>13.25</v>
      </c>
      <c r="AF142" s="43">
        <v>0</v>
      </c>
      <c r="AG142" s="43">
        <v>0</v>
      </c>
      <c r="AH142" s="43">
        <v>0</v>
      </c>
      <c r="AI142" s="43">
        <v>14</v>
      </c>
      <c r="AJ142" s="43">
        <v>0</v>
      </c>
      <c r="AK142" s="43">
        <v>10.75</v>
      </c>
      <c r="AL142" s="43">
        <v>0</v>
      </c>
      <c r="AM142" s="43">
        <v>0</v>
      </c>
      <c r="AN142" s="43">
        <v>0</v>
      </c>
      <c r="AO142" s="48">
        <v>0</v>
      </c>
      <c r="AQ142" s="205">
        <v>20.75</v>
      </c>
      <c r="AR142" s="48">
        <v>0</v>
      </c>
      <c r="AS142" s="48">
        <v>0</v>
      </c>
      <c r="AT142" s="48">
        <v>0</v>
      </c>
      <c r="AU142" s="48">
        <v>38</v>
      </c>
    </row>
    <row r="143" spans="2:47" s="23" customFormat="1" ht="17.25" customHeight="1" x14ac:dyDescent="0.2">
      <c r="B143" s="77" t="s">
        <v>276</v>
      </c>
      <c r="C143" s="71" t="s">
        <v>171</v>
      </c>
      <c r="D143" s="131" t="s">
        <v>369</v>
      </c>
      <c r="E143" s="47">
        <v>1.75</v>
      </c>
      <c r="F143" s="43">
        <v>0</v>
      </c>
      <c r="G143" s="43">
        <v>2</v>
      </c>
      <c r="H143" s="43">
        <v>0</v>
      </c>
      <c r="I143" s="43">
        <v>0</v>
      </c>
      <c r="J143" s="43">
        <v>0</v>
      </c>
      <c r="K143" s="43">
        <v>10</v>
      </c>
      <c r="L143" s="43">
        <v>2</v>
      </c>
      <c r="M143" s="43">
        <v>0</v>
      </c>
      <c r="N143" s="43">
        <v>0</v>
      </c>
      <c r="O143" s="43">
        <v>0</v>
      </c>
      <c r="P143" s="43">
        <v>0.25</v>
      </c>
      <c r="Q143" s="43">
        <v>0</v>
      </c>
      <c r="R143" s="43">
        <v>0</v>
      </c>
      <c r="S143" s="43">
        <v>0</v>
      </c>
      <c r="T143" s="43">
        <v>0</v>
      </c>
      <c r="U143" s="43">
        <v>0</v>
      </c>
      <c r="V143" s="43">
        <v>0</v>
      </c>
      <c r="W143" s="43">
        <v>0</v>
      </c>
      <c r="X143" s="43">
        <v>0</v>
      </c>
      <c r="Y143" s="43">
        <v>0</v>
      </c>
      <c r="Z143" s="43">
        <v>0</v>
      </c>
      <c r="AA143" s="43">
        <v>0.5</v>
      </c>
      <c r="AB143" s="43">
        <v>0</v>
      </c>
      <c r="AC143" s="43">
        <v>0</v>
      </c>
      <c r="AD143" s="43">
        <v>0</v>
      </c>
      <c r="AE143" s="43">
        <v>11.75</v>
      </c>
      <c r="AF143" s="43">
        <v>6.5</v>
      </c>
      <c r="AG143" s="43">
        <v>11.75</v>
      </c>
      <c r="AH143" s="43">
        <v>0</v>
      </c>
      <c r="AI143" s="43">
        <v>8.75</v>
      </c>
      <c r="AJ143" s="43">
        <v>0</v>
      </c>
      <c r="AK143" s="43">
        <v>23</v>
      </c>
      <c r="AL143" s="43">
        <v>0</v>
      </c>
      <c r="AM143" s="43">
        <v>0</v>
      </c>
      <c r="AN143" s="43">
        <v>7.5</v>
      </c>
      <c r="AO143" s="48">
        <v>0</v>
      </c>
      <c r="AQ143" s="205">
        <v>13.75</v>
      </c>
      <c r="AR143" s="48">
        <v>2</v>
      </c>
      <c r="AS143" s="48">
        <v>0.25</v>
      </c>
      <c r="AT143" s="48">
        <v>0.5</v>
      </c>
      <c r="AU143" s="48">
        <v>69.25</v>
      </c>
    </row>
    <row r="144" spans="2:47" s="23" customFormat="1" ht="17.25" customHeight="1" x14ac:dyDescent="0.2">
      <c r="B144" s="77" t="s">
        <v>276</v>
      </c>
      <c r="C144" s="71" t="s">
        <v>170</v>
      </c>
      <c r="D144" s="131" t="s">
        <v>380</v>
      </c>
      <c r="E144" s="47">
        <v>2.25</v>
      </c>
      <c r="F144" s="43">
        <v>0.5</v>
      </c>
      <c r="G144" s="43">
        <v>1</v>
      </c>
      <c r="H144" s="43">
        <v>0</v>
      </c>
      <c r="I144" s="43">
        <v>1.5</v>
      </c>
      <c r="J144" s="43">
        <v>0</v>
      </c>
      <c r="K144" s="43">
        <v>0.5</v>
      </c>
      <c r="L144" s="43">
        <v>1</v>
      </c>
      <c r="M144" s="43">
        <v>0.25</v>
      </c>
      <c r="N144" s="43">
        <v>0.75</v>
      </c>
      <c r="O144" s="43">
        <v>3.25</v>
      </c>
      <c r="P144" s="43">
        <v>0.75</v>
      </c>
      <c r="Q144" s="43">
        <v>4</v>
      </c>
      <c r="R144" s="43">
        <v>0.25</v>
      </c>
      <c r="S144" s="43">
        <v>0</v>
      </c>
      <c r="T144" s="43">
        <v>0.25</v>
      </c>
      <c r="U144" s="43">
        <v>0</v>
      </c>
      <c r="V144" s="43">
        <v>0</v>
      </c>
      <c r="W144" s="43">
        <v>5.25</v>
      </c>
      <c r="X144" s="43">
        <v>1.75</v>
      </c>
      <c r="Y144" s="43">
        <v>0</v>
      </c>
      <c r="Z144" s="43">
        <v>0</v>
      </c>
      <c r="AA144" s="43">
        <v>0</v>
      </c>
      <c r="AB144" s="43">
        <v>0</v>
      </c>
      <c r="AC144" s="43">
        <v>0</v>
      </c>
      <c r="AD144" s="43">
        <v>1.5</v>
      </c>
      <c r="AE144" s="43">
        <v>0</v>
      </c>
      <c r="AF144" s="43">
        <v>1.25</v>
      </c>
      <c r="AG144" s="43">
        <v>0.75</v>
      </c>
      <c r="AH144" s="43">
        <v>0</v>
      </c>
      <c r="AI144" s="43">
        <v>6.75</v>
      </c>
      <c r="AJ144" s="43">
        <v>0</v>
      </c>
      <c r="AK144" s="43">
        <v>1.75</v>
      </c>
      <c r="AL144" s="43">
        <v>1.5</v>
      </c>
      <c r="AM144" s="43">
        <v>0.25</v>
      </c>
      <c r="AN144" s="43">
        <v>0.25</v>
      </c>
      <c r="AO144" s="48">
        <v>0.75</v>
      </c>
      <c r="AQ144" s="205">
        <v>5.75</v>
      </c>
      <c r="AR144" s="48">
        <v>5.25</v>
      </c>
      <c r="AS144" s="48">
        <v>5</v>
      </c>
      <c r="AT144" s="48">
        <v>8.75</v>
      </c>
      <c r="AU144" s="48">
        <v>13.25</v>
      </c>
    </row>
    <row r="145" spans="2:47" s="23" customFormat="1" ht="17.25" customHeight="1" x14ac:dyDescent="0.2">
      <c r="B145" s="77" t="s">
        <v>276</v>
      </c>
      <c r="C145" s="71" t="s">
        <v>164</v>
      </c>
      <c r="D145" s="131" t="s">
        <v>382</v>
      </c>
      <c r="E145" s="47">
        <v>5</v>
      </c>
      <c r="F145" s="43">
        <v>2</v>
      </c>
      <c r="G145" s="43">
        <v>4.75</v>
      </c>
      <c r="H145" s="43">
        <v>0</v>
      </c>
      <c r="I145" s="43">
        <v>0.5</v>
      </c>
      <c r="J145" s="43">
        <v>1</v>
      </c>
      <c r="K145" s="43">
        <v>0.25</v>
      </c>
      <c r="L145" s="43">
        <v>0</v>
      </c>
      <c r="M145" s="43">
        <v>0</v>
      </c>
      <c r="N145" s="43">
        <v>0</v>
      </c>
      <c r="O145" s="43">
        <v>0.75</v>
      </c>
      <c r="P145" s="43">
        <v>20.75</v>
      </c>
      <c r="Q145" s="43">
        <v>19.5</v>
      </c>
      <c r="R145" s="43">
        <v>0</v>
      </c>
      <c r="S145" s="43">
        <v>11</v>
      </c>
      <c r="T145" s="43">
        <v>4.25</v>
      </c>
      <c r="U145" s="43">
        <v>0</v>
      </c>
      <c r="V145" s="43">
        <v>0</v>
      </c>
      <c r="W145" s="43">
        <v>1</v>
      </c>
      <c r="X145" s="43">
        <v>16.5</v>
      </c>
      <c r="Y145" s="43">
        <v>0.75</v>
      </c>
      <c r="Z145" s="43">
        <v>0.5</v>
      </c>
      <c r="AA145" s="43">
        <v>2.5</v>
      </c>
      <c r="AB145" s="43">
        <v>0</v>
      </c>
      <c r="AC145" s="43">
        <v>0.5</v>
      </c>
      <c r="AD145" s="43">
        <v>0.5</v>
      </c>
      <c r="AE145" s="43">
        <v>2.25</v>
      </c>
      <c r="AF145" s="43">
        <v>1.25</v>
      </c>
      <c r="AG145" s="43">
        <v>0</v>
      </c>
      <c r="AH145" s="43">
        <v>0</v>
      </c>
      <c r="AI145" s="43">
        <v>1.75</v>
      </c>
      <c r="AJ145" s="43">
        <v>0</v>
      </c>
      <c r="AK145" s="43">
        <v>6</v>
      </c>
      <c r="AL145" s="43">
        <v>0.25</v>
      </c>
      <c r="AM145" s="43">
        <v>0.75</v>
      </c>
      <c r="AN145" s="43">
        <v>0.5</v>
      </c>
      <c r="AO145" s="48">
        <v>0.75</v>
      </c>
      <c r="AQ145" s="205">
        <v>13.5</v>
      </c>
      <c r="AR145" s="48">
        <v>0.75</v>
      </c>
      <c r="AS145" s="48">
        <v>40.25</v>
      </c>
      <c r="AT145" s="48">
        <v>37.5</v>
      </c>
      <c r="AU145" s="48">
        <v>13.5</v>
      </c>
    </row>
    <row r="146" spans="2:47" s="23" customFormat="1" ht="17.25" customHeight="1" x14ac:dyDescent="0.2">
      <c r="B146" s="77" t="s">
        <v>276</v>
      </c>
      <c r="C146" s="71" t="s">
        <v>172</v>
      </c>
      <c r="D146" s="131" t="s">
        <v>387</v>
      </c>
      <c r="E146" s="47">
        <v>0.5</v>
      </c>
      <c r="F146" s="43">
        <v>0</v>
      </c>
      <c r="G146" s="43">
        <v>0</v>
      </c>
      <c r="H146" s="43">
        <v>0</v>
      </c>
      <c r="I146" s="43">
        <v>0</v>
      </c>
      <c r="J146" s="43">
        <v>0</v>
      </c>
      <c r="K146" s="43">
        <v>0</v>
      </c>
      <c r="L146" s="43">
        <v>0</v>
      </c>
      <c r="M146" s="43">
        <v>0</v>
      </c>
      <c r="N146" s="43">
        <v>0</v>
      </c>
      <c r="O146" s="43">
        <v>0</v>
      </c>
      <c r="P146" s="43">
        <v>30.75</v>
      </c>
      <c r="Q146" s="43">
        <v>8</v>
      </c>
      <c r="R146" s="43">
        <v>0</v>
      </c>
      <c r="S146" s="43">
        <v>1.75</v>
      </c>
      <c r="T146" s="43">
        <v>5.25</v>
      </c>
      <c r="U146" s="43">
        <v>0</v>
      </c>
      <c r="V146" s="43">
        <v>0</v>
      </c>
      <c r="W146" s="43">
        <v>0.5</v>
      </c>
      <c r="X146" s="43">
        <v>20</v>
      </c>
      <c r="Y146" s="43">
        <v>2</v>
      </c>
      <c r="Z146" s="43">
        <v>0</v>
      </c>
      <c r="AA146" s="43">
        <v>0</v>
      </c>
      <c r="AB146" s="43">
        <v>0</v>
      </c>
      <c r="AC146" s="43">
        <v>0</v>
      </c>
      <c r="AD146" s="43">
        <v>0</v>
      </c>
      <c r="AE146" s="43">
        <v>0</v>
      </c>
      <c r="AF146" s="43">
        <v>0</v>
      </c>
      <c r="AG146" s="43">
        <v>0</v>
      </c>
      <c r="AH146" s="43">
        <v>0</v>
      </c>
      <c r="AI146" s="43">
        <v>0</v>
      </c>
      <c r="AJ146" s="43">
        <v>0</v>
      </c>
      <c r="AK146" s="43">
        <v>0</v>
      </c>
      <c r="AL146" s="43">
        <v>0</v>
      </c>
      <c r="AM146" s="43">
        <v>0.5</v>
      </c>
      <c r="AN146" s="43">
        <v>0.75</v>
      </c>
      <c r="AO146" s="48">
        <v>0</v>
      </c>
      <c r="AQ146" s="205">
        <v>0.5</v>
      </c>
      <c r="AR146" s="48">
        <v>0</v>
      </c>
      <c r="AS146" s="48">
        <v>38.75</v>
      </c>
      <c r="AT146" s="48">
        <v>29.5</v>
      </c>
      <c r="AU146" s="48">
        <v>1.25</v>
      </c>
    </row>
    <row r="147" spans="2:47" s="23" customFormat="1" ht="17.25" customHeight="1" x14ac:dyDescent="0.2">
      <c r="B147" s="77" t="s">
        <v>276</v>
      </c>
      <c r="C147" s="71" t="s">
        <v>173</v>
      </c>
      <c r="D147" s="131" t="s">
        <v>388</v>
      </c>
      <c r="E147" s="47">
        <v>5.75</v>
      </c>
      <c r="F147" s="43">
        <v>9.75</v>
      </c>
      <c r="G147" s="43">
        <v>0.25</v>
      </c>
      <c r="H147" s="43">
        <v>2.75</v>
      </c>
      <c r="I147" s="43">
        <v>0.5</v>
      </c>
      <c r="J147" s="43">
        <v>0.75</v>
      </c>
      <c r="K147" s="43">
        <v>3</v>
      </c>
      <c r="L147" s="43">
        <v>0</v>
      </c>
      <c r="M147" s="43">
        <v>0</v>
      </c>
      <c r="N147" s="43">
        <v>0</v>
      </c>
      <c r="O147" s="43">
        <v>0</v>
      </c>
      <c r="P147" s="43">
        <v>20.75</v>
      </c>
      <c r="Q147" s="43">
        <v>2</v>
      </c>
      <c r="R147" s="43">
        <v>0</v>
      </c>
      <c r="S147" s="43">
        <v>1.5</v>
      </c>
      <c r="T147" s="43">
        <v>0</v>
      </c>
      <c r="U147" s="43">
        <v>0</v>
      </c>
      <c r="V147" s="43">
        <v>1.75</v>
      </c>
      <c r="W147" s="43">
        <v>14</v>
      </c>
      <c r="X147" s="43">
        <v>1.25</v>
      </c>
      <c r="Y147" s="43">
        <v>3.75</v>
      </c>
      <c r="Z147" s="43">
        <v>0.25</v>
      </c>
      <c r="AA147" s="43">
        <v>0</v>
      </c>
      <c r="AB147" s="43">
        <v>0</v>
      </c>
      <c r="AC147" s="43">
        <v>0</v>
      </c>
      <c r="AD147" s="43">
        <v>4</v>
      </c>
      <c r="AE147" s="43">
        <v>5.5</v>
      </c>
      <c r="AF147" s="43">
        <v>0</v>
      </c>
      <c r="AG147" s="43">
        <v>0</v>
      </c>
      <c r="AH147" s="43">
        <v>0</v>
      </c>
      <c r="AI147" s="43">
        <v>2.5</v>
      </c>
      <c r="AJ147" s="43">
        <v>0.75</v>
      </c>
      <c r="AK147" s="43">
        <v>0.5</v>
      </c>
      <c r="AL147" s="43">
        <v>0</v>
      </c>
      <c r="AM147" s="43">
        <v>0</v>
      </c>
      <c r="AN147" s="43">
        <v>0</v>
      </c>
      <c r="AO147" s="48">
        <v>0</v>
      </c>
      <c r="AQ147" s="205">
        <v>22.75</v>
      </c>
      <c r="AR147" s="48">
        <v>0</v>
      </c>
      <c r="AS147" s="48">
        <v>22.75</v>
      </c>
      <c r="AT147" s="48">
        <v>26.5</v>
      </c>
      <c r="AU147" s="48">
        <v>9.25</v>
      </c>
    </row>
    <row r="148" spans="2:47" s="23" customFormat="1" ht="17.25" customHeight="1" x14ac:dyDescent="0.2">
      <c r="B148" s="77" t="s">
        <v>276</v>
      </c>
      <c r="C148" s="71" t="s">
        <v>174</v>
      </c>
      <c r="D148" s="131" t="s">
        <v>391</v>
      </c>
      <c r="E148" s="47">
        <v>3</v>
      </c>
      <c r="F148" s="43">
        <v>2.5</v>
      </c>
      <c r="G148" s="43">
        <v>0.25</v>
      </c>
      <c r="H148" s="43">
        <v>0.75</v>
      </c>
      <c r="I148" s="43">
        <v>1.75</v>
      </c>
      <c r="J148" s="43">
        <v>0</v>
      </c>
      <c r="K148" s="43">
        <v>1.5</v>
      </c>
      <c r="L148" s="43">
        <v>1.25</v>
      </c>
      <c r="M148" s="43">
        <v>0.75</v>
      </c>
      <c r="N148" s="43">
        <v>0.5</v>
      </c>
      <c r="O148" s="43">
        <v>2.25</v>
      </c>
      <c r="P148" s="43">
        <v>4.5</v>
      </c>
      <c r="Q148" s="43">
        <v>0.75</v>
      </c>
      <c r="R148" s="43">
        <v>0.75</v>
      </c>
      <c r="S148" s="43">
        <v>3</v>
      </c>
      <c r="T148" s="43">
        <v>2</v>
      </c>
      <c r="U148" s="43">
        <v>0.5</v>
      </c>
      <c r="V148" s="43">
        <v>0</v>
      </c>
      <c r="W148" s="43">
        <v>3</v>
      </c>
      <c r="X148" s="43">
        <v>1.5</v>
      </c>
      <c r="Y148" s="43">
        <v>0.5</v>
      </c>
      <c r="Z148" s="43">
        <v>1.25</v>
      </c>
      <c r="AA148" s="43">
        <v>0.25</v>
      </c>
      <c r="AB148" s="43">
        <v>0</v>
      </c>
      <c r="AC148" s="43">
        <v>0</v>
      </c>
      <c r="AD148" s="43">
        <v>0</v>
      </c>
      <c r="AE148" s="43">
        <v>2</v>
      </c>
      <c r="AF148" s="43">
        <v>0.75</v>
      </c>
      <c r="AG148" s="43">
        <v>0.25</v>
      </c>
      <c r="AH148" s="43">
        <v>0.5</v>
      </c>
      <c r="AI148" s="43">
        <v>2.5</v>
      </c>
      <c r="AJ148" s="43">
        <v>1.25</v>
      </c>
      <c r="AK148" s="43">
        <v>0.75</v>
      </c>
      <c r="AL148" s="43">
        <v>0.25</v>
      </c>
      <c r="AM148" s="43">
        <v>0.25</v>
      </c>
      <c r="AN148" s="43">
        <v>0</v>
      </c>
      <c r="AO148" s="48">
        <v>0</v>
      </c>
      <c r="AQ148" s="205">
        <v>9.75</v>
      </c>
      <c r="AR148" s="48">
        <v>4.75</v>
      </c>
      <c r="AS148" s="48">
        <v>6</v>
      </c>
      <c r="AT148" s="48">
        <v>12</v>
      </c>
      <c r="AU148" s="48">
        <v>8.5</v>
      </c>
    </row>
    <row r="149" spans="2:47" s="23" customFormat="1" ht="17.25" customHeight="1" x14ac:dyDescent="0.2">
      <c r="B149" s="77" t="s">
        <v>277</v>
      </c>
      <c r="C149" s="71" t="s">
        <v>179</v>
      </c>
      <c r="D149" s="131" t="s">
        <v>283</v>
      </c>
      <c r="E149" s="47">
        <v>2</v>
      </c>
      <c r="F149" s="43">
        <v>0.5</v>
      </c>
      <c r="G149" s="43">
        <v>0.25</v>
      </c>
      <c r="H149" s="43">
        <v>0</v>
      </c>
      <c r="I149" s="43">
        <v>0</v>
      </c>
      <c r="J149" s="43">
        <v>0</v>
      </c>
      <c r="K149" s="43">
        <v>0</v>
      </c>
      <c r="L149" s="43">
        <v>0</v>
      </c>
      <c r="M149" s="43">
        <v>1.5</v>
      </c>
      <c r="N149" s="43">
        <v>0.5</v>
      </c>
      <c r="O149" s="43">
        <v>0</v>
      </c>
      <c r="P149" s="43">
        <v>2</v>
      </c>
      <c r="Q149" s="43">
        <v>0</v>
      </c>
      <c r="R149" s="43">
        <v>0.25</v>
      </c>
      <c r="S149" s="43">
        <v>0</v>
      </c>
      <c r="T149" s="43">
        <v>0.25</v>
      </c>
      <c r="U149" s="43">
        <v>0</v>
      </c>
      <c r="V149" s="43">
        <v>0</v>
      </c>
      <c r="W149" s="43">
        <v>0</v>
      </c>
      <c r="X149" s="43">
        <v>0</v>
      </c>
      <c r="Y149" s="43">
        <v>0.25</v>
      </c>
      <c r="Z149" s="43">
        <v>0</v>
      </c>
      <c r="AA149" s="43">
        <v>0</v>
      </c>
      <c r="AB149" s="43">
        <v>1.75</v>
      </c>
      <c r="AC149" s="43">
        <v>1.25</v>
      </c>
      <c r="AD149" s="43">
        <v>1.25</v>
      </c>
      <c r="AE149" s="43">
        <v>1.25</v>
      </c>
      <c r="AF149" s="43">
        <v>2.25</v>
      </c>
      <c r="AG149" s="43">
        <v>0</v>
      </c>
      <c r="AH149" s="43">
        <v>0</v>
      </c>
      <c r="AI149" s="43">
        <v>2.5</v>
      </c>
      <c r="AJ149" s="43">
        <v>0</v>
      </c>
      <c r="AK149" s="43">
        <v>13.5</v>
      </c>
      <c r="AL149" s="43">
        <v>0.25</v>
      </c>
      <c r="AM149" s="43">
        <v>0</v>
      </c>
      <c r="AN149" s="43">
        <v>1.5</v>
      </c>
      <c r="AO149" s="48">
        <v>1.5</v>
      </c>
      <c r="AQ149" s="205">
        <v>2.75</v>
      </c>
      <c r="AR149" s="48">
        <v>2</v>
      </c>
      <c r="AS149" s="48">
        <v>2.25</v>
      </c>
      <c r="AT149" s="48">
        <v>4.75</v>
      </c>
      <c r="AU149" s="48">
        <v>22.75</v>
      </c>
    </row>
    <row r="150" spans="2:47" s="23" customFormat="1" ht="17.25" customHeight="1" x14ac:dyDescent="0.2">
      <c r="B150" s="77" t="s">
        <v>277</v>
      </c>
      <c r="C150" s="71" t="s">
        <v>187</v>
      </c>
      <c r="D150" s="131" t="s">
        <v>286</v>
      </c>
      <c r="E150" s="47">
        <v>5.5</v>
      </c>
      <c r="F150" s="43">
        <v>0</v>
      </c>
      <c r="G150" s="43">
        <v>0</v>
      </c>
      <c r="H150" s="43">
        <v>0.5</v>
      </c>
      <c r="I150" s="43">
        <v>0</v>
      </c>
      <c r="J150" s="43">
        <v>0</v>
      </c>
      <c r="K150" s="43">
        <v>0</v>
      </c>
      <c r="L150" s="43">
        <v>0</v>
      </c>
      <c r="M150" s="43">
        <v>0</v>
      </c>
      <c r="N150" s="43">
        <v>1.25</v>
      </c>
      <c r="O150" s="43">
        <v>0.75</v>
      </c>
      <c r="P150" s="43">
        <v>0</v>
      </c>
      <c r="Q150" s="43">
        <v>0</v>
      </c>
      <c r="R150" s="43">
        <v>0</v>
      </c>
      <c r="S150" s="43">
        <v>0</v>
      </c>
      <c r="T150" s="43">
        <v>0</v>
      </c>
      <c r="U150" s="43">
        <v>0</v>
      </c>
      <c r="V150" s="43">
        <v>0</v>
      </c>
      <c r="W150" s="43">
        <v>0</v>
      </c>
      <c r="X150" s="43">
        <v>0</v>
      </c>
      <c r="Y150" s="43">
        <v>0</v>
      </c>
      <c r="Z150" s="43">
        <v>0</v>
      </c>
      <c r="AA150" s="43">
        <v>0</v>
      </c>
      <c r="AB150" s="43">
        <v>0</v>
      </c>
      <c r="AC150" s="43">
        <v>0</v>
      </c>
      <c r="AD150" s="43">
        <v>0</v>
      </c>
      <c r="AE150" s="43">
        <v>0</v>
      </c>
      <c r="AF150" s="43">
        <v>0</v>
      </c>
      <c r="AG150" s="43">
        <v>0</v>
      </c>
      <c r="AH150" s="43">
        <v>0</v>
      </c>
      <c r="AI150" s="43">
        <v>0</v>
      </c>
      <c r="AJ150" s="43">
        <v>0</v>
      </c>
      <c r="AK150" s="43">
        <v>0</v>
      </c>
      <c r="AL150" s="43">
        <v>0</v>
      </c>
      <c r="AM150" s="43">
        <v>0</v>
      </c>
      <c r="AN150" s="43">
        <v>0</v>
      </c>
      <c r="AO150" s="48">
        <v>0</v>
      </c>
      <c r="AQ150" s="205">
        <v>6</v>
      </c>
      <c r="AR150" s="48">
        <v>2</v>
      </c>
      <c r="AS150" s="48">
        <v>0</v>
      </c>
      <c r="AT150" s="48">
        <v>0</v>
      </c>
      <c r="AU150" s="48">
        <v>0</v>
      </c>
    </row>
    <row r="151" spans="2:47" s="23" customFormat="1" ht="17.25" customHeight="1" x14ac:dyDescent="0.2">
      <c r="B151" s="77" t="s">
        <v>277</v>
      </c>
      <c r="C151" s="71" t="s">
        <v>178</v>
      </c>
      <c r="D151" s="131" t="s">
        <v>308</v>
      </c>
      <c r="E151" s="47">
        <v>2.25</v>
      </c>
      <c r="F151" s="43">
        <v>0.25</v>
      </c>
      <c r="G151" s="43">
        <v>1.75</v>
      </c>
      <c r="H151" s="43">
        <v>0.5</v>
      </c>
      <c r="I151" s="43">
        <v>0.25</v>
      </c>
      <c r="J151" s="43">
        <v>0</v>
      </c>
      <c r="K151" s="43">
        <v>0</v>
      </c>
      <c r="L151" s="43">
        <v>0.25</v>
      </c>
      <c r="M151" s="43">
        <v>3</v>
      </c>
      <c r="N151" s="43">
        <v>0.25</v>
      </c>
      <c r="O151" s="43">
        <v>0</v>
      </c>
      <c r="P151" s="43">
        <v>0.25</v>
      </c>
      <c r="Q151" s="43">
        <v>63.75</v>
      </c>
      <c r="R151" s="43">
        <v>4</v>
      </c>
      <c r="S151" s="43">
        <v>0</v>
      </c>
      <c r="T151" s="43">
        <v>3.75</v>
      </c>
      <c r="U151" s="43">
        <v>0</v>
      </c>
      <c r="V151" s="43">
        <v>0</v>
      </c>
      <c r="W151" s="43">
        <v>0.5</v>
      </c>
      <c r="X151" s="43">
        <v>1.25</v>
      </c>
      <c r="Y151" s="43">
        <v>0.75</v>
      </c>
      <c r="Z151" s="43">
        <v>3.75</v>
      </c>
      <c r="AA151" s="43">
        <v>0</v>
      </c>
      <c r="AB151" s="43">
        <v>2.25</v>
      </c>
      <c r="AC151" s="43">
        <v>5</v>
      </c>
      <c r="AD151" s="43">
        <v>0</v>
      </c>
      <c r="AE151" s="43">
        <v>0.25</v>
      </c>
      <c r="AF151" s="43">
        <v>4.5</v>
      </c>
      <c r="AG151" s="43">
        <v>0</v>
      </c>
      <c r="AH151" s="43">
        <v>0</v>
      </c>
      <c r="AI151" s="43">
        <v>10.5</v>
      </c>
      <c r="AJ151" s="43">
        <v>0</v>
      </c>
      <c r="AK151" s="43">
        <v>0.25</v>
      </c>
      <c r="AL151" s="43">
        <v>0</v>
      </c>
      <c r="AM151" s="43">
        <v>0</v>
      </c>
      <c r="AN151" s="43">
        <v>0</v>
      </c>
      <c r="AO151" s="48">
        <v>0</v>
      </c>
      <c r="AQ151" s="205">
        <v>5</v>
      </c>
      <c r="AR151" s="48">
        <v>3.5</v>
      </c>
      <c r="AS151" s="48">
        <v>68</v>
      </c>
      <c r="AT151" s="48">
        <v>17.25</v>
      </c>
      <c r="AU151" s="48">
        <v>15.5</v>
      </c>
    </row>
    <row r="152" spans="2:47" s="23" customFormat="1" ht="17.25" customHeight="1" x14ac:dyDescent="0.2">
      <c r="B152" s="77" t="s">
        <v>277</v>
      </c>
      <c r="C152" s="71" t="s">
        <v>180</v>
      </c>
      <c r="D152" s="131" t="s">
        <v>321</v>
      </c>
      <c r="E152" s="47">
        <v>0.25</v>
      </c>
      <c r="F152" s="43">
        <v>1</v>
      </c>
      <c r="G152" s="43">
        <v>16</v>
      </c>
      <c r="H152" s="43">
        <v>0</v>
      </c>
      <c r="I152" s="43">
        <v>0.5</v>
      </c>
      <c r="J152" s="43">
        <v>0</v>
      </c>
      <c r="K152" s="43">
        <v>8</v>
      </c>
      <c r="L152" s="43">
        <v>1.5</v>
      </c>
      <c r="M152" s="43">
        <v>5.75</v>
      </c>
      <c r="N152" s="43">
        <v>3.75</v>
      </c>
      <c r="O152" s="43">
        <v>2.5</v>
      </c>
      <c r="P152" s="43">
        <v>4.25</v>
      </c>
      <c r="Q152" s="43">
        <v>0</v>
      </c>
      <c r="R152" s="43">
        <v>0.25</v>
      </c>
      <c r="S152" s="43">
        <v>9.5</v>
      </c>
      <c r="T152" s="43">
        <v>19.5</v>
      </c>
      <c r="U152" s="43">
        <v>0.75</v>
      </c>
      <c r="V152" s="43">
        <v>0.25</v>
      </c>
      <c r="W152" s="43">
        <v>14.25</v>
      </c>
      <c r="X152" s="43">
        <v>13.5</v>
      </c>
      <c r="Y152" s="43">
        <v>5.25</v>
      </c>
      <c r="Z152" s="43">
        <v>0</v>
      </c>
      <c r="AA152" s="43">
        <v>0.25</v>
      </c>
      <c r="AB152" s="43">
        <v>5.75</v>
      </c>
      <c r="AC152" s="43">
        <v>1</v>
      </c>
      <c r="AD152" s="43">
        <v>1.5</v>
      </c>
      <c r="AE152" s="43">
        <v>8.5</v>
      </c>
      <c r="AF152" s="43">
        <v>1</v>
      </c>
      <c r="AG152" s="43">
        <v>0</v>
      </c>
      <c r="AH152" s="43">
        <v>0</v>
      </c>
      <c r="AI152" s="43">
        <v>6</v>
      </c>
      <c r="AJ152" s="43">
        <v>2.25</v>
      </c>
      <c r="AK152" s="43">
        <v>3.75</v>
      </c>
      <c r="AL152" s="43">
        <v>0</v>
      </c>
      <c r="AM152" s="43">
        <v>0</v>
      </c>
      <c r="AN152" s="43">
        <v>3.75</v>
      </c>
      <c r="AO152" s="48">
        <v>4.75</v>
      </c>
      <c r="AQ152" s="205">
        <v>25.75</v>
      </c>
      <c r="AR152" s="48">
        <v>13.5</v>
      </c>
      <c r="AS152" s="48">
        <v>4.5</v>
      </c>
      <c r="AT152" s="48">
        <v>71.5</v>
      </c>
      <c r="AU152" s="48">
        <v>30</v>
      </c>
    </row>
    <row r="153" spans="2:47" s="23" customFormat="1" ht="17.25" customHeight="1" x14ac:dyDescent="0.2">
      <c r="B153" s="77" t="s">
        <v>277</v>
      </c>
      <c r="C153" s="71" t="s">
        <v>181</v>
      </c>
      <c r="D153" s="131" t="s">
        <v>323</v>
      </c>
      <c r="E153" s="47">
        <v>4.75</v>
      </c>
      <c r="F153" s="43">
        <v>0.75</v>
      </c>
      <c r="G153" s="43">
        <v>3.5</v>
      </c>
      <c r="H153" s="43">
        <v>0.25</v>
      </c>
      <c r="I153" s="43">
        <v>0.5</v>
      </c>
      <c r="J153" s="43">
        <v>2.25</v>
      </c>
      <c r="K153" s="43">
        <v>1</v>
      </c>
      <c r="L153" s="43">
        <v>0.75</v>
      </c>
      <c r="M153" s="43">
        <v>6</v>
      </c>
      <c r="N153" s="43">
        <v>1</v>
      </c>
      <c r="O153" s="43">
        <v>0</v>
      </c>
      <c r="P153" s="43">
        <v>20</v>
      </c>
      <c r="Q153" s="43">
        <v>18.75</v>
      </c>
      <c r="R153" s="43">
        <v>0.25</v>
      </c>
      <c r="S153" s="43">
        <v>10.75</v>
      </c>
      <c r="T153" s="43">
        <v>1.25</v>
      </c>
      <c r="U153" s="43">
        <v>0.25</v>
      </c>
      <c r="V153" s="43">
        <v>2</v>
      </c>
      <c r="W153" s="43">
        <v>14</v>
      </c>
      <c r="X153" s="43">
        <v>7.75</v>
      </c>
      <c r="Y153" s="43">
        <v>2.5</v>
      </c>
      <c r="Z153" s="43">
        <v>0</v>
      </c>
      <c r="AA153" s="43">
        <v>0</v>
      </c>
      <c r="AB153" s="43">
        <v>0.5</v>
      </c>
      <c r="AC153" s="43">
        <v>1</v>
      </c>
      <c r="AD153" s="43">
        <v>0.25</v>
      </c>
      <c r="AE153" s="43">
        <v>13.75</v>
      </c>
      <c r="AF153" s="43">
        <v>0.75</v>
      </c>
      <c r="AG153" s="43">
        <v>0.75</v>
      </c>
      <c r="AH153" s="43">
        <v>0.75</v>
      </c>
      <c r="AI153" s="43">
        <v>6.75</v>
      </c>
      <c r="AJ153" s="43">
        <v>0</v>
      </c>
      <c r="AK153" s="43">
        <v>4.25</v>
      </c>
      <c r="AL153" s="43">
        <v>2.75</v>
      </c>
      <c r="AM153" s="43">
        <v>1.5</v>
      </c>
      <c r="AN153" s="43">
        <v>9.25</v>
      </c>
      <c r="AO153" s="48">
        <v>3</v>
      </c>
      <c r="AQ153" s="205">
        <v>13</v>
      </c>
      <c r="AR153" s="48">
        <v>7.75</v>
      </c>
      <c r="AS153" s="48">
        <v>39</v>
      </c>
      <c r="AT153" s="48">
        <v>40.25</v>
      </c>
      <c r="AU153" s="48">
        <v>43.5</v>
      </c>
    </row>
    <row r="154" spans="2:47" s="23" customFormat="1" ht="17.25" customHeight="1" x14ac:dyDescent="0.2">
      <c r="B154" s="77" t="s">
        <v>277</v>
      </c>
      <c r="C154" s="71" t="s">
        <v>175</v>
      </c>
      <c r="D154" s="131" t="s">
        <v>324</v>
      </c>
      <c r="E154" s="47">
        <v>0</v>
      </c>
      <c r="F154" s="43">
        <v>0</v>
      </c>
      <c r="G154" s="43">
        <v>0</v>
      </c>
      <c r="H154" s="43">
        <v>0</v>
      </c>
      <c r="I154" s="43">
        <v>0</v>
      </c>
      <c r="J154" s="43">
        <v>0</v>
      </c>
      <c r="K154" s="43">
        <v>0</v>
      </c>
      <c r="L154" s="43">
        <v>0</v>
      </c>
      <c r="M154" s="43">
        <v>0</v>
      </c>
      <c r="N154" s="43">
        <v>0</v>
      </c>
      <c r="O154" s="43">
        <v>0</v>
      </c>
      <c r="P154" s="43">
        <v>0</v>
      </c>
      <c r="Q154" s="43">
        <v>0</v>
      </c>
      <c r="R154" s="43">
        <v>0</v>
      </c>
      <c r="S154" s="43">
        <v>5.5</v>
      </c>
      <c r="T154" s="43">
        <v>0</v>
      </c>
      <c r="U154" s="43">
        <v>0</v>
      </c>
      <c r="V154" s="43">
        <v>0</v>
      </c>
      <c r="W154" s="43">
        <v>0</v>
      </c>
      <c r="X154" s="43">
        <v>0</v>
      </c>
      <c r="Y154" s="43">
        <v>0</v>
      </c>
      <c r="Z154" s="43">
        <v>0</v>
      </c>
      <c r="AA154" s="43">
        <v>0</v>
      </c>
      <c r="AB154" s="43">
        <v>0</v>
      </c>
      <c r="AC154" s="43">
        <v>0</v>
      </c>
      <c r="AD154" s="43">
        <v>0</v>
      </c>
      <c r="AE154" s="43">
        <v>0</v>
      </c>
      <c r="AF154" s="43">
        <v>0</v>
      </c>
      <c r="AG154" s="43">
        <v>0</v>
      </c>
      <c r="AH154" s="43">
        <v>0</v>
      </c>
      <c r="AI154" s="43">
        <v>0</v>
      </c>
      <c r="AJ154" s="43">
        <v>0</v>
      </c>
      <c r="AK154" s="43">
        <v>0</v>
      </c>
      <c r="AL154" s="43">
        <v>0</v>
      </c>
      <c r="AM154" s="43">
        <v>0</v>
      </c>
      <c r="AN154" s="43">
        <v>0</v>
      </c>
      <c r="AO154" s="48">
        <v>0</v>
      </c>
      <c r="AQ154" s="205">
        <v>0</v>
      </c>
      <c r="AR154" s="48">
        <v>0</v>
      </c>
      <c r="AS154" s="48">
        <v>0</v>
      </c>
      <c r="AT154" s="48">
        <v>5.5</v>
      </c>
      <c r="AU154" s="48">
        <v>0</v>
      </c>
    </row>
    <row r="155" spans="2:47" s="23" customFormat="1" ht="17.25" customHeight="1" x14ac:dyDescent="0.2">
      <c r="B155" s="77" t="s">
        <v>277</v>
      </c>
      <c r="C155" s="71" t="s">
        <v>182</v>
      </c>
      <c r="D155" s="131" t="s">
        <v>345</v>
      </c>
      <c r="E155" s="47">
        <v>9</v>
      </c>
      <c r="F155" s="43">
        <v>2.25</v>
      </c>
      <c r="G155" s="43">
        <v>6.75</v>
      </c>
      <c r="H155" s="43">
        <v>0.5</v>
      </c>
      <c r="I155" s="43">
        <v>0</v>
      </c>
      <c r="J155" s="43">
        <v>0.25</v>
      </c>
      <c r="K155" s="43">
        <v>2</v>
      </c>
      <c r="L155" s="43">
        <v>0.75</v>
      </c>
      <c r="M155" s="43">
        <v>1.75</v>
      </c>
      <c r="N155" s="43">
        <v>0.75</v>
      </c>
      <c r="O155" s="43">
        <v>1.5</v>
      </c>
      <c r="P155" s="43">
        <v>16</v>
      </c>
      <c r="Q155" s="43">
        <v>1.75</v>
      </c>
      <c r="R155" s="43">
        <v>0.75</v>
      </c>
      <c r="S155" s="43">
        <v>7.25</v>
      </c>
      <c r="T155" s="43">
        <v>12</v>
      </c>
      <c r="U155" s="43">
        <v>0.25</v>
      </c>
      <c r="V155" s="43">
        <v>1.25</v>
      </c>
      <c r="W155" s="43">
        <v>6.75</v>
      </c>
      <c r="X155" s="43">
        <v>4</v>
      </c>
      <c r="Y155" s="43">
        <v>0.75</v>
      </c>
      <c r="Z155" s="43">
        <v>0.75</v>
      </c>
      <c r="AA155" s="43">
        <v>0</v>
      </c>
      <c r="AB155" s="43">
        <v>1</v>
      </c>
      <c r="AC155" s="43">
        <v>1.25</v>
      </c>
      <c r="AD155" s="43">
        <v>0</v>
      </c>
      <c r="AE155" s="43">
        <v>2.25</v>
      </c>
      <c r="AF155" s="43">
        <v>0.5</v>
      </c>
      <c r="AG155" s="43">
        <v>0</v>
      </c>
      <c r="AH155" s="43">
        <v>0</v>
      </c>
      <c r="AI155" s="43">
        <v>7.25</v>
      </c>
      <c r="AJ155" s="43">
        <v>1.25</v>
      </c>
      <c r="AK155" s="43">
        <v>2</v>
      </c>
      <c r="AL155" s="43">
        <v>0.25</v>
      </c>
      <c r="AM155" s="43">
        <v>1</v>
      </c>
      <c r="AN155" s="43">
        <v>0.5</v>
      </c>
      <c r="AO155" s="48">
        <v>0</v>
      </c>
      <c r="AQ155" s="205">
        <v>20.75</v>
      </c>
      <c r="AR155" s="48">
        <v>4.75</v>
      </c>
      <c r="AS155" s="48">
        <v>18.5</v>
      </c>
      <c r="AT155" s="48">
        <v>35.25</v>
      </c>
      <c r="AU155" s="48">
        <v>15</v>
      </c>
    </row>
    <row r="156" spans="2:47" s="23" customFormat="1" ht="17.25" customHeight="1" x14ac:dyDescent="0.2">
      <c r="B156" s="77" t="s">
        <v>277</v>
      </c>
      <c r="C156" s="71" t="s">
        <v>183</v>
      </c>
      <c r="D156" s="131" t="s">
        <v>346</v>
      </c>
      <c r="E156" s="47">
        <v>2</v>
      </c>
      <c r="F156" s="43">
        <v>2.5</v>
      </c>
      <c r="G156" s="43">
        <v>1</v>
      </c>
      <c r="H156" s="43">
        <v>1</v>
      </c>
      <c r="I156" s="43">
        <v>0.25</v>
      </c>
      <c r="J156" s="43">
        <v>0</v>
      </c>
      <c r="K156" s="43">
        <v>0.25</v>
      </c>
      <c r="L156" s="43">
        <v>0.75</v>
      </c>
      <c r="M156" s="43">
        <v>0</v>
      </c>
      <c r="N156" s="43">
        <v>0.25</v>
      </c>
      <c r="O156" s="43">
        <v>0.25</v>
      </c>
      <c r="P156" s="43">
        <v>1.25</v>
      </c>
      <c r="Q156" s="43">
        <v>0.25</v>
      </c>
      <c r="R156" s="43">
        <v>0</v>
      </c>
      <c r="S156" s="43">
        <v>1.25</v>
      </c>
      <c r="T156" s="43">
        <v>0.75</v>
      </c>
      <c r="U156" s="43">
        <v>0.25</v>
      </c>
      <c r="V156" s="43">
        <v>0.25</v>
      </c>
      <c r="W156" s="43">
        <v>5.25</v>
      </c>
      <c r="X156" s="43">
        <v>9.75</v>
      </c>
      <c r="Y156" s="43">
        <v>0</v>
      </c>
      <c r="Z156" s="43">
        <v>0</v>
      </c>
      <c r="AA156" s="43">
        <v>0.75</v>
      </c>
      <c r="AB156" s="43">
        <v>0</v>
      </c>
      <c r="AC156" s="43">
        <v>0</v>
      </c>
      <c r="AD156" s="43">
        <v>0</v>
      </c>
      <c r="AE156" s="43">
        <v>0</v>
      </c>
      <c r="AF156" s="43">
        <v>0.5</v>
      </c>
      <c r="AG156" s="43">
        <v>0</v>
      </c>
      <c r="AH156" s="43">
        <v>0</v>
      </c>
      <c r="AI156" s="43">
        <v>3.5</v>
      </c>
      <c r="AJ156" s="43">
        <v>0</v>
      </c>
      <c r="AK156" s="43">
        <v>1</v>
      </c>
      <c r="AL156" s="43">
        <v>0</v>
      </c>
      <c r="AM156" s="43">
        <v>0.25</v>
      </c>
      <c r="AN156" s="43">
        <v>0.75</v>
      </c>
      <c r="AO156" s="48">
        <v>0</v>
      </c>
      <c r="AQ156" s="205">
        <v>7</v>
      </c>
      <c r="AR156" s="48">
        <v>1.25</v>
      </c>
      <c r="AS156" s="48">
        <v>1.5</v>
      </c>
      <c r="AT156" s="48">
        <v>18.25</v>
      </c>
      <c r="AU156" s="48">
        <v>6</v>
      </c>
    </row>
    <row r="157" spans="2:47" s="23" customFormat="1" ht="17.25" customHeight="1" x14ac:dyDescent="0.2">
      <c r="B157" s="77" t="s">
        <v>277</v>
      </c>
      <c r="C157" s="71" t="s">
        <v>184</v>
      </c>
      <c r="D157" s="131" t="s">
        <v>353</v>
      </c>
      <c r="E157" s="47">
        <v>3</v>
      </c>
      <c r="F157" s="43">
        <v>0</v>
      </c>
      <c r="G157" s="43">
        <v>2.25</v>
      </c>
      <c r="H157" s="43">
        <v>7</v>
      </c>
      <c r="I157" s="43">
        <v>8.25</v>
      </c>
      <c r="J157" s="43">
        <v>0</v>
      </c>
      <c r="K157" s="43">
        <v>0</v>
      </c>
      <c r="L157" s="43">
        <v>1.75</v>
      </c>
      <c r="M157" s="43">
        <v>1.75</v>
      </c>
      <c r="N157" s="43">
        <v>1.5</v>
      </c>
      <c r="O157" s="43">
        <v>0.5</v>
      </c>
      <c r="P157" s="43">
        <v>3.5</v>
      </c>
      <c r="Q157" s="43">
        <v>1.5</v>
      </c>
      <c r="R157" s="43">
        <v>0.25</v>
      </c>
      <c r="S157" s="43">
        <v>1.5</v>
      </c>
      <c r="T157" s="43">
        <v>0</v>
      </c>
      <c r="U157" s="43">
        <v>0</v>
      </c>
      <c r="V157" s="43">
        <v>0.25</v>
      </c>
      <c r="W157" s="43">
        <v>1.25</v>
      </c>
      <c r="X157" s="43">
        <v>1</v>
      </c>
      <c r="Y157" s="43">
        <v>0</v>
      </c>
      <c r="Z157" s="43">
        <v>0</v>
      </c>
      <c r="AA157" s="43">
        <v>0</v>
      </c>
      <c r="AB157" s="43">
        <v>2.5</v>
      </c>
      <c r="AC157" s="43">
        <v>0</v>
      </c>
      <c r="AD157" s="43">
        <v>1.75</v>
      </c>
      <c r="AE157" s="43">
        <v>4</v>
      </c>
      <c r="AF157" s="43">
        <v>0.5</v>
      </c>
      <c r="AG157" s="43">
        <v>0.25</v>
      </c>
      <c r="AH157" s="43">
        <v>0.5</v>
      </c>
      <c r="AI157" s="43">
        <v>13.25</v>
      </c>
      <c r="AJ157" s="43">
        <v>0</v>
      </c>
      <c r="AK157" s="43">
        <v>7.75</v>
      </c>
      <c r="AL157" s="43">
        <v>0</v>
      </c>
      <c r="AM157" s="43">
        <v>5.5</v>
      </c>
      <c r="AN157" s="43">
        <v>6.75</v>
      </c>
      <c r="AO157" s="48">
        <v>1.25</v>
      </c>
      <c r="AQ157" s="205">
        <v>20.5</v>
      </c>
      <c r="AR157" s="48">
        <v>5.5</v>
      </c>
      <c r="AS157" s="48">
        <v>5.25</v>
      </c>
      <c r="AT157" s="48">
        <v>8.25</v>
      </c>
      <c r="AU157" s="48">
        <v>39.75</v>
      </c>
    </row>
    <row r="158" spans="2:47" s="23" customFormat="1" ht="17.25" customHeight="1" x14ac:dyDescent="0.2">
      <c r="B158" s="77" t="s">
        <v>277</v>
      </c>
      <c r="C158" s="71" t="s">
        <v>176</v>
      </c>
      <c r="D158" s="131" t="s">
        <v>365</v>
      </c>
      <c r="E158" s="47">
        <v>0.75</v>
      </c>
      <c r="F158" s="43">
        <v>0</v>
      </c>
      <c r="G158" s="43">
        <v>0</v>
      </c>
      <c r="H158" s="43">
        <v>0.5</v>
      </c>
      <c r="I158" s="43">
        <v>0</v>
      </c>
      <c r="J158" s="43">
        <v>0</v>
      </c>
      <c r="K158" s="43">
        <v>0.25</v>
      </c>
      <c r="L158" s="43">
        <v>0.25</v>
      </c>
      <c r="M158" s="43">
        <v>0.5</v>
      </c>
      <c r="N158" s="43">
        <v>0.5</v>
      </c>
      <c r="O158" s="43">
        <v>1.25</v>
      </c>
      <c r="P158" s="43">
        <v>1</v>
      </c>
      <c r="Q158" s="43">
        <v>0.25</v>
      </c>
      <c r="R158" s="43">
        <v>0</v>
      </c>
      <c r="S158" s="43">
        <v>5.25</v>
      </c>
      <c r="T158" s="43">
        <v>2</v>
      </c>
      <c r="U158" s="43">
        <v>0</v>
      </c>
      <c r="V158" s="43">
        <v>0</v>
      </c>
      <c r="W158" s="43">
        <v>2.5</v>
      </c>
      <c r="X158" s="43">
        <v>2.75</v>
      </c>
      <c r="Y158" s="43">
        <v>0.5</v>
      </c>
      <c r="Z158" s="43">
        <v>0.25</v>
      </c>
      <c r="AA158" s="43">
        <v>0.5</v>
      </c>
      <c r="AB158" s="43">
        <v>0</v>
      </c>
      <c r="AC158" s="43">
        <v>0</v>
      </c>
      <c r="AD158" s="43">
        <v>5.5</v>
      </c>
      <c r="AE158" s="43">
        <v>0.75</v>
      </c>
      <c r="AF158" s="43">
        <v>1</v>
      </c>
      <c r="AG158" s="43">
        <v>0</v>
      </c>
      <c r="AH158" s="43">
        <v>0.25</v>
      </c>
      <c r="AI158" s="43">
        <v>6.25</v>
      </c>
      <c r="AJ158" s="43">
        <v>0</v>
      </c>
      <c r="AK158" s="43">
        <v>0.5</v>
      </c>
      <c r="AL158" s="43">
        <v>0</v>
      </c>
      <c r="AM158" s="43">
        <v>0.25</v>
      </c>
      <c r="AN158" s="43">
        <v>3.25</v>
      </c>
      <c r="AO158" s="48">
        <v>0</v>
      </c>
      <c r="AQ158" s="205">
        <v>1.5</v>
      </c>
      <c r="AR158" s="48">
        <v>2.5</v>
      </c>
      <c r="AS158" s="48">
        <v>1.25</v>
      </c>
      <c r="AT158" s="48">
        <v>19.25</v>
      </c>
      <c r="AU158" s="48">
        <v>12.25</v>
      </c>
    </row>
    <row r="159" spans="2:47" s="23" customFormat="1" ht="17.25" customHeight="1" x14ac:dyDescent="0.2">
      <c r="B159" s="77" t="s">
        <v>277</v>
      </c>
      <c r="C159" s="71" t="s">
        <v>188</v>
      </c>
      <c r="D159" s="131" t="s">
        <v>366</v>
      </c>
      <c r="E159" s="47">
        <v>11</v>
      </c>
      <c r="F159" s="43">
        <v>0</v>
      </c>
      <c r="G159" s="43">
        <v>0.5</v>
      </c>
      <c r="H159" s="43">
        <v>1.5</v>
      </c>
      <c r="I159" s="43">
        <v>0</v>
      </c>
      <c r="J159" s="43">
        <v>2</v>
      </c>
      <c r="K159" s="43">
        <v>0</v>
      </c>
      <c r="L159" s="43">
        <v>0</v>
      </c>
      <c r="M159" s="43">
        <v>0</v>
      </c>
      <c r="N159" s="43">
        <v>0.25</v>
      </c>
      <c r="O159" s="43">
        <v>0</v>
      </c>
      <c r="P159" s="43">
        <v>0.5</v>
      </c>
      <c r="Q159" s="43">
        <v>0</v>
      </c>
      <c r="R159" s="43">
        <v>0.25</v>
      </c>
      <c r="S159" s="43">
        <v>1</v>
      </c>
      <c r="T159" s="43">
        <v>6.25</v>
      </c>
      <c r="U159" s="43">
        <v>0.25</v>
      </c>
      <c r="V159" s="43">
        <v>0</v>
      </c>
      <c r="W159" s="43">
        <v>3.25</v>
      </c>
      <c r="X159" s="43">
        <v>7.75</v>
      </c>
      <c r="Y159" s="43">
        <v>0</v>
      </c>
      <c r="Z159" s="43">
        <v>0</v>
      </c>
      <c r="AA159" s="43">
        <v>0</v>
      </c>
      <c r="AB159" s="43">
        <v>0</v>
      </c>
      <c r="AC159" s="43">
        <v>0</v>
      </c>
      <c r="AD159" s="43">
        <v>0</v>
      </c>
      <c r="AE159" s="43">
        <v>0</v>
      </c>
      <c r="AF159" s="43">
        <v>0</v>
      </c>
      <c r="AG159" s="43">
        <v>0</v>
      </c>
      <c r="AH159" s="43">
        <v>0</v>
      </c>
      <c r="AI159" s="43">
        <v>1.75</v>
      </c>
      <c r="AJ159" s="43">
        <v>0.5</v>
      </c>
      <c r="AK159" s="43">
        <v>0.5</v>
      </c>
      <c r="AL159" s="43">
        <v>0</v>
      </c>
      <c r="AM159" s="43">
        <v>0</v>
      </c>
      <c r="AN159" s="43">
        <v>2</v>
      </c>
      <c r="AO159" s="48">
        <v>0.25</v>
      </c>
      <c r="AQ159" s="205">
        <v>15</v>
      </c>
      <c r="AR159" s="48">
        <v>0.25</v>
      </c>
      <c r="AS159" s="48">
        <v>0.75</v>
      </c>
      <c r="AT159" s="48">
        <v>18.5</v>
      </c>
      <c r="AU159" s="48">
        <v>5</v>
      </c>
    </row>
    <row r="160" spans="2:47" s="23" customFormat="1" ht="17.25" customHeight="1" x14ac:dyDescent="0.2">
      <c r="B160" s="77" t="s">
        <v>277</v>
      </c>
      <c r="C160" s="71" t="s">
        <v>189</v>
      </c>
      <c r="D160" s="131" t="s">
        <v>367</v>
      </c>
      <c r="E160" s="47">
        <v>26</v>
      </c>
      <c r="F160" s="43">
        <v>5.5</v>
      </c>
      <c r="G160" s="43">
        <v>19.25</v>
      </c>
      <c r="H160" s="43">
        <v>1.75</v>
      </c>
      <c r="I160" s="43">
        <v>0.25</v>
      </c>
      <c r="J160" s="43">
        <v>0.25</v>
      </c>
      <c r="K160" s="43">
        <v>2.25</v>
      </c>
      <c r="L160" s="43">
        <v>4</v>
      </c>
      <c r="M160" s="43">
        <v>0.25</v>
      </c>
      <c r="N160" s="43">
        <v>0.25</v>
      </c>
      <c r="O160" s="43">
        <v>7</v>
      </c>
      <c r="P160" s="43">
        <v>2.75</v>
      </c>
      <c r="Q160" s="43">
        <v>0.5</v>
      </c>
      <c r="R160" s="43">
        <v>0.75</v>
      </c>
      <c r="S160" s="43">
        <v>8.25</v>
      </c>
      <c r="T160" s="43">
        <v>5</v>
      </c>
      <c r="U160" s="43">
        <v>0</v>
      </c>
      <c r="V160" s="43">
        <v>1.5</v>
      </c>
      <c r="W160" s="43">
        <v>3.75</v>
      </c>
      <c r="X160" s="43">
        <v>13.75</v>
      </c>
      <c r="Y160" s="43">
        <v>5</v>
      </c>
      <c r="Z160" s="43">
        <v>0</v>
      </c>
      <c r="AA160" s="43">
        <v>0.75</v>
      </c>
      <c r="AB160" s="43">
        <v>3.5</v>
      </c>
      <c r="AC160" s="43">
        <v>1</v>
      </c>
      <c r="AD160" s="43">
        <v>0</v>
      </c>
      <c r="AE160" s="43">
        <v>1.5</v>
      </c>
      <c r="AF160" s="43">
        <v>0.5</v>
      </c>
      <c r="AG160" s="43">
        <v>0</v>
      </c>
      <c r="AH160" s="43">
        <v>0</v>
      </c>
      <c r="AI160" s="43">
        <v>0.5</v>
      </c>
      <c r="AJ160" s="43">
        <v>0</v>
      </c>
      <c r="AK160" s="43">
        <v>3.5</v>
      </c>
      <c r="AL160" s="43">
        <v>0.25</v>
      </c>
      <c r="AM160" s="43">
        <v>0</v>
      </c>
      <c r="AN160" s="43">
        <v>0.75</v>
      </c>
      <c r="AO160" s="48">
        <v>0</v>
      </c>
      <c r="AQ160" s="205">
        <v>55.25</v>
      </c>
      <c r="AR160" s="48">
        <v>11.5</v>
      </c>
      <c r="AS160" s="48">
        <v>4</v>
      </c>
      <c r="AT160" s="48">
        <v>42.5</v>
      </c>
      <c r="AU160" s="48">
        <v>7</v>
      </c>
    </row>
    <row r="161" spans="2:47" s="23" customFormat="1" ht="17.25" customHeight="1" x14ac:dyDescent="0.2">
      <c r="B161" s="77" t="s">
        <v>277</v>
      </c>
      <c r="C161" s="71" t="s">
        <v>185</v>
      </c>
      <c r="D161" s="131" t="s">
        <v>372</v>
      </c>
      <c r="E161" s="47">
        <v>17</v>
      </c>
      <c r="F161" s="43">
        <v>5</v>
      </c>
      <c r="G161" s="43">
        <v>10.25</v>
      </c>
      <c r="H161" s="43">
        <v>1.75</v>
      </c>
      <c r="I161" s="43">
        <v>2</v>
      </c>
      <c r="J161" s="43">
        <v>0.25</v>
      </c>
      <c r="K161" s="43">
        <v>1</v>
      </c>
      <c r="L161" s="43">
        <v>1.75</v>
      </c>
      <c r="M161" s="43">
        <v>1.5</v>
      </c>
      <c r="N161" s="43">
        <v>1</v>
      </c>
      <c r="O161" s="43">
        <v>1.5</v>
      </c>
      <c r="P161" s="43">
        <v>7</v>
      </c>
      <c r="Q161" s="43">
        <v>5</v>
      </c>
      <c r="R161" s="43">
        <v>0.5</v>
      </c>
      <c r="S161" s="43">
        <v>2.75</v>
      </c>
      <c r="T161" s="43">
        <v>2</v>
      </c>
      <c r="U161" s="43">
        <v>0.5</v>
      </c>
      <c r="V161" s="43">
        <v>0.25</v>
      </c>
      <c r="W161" s="43">
        <v>12</v>
      </c>
      <c r="X161" s="43">
        <v>9</v>
      </c>
      <c r="Y161" s="43">
        <v>1.25</v>
      </c>
      <c r="Z161" s="43">
        <v>0.25</v>
      </c>
      <c r="AA161" s="43">
        <v>1</v>
      </c>
      <c r="AB161" s="43">
        <v>0</v>
      </c>
      <c r="AC161" s="43">
        <v>3.25</v>
      </c>
      <c r="AD161" s="43">
        <v>0</v>
      </c>
      <c r="AE161" s="43">
        <v>5.25</v>
      </c>
      <c r="AF161" s="43">
        <v>4.75</v>
      </c>
      <c r="AG161" s="43">
        <v>1</v>
      </c>
      <c r="AH161" s="43">
        <v>0.75</v>
      </c>
      <c r="AI161" s="43">
        <v>16.75</v>
      </c>
      <c r="AJ161" s="43">
        <v>0.5</v>
      </c>
      <c r="AK161" s="43">
        <v>4.5</v>
      </c>
      <c r="AL161" s="43">
        <v>0.25</v>
      </c>
      <c r="AM161" s="43">
        <v>0.25</v>
      </c>
      <c r="AN161" s="43">
        <v>1.5</v>
      </c>
      <c r="AO161" s="48">
        <v>0</v>
      </c>
      <c r="AQ161" s="205">
        <v>37.25</v>
      </c>
      <c r="AR161" s="48">
        <v>5.75</v>
      </c>
      <c r="AS161" s="48">
        <v>12.5</v>
      </c>
      <c r="AT161" s="48">
        <v>32.25</v>
      </c>
      <c r="AU161" s="48">
        <v>35.5</v>
      </c>
    </row>
    <row r="162" spans="2:47" s="23" customFormat="1" ht="17.25" customHeight="1" x14ac:dyDescent="0.2">
      <c r="B162" s="77" t="s">
        <v>277</v>
      </c>
      <c r="C162" s="71" t="s">
        <v>186</v>
      </c>
      <c r="D162" s="131" t="s">
        <v>377</v>
      </c>
      <c r="E162" s="47">
        <v>2.75</v>
      </c>
      <c r="F162" s="43">
        <v>2.25</v>
      </c>
      <c r="G162" s="43">
        <v>1.5</v>
      </c>
      <c r="H162" s="43">
        <v>1.25</v>
      </c>
      <c r="I162" s="43">
        <v>0.5</v>
      </c>
      <c r="J162" s="43">
        <v>0.25</v>
      </c>
      <c r="K162" s="43">
        <v>0.75</v>
      </c>
      <c r="L162" s="43">
        <v>0.75</v>
      </c>
      <c r="M162" s="43">
        <v>1.75</v>
      </c>
      <c r="N162" s="43">
        <v>0.25</v>
      </c>
      <c r="O162" s="43">
        <v>1.75</v>
      </c>
      <c r="P162" s="43">
        <v>4.25</v>
      </c>
      <c r="Q162" s="43">
        <v>0.75</v>
      </c>
      <c r="R162" s="43">
        <v>0.25</v>
      </c>
      <c r="S162" s="43">
        <v>1.5</v>
      </c>
      <c r="T162" s="43">
        <v>0.5</v>
      </c>
      <c r="U162" s="43">
        <v>0</v>
      </c>
      <c r="V162" s="43">
        <v>0.25</v>
      </c>
      <c r="W162" s="43">
        <v>1.5</v>
      </c>
      <c r="X162" s="43">
        <v>2.5</v>
      </c>
      <c r="Y162" s="43">
        <v>0.5</v>
      </c>
      <c r="Z162" s="43">
        <v>0</v>
      </c>
      <c r="AA162" s="43">
        <v>0.25</v>
      </c>
      <c r="AB162" s="43">
        <v>0.25</v>
      </c>
      <c r="AC162" s="43">
        <v>0.75</v>
      </c>
      <c r="AD162" s="43">
        <v>3.25</v>
      </c>
      <c r="AE162" s="43">
        <v>2.75</v>
      </c>
      <c r="AF162" s="43">
        <v>1.5</v>
      </c>
      <c r="AG162" s="43">
        <v>0.75</v>
      </c>
      <c r="AH162" s="43">
        <v>1</v>
      </c>
      <c r="AI162" s="43">
        <v>12.5</v>
      </c>
      <c r="AJ162" s="43">
        <v>0</v>
      </c>
      <c r="AK162" s="43">
        <v>8.25</v>
      </c>
      <c r="AL162" s="43">
        <v>1</v>
      </c>
      <c r="AM162" s="43">
        <v>1</v>
      </c>
      <c r="AN162" s="43">
        <v>2.25</v>
      </c>
      <c r="AO162" s="48">
        <v>0.25</v>
      </c>
      <c r="AQ162" s="205">
        <v>9.25</v>
      </c>
      <c r="AR162" s="48">
        <v>4.5</v>
      </c>
      <c r="AS162" s="48">
        <v>5.25</v>
      </c>
      <c r="AT162" s="48">
        <v>11.25</v>
      </c>
      <c r="AU162" s="48">
        <v>31.25</v>
      </c>
    </row>
    <row r="163" spans="2:47" s="23" customFormat="1" ht="17.25" customHeight="1" x14ac:dyDescent="0.2">
      <c r="B163" s="77" t="s">
        <v>277</v>
      </c>
      <c r="C163" s="71" t="s">
        <v>190</v>
      </c>
      <c r="D163" s="131" t="s">
        <v>385</v>
      </c>
      <c r="E163" s="47">
        <v>18.75</v>
      </c>
      <c r="F163" s="43">
        <v>0.5</v>
      </c>
      <c r="G163" s="43">
        <v>0.25</v>
      </c>
      <c r="H163" s="43">
        <v>6.25</v>
      </c>
      <c r="I163" s="43">
        <v>0.75</v>
      </c>
      <c r="J163" s="43">
        <v>0.25</v>
      </c>
      <c r="K163" s="43">
        <v>1.25</v>
      </c>
      <c r="L163" s="43">
        <v>0.5</v>
      </c>
      <c r="M163" s="43">
        <v>10.25</v>
      </c>
      <c r="N163" s="43">
        <v>4.75</v>
      </c>
      <c r="O163" s="43">
        <v>5.75</v>
      </c>
      <c r="P163" s="43">
        <v>0.75</v>
      </c>
      <c r="Q163" s="43">
        <v>6.75</v>
      </c>
      <c r="R163" s="43">
        <v>0</v>
      </c>
      <c r="S163" s="43">
        <v>0.5</v>
      </c>
      <c r="T163" s="43">
        <v>18</v>
      </c>
      <c r="U163" s="43">
        <v>0.5</v>
      </c>
      <c r="V163" s="43">
        <v>1.5</v>
      </c>
      <c r="W163" s="43">
        <v>1.75</v>
      </c>
      <c r="X163" s="43">
        <v>19.75</v>
      </c>
      <c r="Y163" s="43">
        <v>4.75</v>
      </c>
      <c r="Z163" s="43">
        <v>0</v>
      </c>
      <c r="AA163" s="43">
        <v>0</v>
      </c>
      <c r="AB163" s="43">
        <v>4.75</v>
      </c>
      <c r="AC163" s="43">
        <v>1</v>
      </c>
      <c r="AD163" s="43">
        <v>1</v>
      </c>
      <c r="AE163" s="43">
        <v>0.75</v>
      </c>
      <c r="AF163" s="43">
        <v>0.25</v>
      </c>
      <c r="AG163" s="43">
        <v>6.25</v>
      </c>
      <c r="AH163" s="43">
        <v>0</v>
      </c>
      <c r="AI163" s="43">
        <v>32.75</v>
      </c>
      <c r="AJ163" s="43">
        <v>2.25</v>
      </c>
      <c r="AK163" s="43">
        <v>3.25</v>
      </c>
      <c r="AL163" s="43">
        <v>1.75</v>
      </c>
      <c r="AM163" s="43">
        <v>0</v>
      </c>
      <c r="AN163" s="43">
        <v>3.25</v>
      </c>
      <c r="AO163" s="48">
        <v>0.75</v>
      </c>
      <c r="AQ163" s="205">
        <v>28</v>
      </c>
      <c r="AR163" s="48">
        <v>21.25</v>
      </c>
      <c r="AS163" s="48">
        <v>7.5</v>
      </c>
      <c r="AT163" s="48">
        <v>53.5</v>
      </c>
      <c r="AU163" s="48">
        <v>51.25</v>
      </c>
    </row>
    <row r="164" spans="2:47" s="23" customFormat="1" ht="17.25" customHeight="1" x14ac:dyDescent="0.2">
      <c r="B164" s="77" t="s">
        <v>277</v>
      </c>
      <c r="C164" s="71" t="s">
        <v>177</v>
      </c>
      <c r="D164" s="131" t="s">
        <v>390</v>
      </c>
      <c r="E164" s="47">
        <v>1</v>
      </c>
      <c r="F164" s="43">
        <v>0.5</v>
      </c>
      <c r="G164" s="43">
        <v>3.75</v>
      </c>
      <c r="H164" s="43">
        <v>0.5</v>
      </c>
      <c r="I164" s="43">
        <v>0</v>
      </c>
      <c r="J164" s="43">
        <v>0</v>
      </c>
      <c r="K164" s="43">
        <v>0</v>
      </c>
      <c r="L164" s="43">
        <v>0</v>
      </c>
      <c r="M164" s="43">
        <v>0</v>
      </c>
      <c r="N164" s="43">
        <v>0</v>
      </c>
      <c r="O164" s="43">
        <v>1.75</v>
      </c>
      <c r="P164" s="43">
        <v>2</v>
      </c>
      <c r="Q164" s="43">
        <v>0.25</v>
      </c>
      <c r="R164" s="43">
        <v>1.25</v>
      </c>
      <c r="S164" s="43">
        <v>3.75</v>
      </c>
      <c r="T164" s="43">
        <v>4</v>
      </c>
      <c r="U164" s="43">
        <v>1</v>
      </c>
      <c r="V164" s="43">
        <v>0</v>
      </c>
      <c r="W164" s="43">
        <v>8.75</v>
      </c>
      <c r="X164" s="43">
        <v>3.75</v>
      </c>
      <c r="Y164" s="43">
        <v>0.25</v>
      </c>
      <c r="Z164" s="43">
        <v>0</v>
      </c>
      <c r="AA164" s="43">
        <v>0</v>
      </c>
      <c r="AB164" s="43">
        <v>0</v>
      </c>
      <c r="AC164" s="43">
        <v>0</v>
      </c>
      <c r="AD164" s="43">
        <v>0</v>
      </c>
      <c r="AE164" s="43">
        <v>0.25</v>
      </c>
      <c r="AF164" s="43">
        <v>2</v>
      </c>
      <c r="AG164" s="43">
        <v>0.5</v>
      </c>
      <c r="AH164" s="43">
        <v>0</v>
      </c>
      <c r="AI164" s="43">
        <v>4.75</v>
      </c>
      <c r="AJ164" s="43">
        <v>0</v>
      </c>
      <c r="AK164" s="43">
        <v>4</v>
      </c>
      <c r="AL164" s="43">
        <v>0</v>
      </c>
      <c r="AM164" s="43">
        <v>0</v>
      </c>
      <c r="AN164" s="43">
        <v>0.5</v>
      </c>
      <c r="AO164" s="48">
        <v>0</v>
      </c>
      <c r="AQ164" s="205">
        <v>5.75</v>
      </c>
      <c r="AR164" s="48">
        <v>1.75</v>
      </c>
      <c r="AS164" s="48">
        <v>3.5</v>
      </c>
      <c r="AT164" s="48">
        <v>21.5</v>
      </c>
      <c r="AU164" s="48">
        <v>12</v>
      </c>
    </row>
    <row r="165" spans="2:47" s="23" customFormat="1" ht="17.25" customHeight="1" x14ac:dyDescent="0.2">
      <c r="B165" s="77" t="s">
        <v>277</v>
      </c>
      <c r="C165" s="71" t="s">
        <v>191</v>
      </c>
      <c r="D165" s="131" t="s">
        <v>393</v>
      </c>
      <c r="E165" s="47">
        <v>6.25</v>
      </c>
      <c r="F165" s="43">
        <v>0</v>
      </c>
      <c r="G165" s="43">
        <v>3.75</v>
      </c>
      <c r="H165" s="43">
        <v>0</v>
      </c>
      <c r="I165" s="43">
        <v>0</v>
      </c>
      <c r="J165" s="43">
        <v>0</v>
      </c>
      <c r="K165" s="43">
        <v>1.25</v>
      </c>
      <c r="L165" s="43">
        <v>0.25</v>
      </c>
      <c r="M165" s="43">
        <v>0.75</v>
      </c>
      <c r="N165" s="43">
        <v>0</v>
      </c>
      <c r="O165" s="43">
        <v>0</v>
      </c>
      <c r="P165" s="43">
        <v>0</v>
      </c>
      <c r="Q165" s="43">
        <v>0</v>
      </c>
      <c r="R165" s="43">
        <v>0</v>
      </c>
      <c r="S165" s="43">
        <v>0</v>
      </c>
      <c r="T165" s="43">
        <v>0</v>
      </c>
      <c r="U165" s="43">
        <v>0</v>
      </c>
      <c r="V165" s="43">
        <v>0</v>
      </c>
      <c r="W165" s="43">
        <v>0</v>
      </c>
      <c r="X165" s="43">
        <v>0</v>
      </c>
      <c r="Y165" s="43">
        <v>0</v>
      </c>
      <c r="Z165" s="43">
        <v>0</v>
      </c>
      <c r="AA165" s="43">
        <v>1.5</v>
      </c>
      <c r="AB165" s="43">
        <v>0</v>
      </c>
      <c r="AC165" s="43">
        <v>0</v>
      </c>
      <c r="AD165" s="43">
        <v>0</v>
      </c>
      <c r="AE165" s="43">
        <v>0</v>
      </c>
      <c r="AF165" s="43">
        <v>0.5</v>
      </c>
      <c r="AG165" s="43">
        <v>99.75</v>
      </c>
      <c r="AH165" s="43">
        <v>0</v>
      </c>
      <c r="AI165" s="43">
        <v>119.5</v>
      </c>
      <c r="AJ165" s="43">
        <v>0</v>
      </c>
      <c r="AK165" s="43">
        <v>39</v>
      </c>
      <c r="AL165" s="43">
        <v>0</v>
      </c>
      <c r="AM165" s="43">
        <v>4</v>
      </c>
      <c r="AN165" s="43">
        <v>0</v>
      </c>
      <c r="AO165" s="48">
        <v>0</v>
      </c>
      <c r="AQ165" s="205">
        <v>11.25</v>
      </c>
      <c r="AR165" s="48">
        <v>1</v>
      </c>
      <c r="AS165" s="48">
        <v>0</v>
      </c>
      <c r="AT165" s="48">
        <v>1.5</v>
      </c>
      <c r="AU165" s="48">
        <v>262.75</v>
      </c>
    </row>
    <row r="166" spans="2:47" s="23" customFormat="1" ht="17.25" customHeight="1" x14ac:dyDescent="0.2">
      <c r="B166" s="77" t="s">
        <v>278</v>
      </c>
      <c r="C166" s="71" t="s">
        <v>195</v>
      </c>
      <c r="D166" s="131" t="s">
        <v>287</v>
      </c>
      <c r="E166" s="47">
        <v>0</v>
      </c>
      <c r="F166" s="43">
        <v>0</v>
      </c>
      <c r="G166" s="43">
        <v>7.25</v>
      </c>
      <c r="H166" s="43">
        <v>0</v>
      </c>
      <c r="I166" s="43">
        <v>0</v>
      </c>
      <c r="J166" s="43">
        <v>0.25</v>
      </c>
      <c r="K166" s="43">
        <v>3.25</v>
      </c>
      <c r="L166" s="43">
        <v>0</v>
      </c>
      <c r="M166" s="43">
        <v>0</v>
      </c>
      <c r="N166" s="43">
        <v>2.5</v>
      </c>
      <c r="O166" s="43">
        <v>0</v>
      </c>
      <c r="P166" s="43">
        <v>12.5</v>
      </c>
      <c r="Q166" s="43">
        <v>20</v>
      </c>
      <c r="R166" s="43">
        <v>4</v>
      </c>
      <c r="S166" s="43">
        <v>0</v>
      </c>
      <c r="T166" s="43">
        <v>0</v>
      </c>
      <c r="U166" s="43">
        <v>0</v>
      </c>
      <c r="V166" s="43">
        <v>0</v>
      </c>
      <c r="W166" s="43">
        <v>0</v>
      </c>
      <c r="X166" s="43">
        <v>0</v>
      </c>
      <c r="Y166" s="43">
        <v>0</v>
      </c>
      <c r="Z166" s="43">
        <v>0</v>
      </c>
      <c r="AA166" s="43">
        <v>0</v>
      </c>
      <c r="AB166" s="43">
        <v>0.25</v>
      </c>
      <c r="AC166" s="43">
        <v>0.75</v>
      </c>
      <c r="AD166" s="43">
        <v>0</v>
      </c>
      <c r="AE166" s="43">
        <v>15.5</v>
      </c>
      <c r="AF166" s="43">
        <v>6</v>
      </c>
      <c r="AG166" s="43">
        <v>0.25</v>
      </c>
      <c r="AH166" s="43">
        <v>1</v>
      </c>
      <c r="AI166" s="43">
        <v>21</v>
      </c>
      <c r="AJ166" s="43">
        <v>0.25</v>
      </c>
      <c r="AK166" s="43">
        <v>24.5</v>
      </c>
      <c r="AL166" s="43">
        <v>8.5</v>
      </c>
      <c r="AM166" s="43">
        <v>1.25</v>
      </c>
      <c r="AN166" s="43">
        <v>0</v>
      </c>
      <c r="AO166" s="48">
        <v>1.75</v>
      </c>
      <c r="AQ166" s="205">
        <v>10.75</v>
      </c>
      <c r="AR166" s="48">
        <v>2.5</v>
      </c>
      <c r="AS166" s="48">
        <v>36.5</v>
      </c>
      <c r="AT166" s="48">
        <v>1</v>
      </c>
      <c r="AU166" s="48">
        <v>80</v>
      </c>
    </row>
    <row r="167" spans="2:47" s="23" customFormat="1" ht="17.25" customHeight="1" x14ac:dyDescent="0.2">
      <c r="B167" s="77" t="s">
        <v>278</v>
      </c>
      <c r="C167" s="71" t="s">
        <v>198</v>
      </c>
      <c r="D167" s="131" t="s">
        <v>288</v>
      </c>
      <c r="E167" s="47">
        <v>0</v>
      </c>
      <c r="F167" s="43">
        <v>0</v>
      </c>
      <c r="G167" s="43">
        <v>1.25</v>
      </c>
      <c r="H167" s="43">
        <v>1</v>
      </c>
      <c r="I167" s="43">
        <v>0</v>
      </c>
      <c r="J167" s="43">
        <v>0</v>
      </c>
      <c r="K167" s="43">
        <v>0</v>
      </c>
      <c r="L167" s="43">
        <v>0</v>
      </c>
      <c r="M167" s="43">
        <v>0.25</v>
      </c>
      <c r="N167" s="43">
        <v>0</v>
      </c>
      <c r="O167" s="43">
        <v>0</v>
      </c>
      <c r="P167" s="43">
        <v>0</v>
      </c>
      <c r="Q167" s="43">
        <v>0</v>
      </c>
      <c r="R167" s="43">
        <v>0</v>
      </c>
      <c r="S167" s="43">
        <v>0</v>
      </c>
      <c r="T167" s="43">
        <v>0</v>
      </c>
      <c r="U167" s="43">
        <v>0</v>
      </c>
      <c r="V167" s="43">
        <v>0</v>
      </c>
      <c r="W167" s="43">
        <v>0</v>
      </c>
      <c r="X167" s="43">
        <v>0</v>
      </c>
      <c r="Y167" s="43">
        <v>0</v>
      </c>
      <c r="Z167" s="43">
        <v>0</v>
      </c>
      <c r="AA167" s="43">
        <v>0</v>
      </c>
      <c r="AB167" s="43">
        <v>0</v>
      </c>
      <c r="AC167" s="43">
        <v>0</v>
      </c>
      <c r="AD167" s="43">
        <v>0</v>
      </c>
      <c r="AE167" s="43">
        <v>1.75</v>
      </c>
      <c r="AF167" s="43">
        <v>0.75</v>
      </c>
      <c r="AG167" s="43">
        <v>0</v>
      </c>
      <c r="AH167" s="43">
        <v>0</v>
      </c>
      <c r="AI167" s="43">
        <v>1.75</v>
      </c>
      <c r="AJ167" s="43">
        <v>0</v>
      </c>
      <c r="AK167" s="43">
        <v>3.25</v>
      </c>
      <c r="AL167" s="43">
        <v>0</v>
      </c>
      <c r="AM167" s="43">
        <v>0</v>
      </c>
      <c r="AN167" s="43">
        <v>0</v>
      </c>
      <c r="AO167" s="48">
        <v>0</v>
      </c>
      <c r="AQ167" s="205">
        <v>2.25</v>
      </c>
      <c r="AR167" s="48">
        <v>0.25</v>
      </c>
      <c r="AS167" s="48">
        <v>0</v>
      </c>
      <c r="AT167" s="48">
        <v>0</v>
      </c>
      <c r="AU167" s="48">
        <v>7.5</v>
      </c>
    </row>
    <row r="168" spans="2:47" s="23" customFormat="1" ht="17.25" customHeight="1" x14ac:dyDescent="0.2">
      <c r="B168" s="77" t="s">
        <v>278</v>
      </c>
      <c r="C168" s="71" t="s">
        <v>204</v>
      </c>
      <c r="D168" s="131" t="s">
        <v>319</v>
      </c>
      <c r="E168" s="47">
        <v>8.5</v>
      </c>
      <c r="F168" s="43">
        <v>2</v>
      </c>
      <c r="G168" s="43">
        <v>12.75</v>
      </c>
      <c r="H168" s="43">
        <v>1</v>
      </c>
      <c r="I168" s="43">
        <v>0</v>
      </c>
      <c r="J168" s="43">
        <v>0.25</v>
      </c>
      <c r="K168" s="43">
        <v>0.75</v>
      </c>
      <c r="L168" s="43">
        <v>0.75</v>
      </c>
      <c r="M168" s="43">
        <v>0.25</v>
      </c>
      <c r="N168" s="43">
        <v>2</v>
      </c>
      <c r="O168" s="43">
        <v>2.5</v>
      </c>
      <c r="P168" s="43">
        <v>7.25</v>
      </c>
      <c r="Q168" s="43">
        <v>2</v>
      </c>
      <c r="R168" s="43">
        <v>2.5</v>
      </c>
      <c r="S168" s="43">
        <v>1.75</v>
      </c>
      <c r="T168" s="43">
        <v>2.25</v>
      </c>
      <c r="U168" s="43">
        <v>0</v>
      </c>
      <c r="V168" s="43">
        <v>0.75</v>
      </c>
      <c r="W168" s="43">
        <v>3.25</v>
      </c>
      <c r="X168" s="43">
        <v>2.5</v>
      </c>
      <c r="Y168" s="43">
        <v>1</v>
      </c>
      <c r="Z168" s="43">
        <v>0.5</v>
      </c>
      <c r="AA168" s="43">
        <v>0.25</v>
      </c>
      <c r="AB168" s="43">
        <v>0.25</v>
      </c>
      <c r="AC168" s="43">
        <v>0</v>
      </c>
      <c r="AD168" s="43">
        <v>10.75</v>
      </c>
      <c r="AE168" s="43">
        <v>30.5</v>
      </c>
      <c r="AF168" s="43">
        <v>1</v>
      </c>
      <c r="AG168" s="43">
        <v>0.25</v>
      </c>
      <c r="AH168" s="43">
        <v>1.75</v>
      </c>
      <c r="AI168" s="43">
        <v>17.5</v>
      </c>
      <c r="AJ168" s="43">
        <v>0.75</v>
      </c>
      <c r="AK168" s="43">
        <v>15.25</v>
      </c>
      <c r="AL168" s="43">
        <v>3</v>
      </c>
      <c r="AM168" s="43">
        <v>0.75</v>
      </c>
      <c r="AN168" s="43">
        <v>3.5</v>
      </c>
      <c r="AO168" s="48">
        <v>1.75</v>
      </c>
      <c r="AQ168" s="205">
        <v>25.25</v>
      </c>
      <c r="AR168" s="48">
        <v>5.5</v>
      </c>
      <c r="AS168" s="48">
        <v>11.75</v>
      </c>
      <c r="AT168" s="48">
        <v>23.25</v>
      </c>
      <c r="AU168" s="48">
        <v>76</v>
      </c>
    </row>
    <row r="169" spans="2:47" s="23" customFormat="1" ht="17.25" customHeight="1" x14ac:dyDescent="0.2">
      <c r="B169" s="77" t="s">
        <v>278</v>
      </c>
      <c r="C169" s="71" t="s">
        <v>202</v>
      </c>
      <c r="D169" s="131" t="s">
        <v>295</v>
      </c>
      <c r="E169" s="47">
        <v>0.5</v>
      </c>
      <c r="F169" s="43">
        <v>0</v>
      </c>
      <c r="G169" s="43">
        <v>1.5</v>
      </c>
      <c r="H169" s="43">
        <v>0</v>
      </c>
      <c r="I169" s="43">
        <v>0</v>
      </c>
      <c r="J169" s="43">
        <v>0</v>
      </c>
      <c r="K169" s="43">
        <v>0</v>
      </c>
      <c r="L169" s="43">
        <v>0.5</v>
      </c>
      <c r="M169" s="43">
        <v>2</v>
      </c>
      <c r="N169" s="43">
        <v>0</v>
      </c>
      <c r="O169" s="43">
        <v>1.25</v>
      </c>
      <c r="P169" s="43">
        <v>8.5</v>
      </c>
      <c r="Q169" s="43">
        <v>0</v>
      </c>
      <c r="R169" s="43">
        <v>0.5</v>
      </c>
      <c r="S169" s="43">
        <v>0</v>
      </c>
      <c r="T169" s="43">
        <v>0.25</v>
      </c>
      <c r="U169" s="43">
        <v>0.25</v>
      </c>
      <c r="V169" s="43">
        <v>0</v>
      </c>
      <c r="W169" s="43">
        <v>0</v>
      </c>
      <c r="X169" s="43">
        <v>5.75</v>
      </c>
      <c r="Y169" s="43">
        <v>2</v>
      </c>
      <c r="Z169" s="43">
        <v>0</v>
      </c>
      <c r="AA169" s="43">
        <v>0</v>
      </c>
      <c r="AB169" s="43">
        <v>3.25</v>
      </c>
      <c r="AC169" s="43">
        <v>0</v>
      </c>
      <c r="AD169" s="43">
        <v>1</v>
      </c>
      <c r="AE169" s="43">
        <v>9</v>
      </c>
      <c r="AF169" s="43">
        <v>0</v>
      </c>
      <c r="AG169" s="43">
        <v>0</v>
      </c>
      <c r="AH169" s="43">
        <v>0</v>
      </c>
      <c r="AI169" s="43">
        <v>6.5</v>
      </c>
      <c r="AJ169" s="43">
        <v>0</v>
      </c>
      <c r="AK169" s="43">
        <v>0.75</v>
      </c>
      <c r="AL169" s="43">
        <v>0.25</v>
      </c>
      <c r="AM169" s="43">
        <v>0</v>
      </c>
      <c r="AN169" s="43">
        <v>0</v>
      </c>
      <c r="AO169" s="48">
        <v>0.5</v>
      </c>
      <c r="AQ169" s="205">
        <v>2</v>
      </c>
      <c r="AR169" s="48">
        <v>3.75</v>
      </c>
      <c r="AS169" s="48">
        <v>9</v>
      </c>
      <c r="AT169" s="48">
        <v>12.5</v>
      </c>
      <c r="AU169" s="48">
        <v>17</v>
      </c>
    </row>
    <row r="170" spans="2:47" s="23" customFormat="1" ht="17.25" customHeight="1" x14ac:dyDescent="0.2">
      <c r="B170" s="77" t="s">
        <v>278</v>
      </c>
      <c r="C170" s="71" t="s">
        <v>192</v>
      </c>
      <c r="D170" s="131" t="s">
        <v>305</v>
      </c>
      <c r="E170" s="47">
        <v>1.5</v>
      </c>
      <c r="F170" s="43">
        <v>1.25</v>
      </c>
      <c r="G170" s="43">
        <v>1.5</v>
      </c>
      <c r="H170" s="43">
        <v>0</v>
      </c>
      <c r="I170" s="43">
        <v>0.25</v>
      </c>
      <c r="J170" s="43">
        <v>0</v>
      </c>
      <c r="K170" s="43">
        <v>0</v>
      </c>
      <c r="L170" s="43">
        <v>0</v>
      </c>
      <c r="M170" s="43">
        <v>1.25</v>
      </c>
      <c r="N170" s="43">
        <v>0.75</v>
      </c>
      <c r="O170" s="43">
        <v>0</v>
      </c>
      <c r="P170" s="43">
        <v>7.25</v>
      </c>
      <c r="Q170" s="43">
        <v>0</v>
      </c>
      <c r="R170" s="43">
        <v>0</v>
      </c>
      <c r="S170" s="43">
        <v>11</v>
      </c>
      <c r="T170" s="43">
        <v>0.25</v>
      </c>
      <c r="U170" s="43">
        <v>0</v>
      </c>
      <c r="V170" s="43">
        <v>0</v>
      </c>
      <c r="W170" s="43">
        <v>13</v>
      </c>
      <c r="X170" s="43">
        <v>4.5</v>
      </c>
      <c r="Y170" s="43">
        <v>0</v>
      </c>
      <c r="Z170" s="43">
        <v>0.25</v>
      </c>
      <c r="AA170" s="43">
        <v>0</v>
      </c>
      <c r="AB170" s="43">
        <v>0.25</v>
      </c>
      <c r="AC170" s="43">
        <v>0.5</v>
      </c>
      <c r="AD170" s="43">
        <v>0</v>
      </c>
      <c r="AE170" s="43">
        <v>0.25</v>
      </c>
      <c r="AF170" s="43">
        <v>0.75</v>
      </c>
      <c r="AG170" s="43">
        <v>0</v>
      </c>
      <c r="AH170" s="43">
        <v>0</v>
      </c>
      <c r="AI170" s="43">
        <v>0.75</v>
      </c>
      <c r="AJ170" s="43">
        <v>0.5</v>
      </c>
      <c r="AK170" s="43">
        <v>2.25</v>
      </c>
      <c r="AL170" s="43">
        <v>1</v>
      </c>
      <c r="AM170" s="43">
        <v>0.75</v>
      </c>
      <c r="AN170" s="43">
        <v>0.25</v>
      </c>
      <c r="AO170" s="48">
        <v>0.25</v>
      </c>
      <c r="AQ170" s="205">
        <v>4.5</v>
      </c>
      <c r="AR170" s="48">
        <v>2</v>
      </c>
      <c r="AS170" s="48">
        <v>7.25</v>
      </c>
      <c r="AT170" s="48">
        <v>29.75</v>
      </c>
      <c r="AU170" s="48">
        <v>6.75</v>
      </c>
    </row>
    <row r="171" spans="2:47" s="23" customFormat="1" ht="17.25" customHeight="1" x14ac:dyDescent="0.2">
      <c r="B171" s="77" t="s">
        <v>278</v>
      </c>
      <c r="C171" s="71" t="s">
        <v>201</v>
      </c>
      <c r="D171" s="131" t="s">
        <v>282</v>
      </c>
      <c r="E171" s="47">
        <v>4.25</v>
      </c>
      <c r="F171" s="43">
        <v>0</v>
      </c>
      <c r="G171" s="43">
        <v>4.5</v>
      </c>
      <c r="H171" s="43">
        <v>6.25</v>
      </c>
      <c r="I171" s="43">
        <v>1</v>
      </c>
      <c r="J171" s="43">
        <v>1.5</v>
      </c>
      <c r="K171" s="43">
        <v>1</v>
      </c>
      <c r="L171" s="43">
        <v>0.5</v>
      </c>
      <c r="M171" s="43">
        <v>4.25</v>
      </c>
      <c r="N171" s="43">
        <v>1.75</v>
      </c>
      <c r="O171" s="43">
        <v>3</v>
      </c>
      <c r="P171" s="43">
        <v>4.5</v>
      </c>
      <c r="Q171" s="43">
        <v>1.5</v>
      </c>
      <c r="R171" s="43">
        <v>3.25</v>
      </c>
      <c r="S171" s="43">
        <v>6</v>
      </c>
      <c r="T171" s="43">
        <v>11.5</v>
      </c>
      <c r="U171" s="43">
        <v>0</v>
      </c>
      <c r="V171" s="43">
        <v>0</v>
      </c>
      <c r="W171" s="43">
        <v>10.75</v>
      </c>
      <c r="X171" s="43">
        <v>20.5</v>
      </c>
      <c r="Y171" s="43">
        <v>0.5</v>
      </c>
      <c r="Z171" s="43">
        <v>0.5</v>
      </c>
      <c r="AA171" s="43">
        <v>0</v>
      </c>
      <c r="AB171" s="43">
        <v>6.75</v>
      </c>
      <c r="AC171" s="43">
        <v>0</v>
      </c>
      <c r="AD171" s="43">
        <v>0.75</v>
      </c>
      <c r="AE171" s="43">
        <v>15.25</v>
      </c>
      <c r="AF171" s="43">
        <v>2.75</v>
      </c>
      <c r="AG171" s="43">
        <v>0</v>
      </c>
      <c r="AH171" s="43">
        <v>0</v>
      </c>
      <c r="AI171" s="43">
        <v>20</v>
      </c>
      <c r="AJ171" s="43">
        <v>0.75</v>
      </c>
      <c r="AK171" s="43">
        <v>13</v>
      </c>
      <c r="AL171" s="43">
        <v>1.75</v>
      </c>
      <c r="AM171" s="43">
        <v>0</v>
      </c>
      <c r="AN171" s="43">
        <v>4</v>
      </c>
      <c r="AO171" s="48">
        <v>0.25</v>
      </c>
      <c r="AQ171" s="205">
        <v>18.5</v>
      </c>
      <c r="AR171" s="48">
        <v>9.5</v>
      </c>
      <c r="AS171" s="48">
        <v>9.25</v>
      </c>
      <c r="AT171" s="48">
        <v>57.25</v>
      </c>
      <c r="AU171" s="48">
        <v>57.75</v>
      </c>
    </row>
    <row r="172" spans="2:47" s="23" customFormat="1" ht="17.25" customHeight="1" x14ac:dyDescent="0.2">
      <c r="B172" s="77" t="s">
        <v>278</v>
      </c>
      <c r="C172" s="71" t="s">
        <v>197</v>
      </c>
      <c r="D172" s="131" t="s">
        <v>309</v>
      </c>
      <c r="E172" s="47">
        <v>1.25</v>
      </c>
      <c r="F172" s="43">
        <v>0.5</v>
      </c>
      <c r="G172" s="43">
        <v>2.75</v>
      </c>
      <c r="H172" s="43">
        <v>0</v>
      </c>
      <c r="I172" s="43">
        <v>0</v>
      </c>
      <c r="J172" s="43">
        <v>0.25</v>
      </c>
      <c r="K172" s="43">
        <v>2.5</v>
      </c>
      <c r="L172" s="43">
        <v>0.25</v>
      </c>
      <c r="M172" s="43">
        <v>2.25</v>
      </c>
      <c r="N172" s="43">
        <v>0.25</v>
      </c>
      <c r="O172" s="43">
        <v>1.5</v>
      </c>
      <c r="P172" s="43">
        <v>2</v>
      </c>
      <c r="Q172" s="43">
        <v>4.25</v>
      </c>
      <c r="R172" s="43">
        <v>2.25</v>
      </c>
      <c r="S172" s="43">
        <v>2</v>
      </c>
      <c r="T172" s="43">
        <v>1.75</v>
      </c>
      <c r="U172" s="43">
        <v>0.25</v>
      </c>
      <c r="V172" s="43">
        <v>0</v>
      </c>
      <c r="W172" s="43">
        <v>3</v>
      </c>
      <c r="X172" s="43">
        <v>9.5</v>
      </c>
      <c r="Y172" s="43">
        <v>1.25</v>
      </c>
      <c r="Z172" s="43">
        <v>0</v>
      </c>
      <c r="AA172" s="43">
        <v>0</v>
      </c>
      <c r="AB172" s="43">
        <v>0</v>
      </c>
      <c r="AC172" s="43">
        <v>0.75</v>
      </c>
      <c r="AD172" s="43">
        <v>0</v>
      </c>
      <c r="AE172" s="43">
        <v>1.75</v>
      </c>
      <c r="AF172" s="43">
        <v>1.5</v>
      </c>
      <c r="AG172" s="43">
        <v>0.25</v>
      </c>
      <c r="AH172" s="43">
        <v>0.75</v>
      </c>
      <c r="AI172" s="43">
        <v>10.5</v>
      </c>
      <c r="AJ172" s="43">
        <v>0</v>
      </c>
      <c r="AK172" s="43">
        <v>8.5</v>
      </c>
      <c r="AL172" s="43">
        <v>0.25</v>
      </c>
      <c r="AM172" s="43">
        <v>0.25</v>
      </c>
      <c r="AN172" s="43">
        <v>0.25</v>
      </c>
      <c r="AO172" s="48">
        <v>0</v>
      </c>
      <c r="AQ172" s="205">
        <v>7.25</v>
      </c>
      <c r="AR172" s="48">
        <v>4.25</v>
      </c>
      <c r="AS172" s="48">
        <v>8.5</v>
      </c>
      <c r="AT172" s="48">
        <v>18.5</v>
      </c>
      <c r="AU172" s="48">
        <v>24</v>
      </c>
    </row>
    <row r="173" spans="2:47" s="23" customFormat="1" ht="17.25" customHeight="1" x14ac:dyDescent="0.2">
      <c r="B173" s="77" t="s">
        <v>278</v>
      </c>
      <c r="C173" s="71" t="s">
        <v>199</v>
      </c>
      <c r="D173" s="131" t="s">
        <v>320</v>
      </c>
      <c r="E173" s="47">
        <v>0</v>
      </c>
      <c r="F173" s="43">
        <v>0</v>
      </c>
      <c r="G173" s="43">
        <v>5.25</v>
      </c>
      <c r="H173" s="43">
        <v>0</v>
      </c>
      <c r="I173" s="43">
        <v>11.75</v>
      </c>
      <c r="J173" s="43">
        <v>0.75</v>
      </c>
      <c r="K173" s="43">
        <v>0</v>
      </c>
      <c r="L173" s="43">
        <v>0</v>
      </c>
      <c r="M173" s="43">
        <v>0.5</v>
      </c>
      <c r="N173" s="43">
        <v>0</v>
      </c>
      <c r="O173" s="43">
        <v>0.25</v>
      </c>
      <c r="P173" s="43">
        <v>0</v>
      </c>
      <c r="Q173" s="43">
        <v>0</v>
      </c>
      <c r="R173" s="43">
        <v>0</v>
      </c>
      <c r="S173" s="43">
        <v>8.5</v>
      </c>
      <c r="T173" s="43">
        <v>0</v>
      </c>
      <c r="U173" s="43">
        <v>0</v>
      </c>
      <c r="V173" s="43">
        <v>0</v>
      </c>
      <c r="W173" s="43">
        <v>6.75</v>
      </c>
      <c r="X173" s="43">
        <v>7</v>
      </c>
      <c r="Y173" s="43">
        <v>0</v>
      </c>
      <c r="Z173" s="43">
        <v>0</v>
      </c>
      <c r="AA173" s="43">
        <v>0</v>
      </c>
      <c r="AB173" s="43">
        <v>0</v>
      </c>
      <c r="AC173" s="43">
        <v>0</v>
      </c>
      <c r="AD173" s="43">
        <v>0</v>
      </c>
      <c r="AE173" s="43">
        <v>14.5</v>
      </c>
      <c r="AF173" s="43">
        <v>2.75</v>
      </c>
      <c r="AG173" s="43">
        <v>0.25</v>
      </c>
      <c r="AH173" s="43">
        <v>0.25</v>
      </c>
      <c r="AI173" s="43">
        <v>11</v>
      </c>
      <c r="AJ173" s="43">
        <v>1.25</v>
      </c>
      <c r="AK173" s="43">
        <v>7.5</v>
      </c>
      <c r="AL173" s="43">
        <v>0</v>
      </c>
      <c r="AM173" s="43">
        <v>0</v>
      </c>
      <c r="AN173" s="43">
        <v>1.25</v>
      </c>
      <c r="AO173" s="48">
        <v>0</v>
      </c>
      <c r="AQ173" s="205">
        <v>17.75</v>
      </c>
      <c r="AR173" s="48">
        <v>0.75</v>
      </c>
      <c r="AS173" s="48">
        <v>0</v>
      </c>
      <c r="AT173" s="48">
        <v>22.25</v>
      </c>
      <c r="AU173" s="48">
        <v>38.75</v>
      </c>
    </row>
    <row r="174" spans="2:47" s="23" customFormat="1" ht="17.25" customHeight="1" x14ac:dyDescent="0.2">
      <c r="B174" s="77" t="s">
        <v>278</v>
      </c>
      <c r="C174" s="71" t="s">
        <v>200</v>
      </c>
      <c r="D174" s="131" t="s">
        <v>334</v>
      </c>
      <c r="E174" s="47">
        <v>4</v>
      </c>
      <c r="F174" s="43">
        <v>0</v>
      </c>
      <c r="G174" s="43">
        <v>0</v>
      </c>
      <c r="H174" s="43">
        <v>0</v>
      </c>
      <c r="I174" s="43">
        <v>0.5</v>
      </c>
      <c r="J174" s="43">
        <v>0.25</v>
      </c>
      <c r="K174" s="43">
        <v>0.25</v>
      </c>
      <c r="L174" s="43">
        <v>0.25</v>
      </c>
      <c r="M174" s="43">
        <v>1</v>
      </c>
      <c r="N174" s="43">
        <v>0.25</v>
      </c>
      <c r="O174" s="43">
        <v>0</v>
      </c>
      <c r="P174" s="43">
        <v>8.5</v>
      </c>
      <c r="Q174" s="43">
        <v>3.5</v>
      </c>
      <c r="R174" s="43">
        <v>0</v>
      </c>
      <c r="S174" s="43">
        <v>0</v>
      </c>
      <c r="T174" s="43">
        <v>0</v>
      </c>
      <c r="U174" s="43">
        <v>0</v>
      </c>
      <c r="V174" s="43">
        <v>0</v>
      </c>
      <c r="W174" s="43">
        <v>0</v>
      </c>
      <c r="X174" s="43">
        <v>0</v>
      </c>
      <c r="Y174" s="43">
        <v>1.25</v>
      </c>
      <c r="Z174" s="43">
        <v>0</v>
      </c>
      <c r="AA174" s="43">
        <v>0</v>
      </c>
      <c r="AB174" s="43">
        <v>0</v>
      </c>
      <c r="AC174" s="43">
        <v>0</v>
      </c>
      <c r="AD174" s="43">
        <v>0</v>
      </c>
      <c r="AE174" s="43">
        <v>10.25</v>
      </c>
      <c r="AF174" s="43">
        <v>3.25</v>
      </c>
      <c r="AG174" s="43">
        <v>0</v>
      </c>
      <c r="AH174" s="43">
        <v>0</v>
      </c>
      <c r="AI174" s="43">
        <v>17.75</v>
      </c>
      <c r="AJ174" s="43">
        <v>0</v>
      </c>
      <c r="AK174" s="43">
        <v>12.25</v>
      </c>
      <c r="AL174" s="43">
        <v>3</v>
      </c>
      <c r="AM174" s="43">
        <v>0</v>
      </c>
      <c r="AN174" s="43">
        <v>0</v>
      </c>
      <c r="AO174" s="48">
        <v>0.25</v>
      </c>
      <c r="AQ174" s="205">
        <v>5</v>
      </c>
      <c r="AR174" s="48">
        <v>1.5</v>
      </c>
      <c r="AS174" s="48">
        <v>12</v>
      </c>
      <c r="AT174" s="48">
        <v>1.25</v>
      </c>
      <c r="AU174" s="48">
        <v>46.75</v>
      </c>
    </row>
    <row r="175" spans="2:47" s="23" customFormat="1" ht="17.25" customHeight="1" x14ac:dyDescent="0.2">
      <c r="B175" s="77" t="s">
        <v>278</v>
      </c>
      <c r="C175" s="71" t="s">
        <v>193</v>
      </c>
      <c r="D175" s="131" t="s">
        <v>344</v>
      </c>
      <c r="E175" s="47">
        <v>4.75</v>
      </c>
      <c r="F175" s="43">
        <v>0.75</v>
      </c>
      <c r="G175" s="43">
        <v>1.5</v>
      </c>
      <c r="H175" s="43">
        <v>1</v>
      </c>
      <c r="I175" s="43">
        <v>3.25</v>
      </c>
      <c r="J175" s="43">
        <v>0</v>
      </c>
      <c r="K175" s="43">
        <v>0.5</v>
      </c>
      <c r="L175" s="43">
        <v>2.5</v>
      </c>
      <c r="M175" s="43">
        <v>0</v>
      </c>
      <c r="N175" s="43">
        <v>5.75</v>
      </c>
      <c r="O175" s="43">
        <v>3.5</v>
      </c>
      <c r="P175" s="43">
        <v>4.25</v>
      </c>
      <c r="Q175" s="43">
        <v>0.75</v>
      </c>
      <c r="R175" s="43">
        <v>0</v>
      </c>
      <c r="S175" s="43">
        <v>3.75</v>
      </c>
      <c r="T175" s="43">
        <v>2.25</v>
      </c>
      <c r="U175" s="43">
        <v>0</v>
      </c>
      <c r="V175" s="43">
        <v>0</v>
      </c>
      <c r="W175" s="43">
        <v>6</v>
      </c>
      <c r="X175" s="43">
        <v>0.25</v>
      </c>
      <c r="Y175" s="43">
        <v>0.5</v>
      </c>
      <c r="Z175" s="43">
        <v>0</v>
      </c>
      <c r="AA175" s="43">
        <v>0</v>
      </c>
      <c r="AB175" s="43">
        <v>0.25</v>
      </c>
      <c r="AC175" s="43">
        <v>0.25</v>
      </c>
      <c r="AD175" s="43">
        <v>0.25</v>
      </c>
      <c r="AE175" s="43">
        <v>0</v>
      </c>
      <c r="AF175" s="43">
        <v>5.25</v>
      </c>
      <c r="AG175" s="43">
        <v>0</v>
      </c>
      <c r="AH175" s="43">
        <v>0.75</v>
      </c>
      <c r="AI175" s="43">
        <v>9.5</v>
      </c>
      <c r="AJ175" s="43">
        <v>1.25</v>
      </c>
      <c r="AK175" s="43">
        <v>2</v>
      </c>
      <c r="AL175" s="43">
        <v>1.75</v>
      </c>
      <c r="AM175" s="43">
        <v>0.5</v>
      </c>
      <c r="AN175" s="43">
        <v>0.75</v>
      </c>
      <c r="AO175" s="48">
        <v>0</v>
      </c>
      <c r="AQ175" s="205">
        <v>11.75</v>
      </c>
      <c r="AR175" s="48">
        <v>11.75</v>
      </c>
      <c r="AS175" s="48">
        <v>5</v>
      </c>
      <c r="AT175" s="48">
        <v>13.5</v>
      </c>
      <c r="AU175" s="48">
        <v>21.75</v>
      </c>
    </row>
    <row r="176" spans="2:47" s="23" customFormat="1" ht="17.25" customHeight="1" x14ac:dyDescent="0.2">
      <c r="B176" s="77" t="s">
        <v>278</v>
      </c>
      <c r="C176" s="71" t="s">
        <v>194</v>
      </c>
      <c r="D176" s="131" t="s">
        <v>351</v>
      </c>
      <c r="E176" s="47">
        <v>2</v>
      </c>
      <c r="F176" s="43">
        <v>1.5</v>
      </c>
      <c r="G176" s="43">
        <v>1.25</v>
      </c>
      <c r="H176" s="43">
        <v>0</v>
      </c>
      <c r="I176" s="43">
        <v>1.5</v>
      </c>
      <c r="J176" s="43">
        <v>0</v>
      </c>
      <c r="K176" s="43">
        <v>1.5</v>
      </c>
      <c r="L176" s="43">
        <v>3.25</v>
      </c>
      <c r="M176" s="43">
        <v>0.75</v>
      </c>
      <c r="N176" s="43">
        <v>1.25</v>
      </c>
      <c r="O176" s="43">
        <v>0.5</v>
      </c>
      <c r="P176" s="43">
        <v>1.5</v>
      </c>
      <c r="Q176" s="43">
        <v>0.5</v>
      </c>
      <c r="R176" s="43">
        <v>0</v>
      </c>
      <c r="S176" s="43">
        <v>16.5</v>
      </c>
      <c r="T176" s="43">
        <v>3.25</v>
      </c>
      <c r="U176" s="43">
        <v>0.5</v>
      </c>
      <c r="V176" s="43">
        <v>1.25</v>
      </c>
      <c r="W176" s="43">
        <v>15</v>
      </c>
      <c r="X176" s="43">
        <v>6.25</v>
      </c>
      <c r="Y176" s="43">
        <v>0.75</v>
      </c>
      <c r="Z176" s="43">
        <v>0</v>
      </c>
      <c r="AA176" s="43">
        <v>0</v>
      </c>
      <c r="AB176" s="43">
        <v>1.5</v>
      </c>
      <c r="AC176" s="43">
        <v>0.25</v>
      </c>
      <c r="AD176" s="43">
        <v>0</v>
      </c>
      <c r="AE176" s="43">
        <v>0</v>
      </c>
      <c r="AF176" s="43">
        <v>5</v>
      </c>
      <c r="AG176" s="43">
        <v>0</v>
      </c>
      <c r="AH176" s="43">
        <v>2.5</v>
      </c>
      <c r="AI176" s="43">
        <v>1.25</v>
      </c>
      <c r="AJ176" s="43">
        <v>0.5</v>
      </c>
      <c r="AK176" s="43">
        <v>2.25</v>
      </c>
      <c r="AL176" s="43">
        <v>0</v>
      </c>
      <c r="AM176" s="43">
        <v>0</v>
      </c>
      <c r="AN176" s="43">
        <v>0</v>
      </c>
      <c r="AO176" s="48">
        <v>0</v>
      </c>
      <c r="AQ176" s="205">
        <v>7.75</v>
      </c>
      <c r="AR176" s="48">
        <v>5.75</v>
      </c>
      <c r="AS176" s="48">
        <v>2</v>
      </c>
      <c r="AT176" s="48">
        <v>45.25</v>
      </c>
      <c r="AU176" s="48">
        <v>11.5</v>
      </c>
    </row>
    <row r="177" spans="2:47" s="23" customFormat="1" ht="17.25" customHeight="1" x14ac:dyDescent="0.2">
      <c r="B177" s="77" t="s">
        <v>278</v>
      </c>
      <c r="C177" s="71" t="s">
        <v>203</v>
      </c>
      <c r="D177" s="131" t="s">
        <v>362</v>
      </c>
      <c r="E177" s="47">
        <v>3</v>
      </c>
      <c r="F177" s="43">
        <v>0.5</v>
      </c>
      <c r="G177" s="43">
        <v>2.25</v>
      </c>
      <c r="H177" s="43">
        <v>0</v>
      </c>
      <c r="I177" s="43">
        <v>0</v>
      </c>
      <c r="J177" s="43">
        <v>2.75</v>
      </c>
      <c r="K177" s="43">
        <v>3.25</v>
      </c>
      <c r="L177" s="43">
        <v>0.25</v>
      </c>
      <c r="M177" s="43">
        <v>0.5</v>
      </c>
      <c r="N177" s="43">
        <v>0</v>
      </c>
      <c r="O177" s="43">
        <v>0.5</v>
      </c>
      <c r="P177" s="43">
        <v>8.5</v>
      </c>
      <c r="Q177" s="43">
        <v>0</v>
      </c>
      <c r="R177" s="43">
        <v>0</v>
      </c>
      <c r="S177" s="43">
        <v>0</v>
      </c>
      <c r="T177" s="43">
        <v>0</v>
      </c>
      <c r="U177" s="43">
        <v>0</v>
      </c>
      <c r="V177" s="43">
        <v>0</v>
      </c>
      <c r="W177" s="43">
        <v>0</v>
      </c>
      <c r="X177" s="43">
        <v>0</v>
      </c>
      <c r="Y177" s="43">
        <v>0</v>
      </c>
      <c r="Z177" s="43">
        <v>0</v>
      </c>
      <c r="AA177" s="43">
        <v>0</v>
      </c>
      <c r="AB177" s="43">
        <v>0</v>
      </c>
      <c r="AC177" s="43">
        <v>0</v>
      </c>
      <c r="AD177" s="43">
        <v>0</v>
      </c>
      <c r="AE177" s="43">
        <v>0.5</v>
      </c>
      <c r="AF177" s="43">
        <v>2.5</v>
      </c>
      <c r="AG177" s="43">
        <v>0.5</v>
      </c>
      <c r="AH177" s="43">
        <v>1.75</v>
      </c>
      <c r="AI177" s="43">
        <v>48.75</v>
      </c>
      <c r="AJ177" s="43">
        <v>0</v>
      </c>
      <c r="AK177" s="43">
        <v>1</v>
      </c>
      <c r="AL177" s="43">
        <v>0.75</v>
      </c>
      <c r="AM177" s="43">
        <v>0</v>
      </c>
      <c r="AN177" s="43">
        <v>0.75</v>
      </c>
      <c r="AO177" s="48">
        <v>0.5</v>
      </c>
      <c r="AQ177" s="205">
        <v>11.75</v>
      </c>
      <c r="AR177" s="48">
        <v>1.25</v>
      </c>
      <c r="AS177" s="48">
        <v>8.5</v>
      </c>
      <c r="AT177" s="48">
        <v>0</v>
      </c>
      <c r="AU177" s="48">
        <v>57</v>
      </c>
    </row>
    <row r="178" spans="2:47" s="23" customFormat="1" ht="17.25" customHeight="1" x14ac:dyDescent="0.2">
      <c r="B178" s="78" t="s">
        <v>278</v>
      </c>
      <c r="C178" s="97" t="s">
        <v>196</v>
      </c>
      <c r="D178" s="133" t="s">
        <v>370</v>
      </c>
      <c r="E178" s="49">
        <v>0</v>
      </c>
      <c r="F178" s="50">
        <v>0</v>
      </c>
      <c r="G178" s="50">
        <v>3.25</v>
      </c>
      <c r="H178" s="50">
        <v>0</v>
      </c>
      <c r="I178" s="50">
        <v>0</v>
      </c>
      <c r="J178" s="50">
        <v>0</v>
      </c>
      <c r="K178" s="50">
        <v>2</v>
      </c>
      <c r="L178" s="50">
        <v>0</v>
      </c>
      <c r="M178" s="50">
        <v>0.25</v>
      </c>
      <c r="N178" s="50">
        <v>1</v>
      </c>
      <c r="O178" s="50">
        <v>0</v>
      </c>
      <c r="P178" s="50">
        <v>11</v>
      </c>
      <c r="Q178" s="50">
        <v>9.5</v>
      </c>
      <c r="R178" s="50">
        <v>5.25</v>
      </c>
      <c r="S178" s="50">
        <v>0</v>
      </c>
      <c r="T178" s="50">
        <v>0</v>
      </c>
      <c r="U178" s="50">
        <v>0</v>
      </c>
      <c r="V178" s="50">
        <v>0</v>
      </c>
      <c r="W178" s="50">
        <v>0</v>
      </c>
      <c r="X178" s="50">
        <v>0</v>
      </c>
      <c r="Y178" s="50">
        <v>0</v>
      </c>
      <c r="Z178" s="50">
        <v>0</v>
      </c>
      <c r="AA178" s="50">
        <v>1.25</v>
      </c>
      <c r="AB178" s="50">
        <v>0.5</v>
      </c>
      <c r="AC178" s="50">
        <v>0.25</v>
      </c>
      <c r="AD178" s="50">
        <v>0</v>
      </c>
      <c r="AE178" s="50">
        <v>31</v>
      </c>
      <c r="AF178" s="50">
        <v>3.75</v>
      </c>
      <c r="AG178" s="50">
        <v>0</v>
      </c>
      <c r="AH178" s="50">
        <v>0.5</v>
      </c>
      <c r="AI178" s="50">
        <v>28</v>
      </c>
      <c r="AJ178" s="50">
        <v>0</v>
      </c>
      <c r="AK178" s="50">
        <v>23.25</v>
      </c>
      <c r="AL178" s="50">
        <v>9.75</v>
      </c>
      <c r="AM178" s="50">
        <v>1.75</v>
      </c>
      <c r="AN178" s="50">
        <v>0.25</v>
      </c>
      <c r="AO178" s="51">
        <v>1.75</v>
      </c>
      <c r="AQ178" s="207">
        <v>5.25</v>
      </c>
      <c r="AR178" s="51">
        <v>1.25</v>
      </c>
      <c r="AS178" s="51">
        <v>25.75</v>
      </c>
      <c r="AT178" s="51">
        <v>2</v>
      </c>
      <c r="AU178" s="51">
        <v>100</v>
      </c>
    </row>
    <row r="179" spans="2:47" ht="17.25" customHeight="1" x14ac:dyDescent="0.2">
      <c r="B179" s="6"/>
    </row>
  </sheetData>
  <mergeCells count="9">
    <mergeCell ref="AQ5:AU5"/>
    <mergeCell ref="B2:D2"/>
    <mergeCell ref="B4:D6"/>
    <mergeCell ref="E4:AO4"/>
    <mergeCell ref="E5:K5"/>
    <mergeCell ref="L5:O5"/>
    <mergeCell ref="P5:R5"/>
    <mergeCell ref="S5:AD5"/>
    <mergeCell ref="AE5:AO5"/>
  </mergeCells>
  <conditionalFormatting sqref="B179">
    <cfRule type="expression" dxfId="12" priority="3">
      <formula>#REF!=1</formula>
    </cfRule>
  </conditionalFormatting>
  <conditionalFormatting sqref="C61:D178">
    <cfRule type="expression" dxfId="11" priority="1">
      <formula>$C61=1</formula>
    </cfRule>
  </conditionalFormatting>
  <hyperlinks>
    <hyperlink ref="B3" location="Contents!A1" display="Contents" xr:uid="{81C493DC-2555-47C2-A522-735CE84185B8}"/>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8FEC6-FC6A-4436-806B-0DA798FCBE59}">
  <sheetPr codeName="Sheet14">
    <tabColor rgb="FFC00000"/>
  </sheetPr>
  <dimension ref="A2:BF178"/>
  <sheetViews>
    <sheetView topLeftCell="N1" zoomScale="85" zoomScaleNormal="85" workbookViewId="0">
      <selection activeCell="Z10" sqref="Z10"/>
    </sheetView>
  </sheetViews>
  <sheetFormatPr defaultColWidth="8.796875" defaultRowHeight="14.25" x14ac:dyDescent="0.2"/>
  <cols>
    <col min="1" max="1" width="62" style="18" bestFit="1" customWidth="1"/>
    <col min="2" max="4" width="12.296875" style="146" customWidth="1"/>
    <col min="5" max="5" width="2.09765625" style="8" customWidth="1"/>
    <col min="6" max="8" width="8.69921875" style="8" bestFit="1" customWidth="1"/>
    <col min="9" max="9" width="2.09765625" style="8" customWidth="1"/>
    <col min="10" max="12" width="8.796875" style="8"/>
    <col min="13" max="13" width="2.09765625" style="8" customWidth="1"/>
    <col min="14" max="16" width="8.796875" style="8"/>
    <col min="17" max="17" width="2.09765625" style="8" customWidth="1"/>
    <col min="18" max="20" width="8.796875" style="8"/>
    <col min="21" max="21" width="2.09765625" style="8" customWidth="1"/>
    <col min="22" max="24" width="8.796875" style="8"/>
    <col min="25" max="28" width="8.796875" style="18"/>
    <col min="29" max="29" width="10.19921875" style="18" customWidth="1"/>
    <col min="30" max="16384" width="8.796875" style="18"/>
  </cols>
  <sheetData>
    <row r="2" spans="1:58" ht="74.25" x14ac:dyDescent="0.2">
      <c r="A2" s="163" t="s">
        <v>428</v>
      </c>
      <c r="B2" s="146" t="s">
        <v>429</v>
      </c>
      <c r="J2" s="146" t="s">
        <v>430</v>
      </c>
      <c r="AC2" s="18" t="e">
        <v>#VALUE!</v>
      </c>
    </row>
    <row r="3" spans="1:58" x14ac:dyDescent="0.2">
      <c r="F3" s="8" t="s">
        <v>431</v>
      </c>
      <c r="J3" s="156"/>
      <c r="K3" s="156"/>
      <c r="L3" s="156"/>
      <c r="N3" s="8" t="s">
        <v>432</v>
      </c>
      <c r="R3" s="8" t="s">
        <v>433</v>
      </c>
      <c r="V3" s="8" t="s">
        <v>433</v>
      </c>
      <c r="Z3" s="16" t="s">
        <v>434</v>
      </c>
    </row>
    <row r="4" spans="1:58" x14ac:dyDescent="0.2">
      <c r="A4" s="19"/>
      <c r="B4" s="341" t="s">
        <v>435</v>
      </c>
      <c r="C4" s="342"/>
      <c r="D4" s="343"/>
      <c r="E4" s="16"/>
      <c r="F4" s="338" t="s">
        <v>435</v>
      </c>
      <c r="G4" s="339"/>
      <c r="H4" s="340"/>
      <c r="I4" s="16"/>
      <c r="J4" s="338" t="s">
        <v>435</v>
      </c>
      <c r="K4" s="339"/>
      <c r="L4" s="340"/>
      <c r="M4" s="16"/>
      <c r="N4" s="338" t="s">
        <v>435</v>
      </c>
      <c r="O4" s="339"/>
      <c r="P4" s="340"/>
      <c r="Q4" s="16"/>
      <c r="R4" s="338" t="s">
        <v>435</v>
      </c>
      <c r="S4" s="339"/>
      <c r="T4" s="340"/>
      <c r="U4" s="16"/>
      <c r="V4" s="338" t="s">
        <v>435</v>
      </c>
      <c r="W4" s="339"/>
      <c r="X4" s="340"/>
    </row>
    <row r="5" spans="1:58" ht="114.75" x14ac:dyDescent="0.2">
      <c r="A5" s="19"/>
      <c r="B5" s="155" t="s">
        <v>232</v>
      </c>
      <c r="C5" s="155" t="s">
        <v>405</v>
      </c>
      <c r="D5" s="154" t="s">
        <v>406</v>
      </c>
      <c r="E5" s="23"/>
      <c r="F5" s="153" t="s">
        <v>232</v>
      </c>
      <c r="G5" s="153" t="s">
        <v>405</v>
      </c>
      <c r="H5" s="153" t="s">
        <v>406</v>
      </c>
      <c r="I5" s="23"/>
      <c r="J5" s="153" t="s">
        <v>232</v>
      </c>
      <c r="K5" s="153" t="s">
        <v>405</v>
      </c>
      <c r="L5" s="153" t="s">
        <v>406</v>
      </c>
      <c r="M5" s="23"/>
      <c r="N5" s="153" t="s">
        <v>232</v>
      </c>
      <c r="O5" s="153" t="s">
        <v>405</v>
      </c>
      <c r="P5" s="153" t="s">
        <v>406</v>
      </c>
      <c r="Q5" s="23"/>
      <c r="R5" s="153" t="s">
        <v>232</v>
      </c>
      <c r="S5" s="153" t="s">
        <v>405</v>
      </c>
      <c r="T5" s="153" t="s">
        <v>406</v>
      </c>
      <c r="U5" s="23"/>
      <c r="V5" s="153" t="s">
        <v>232</v>
      </c>
      <c r="W5" s="153" t="s">
        <v>405</v>
      </c>
      <c r="X5" s="153" t="s">
        <v>406</v>
      </c>
      <c r="AB5" s="152" t="e">
        <f>#REF!</f>
        <v>#REF!</v>
      </c>
      <c r="AC5" s="152" t="e">
        <f t="shared" ref="AC5:BF5" si="0">AB5+1</f>
        <v>#REF!</v>
      </c>
      <c r="AD5" s="152" t="e">
        <f t="shared" si="0"/>
        <v>#REF!</v>
      </c>
      <c r="AE5" s="152" t="e">
        <f t="shared" si="0"/>
        <v>#REF!</v>
      </c>
      <c r="AF5" s="152" t="e">
        <f t="shared" si="0"/>
        <v>#REF!</v>
      </c>
      <c r="AG5" s="152" t="e">
        <f t="shared" si="0"/>
        <v>#REF!</v>
      </c>
      <c r="AH5" s="152" t="e">
        <f t="shared" si="0"/>
        <v>#REF!</v>
      </c>
      <c r="AI5" s="152" t="e">
        <f t="shared" si="0"/>
        <v>#REF!</v>
      </c>
      <c r="AJ5" s="152" t="e">
        <f t="shared" si="0"/>
        <v>#REF!</v>
      </c>
      <c r="AK5" s="152" t="e">
        <f t="shared" si="0"/>
        <v>#REF!</v>
      </c>
      <c r="AL5" s="152" t="e">
        <f t="shared" si="0"/>
        <v>#REF!</v>
      </c>
      <c r="AM5" s="152" t="e">
        <f t="shared" si="0"/>
        <v>#REF!</v>
      </c>
      <c r="AN5" s="152" t="e">
        <f t="shared" si="0"/>
        <v>#REF!</v>
      </c>
      <c r="AO5" s="152" t="e">
        <f t="shared" si="0"/>
        <v>#REF!</v>
      </c>
      <c r="AP5" s="152" t="e">
        <f t="shared" si="0"/>
        <v>#REF!</v>
      </c>
      <c r="AQ5" s="152" t="e">
        <f t="shared" si="0"/>
        <v>#REF!</v>
      </c>
      <c r="AR5" s="152" t="e">
        <f t="shared" si="0"/>
        <v>#REF!</v>
      </c>
      <c r="AS5" s="152" t="e">
        <f t="shared" si="0"/>
        <v>#REF!</v>
      </c>
      <c r="AT5" s="152" t="e">
        <f t="shared" si="0"/>
        <v>#REF!</v>
      </c>
      <c r="AU5" s="152" t="e">
        <f t="shared" si="0"/>
        <v>#REF!</v>
      </c>
      <c r="AV5" s="152" t="e">
        <f t="shared" si="0"/>
        <v>#REF!</v>
      </c>
      <c r="AW5" s="152" t="e">
        <f t="shared" si="0"/>
        <v>#REF!</v>
      </c>
      <c r="AX5" s="152" t="e">
        <f t="shared" si="0"/>
        <v>#REF!</v>
      </c>
      <c r="AY5" s="152" t="e">
        <f t="shared" si="0"/>
        <v>#REF!</v>
      </c>
      <c r="AZ5" s="152" t="e">
        <f t="shared" si="0"/>
        <v>#REF!</v>
      </c>
      <c r="BA5" s="152" t="e">
        <f t="shared" si="0"/>
        <v>#REF!</v>
      </c>
      <c r="BB5" s="152" t="e">
        <f t="shared" si="0"/>
        <v>#REF!</v>
      </c>
      <c r="BC5" s="152" t="e">
        <f t="shared" si="0"/>
        <v>#REF!</v>
      </c>
      <c r="BD5" s="152" t="e">
        <f t="shared" si="0"/>
        <v>#REF!</v>
      </c>
      <c r="BE5" s="152" t="e">
        <f t="shared" si="0"/>
        <v>#REF!</v>
      </c>
      <c r="BF5" s="152" t="e">
        <f t="shared" si="0"/>
        <v>#REF!</v>
      </c>
    </row>
    <row r="6" spans="1:58" x14ac:dyDescent="0.2">
      <c r="A6" s="19" t="s">
        <v>271</v>
      </c>
      <c r="B6" s="148">
        <f>AVERAGEIF('Table 2'!$E$4:$CP$4,B$5,'Table 2'!$E5:$CP5)</f>
        <v>22541.633333333335</v>
      </c>
      <c r="C6" s="148">
        <f>AVERAGEIF('Table 2'!$E$4:$CP$4,C$5,'Table 2'!$E5:$CP5)</f>
        <v>9801.4333333333325</v>
      </c>
      <c r="D6" s="148">
        <f>AVERAGEIF('Table 2'!$E$4:$CP$4,D$5,'Table 2'!$E5:$CP5)</f>
        <v>12740.2</v>
      </c>
      <c r="E6" s="23"/>
      <c r="F6" s="164">
        <f>B6</f>
        <v>22541.633333333335</v>
      </c>
      <c r="G6" s="164">
        <f>C6</f>
        <v>9801.4333333333325</v>
      </c>
      <c r="H6" s="164">
        <f>D6</f>
        <v>12740.2</v>
      </c>
      <c r="I6" s="23"/>
      <c r="J6" s="147">
        <f>AVERAGEIF('Table 2 - Previous month'!$E$4:$CS$4,J$5,'Table 2 - Previous month'!$E5:$CS5)</f>
        <v>23352.096774193549</v>
      </c>
      <c r="K6" s="147">
        <f>AVERAGEIF('Table 2 - Previous month'!$E$4:$CS$4,K$5,'Table 2 - Previous month'!$E5:$CS5)</f>
        <v>9771.4193548387102</v>
      </c>
      <c r="L6" s="147">
        <f>AVERAGEIF('Table 2 - Previous month'!$E$4:$CS$4,L$5,'Table 2 - Previous month'!$E5:$CS5)</f>
        <v>13580.677419354839</v>
      </c>
      <c r="M6" s="23"/>
      <c r="N6" s="164">
        <f>J6</f>
        <v>23352.096774193549</v>
      </c>
      <c r="O6" s="164">
        <f>K6</f>
        <v>9771.4193548387102</v>
      </c>
      <c r="P6" s="164">
        <f>L6</f>
        <v>13580.677419354839</v>
      </c>
      <c r="Q6" s="23"/>
      <c r="R6" s="165">
        <f>F6-N6</f>
        <v>-810.46344086021418</v>
      </c>
      <c r="S6" s="165">
        <f>G6-O6</f>
        <v>30.013978494622279</v>
      </c>
      <c r="T6" s="165">
        <f>H6-P6</f>
        <v>-840.47741935483828</v>
      </c>
      <c r="U6" s="23"/>
      <c r="V6" s="23"/>
      <c r="W6" s="23"/>
      <c r="X6" s="166">
        <f>T6/P6</f>
        <v>-6.1887738983992878E-2</v>
      </c>
      <c r="Z6" s="160">
        <f>G6/F6</f>
        <v>0.43481469103836007</v>
      </c>
      <c r="AB6" s="167">
        <f ca="1">OFFSET('Table 2'!E4,1,1)/
OFFSET('Table 2'!E4,1,0)</f>
        <v>0.46043312727719327</v>
      </c>
      <c r="AC6" s="167">
        <f ca="1">OFFSET('Table 2'!H4,1,1)/
OFFSET('Table 2'!H4,1,0)</f>
        <v>0.4569476457029964</v>
      </c>
      <c r="AD6" s="168">
        <f ca="1">OFFSET('Table 2'!K4,1,1)/
OFFSET('Table 2'!K4,1,0)</f>
        <v>0.46323944798644179</v>
      </c>
      <c r="AE6" s="168">
        <f ca="1">OFFSET('Table 2'!N4,1,1)/
OFFSET('Table 2'!N4,1,0)</f>
        <v>0.49453733798018562</v>
      </c>
      <c r="AF6" s="168">
        <f ca="1">OFFSET('Table 2'!Q4,1,1)/
OFFSET('Table 2'!Q4,1,0)</f>
        <v>0.382956388968413</v>
      </c>
      <c r="AG6" s="168">
        <f ca="1">OFFSET('Table 2'!T4,1,1)/
OFFSET('Table 2'!T4,1,0)</f>
        <v>0.31050424685517686</v>
      </c>
      <c r="AH6" s="168">
        <f ca="1">OFFSET('Table 2'!W4,1,1)/
OFFSET('Table 2'!W4,1,0)</f>
        <v>0.41553264604810997</v>
      </c>
      <c r="AI6" s="168">
        <f ca="1">OFFSET('Table 2'!Z4,1,1)/
OFFSET('Table 2'!Z4,1,0)</f>
        <v>0.46742481046405066</v>
      </c>
      <c r="AJ6" s="168">
        <f ca="1">OFFSET('Table 2'!AC4,1,1)/
OFFSET('Table 2'!AC4,1,0)</f>
        <v>0.47791961003015654</v>
      </c>
      <c r="AK6" s="168">
        <f ca="1">OFFSET('Table 2'!AF4,1,1)/
OFFSET('Table 2'!AF4,1,0)</f>
        <v>0.48148148148148145</v>
      </c>
      <c r="AL6" s="168">
        <f ca="1">OFFSET('Table 2'!AI4,1,1)/
OFFSET('Table 2'!AI4,1,0)</f>
        <v>0.49048847331936157</v>
      </c>
      <c r="AM6" s="168">
        <f ca="1">OFFSET('Table 2'!AL4,1,1)/
OFFSET('Table 2'!AL4,1,0)</f>
        <v>0.38587088915956153</v>
      </c>
      <c r="AN6" s="168">
        <f ca="1">OFFSET('Table 2'!AO4,1,1)/
OFFSET('Table 2'!AO4,1,0)</f>
        <v>0.30492350486787206</v>
      </c>
      <c r="AO6" s="168">
        <f ca="1">OFFSET('Table 2'!AR4,1,1)/
OFFSET('Table 2'!AR4,1,0)</f>
        <v>0.4243623161422454</v>
      </c>
      <c r="AP6" s="168">
        <f ca="1">OFFSET('Table 2'!AU4,1,1)/
OFFSET('Table 2'!AU4,1,0)</f>
        <v>0.4719614417435038</v>
      </c>
      <c r="AQ6" s="168">
        <f ca="1">OFFSET('Table 2'!AX4,1,1)/
OFFSET('Table 2'!AX4,1,0)</f>
        <v>0.48268220617202889</v>
      </c>
      <c r="AR6" s="168">
        <f ca="1">OFFSET('Table 2'!BA4,1,1)/
OFFSET('Table 2'!BA4,1,0)</f>
        <v>0.51573906900070654</v>
      </c>
      <c r="AS6" s="168">
        <f ca="1">OFFSET('Table 2'!BD4,1,1)/
OFFSET('Table 2'!BD4,1,0)</f>
        <v>0.45612030350123411</v>
      </c>
      <c r="AT6" s="168">
        <f ca="1">OFFSET('Table 2'!BG4,1,1)/
OFFSET('Table 2'!BG4,1,0)</f>
        <v>0.37734651789963514</v>
      </c>
      <c r="AU6" s="168">
        <f ca="1">OFFSET('Table 2'!BJ4,1,1)/
OFFSET('Table 2'!BJ4,1,0)</f>
        <v>0.32746639325586696</v>
      </c>
      <c r="AV6" s="168">
        <f ca="1">OFFSET('Table 2'!BM4,1,1)/
OFFSET('Table 2'!BM4,1,0)</f>
        <v>0.31293471272429713</v>
      </c>
      <c r="AW6" s="168">
        <f ca="1">OFFSET('Table 2'!BP4,1,1)/
OFFSET('Table 2'!BP4,1,0)</f>
        <v>0.42119630285905846</v>
      </c>
      <c r="AX6" s="168">
        <f ca="1">OFFSET('Table 2'!BS4,1,1)/
OFFSET('Table 2'!BS4,1,0)</f>
        <v>0.46666945641712348</v>
      </c>
      <c r="AY6" s="168">
        <f ca="1">OFFSET('Table 2'!BV4,1,1)/
OFFSET('Table 2'!BV4,1,0)</f>
        <v>0.46382255258579785</v>
      </c>
      <c r="AZ6" s="168">
        <f ca="1">OFFSET('Table 2'!BY4,1,1)/
OFFSET('Table 2'!BY4,1,0)</f>
        <v>0.49117568240113318</v>
      </c>
      <c r="BA6" s="168">
        <f ca="1">OFFSET('Table 2'!CB4,1,1)/
OFFSET('Table 2'!CB4,1,0)</f>
        <v>0.39189189189189189</v>
      </c>
      <c r="BB6" s="168">
        <f ca="1">OFFSET('Table 2'!CE4,1,1)/
OFFSET('Table 2'!CE4,1,0)</f>
        <v>0.30907283382168271</v>
      </c>
      <c r="BC6" s="168">
        <f ca="1">OFFSET('Table 2'!CH4,1,1)/
OFFSET('Table 2'!CH4,1,0)</f>
        <v>0.40888591203393615</v>
      </c>
      <c r="BD6" s="168">
        <f ca="1">OFFSET('Table 2'!CK4,1,1)/
OFFSET('Table 2'!CK4,1,0)</f>
        <v>0.46197420754489577</v>
      </c>
      <c r="BE6" s="168">
        <f ca="1">OFFSET('Table 2'!CN4,1,1)/
OFFSET('Table 2'!CN4,1,0)</f>
        <v>0.46227670470583493</v>
      </c>
      <c r="BF6" s="168" t="e">
        <f ca="1">OFFSET('Table 2'!#REF!,1,1)/
OFFSET('Table 2'!#REF!,1,0)</f>
        <v>#REF!</v>
      </c>
    </row>
    <row r="7" spans="1:58" x14ac:dyDescent="0.2">
      <c r="A7" s="19" t="s">
        <v>272</v>
      </c>
      <c r="B7" s="148">
        <f>AVERAGEIF('Table 2'!$E$4:$CP$4,B$5,'Table 2'!$E6:$CP6)</f>
        <v>1994.2</v>
      </c>
      <c r="C7" s="148">
        <f>AVERAGEIF('Table 2'!$E$4:$CP$4,C$5,'Table 2'!$E6:$CP6)</f>
        <v>1253.5333333333333</v>
      </c>
      <c r="D7" s="148">
        <f>AVERAGEIF('Table 2'!$E$4:$CP$4,D$5,'Table 2'!$E6:$CP6)</f>
        <v>740.66666666666663</v>
      </c>
      <c r="E7" s="23"/>
      <c r="F7" s="23"/>
      <c r="G7" s="23"/>
      <c r="H7" s="23"/>
      <c r="I7" s="23"/>
      <c r="J7" s="147">
        <f>AVERAGEIF('Table 2 - Previous month'!$E$4:$CS$4,J$5,'Table 2 - Previous month'!$E6:$CS6)</f>
        <v>2124.1935483870966</v>
      </c>
      <c r="K7" s="147">
        <f>AVERAGEIF('Table 2 - Previous month'!$E$4:$CS$4,K$5,'Table 2 - Previous month'!$E6:$CS6)</f>
        <v>1184.9677419354839</v>
      </c>
      <c r="L7" s="147">
        <f>AVERAGEIF('Table 2 - Previous month'!$E$4:$CS$4,L$5,'Table 2 - Previous month'!$E6:$CS6)</f>
        <v>939.22580645161293</v>
      </c>
      <c r="M7" s="23"/>
      <c r="N7" s="23"/>
      <c r="O7" s="23"/>
      <c r="P7" s="23"/>
      <c r="Q7" s="23"/>
      <c r="R7" s="23"/>
      <c r="S7" s="23"/>
      <c r="T7" s="23"/>
      <c r="U7" s="23"/>
      <c r="V7" s="23"/>
      <c r="W7" s="23"/>
      <c r="X7" s="23"/>
      <c r="AB7" s="167">
        <f ca="1">OFFSET('Table 2'!E5,1,1)/
OFFSET('Table 2'!E5,1,0)</f>
        <v>0.62190650779101742</v>
      </c>
      <c r="AC7" s="167">
        <f ca="1">OFFSET('Table 2'!H5,1,1)/
OFFSET('Table 2'!H5,1,0)</f>
        <v>0.62773071778867584</v>
      </c>
      <c r="AD7" s="168">
        <f ca="1">OFFSET('Table 2'!K5,1,1)/
OFFSET('Table 2'!K5,1,0)</f>
        <v>0.63445378151260501</v>
      </c>
      <c r="AE7" s="168">
        <f ca="1">OFFSET('Table 2'!N5,1,1)/
OFFSET('Table 2'!N5,1,0)</f>
        <v>0.71502815071459502</v>
      </c>
      <c r="AF7" s="168">
        <f ca="1">OFFSET('Table 2'!Q5,1,1)/
OFFSET('Table 2'!Q5,1,0)</f>
        <v>0.56502242152466364</v>
      </c>
      <c r="AG7" s="168">
        <f ca="1">OFFSET('Table 2'!T5,1,1)/
OFFSET('Table 2'!T5,1,0)</f>
        <v>0.47123464770523593</v>
      </c>
      <c r="AH7" s="168">
        <f ca="1">OFFSET('Table 2'!W5,1,1)/
OFFSET('Table 2'!W5,1,0)</f>
        <v>0.59840159840159846</v>
      </c>
      <c r="AI7" s="168">
        <f ca="1">OFFSET('Table 2'!Z5,1,1)/
OFFSET('Table 2'!Z5,1,0)</f>
        <v>0.65262172284644193</v>
      </c>
      <c r="AJ7" s="168">
        <f ca="1">OFFSET('Table 2'!AC5,1,1)/
OFFSET('Table 2'!AC5,1,0)</f>
        <v>0.66361974405850088</v>
      </c>
      <c r="AK7" s="168">
        <f ca="1">OFFSET('Table 2'!AF5,1,1)/
OFFSET('Table 2'!AF5,1,0)</f>
        <v>0.68409392999556939</v>
      </c>
      <c r="AL7" s="168">
        <f ca="1">OFFSET('Table 2'!AI5,1,1)/
OFFSET('Table 2'!AI5,1,0)</f>
        <v>0.67237593324549849</v>
      </c>
      <c r="AM7" s="168">
        <f ca="1">OFFSET('Table 2'!AL5,1,1)/
OFFSET('Table 2'!AL5,1,0)</f>
        <v>0.55991041433370659</v>
      </c>
      <c r="AN7" s="168">
        <f ca="1">OFFSET('Table 2'!AO5,1,1)/
OFFSET('Table 2'!AO5,1,0)</f>
        <v>0.46627756160830092</v>
      </c>
      <c r="AO7" s="168">
        <f ca="1">OFFSET('Table 2'!AR5,1,1)/
OFFSET('Table 2'!AR5,1,0)</f>
        <v>0.60835509138381205</v>
      </c>
      <c r="AP7" s="168">
        <f ca="1">OFFSET('Table 2'!AU5,1,1)/
OFFSET('Table 2'!AU5,1,0)</f>
        <v>0.6695812241141279</v>
      </c>
      <c r="AQ7" s="168">
        <f ca="1">OFFSET('Table 2'!AX5,1,1)/
OFFSET('Table 2'!AX5,1,0)</f>
        <v>0.69919427036705462</v>
      </c>
      <c r="AR7" s="168">
        <f ca="1">OFFSET('Table 2'!BA5,1,1)/
OFFSET('Table 2'!BA5,1,0)</f>
        <v>0.75255442025766328</v>
      </c>
      <c r="AS7" s="168">
        <f ca="1">OFFSET('Table 2'!BD5,1,1)/
OFFSET('Table 2'!BD5,1,0)</f>
        <v>0.6620795107033639</v>
      </c>
      <c r="AT7" s="168">
        <f ca="1">OFFSET('Table 2'!BG5,1,1)/
OFFSET('Table 2'!BG5,1,0)</f>
        <v>0.56736711990111244</v>
      </c>
      <c r="AU7" s="168">
        <f ca="1">OFFSET('Table 2'!BJ5,1,1)/
OFFSET('Table 2'!BJ5,1,0)</f>
        <v>0.53476283300844707</v>
      </c>
      <c r="AV7" s="168">
        <f ca="1">OFFSET('Table 2'!BM5,1,1)/
OFFSET('Table 2'!BM5,1,0)</f>
        <v>0.4689419795221843</v>
      </c>
      <c r="AW7" s="168">
        <f ca="1">OFFSET('Table 2'!BP5,1,1)/
OFFSET('Table 2'!BP5,1,0)</f>
        <v>0.62410566868464501</v>
      </c>
      <c r="AX7" s="168">
        <f ca="1">OFFSET('Table 2'!BS5,1,1)/
OFFSET('Table 2'!BS5,1,0)</f>
        <v>0.66697121973503881</v>
      </c>
      <c r="AY7" s="168">
        <f ca="1">OFFSET('Table 2'!BV5,1,1)/
OFFSET('Table 2'!BV5,1,0)</f>
        <v>0.65491731940818099</v>
      </c>
      <c r="AZ7" s="168">
        <f ca="1">OFFSET('Table 2'!BY5,1,1)/
OFFSET('Table 2'!BY5,1,0)</f>
        <v>0.71910604732690619</v>
      </c>
      <c r="BA7" s="168">
        <f ca="1">OFFSET('Table 2'!CB5,1,1)/
OFFSET('Table 2'!CB5,1,0)</f>
        <v>0.58497226424609183</v>
      </c>
      <c r="BB7" s="168">
        <f ca="1">OFFSET('Table 2'!CE5,1,1)/
OFFSET('Table 2'!CE5,1,0)</f>
        <v>0.50099403578528823</v>
      </c>
      <c r="BC7" s="168">
        <f ca="1">OFFSET('Table 2'!CH5,1,1)/
OFFSET('Table 2'!CH5,1,0)</f>
        <v>0.60498960498960497</v>
      </c>
      <c r="BD7" s="168">
        <f ca="1">OFFSET('Table 2'!CK5,1,1)/
OFFSET('Table 2'!CK5,1,0)</f>
        <v>0.65425779432294096</v>
      </c>
      <c r="BE7" s="168">
        <f ca="1">OFFSET('Table 2'!CN5,1,1)/
OFFSET('Table 2'!CN5,1,0)</f>
        <v>0.67216203485633541</v>
      </c>
      <c r="BF7" s="168" t="e">
        <f ca="1">OFFSET('Table 2'!#REF!,1,1)/
OFFSET('Table 2'!#REF!,1,0)</f>
        <v>#REF!</v>
      </c>
    </row>
    <row r="8" spans="1:58" x14ac:dyDescent="0.2">
      <c r="A8" s="19" t="s">
        <v>273</v>
      </c>
      <c r="B8" s="148">
        <f>AVERAGEIF('Table 2'!$E$4:$CP$4,B$5,'Table 2'!$E7:$CP7)</f>
        <v>3041.1666666666665</v>
      </c>
      <c r="C8" s="148">
        <f>AVERAGEIF('Table 2'!$E$4:$CP$4,C$5,'Table 2'!$E7:$CP7)</f>
        <v>1334.4</v>
      </c>
      <c r="D8" s="148">
        <f>AVERAGEIF('Table 2'!$E$4:$CP$4,D$5,'Table 2'!$E7:$CP7)</f>
        <v>1706.7666666666667</v>
      </c>
      <c r="E8" s="23"/>
      <c r="F8" s="23"/>
      <c r="G8" s="23"/>
      <c r="H8" s="23"/>
      <c r="I8" s="23"/>
      <c r="J8" s="147">
        <f>AVERAGEIF('Table 2 - Previous month'!$E$4:$CS$4,J$5,'Table 2 - Previous month'!$E7:$CS7)</f>
        <v>3038.7741935483873</v>
      </c>
      <c r="K8" s="147">
        <f>AVERAGEIF('Table 2 - Previous month'!$E$4:$CS$4,K$5,'Table 2 - Previous month'!$E7:$CS7)</f>
        <v>1307.8064516129032</v>
      </c>
      <c r="L8" s="147">
        <f>AVERAGEIF('Table 2 - Previous month'!$E$4:$CS$4,L$5,'Table 2 - Previous month'!$E7:$CS7)</f>
        <v>1730.9677419354839</v>
      </c>
      <c r="M8" s="23"/>
      <c r="N8" s="23"/>
      <c r="O8" s="23"/>
      <c r="P8" s="23"/>
      <c r="Q8" s="23"/>
      <c r="R8" s="23"/>
      <c r="S8" s="23"/>
      <c r="T8" s="23" t="str">
        <f>IF(T6&gt;0,"increased",
IF(T6&lt;0,"decreased",
"remained the same"))</f>
        <v>decreased</v>
      </c>
      <c r="U8" s="23"/>
      <c r="V8" s="23"/>
      <c r="W8" s="23"/>
      <c r="X8" s="23"/>
      <c r="Z8" s="169" t="s">
        <v>436</v>
      </c>
      <c r="AB8" s="167">
        <f ca="1">OFFSET('Table 2'!E6,1,1)/
OFFSET('Table 2'!E6,1,0)</f>
        <v>0.46940639269406392</v>
      </c>
      <c r="AC8" s="167">
        <f ca="1">OFFSET('Table 2'!H6,1,1)/
OFFSET('Table 2'!H6,1,0)</f>
        <v>0.44341372912801486</v>
      </c>
      <c r="AD8" s="168">
        <f ca="1">OFFSET('Table 2'!K6,1,1)/
OFFSET('Table 2'!K6,1,0)</f>
        <v>0.47711839385887217</v>
      </c>
      <c r="AE8" s="168">
        <f ca="1">OFFSET('Table 2'!N6,1,1)/
OFFSET('Table 2'!N6,1,0)</f>
        <v>0.50658271322266746</v>
      </c>
      <c r="AF8" s="168">
        <f ca="1">OFFSET('Table 2'!Q6,1,1)/
OFFSET('Table 2'!Q6,1,0)</f>
        <v>0.3909028727770178</v>
      </c>
      <c r="AG8" s="168">
        <f ca="1">OFFSET('Table 2'!T6,1,1)/
OFFSET('Table 2'!T6,1,0)</f>
        <v>0.30485436893203882</v>
      </c>
      <c r="AH8" s="168">
        <f ca="1">OFFSET('Table 2'!W6,1,1)/
OFFSET('Table 2'!W6,1,0)</f>
        <v>0.41119302949061665</v>
      </c>
      <c r="AI8" s="168">
        <f ca="1">OFFSET('Table 2'!Z6,1,1)/
OFFSET('Table 2'!Z6,1,0)</f>
        <v>0.48182378311768331</v>
      </c>
      <c r="AJ8" s="168">
        <f ca="1">OFFSET('Table 2'!AC6,1,1)/
OFFSET('Table 2'!AC6,1,0)</f>
        <v>0.49516682257561584</v>
      </c>
      <c r="AK8" s="168">
        <f ca="1">OFFSET('Table 2'!AF6,1,1)/
OFFSET('Table 2'!AF6,1,0)</f>
        <v>0.49285270354257305</v>
      </c>
      <c r="AL8" s="168">
        <f ca="1">OFFSET('Table 2'!AI6,1,1)/
OFFSET('Table 2'!AI6,1,0)</f>
        <v>0.52535253525352532</v>
      </c>
      <c r="AM8" s="168">
        <f ca="1">OFFSET('Table 2'!AL6,1,1)/
OFFSET('Table 2'!AL6,1,0)</f>
        <v>0.40845070422535212</v>
      </c>
      <c r="AN8" s="168">
        <f ca="1">OFFSET('Table 2'!AO6,1,1)/
OFFSET('Table 2'!AO6,1,0)</f>
        <v>0.30544662309368192</v>
      </c>
      <c r="AO8" s="168">
        <f ca="1">OFFSET('Table 2'!AR6,1,1)/
OFFSET('Table 2'!AR6,1,0)</f>
        <v>0.43588850174216026</v>
      </c>
      <c r="AP8" s="168">
        <f ca="1">OFFSET('Table 2'!AU6,1,1)/
OFFSET('Table 2'!AU6,1,0)</f>
        <v>0.49406753878916948</v>
      </c>
      <c r="AQ8" s="168">
        <f ca="1">OFFSET('Table 2'!AX6,1,1)/
OFFSET('Table 2'!AX6,1,0)</f>
        <v>0.51580905145691258</v>
      </c>
      <c r="AR8" s="168">
        <f ca="1">OFFSET('Table 2'!BA6,1,1)/
OFFSET('Table 2'!BA6,1,0)</f>
        <v>0.53619074652284981</v>
      </c>
      <c r="AS8" s="168">
        <f ca="1">OFFSET('Table 2'!BD6,1,1)/
OFFSET('Table 2'!BD6,1,0)</f>
        <v>0.47832071576049551</v>
      </c>
      <c r="AT8" s="168">
        <f ca="1">OFFSET('Table 2'!BG6,1,1)/
OFFSET('Table 2'!BG6,1,0)</f>
        <v>0.3813897763578275</v>
      </c>
      <c r="AU8" s="168">
        <f ca="1">OFFSET('Table 2'!BJ6,1,1)/
OFFSET('Table 2'!BJ6,1,0)</f>
        <v>0.31127557683935569</v>
      </c>
      <c r="AV8" s="168">
        <f ca="1">OFFSET('Table 2'!BM6,1,1)/
OFFSET('Table 2'!BM6,1,0)</f>
        <v>0.29660622966062294</v>
      </c>
      <c r="AW8" s="168">
        <f ca="1">OFFSET('Table 2'!BP6,1,1)/
OFFSET('Table 2'!BP6,1,0)</f>
        <v>0.40625</v>
      </c>
      <c r="AX8" s="168">
        <f ca="1">OFFSET('Table 2'!BS6,1,1)/
OFFSET('Table 2'!BS6,1,0)</f>
        <v>0.46359911755436495</v>
      </c>
      <c r="AY8" s="168">
        <f ca="1">OFFSET('Table 2'!BV6,1,1)/
OFFSET('Table 2'!BV6,1,0)</f>
        <v>0.44736842105263158</v>
      </c>
      <c r="AZ8" s="168">
        <f ca="1">OFFSET('Table 2'!BY6,1,1)/
OFFSET('Table 2'!BY6,1,0)</f>
        <v>0.47918412964515228</v>
      </c>
      <c r="BA8" s="168">
        <f ca="1">OFFSET('Table 2'!CB6,1,1)/
OFFSET('Table 2'!CB6,1,0)</f>
        <v>0.39040639573617586</v>
      </c>
      <c r="BB8" s="168">
        <f ca="1">OFFSET('Table 2'!CE6,1,1)/
OFFSET('Table 2'!CE6,1,0)</f>
        <v>0.27900763358778624</v>
      </c>
      <c r="BC8" s="168">
        <f ca="1">OFFSET('Table 2'!CH6,1,1)/
OFFSET('Table 2'!CH6,1,0)</f>
        <v>0.396095717884131</v>
      </c>
      <c r="BD8" s="168">
        <f ca="1">OFFSET('Table 2'!CK6,1,1)/
OFFSET('Table 2'!CK6,1,0)</f>
        <v>0.44563598450997916</v>
      </c>
      <c r="BE8" s="168">
        <f ca="1">OFFSET('Table 2'!CN6,1,1)/
OFFSET('Table 2'!CN6,1,0)</f>
        <v>0.45692995529061103</v>
      </c>
      <c r="BF8" s="168" t="e">
        <f ca="1">OFFSET('Table 2'!#REF!,1,1)/
OFFSET('Table 2'!#REF!,1,0)</f>
        <v>#REF!</v>
      </c>
    </row>
    <row r="9" spans="1:58" x14ac:dyDescent="0.2">
      <c r="A9" s="19" t="s">
        <v>274</v>
      </c>
      <c r="B9" s="148">
        <f>AVERAGEIF('Table 2'!$E$4:$CP$4,B$5,'Table 2'!$E8:$CP8)</f>
        <v>4048.7666666666669</v>
      </c>
      <c r="C9" s="148">
        <f>AVERAGEIF('Table 2'!$E$4:$CP$4,C$5,'Table 2'!$E8:$CP8)</f>
        <v>1800.9666666666667</v>
      </c>
      <c r="D9" s="148">
        <f>AVERAGEIF('Table 2'!$E$4:$CP$4,D$5,'Table 2'!$E8:$CP8)</f>
        <v>2247.8000000000002</v>
      </c>
      <c r="E9" s="23"/>
      <c r="F9" s="23"/>
      <c r="G9" s="23"/>
      <c r="H9" s="23"/>
      <c r="I9" s="23"/>
      <c r="J9" s="147">
        <f>AVERAGEIF('Table 2 - Previous month'!$E$4:$CS$4,J$5,'Table 2 - Previous month'!$E8:$CS8)</f>
        <v>4178.8064516129034</v>
      </c>
      <c r="K9" s="147">
        <f>AVERAGEIF('Table 2 - Previous month'!$E$4:$CS$4,K$5,'Table 2 - Previous month'!$E8:$CS8)</f>
        <v>1824.2258064516129</v>
      </c>
      <c r="L9" s="147">
        <f>AVERAGEIF('Table 2 - Previous month'!$E$4:$CS$4,L$5,'Table 2 - Previous month'!$E8:$CS8)</f>
        <v>2354.5806451612902</v>
      </c>
      <c r="M9" s="23"/>
      <c r="N9" s="23"/>
      <c r="O9" s="23"/>
      <c r="P9" s="23"/>
      <c r="Q9" s="23"/>
      <c r="R9" s="23"/>
      <c r="S9" s="23"/>
      <c r="T9" s="23"/>
      <c r="U9" s="23"/>
      <c r="V9" s="23"/>
      <c r="W9" s="23"/>
      <c r="X9" s="23"/>
      <c r="Z9" s="170">
        <f ca="1">MAX(AB6:BE6)</f>
        <v>0.51573906900070654</v>
      </c>
      <c r="AB9" s="167">
        <f ca="1">OFFSET('Table 2'!E7,1,1)/
OFFSET('Table 2'!E7,1,0)</f>
        <v>0.44748098859315588</v>
      </c>
      <c r="AC9" s="167">
        <f ca="1">OFFSET('Table 2'!H7,1,1)/
OFFSET('Table 2'!H7,1,0)</f>
        <v>0.43754583231483746</v>
      </c>
      <c r="AD9" s="168">
        <f ca="1">OFFSET('Table 2'!K7,1,1)/
OFFSET('Table 2'!K7,1,0)</f>
        <v>0.46937832216316155</v>
      </c>
      <c r="AE9" s="168">
        <f ca="1">OFFSET('Table 2'!N7,1,1)/
OFFSET('Table 2'!N7,1,0)</f>
        <v>0.4865051903114187</v>
      </c>
      <c r="AF9" s="168">
        <f ca="1">OFFSET('Table 2'!Q7,1,1)/
OFFSET('Table 2'!Q7,1,0)</f>
        <v>0.41627906976744183</v>
      </c>
      <c r="AG9" s="168">
        <f ca="1">OFFSET('Table 2'!T7,1,1)/
OFFSET('Table 2'!T7,1,0)</f>
        <v>0.35835777126099705</v>
      </c>
      <c r="AH9" s="168">
        <f ca="1">OFFSET('Table 2'!W7,1,1)/
OFFSET('Table 2'!W7,1,0)</f>
        <v>0.39295107837980009</v>
      </c>
      <c r="AI9" s="168">
        <f ca="1">OFFSET('Table 2'!Z7,1,1)/
OFFSET('Table 2'!Z7,1,0)</f>
        <v>0.46991535117822009</v>
      </c>
      <c r="AJ9" s="168">
        <f ca="1">OFFSET('Table 2'!AC7,1,1)/
OFFSET('Table 2'!AC7,1,0)</f>
        <v>0.47953216374269003</v>
      </c>
      <c r="AK9" s="168">
        <f ca="1">OFFSET('Table 2'!AF7,1,1)/
OFFSET('Table 2'!AF7,1,0)</f>
        <v>0.48826914563966356</v>
      </c>
      <c r="AL9" s="168">
        <f ca="1">OFFSET('Table 2'!AI7,1,1)/
OFFSET('Table 2'!AI7,1,0)</f>
        <v>0.4827209098862642</v>
      </c>
      <c r="AM9" s="168">
        <f ca="1">OFFSET('Table 2'!AL7,1,1)/
OFFSET('Table 2'!AL7,1,0)</f>
        <v>0.44490091831802803</v>
      </c>
      <c r="AN9" s="168">
        <f ca="1">OFFSET('Table 2'!AO7,1,1)/
OFFSET('Table 2'!AO7,1,0)</f>
        <v>0.3516899766899767</v>
      </c>
      <c r="AO9" s="168">
        <f ca="1">OFFSET('Table 2'!AR7,1,1)/
OFFSET('Table 2'!AR7,1,0)</f>
        <v>0.4070365358592693</v>
      </c>
      <c r="AP9" s="168">
        <f ca="1">OFFSET('Table 2'!AU7,1,1)/
OFFSET('Table 2'!AU7,1,0)</f>
        <v>0.4804981203007519</v>
      </c>
      <c r="AQ9" s="168">
        <f ca="1">OFFSET('Table 2'!AX7,1,1)/
OFFSET('Table 2'!AX7,1,0)</f>
        <v>0.5030357544411963</v>
      </c>
      <c r="AR9" s="168">
        <f ca="1">OFFSET('Table 2'!BA7,1,1)/
OFFSET('Table 2'!BA7,1,0)</f>
        <v>0.51479681978798586</v>
      </c>
      <c r="AS9" s="168">
        <f ca="1">OFFSET('Table 2'!BD7,1,1)/
OFFSET('Table 2'!BD7,1,0)</f>
        <v>0.48547619047619045</v>
      </c>
      <c r="AT9" s="168">
        <f ca="1">OFFSET('Table 2'!BG7,1,1)/
OFFSET('Table 2'!BG7,1,0)</f>
        <v>0.41662003357582539</v>
      </c>
      <c r="AU9" s="168">
        <f ca="1">OFFSET('Table 2'!BJ7,1,1)/
OFFSET('Table 2'!BJ7,1,0)</f>
        <v>0.342985842985843</v>
      </c>
      <c r="AV9" s="168">
        <f ca="1">OFFSET('Table 2'!BM7,1,1)/
OFFSET('Table 2'!BM7,1,0)</f>
        <v>0.35352247370098822</v>
      </c>
      <c r="AW9" s="168">
        <f ca="1">OFFSET('Table 2'!BP7,1,1)/
OFFSET('Table 2'!BP7,1,0)</f>
        <v>0.41421291053227632</v>
      </c>
      <c r="AX9" s="168">
        <f ca="1">OFFSET('Table 2'!BS7,1,1)/
OFFSET('Table 2'!BS7,1,0)</f>
        <v>0.45266346882100478</v>
      </c>
      <c r="AY9" s="168">
        <f ca="1">OFFSET('Table 2'!BV7,1,1)/
OFFSET('Table 2'!BV7,1,0)</f>
        <v>0.48245420436989628</v>
      </c>
      <c r="AZ9" s="168">
        <f ca="1">OFFSET('Table 2'!BY7,1,1)/
OFFSET('Table 2'!BY7,1,0)</f>
        <v>0.4833776595744681</v>
      </c>
      <c r="BA9" s="168">
        <f ca="1">OFFSET('Table 2'!CB7,1,1)/
OFFSET('Table 2'!CB7,1,0)</f>
        <v>0.4450766947055913</v>
      </c>
      <c r="BB9" s="168">
        <f ca="1">OFFSET('Table 2'!CE7,1,1)/
OFFSET('Table 2'!CE7,1,0)</f>
        <v>0.35257498585172609</v>
      </c>
      <c r="BC9" s="168">
        <f ca="1">OFFSET('Table 2'!CH7,1,1)/
OFFSET('Table 2'!CH7,1,0)</f>
        <v>0.39617346938775511</v>
      </c>
      <c r="BD9" s="168">
        <f ca="1">OFFSET('Table 2'!CK7,1,1)/
OFFSET('Table 2'!CK7,1,0)</f>
        <v>0.46199095022624437</v>
      </c>
      <c r="BE9" s="168">
        <f ca="1">OFFSET('Table 2'!CN7,1,1)/
OFFSET('Table 2'!CN7,1,0)</f>
        <v>0.47492300923889136</v>
      </c>
      <c r="BF9" s="168" t="e">
        <f ca="1">OFFSET('Table 2'!#REF!,1,1)/
OFFSET('Table 2'!#REF!,1,0)</f>
        <v>#REF!</v>
      </c>
    </row>
    <row r="10" spans="1:58" x14ac:dyDescent="0.2">
      <c r="A10" s="19" t="s">
        <v>275</v>
      </c>
      <c r="B10" s="148">
        <f>AVERAGEIF('Table 2'!$E$4:$CP$4,B$5,'Table 2'!$E9:$CP9)</f>
        <v>3679.7333333333331</v>
      </c>
      <c r="C10" s="148">
        <f>AVERAGEIF('Table 2'!$E$4:$CP$4,C$5,'Table 2'!$E9:$CP9)</f>
        <v>1681.0666666666666</v>
      </c>
      <c r="D10" s="148">
        <f>AVERAGEIF('Table 2'!$E$4:$CP$4,D$5,'Table 2'!$E9:$CP9)</f>
        <v>1998.6666666666667</v>
      </c>
      <c r="E10" s="171"/>
      <c r="F10" s="23"/>
      <c r="G10" s="23"/>
      <c r="H10" s="23"/>
      <c r="I10" s="23"/>
      <c r="J10" s="147">
        <f>AVERAGEIF('Table 2 - Previous month'!$E$4:$CS$4,J$5,'Table 2 - Previous month'!$E9:$CS9)</f>
        <v>3737.6129032258063</v>
      </c>
      <c r="K10" s="147">
        <f>AVERAGEIF('Table 2 - Previous month'!$E$4:$CS$4,K$5,'Table 2 - Previous month'!$E9:$CS9)</f>
        <v>1674.8387096774193</v>
      </c>
      <c r="L10" s="147">
        <f>AVERAGEIF('Table 2 - Previous month'!$E$4:$CS$4,L$5,'Table 2 - Previous month'!$E9:$CS9)</f>
        <v>2062.7741935483873</v>
      </c>
      <c r="M10" s="23"/>
      <c r="N10" s="23"/>
      <c r="O10" s="23"/>
      <c r="P10" s="23"/>
      <c r="Q10" s="23"/>
      <c r="R10" s="23"/>
      <c r="S10" s="23"/>
      <c r="T10" s="23"/>
      <c r="U10" s="23"/>
      <c r="V10" s="23"/>
      <c r="W10" s="23"/>
      <c r="X10" s="23"/>
      <c r="AB10" s="167">
        <f ca="1">OFFSET('Table 2'!E8,1,1)/
OFFSET('Table 2'!E8,1,0)</f>
        <v>0.48190709046454766</v>
      </c>
      <c r="AC10" s="167">
        <f ca="1">OFFSET('Table 2'!H8,1,1)/
OFFSET('Table 2'!H8,1,0)</f>
        <v>0.49116436698136046</v>
      </c>
      <c r="AD10" s="168">
        <f ca="1">OFFSET('Table 2'!K8,1,1)/
OFFSET('Table 2'!K8,1,0)</f>
        <v>0.48729626078619365</v>
      </c>
      <c r="AE10" s="168">
        <f ca="1">OFFSET('Table 2'!N8,1,1)/
OFFSET('Table 2'!N8,1,0)</f>
        <v>0.50057883769391065</v>
      </c>
      <c r="AF10" s="168">
        <f ca="1">OFFSET('Table 2'!Q8,1,1)/
OFFSET('Table 2'!Q8,1,0)</f>
        <v>0.41367323290845887</v>
      </c>
      <c r="AG10" s="168">
        <f ca="1">OFFSET('Table 2'!T8,1,1)/
OFFSET('Table 2'!T8,1,0)</f>
        <v>0.33212639894667545</v>
      </c>
      <c r="AH10" s="168">
        <f ca="1">OFFSET('Table 2'!W8,1,1)/
OFFSET('Table 2'!W8,1,0)</f>
        <v>0.4501392757660167</v>
      </c>
      <c r="AI10" s="168">
        <f ca="1">OFFSET('Table 2'!Z8,1,1)/
OFFSET('Table 2'!Z8,1,0)</f>
        <v>0.49475481824835327</v>
      </c>
      <c r="AJ10" s="168">
        <f ca="1">OFFSET('Table 2'!AC8,1,1)/
OFFSET('Table 2'!AC8,1,0)</f>
        <v>0.48914941381890747</v>
      </c>
      <c r="AK10" s="168">
        <f ca="1">OFFSET('Table 2'!AF8,1,1)/
OFFSET('Table 2'!AF8,1,0)</f>
        <v>0.500245941957698</v>
      </c>
      <c r="AL10" s="168">
        <f ca="1">OFFSET('Table 2'!AI8,1,1)/
OFFSET('Table 2'!AI8,1,0)</f>
        <v>0.49709669275435497</v>
      </c>
      <c r="AM10" s="168">
        <f ca="1">OFFSET('Table 2'!AL8,1,1)/
OFFSET('Table 2'!AL8,1,0)</f>
        <v>0.39116915422885573</v>
      </c>
      <c r="AN10" s="168">
        <f ca="1">OFFSET('Table 2'!AO8,1,1)/
OFFSET('Table 2'!AO8,1,0)</f>
        <v>0.32453735435229608</v>
      </c>
      <c r="AO10" s="168">
        <f ca="1">OFFSET('Table 2'!AR8,1,1)/
OFFSET('Table 2'!AR8,1,0)</f>
        <v>0.45882352941176469</v>
      </c>
      <c r="AP10" s="168">
        <f ca="1">OFFSET('Table 2'!AU8,1,1)/
OFFSET('Table 2'!AU8,1,0)</f>
        <v>0.47535483870967743</v>
      </c>
      <c r="AQ10" s="168">
        <f ca="1">OFFSET('Table 2'!AX8,1,1)/
OFFSET('Table 2'!AX8,1,0)</f>
        <v>0.4659855469723399</v>
      </c>
      <c r="AR10" s="168">
        <f ca="1">OFFSET('Table 2'!BA8,1,1)/
OFFSET('Table 2'!BA8,1,0)</f>
        <v>0.52273803884414971</v>
      </c>
      <c r="AS10" s="168">
        <f ca="1">OFFSET('Table 2'!BD8,1,1)/
OFFSET('Table 2'!BD8,1,0)</f>
        <v>0.48136467889908258</v>
      </c>
      <c r="AT10" s="168">
        <f ca="1">OFFSET('Table 2'!BG8,1,1)/
OFFSET('Table 2'!BG8,1,0)</f>
        <v>0.39723775073988821</v>
      </c>
      <c r="AU10" s="168">
        <f ca="1">OFFSET('Table 2'!BJ8,1,1)/
OFFSET('Table 2'!BJ8,1,0)</f>
        <v>0.37178166838311022</v>
      </c>
      <c r="AV10" s="168">
        <f ca="1">OFFSET('Table 2'!BM8,1,1)/
OFFSET('Table 2'!BM8,1,0)</f>
        <v>0.36397469296613322</v>
      </c>
      <c r="AW10" s="168">
        <f ca="1">OFFSET('Table 2'!BP8,1,1)/
OFFSET('Table 2'!BP8,1,0)</f>
        <v>0.43377386196769457</v>
      </c>
      <c r="AX10" s="168">
        <f ca="1">OFFSET('Table 2'!BS8,1,1)/
OFFSET('Table 2'!BS8,1,0)</f>
        <v>0.48877113298006558</v>
      </c>
      <c r="AY10" s="168">
        <f ca="1">OFFSET('Table 2'!BV8,1,1)/
OFFSET('Table 2'!BV8,1,0)</f>
        <v>0.50012471938139191</v>
      </c>
      <c r="AZ10" s="168">
        <f ca="1">OFFSET('Table 2'!BY8,1,1)/
OFFSET('Table 2'!BY8,1,0)</f>
        <v>0.50629005459292664</v>
      </c>
      <c r="BA10" s="168">
        <f ca="1">OFFSET('Table 2'!CB8,1,1)/
OFFSET('Table 2'!CB8,1,0)</f>
        <v>0.4091040881414903</v>
      </c>
      <c r="BB10" s="168">
        <f ca="1">OFFSET('Table 2'!CE8,1,1)/
OFFSET('Table 2'!CE8,1,0)</f>
        <v>0.34142394822006472</v>
      </c>
      <c r="BC10" s="168">
        <f ca="1">OFFSET('Table 2'!CH8,1,1)/
OFFSET('Table 2'!CH8,1,0)</f>
        <v>0.44278320874065558</v>
      </c>
      <c r="BD10" s="168">
        <f ca="1">OFFSET('Table 2'!CK8,1,1)/
OFFSET('Table 2'!CK8,1,0)</f>
        <v>0.49547283702213279</v>
      </c>
      <c r="BE10" s="168">
        <f ca="1">OFFSET('Table 2'!CN8,1,1)/
OFFSET('Table 2'!CN8,1,0)</f>
        <v>0.49606499111449609</v>
      </c>
      <c r="BF10" s="168" t="e">
        <f ca="1">OFFSET('Table 2'!#REF!,1,1)/
OFFSET('Table 2'!#REF!,1,0)</f>
        <v>#REF!</v>
      </c>
    </row>
    <row r="11" spans="1:58" x14ac:dyDescent="0.2">
      <c r="A11" s="19" t="s">
        <v>276</v>
      </c>
      <c r="B11" s="148">
        <f>AVERAGEIF('Table 2'!$E$4:$CP$4,B$5,'Table 2'!$E10:$CP10)</f>
        <v>3551.8333333333335</v>
      </c>
      <c r="C11" s="148">
        <f>AVERAGEIF('Table 2'!$E$4:$CP$4,C$5,'Table 2'!$E10:$CP10)</f>
        <v>1254.2</v>
      </c>
      <c r="D11" s="148">
        <f>AVERAGEIF('Table 2'!$E$4:$CP$4,D$5,'Table 2'!$E10:$CP10)</f>
        <v>2297.6333333333332</v>
      </c>
      <c r="E11" s="23"/>
      <c r="F11" s="23"/>
      <c r="G11" s="23"/>
      <c r="H11" s="23"/>
      <c r="I11" s="23"/>
      <c r="J11" s="147">
        <f>AVERAGEIF('Table 2 - Previous month'!$E$4:$CS$4,J$5,'Table 2 - Previous month'!$E10:$CS10)</f>
        <v>3751.2903225806454</v>
      </c>
      <c r="K11" s="147">
        <f>AVERAGEIF('Table 2 - Previous month'!$E$4:$CS$4,K$5,'Table 2 - Previous month'!$E10:$CS10)</f>
        <v>1275.6129032258063</v>
      </c>
      <c r="L11" s="147">
        <f>AVERAGEIF('Table 2 - Previous month'!$E$4:$CS$4,L$5,'Table 2 - Previous month'!$E10:$CS10)</f>
        <v>2475.6774193548385</v>
      </c>
      <c r="M11" s="23"/>
      <c r="N11" s="23"/>
      <c r="O11" s="23"/>
      <c r="P11" s="23"/>
      <c r="Q11" s="23"/>
      <c r="R11" s="23"/>
      <c r="S11" s="23"/>
      <c r="T11" s="23"/>
      <c r="U11" s="23"/>
      <c r="V11" s="23"/>
      <c r="W11" s="23"/>
      <c r="X11" s="23"/>
      <c r="AB11" s="167">
        <f ca="1">OFFSET('Table 2'!E9,1,1)/
OFFSET('Table 2'!E9,1,0)</f>
        <v>0.39400260756192962</v>
      </c>
      <c r="AC11" s="167">
        <f ca="1">OFFSET('Table 2'!H9,1,1)/
OFFSET('Table 2'!H9,1,0)</f>
        <v>0.39025032938076415</v>
      </c>
      <c r="AD11" s="168">
        <f ca="1">OFFSET('Table 2'!K9,1,1)/
OFFSET('Table 2'!K9,1,0)</f>
        <v>0.37859549105986007</v>
      </c>
      <c r="AE11" s="168">
        <f ca="1">OFFSET('Table 2'!N9,1,1)/
OFFSET('Table 2'!N9,1,0)</f>
        <v>0.41286462228870607</v>
      </c>
      <c r="AF11" s="168">
        <f ca="1">OFFSET('Table 2'!Q9,1,1)/
OFFSET('Table 2'!Q9,1,0)</f>
        <v>0.28457037265167845</v>
      </c>
      <c r="AG11" s="168">
        <f ca="1">OFFSET('Table 2'!T9,1,1)/
OFFSET('Table 2'!T9,1,0)</f>
        <v>0.22551020408163266</v>
      </c>
      <c r="AH11" s="168">
        <f ca="1">OFFSET('Table 2'!W9,1,1)/
OFFSET('Table 2'!W9,1,0)</f>
        <v>0.34848062447727907</v>
      </c>
      <c r="AI11" s="168">
        <f ca="1">OFFSET('Table 2'!Z9,1,1)/
OFFSET('Table 2'!Z9,1,0)</f>
        <v>0.39291380222104705</v>
      </c>
      <c r="AJ11" s="168">
        <f ca="1">OFFSET('Table 2'!AC9,1,1)/
OFFSET('Table 2'!AC9,1,0)</f>
        <v>0.40344917690096682</v>
      </c>
      <c r="AK11" s="168">
        <f ca="1">OFFSET('Table 2'!AF9,1,1)/
OFFSET('Table 2'!AF9,1,0)</f>
        <v>0.39882623118142385</v>
      </c>
      <c r="AL11" s="168">
        <f ca="1">OFFSET('Table 2'!AI9,1,1)/
OFFSET('Table 2'!AI9,1,0)</f>
        <v>0.40035906642728902</v>
      </c>
      <c r="AM11" s="168">
        <f ca="1">OFFSET('Table 2'!AL9,1,1)/
OFFSET('Table 2'!AL9,1,0)</f>
        <v>0.29781420765027322</v>
      </c>
      <c r="AN11" s="168">
        <f ca="1">OFFSET('Table 2'!AO9,1,1)/
OFFSET('Table 2'!AO9,1,0)</f>
        <v>0.23838383838383839</v>
      </c>
      <c r="AO11" s="168">
        <f ca="1">OFFSET('Table 2'!AR9,1,1)/
OFFSET('Table 2'!AR9,1,0)</f>
        <v>0.34571175950486294</v>
      </c>
      <c r="AP11" s="168">
        <f ca="1">OFFSET('Table 2'!AU9,1,1)/
OFFSET('Table 2'!AU9,1,0)</f>
        <v>0.39402100727174794</v>
      </c>
      <c r="AQ11" s="168">
        <f ca="1">OFFSET('Table 2'!AX9,1,1)/
OFFSET('Table 2'!AX9,1,0)</f>
        <v>0.39352097716409984</v>
      </c>
      <c r="AR11" s="168">
        <f ca="1">OFFSET('Table 2'!BA9,1,1)/
OFFSET('Table 2'!BA9,1,0)</f>
        <v>0.42011684023368046</v>
      </c>
      <c r="AS11" s="168">
        <f ca="1">OFFSET('Table 2'!BD9,1,1)/
OFFSET('Table 2'!BD9,1,0)</f>
        <v>0.34155034155034153</v>
      </c>
      <c r="AT11" s="168">
        <f ca="1">OFFSET('Table 2'!BG9,1,1)/
OFFSET('Table 2'!BG9,1,0)</f>
        <v>0.28850612785690627</v>
      </c>
      <c r="AU11" s="168">
        <f ca="1">OFFSET('Table 2'!BJ9,1,1)/
OFFSET('Table 2'!BJ9,1,0)</f>
        <v>0.24764233321690535</v>
      </c>
      <c r="AV11" s="168">
        <f ca="1">OFFSET('Table 2'!BM9,1,1)/
OFFSET('Table 2'!BM9,1,0)</f>
        <v>0.23546406644998194</v>
      </c>
      <c r="AW11" s="168">
        <f ca="1">OFFSET('Table 2'!BP9,1,1)/
OFFSET('Table 2'!BP9,1,0)</f>
        <v>0.34636363636363637</v>
      </c>
      <c r="AX11" s="168">
        <f ca="1">OFFSET('Table 2'!BS9,1,1)/
OFFSET('Table 2'!BS9,1,0)</f>
        <v>0.39508809396689804</v>
      </c>
      <c r="AY11" s="168">
        <f ca="1">OFFSET('Table 2'!BV9,1,1)/
OFFSET('Table 2'!BV9,1,0)</f>
        <v>0.38261093911248711</v>
      </c>
      <c r="AZ11" s="168">
        <f ca="1">OFFSET('Table 2'!BY9,1,1)/
OFFSET('Table 2'!BY9,1,0)</f>
        <v>0.41080038572806171</v>
      </c>
      <c r="BA11" s="168">
        <f ca="1">OFFSET('Table 2'!CB9,1,1)/
OFFSET('Table 2'!CB9,1,0)</f>
        <v>0.28999999999999998</v>
      </c>
      <c r="BB11" s="168">
        <f ca="1">OFFSET('Table 2'!CE9,1,1)/
OFFSET('Table 2'!CE9,1,0)</f>
        <v>0.23015075376884422</v>
      </c>
      <c r="BC11" s="168">
        <f ca="1">OFFSET('Table 2'!CH9,1,1)/
OFFSET('Table 2'!CH9,1,0)</f>
        <v>0.33588435374149661</v>
      </c>
      <c r="BD11" s="168">
        <f ca="1">OFFSET('Table 2'!CK9,1,1)/
OFFSET('Table 2'!CK9,1,0)</f>
        <v>0.39490445859872614</v>
      </c>
      <c r="BE11" s="168">
        <f ca="1">OFFSET('Table 2'!CN9,1,1)/
OFFSET('Table 2'!CN9,1,0)</f>
        <v>0.38002594033722437</v>
      </c>
      <c r="BF11" s="168" t="e">
        <f ca="1">OFFSET('Table 2'!#REF!,1,1)/
OFFSET('Table 2'!#REF!,1,0)</f>
        <v>#REF!</v>
      </c>
    </row>
    <row r="12" spans="1:58" x14ac:dyDescent="0.2">
      <c r="A12" s="19" t="s">
        <v>277</v>
      </c>
      <c r="B12" s="148">
        <f>AVERAGEIF('Table 2'!$E$4:$CP$4,B$5,'Table 2'!$E11:$CP11)</f>
        <v>3533.2666666666669</v>
      </c>
      <c r="C12" s="148">
        <f>AVERAGEIF('Table 2'!$E$4:$CP$4,C$5,'Table 2'!$E11:$CP11)</f>
        <v>1342.9333333333334</v>
      </c>
      <c r="D12" s="148">
        <f>AVERAGEIF('Table 2'!$E$4:$CP$4,D$5,'Table 2'!$E11:$CP11)</f>
        <v>2190.3333333333335</v>
      </c>
      <c r="E12" s="23"/>
      <c r="F12" s="23"/>
      <c r="G12" s="23"/>
      <c r="H12" s="23"/>
      <c r="I12" s="23"/>
      <c r="J12" s="147">
        <f>AVERAGEIF('Table 2 - Previous month'!$E$4:$CS$4,J$5,'Table 2 - Previous month'!$E11:$CS11)</f>
        <v>3666.7741935483873</v>
      </c>
      <c r="K12" s="147">
        <f>AVERAGEIF('Table 2 - Previous month'!$E$4:$CS$4,K$5,'Table 2 - Previous month'!$E11:$CS11)</f>
        <v>1344.7096774193549</v>
      </c>
      <c r="L12" s="147">
        <f>AVERAGEIF('Table 2 - Previous month'!$E$4:$CS$4,L$5,'Table 2 - Previous month'!$E11:$CS11)</f>
        <v>2322.0645161290322</v>
      </c>
      <c r="M12" s="23"/>
      <c r="N12" s="23"/>
      <c r="O12" s="23"/>
      <c r="P12" s="23"/>
      <c r="Q12" s="23"/>
      <c r="R12" s="23"/>
      <c r="S12" s="23"/>
      <c r="T12" s="23"/>
      <c r="U12" s="23"/>
      <c r="V12" s="23"/>
      <c r="W12" s="23"/>
      <c r="X12" s="23"/>
      <c r="AB12" s="167">
        <f ca="1">OFFSET('Table 2'!E10,1,1)/
OFFSET('Table 2'!E10,1,0)</f>
        <v>0.41691596410116943</v>
      </c>
      <c r="AC12" s="167">
        <f ca="1">OFFSET('Table 2'!H10,1,1)/
OFFSET('Table 2'!H10,1,0)</f>
        <v>0.4304198574069184</v>
      </c>
      <c r="AD12" s="168">
        <f ca="1">OFFSET('Table 2'!K10,1,1)/
OFFSET('Table 2'!K10,1,0)</f>
        <v>0.41572442808309229</v>
      </c>
      <c r="AE12" s="168">
        <f ca="1">OFFSET('Table 2'!N10,1,1)/
OFFSET('Table 2'!N10,1,0)</f>
        <v>0.45315734989648032</v>
      </c>
      <c r="AF12" s="168">
        <f ca="1">OFFSET('Table 2'!Q10,1,1)/
OFFSET('Table 2'!Q10,1,0)</f>
        <v>0.32219127205199627</v>
      </c>
      <c r="AG12" s="168">
        <f ca="1">OFFSET('Table 2'!T10,1,1)/
OFFSET('Table 2'!T10,1,0)</f>
        <v>0.2648849797023004</v>
      </c>
      <c r="AH12" s="168">
        <f ca="1">OFFSET('Table 2'!W10,1,1)/
OFFSET('Table 2'!W10,1,0)</f>
        <v>0.3733786287831995</v>
      </c>
      <c r="AI12" s="168">
        <f ca="1">OFFSET('Table 2'!Z10,1,1)/
OFFSET('Table 2'!Z10,1,0)</f>
        <v>0.40878754171301446</v>
      </c>
      <c r="AJ12" s="168">
        <f ca="1">OFFSET('Table 2'!AC10,1,1)/
OFFSET('Table 2'!AC10,1,0)</f>
        <v>0.43194784026079869</v>
      </c>
      <c r="AK12" s="168">
        <f ca="1">OFFSET('Table 2'!AF10,1,1)/
OFFSET('Table 2'!AF10,1,0)</f>
        <v>0.42173672566371684</v>
      </c>
      <c r="AL12" s="168">
        <f ca="1">OFFSET('Table 2'!AI10,1,1)/
OFFSET('Table 2'!AI10,1,0)</f>
        <v>0.45128749668170959</v>
      </c>
      <c r="AM12" s="168">
        <f ca="1">OFFSET('Table 2'!AL10,1,1)/
OFFSET('Table 2'!AL10,1,0)</f>
        <v>0.30552981155390796</v>
      </c>
      <c r="AN12" s="168">
        <f ca="1">OFFSET('Table 2'!AO10,1,1)/
OFFSET('Table 2'!AO10,1,0)</f>
        <v>0.23949579831932774</v>
      </c>
      <c r="AO12" s="168">
        <f ca="1">OFFSET('Table 2'!AR10,1,1)/
OFFSET('Table 2'!AR10,1,0)</f>
        <v>0.3728862973760933</v>
      </c>
      <c r="AP12" s="168">
        <f ca="1">OFFSET('Table 2'!AU10,1,1)/
OFFSET('Table 2'!AU10,1,0)</f>
        <v>0.41449664429530203</v>
      </c>
      <c r="AQ12" s="168">
        <f ca="1">OFFSET('Table 2'!AX10,1,1)/
OFFSET('Table 2'!AX10,1,0)</f>
        <v>0.4234354194407457</v>
      </c>
      <c r="AR12" s="168">
        <f ca="1">OFFSET('Table 2'!BA10,1,1)/
OFFSET('Table 2'!BA10,1,0)</f>
        <v>0.4698340874811463</v>
      </c>
      <c r="AS12" s="168">
        <f ca="1">OFFSET('Table 2'!BD10,1,1)/
OFFSET('Table 2'!BD10,1,0)</f>
        <v>0.39661708953047536</v>
      </c>
      <c r="AT12" s="168">
        <f ca="1">OFFSET('Table 2'!BG10,1,1)/
OFFSET('Table 2'!BG10,1,0)</f>
        <v>0.31612048990400532</v>
      </c>
      <c r="AU12" s="168">
        <f ca="1">OFFSET('Table 2'!BJ10,1,1)/
OFFSET('Table 2'!BJ10,1,0)</f>
        <v>0.25820105820105821</v>
      </c>
      <c r="AV12" s="168">
        <f ca="1">OFFSET('Table 2'!BM10,1,1)/
OFFSET('Table 2'!BM10,1,0)</f>
        <v>0.24739764052741153</v>
      </c>
      <c r="AW12" s="168">
        <f ca="1">OFFSET('Table 2'!BP10,1,1)/
OFFSET('Table 2'!BP10,1,0)</f>
        <v>0.37643593519882179</v>
      </c>
      <c r="AX12" s="168">
        <f ca="1">OFFSET('Table 2'!BS10,1,1)/
OFFSET('Table 2'!BS10,1,0)</f>
        <v>0.41331626120358517</v>
      </c>
      <c r="AY12" s="168">
        <f ca="1">OFFSET('Table 2'!BV10,1,1)/
OFFSET('Table 2'!BV10,1,0)</f>
        <v>0.39817397920365205</v>
      </c>
      <c r="AZ12" s="168">
        <f ca="1">OFFSET('Table 2'!BY10,1,1)/
OFFSET('Table 2'!BY10,1,0)</f>
        <v>0.45034697296003828</v>
      </c>
      <c r="BA12" s="168">
        <f ca="1">OFFSET('Table 2'!CB10,1,1)/
OFFSET('Table 2'!CB10,1,0)</f>
        <v>0.33113720996849039</v>
      </c>
      <c r="BB12" s="168">
        <f ca="1">OFFSET('Table 2'!CE10,1,1)/
OFFSET('Table 2'!CE10,1,0)</f>
        <v>0.24054655227200508</v>
      </c>
      <c r="BC12" s="168">
        <f ca="1">OFFSET('Table 2'!CH10,1,1)/
OFFSET('Table 2'!CH10,1,0)</f>
        <v>0.34786253143336127</v>
      </c>
      <c r="BD12" s="168">
        <f ca="1">OFFSET('Table 2'!CK10,1,1)/
OFFSET('Table 2'!CK10,1,0)</f>
        <v>0.41392215568862273</v>
      </c>
      <c r="BE12" s="168">
        <f ca="1">OFFSET('Table 2'!CN10,1,1)/
OFFSET('Table 2'!CN10,1,0)</f>
        <v>0.40105342362678703</v>
      </c>
      <c r="BF12" s="168" t="e">
        <f ca="1">OFFSET('Table 2'!#REF!,1,1)/
OFFSET('Table 2'!#REF!,1,0)</f>
        <v>#REF!</v>
      </c>
    </row>
    <row r="13" spans="1:58" x14ac:dyDescent="0.2">
      <c r="A13" s="19" t="s">
        <v>278</v>
      </c>
      <c r="B13" s="148">
        <f>AVERAGEIF('Table 2'!$E$4:$CP$4,B$5,'Table 2'!$E12:$CP12)</f>
        <v>2692.6666666666665</v>
      </c>
      <c r="C13" s="148">
        <f>AVERAGEIF('Table 2'!$E$4:$CP$4,C$5,'Table 2'!$E12:$CP12)</f>
        <v>1134.3333333333333</v>
      </c>
      <c r="D13" s="148">
        <f>AVERAGEIF('Table 2'!$E$4:$CP$4,D$5,'Table 2'!$E12:$CP12)</f>
        <v>1558.3333333333333</v>
      </c>
      <c r="E13" s="23"/>
      <c r="F13" s="23"/>
      <c r="G13" s="23"/>
      <c r="H13" s="23"/>
      <c r="I13" s="23"/>
      <c r="J13" s="147">
        <f>AVERAGEIF('Table 2 - Previous month'!$E$4:$CS$4,J$5,'Table 2 - Previous month'!$E12:$CS12)</f>
        <v>2854.6451612903224</v>
      </c>
      <c r="K13" s="147">
        <f>AVERAGEIF('Table 2 - Previous month'!$E$4:$CS$4,K$5,'Table 2 - Previous month'!$E12:$CS12)</f>
        <v>1159.258064516129</v>
      </c>
      <c r="L13" s="147">
        <f>AVERAGEIF('Table 2 - Previous month'!$E$4:$CS$4,L$5,'Table 2 - Previous month'!$E12:$CS12)</f>
        <v>1695.3870967741937</v>
      </c>
      <c r="M13" s="23"/>
      <c r="N13" s="23"/>
      <c r="O13" s="23"/>
      <c r="P13" s="23"/>
      <c r="Q13" s="23"/>
      <c r="R13" s="23"/>
      <c r="S13" s="23"/>
      <c r="T13" s="23"/>
      <c r="U13" s="23"/>
      <c r="V13" s="23"/>
      <c r="W13" s="23"/>
      <c r="X13" s="23"/>
      <c r="AB13" s="167">
        <f ca="1">OFFSET('Table 2'!E11,1,1)/
OFFSET('Table 2'!E11,1,0)</f>
        <v>0.46031746031746029</v>
      </c>
      <c r="AC13" s="167">
        <f ca="1">OFFSET('Table 2'!H11,1,1)/
OFFSET('Table 2'!H11,1,0)</f>
        <v>0.44112769485903813</v>
      </c>
      <c r="AD13" s="168">
        <f ca="1">OFFSET('Table 2'!K11,1,1)/
OFFSET('Table 2'!K11,1,0)</f>
        <v>0.45245795601552391</v>
      </c>
      <c r="AE13" s="168">
        <f ca="1">OFFSET('Table 2'!N11,1,1)/
OFFSET('Table 2'!N11,1,0)</f>
        <v>0.47737909516380655</v>
      </c>
      <c r="AF13" s="168">
        <f ca="1">OFFSET('Table 2'!Q11,1,1)/
OFFSET('Table 2'!Q11,1,0)</f>
        <v>0.35551020408163264</v>
      </c>
      <c r="AG13" s="168">
        <f ca="1">OFFSET('Table 2'!T11,1,1)/
OFFSET('Table 2'!T11,1,0)</f>
        <v>0.273876404494382</v>
      </c>
      <c r="AH13" s="168">
        <f ca="1">OFFSET('Table 2'!W11,1,1)/
OFFSET('Table 2'!W11,1,0)</f>
        <v>0.40999237223493518</v>
      </c>
      <c r="AI13" s="168">
        <f ca="1">OFFSET('Table 2'!Z11,1,1)/
OFFSET('Table 2'!Z11,1,0)</f>
        <v>0.44128242074927954</v>
      </c>
      <c r="AJ13" s="168">
        <f ca="1">OFFSET('Table 2'!AC11,1,1)/
OFFSET('Table 2'!AC11,1,0)</f>
        <v>0.45700245700245701</v>
      </c>
      <c r="AK13" s="168">
        <f ca="1">OFFSET('Table 2'!AF11,1,1)/
OFFSET('Table 2'!AF11,1,0)</f>
        <v>0.46004927842309046</v>
      </c>
      <c r="AL13" s="168">
        <f ca="1">OFFSET('Table 2'!AI11,1,1)/
OFFSET('Table 2'!AI11,1,0)</f>
        <v>0.4831834831834832</v>
      </c>
      <c r="AM13" s="168">
        <f ca="1">OFFSET('Table 2'!AL11,1,1)/
OFFSET('Table 2'!AL11,1,0)</f>
        <v>0.34934889986528961</v>
      </c>
      <c r="AN13" s="168">
        <f ca="1">OFFSET('Table 2'!AO11,1,1)/
OFFSET('Table 2'!AO11,1,0)</f>
        <v>0.26248725790010191</v>
      </c>
      <c r="AO13" s="168">
        <f ca="1">OFFSET('Table 2'!AR11,1,1)/
OFFSET('Table 2'!AR11,1,0)</f>
        <v>0.42397548831865184</v>
      </c>
      <c r="AP13" s="168">
        <f ca="1">OFFSET('Table 2'!AU11,1,1)/
OFFSET('Table 2'!AU11,1,0)</f>
        <v>0.45496291063228539</v>
      </c>
      <c r="AQ13" s="168">
        <f ca="1">OFFSET('Table 2'!AX11,1,1)/
OFFSET('Table 2'!AX11,1,0)</f>
        <v>0.46361462248035529</v>
      </c>
      <c r="AR13" s="168">
        <f ca="1">OFFSET('Table 2'!BA11,1,1)/
OFFSET('Table 2'!BA11,1,0)</f>
        <v>0.49226719315564332</v>
      </c>
      <c r="AS13" s="168">
        <f ca="1">OFFSET('Table 2'!BD11,1,1)/
OFFSET('Table 2'!BD11,1,0)</f>
        <v>0.42042755344418054</v>
      </c>
      <c r="AT13" s="168">
        <f ca="1">OFFSET('Table 2'!BG11,1,1)/
OFFSET('Table 2'!BG11,1,0)</f>
        <v>0.34676663542642922</v>
      </c>
      <c r="AU13" s="168">
        <f ca="1">OFFSET('Table 2'!BJ11,1,1)/
OFFSET('Table 2'!BJ11,1,0)</f>
        <v>0.31034482758620691</v>
      </c>
      <c r="AV13" s="168">
        <f ca="1">OFFSET('Table 2'!BM11,1,1)/
OFFSET('Table 2'!BM11,1,0)</f>
        <v>0.28592666005946482</v>
      </c>
      <c r="AW13" s="168">
        <f ca="1">OFFSET('Table 2'!BP11,1,1)/
OFFSET('Table 2'!BP11,1,0)</f>
        <v>0.44104477611940296</v>
      </c>
      <c r="AX13" s="168">
        <f ca="1">OFFSET('Table 2'!BS11,1,1)/
OFFSET('Table 2'!BS11,1,0)</f>
        <v>0.47195945945945944</v>
      </c>
      <c r="AY13" s="168">
        <f ca="1">OFFSET('Table 2'!BV11,1,1)/
OFFSET('Table 2'!BV11,1,0)</f>
        <v>0.45195848677602946</v>
      </c>
      <c r="AZ13" s="168">
        <f ca="1">OFFSET('Table 2'!BY11,1,1)/
OFFSET('Table 2'!BY11,1,0)</f>
        <v>0.49064837905236908</v>
      </c>
      <c r="BA13" s="168">
        <f ca="1">OFFSET('Table 2'!CB11,1,1)/
OFFSET('Table 2'!CB11,1,0)</f>
        <v>0.35363377994315875</v>
      </c>
      <c r="BB13" s="168">
        <f ca="1">OFFSET('Table 2'!CE11,1,1)/
OFFSET('Table 2'!CE11,1,0)</f>
        <v>0.30309833857207003</v>
      </c>
      <c r="BC13" s="168">
        <f ca="1">OFFSET('Table 2'!CH11,1,1)/
OFFSET('Table 2'!CH11,1,0)</f>
        <v>0.43440860215053761</v>
      </c>
      <c r="BD13" s="168">
        <f ca="1">OFFSET('Table 2'!CK11,1,1)/
OFFSET('Table 2'!CK11,1,0)</f>
        <v>0.45026178010471202</v>
      </c>
      <c r="BE13" s="168">
        <f ca="1">OFFSET('Table 2'!CN11,1,1)/
OFFSET('Table 2'!CN11,1,0)</f>
        <v>0.44321977287909153</v>
      </c>
      <c r="BF13" s="168" t="e">
        <f ca="1">OFFSET('Table 2'!#REF!,1,1)/
OFFSET('Table 2'!#REF!,1,0)</f>
        <v>#REF!</v>
      </c>
    </row>
    <row r="14" spans="1:58" x14ac:dyDescent="0.2">
      <c r="A14" s="23"/>
      <c r="B14" s="23"/>
      <c r="C14" s="23"/>
      <c r="D14" s="23"/>
      <c r="E14" s="23"/>
      <c r="F14" s="23"/>
      <c r="G14" s="23"/>
      <c r="H14" s="23"/>
      <c r="I14" s="23"/>
      <c r="J14" s="23"/>
      <c r="K14" s="23"/>
      <c r="L14" s="23"/>
      <c r="M14" s="23"/>
      <c r="N14" s="23"/>
      <c r="O14" s="23"/>
      <c r="P14" s="23"/>
      <c r="Q14" s="23"/>
      <c r="R14" s="23"/>
      <c r="S14" s="23"/>
      <c r="T14" s="23"/>
      <c r="U14" s="23"/>
      <c r="V14" s="23"/>
      <c r="W14" s="23"/>
      <c r="X14" s="23"/>
      <c r="AB14" s="167"/>
      <c r="AC14" s="167"/>
      <c r="AD14" s="168"/>
      <c r="AE14" s="168"/>
      <c r="AF14" s="168"/>
      <c r="AG14" s="168"/>
      <c r="AH14" s="168"/>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8"/>
    </row>
    <row r="15" spans="1:58" x14ac:dyDescent="0.2">
      <c r="A15" s="23"/>
      <c r="B15" s="23"/>
      <c r="C15" s="23"/>
      <c r="D15" s="23"/>
      <c r="E15" s="23"/>
      <c r="F15" s="23"/>
      <c r="G15" s="23"/>
      <c r="H15" s="23"/>
      <c r="I15" s="23"/>
      <c r="J15" s="23"/>
      <c r="K15" s="23"/>
      <c r="L15" s="23"/>
      <c r="M15" s="23"/>
      <c r="N15" s="23"/>
      <c r="O15" s="23"/>
      <c r="P15" s="23"/>
      <c r="Q15" s="23"/>
      <c r="R15" s="23"/>
      <c r="S15" s="23"/>
      <c r="T15" s="23"/>
      <c r="U15" s="23"/>
      <c r="V15" s="23"/>
      <c r="W15" s="23"/>
      <c r="X15" s="23"/>
      <c r="AB15" s="167"/>
      <c r="AC15" s="167"/>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row>
    <row r="16" spans="1:58" x14ac:dyDescent="0.2">
      <c r="A16" s="18" t="s">
        <v>8</v>
      </c>
      <c r="B16" s="148">
        <f>AVERAGEIF('Table 2'!$E$4:$CP$4,B$5,'Table 2'!$E15:$CP15)</f>
        <v>298.06666666666666</v>
      </c>
      <c r="C16" s="148">
        <f>AVERAGEIF('Table 2'!$E$4:$CP$4,C$5,'Table 2'!$E15:$CP15)</f>
        <v>212.3</v>
      </c>
      <c r="D16" s="148">
        <f>AVERAGEIF('Table 2'!$E$4:$CP$4,D$5,'Table 2'!$E15:$CP15)</f>
        <v>85.766666666666666</v>
      </c>
      <c r="E16" s="23"/>
      <c r="F16" s="23"/>
      <c r="G16" s="23"/>
      <c r="H16" s="23"/>
      <c r="I16" s="23"/>
      <c r="J16" s="147">
        <f>AVERAGEIF('Table 2 - Previous month'!$E$4:$CS$4,J$5,'Table 2 - Previous month'!$E15:$CS15)</f>
        <v>289.35483870967744</v>
      </c>
      <c r="K16" s="147">
        <f>AVERAGEIF('Table 2 - Previous month'!$E$4:$CS$4,K$5,'Table 2 - Previous month'!$E15:$CS15)</f>
        <v>162.93548387096774</v>
      </c>
      <c r="L16" s="147">
        <f>AVERAGEIF('Table 2 - Previous month'!$E$4:$CS$4,L$5,'Table 2 - Previous month'!$E15:$CS15)</f>
        <v>126.41935483870968</v>
      </c>
      <c r="M16" s="23"/>
      <c r="N16" s="23"/>
      <c r="O16" s="23"/>
      <c r="P16" s="23"/>
      <c r="Q16" s="23"/>
      <c r="R16" s="23"/>
      <c r="S16" s="23"/>
      <c r="T16" s="23"/>
      <c r="U16" s="23"/>
      <c r="V16" s="23"/>
      <c r="W16" s="23"/>
      <c r="X16" s="23"/>
      <c r="AB16" s="167">
        <f ca="1">OFFSET('Table 2'!E14,1,1)/
OFFSET('Table 2'!E14,1,0)</f>
        <v>0.67575757575757578</v>
      </c>
      <c r="AC16" s="167">
        <f ca="1">OFFSET('Table 2'!H14,1,1)/
OFFSET('Table 2'!H14,1,0)</f>
        <v>0.58630136986301373</v>
      </c>
      <c r="AD16" s="168">
        <f ca="1">OFFSET('Table 2'!K14,1,1)/
OFFSET('Table 2'!K14,1,0)</f>
        <v>0.76836158192090398</v>
      </c>
      <c r="AE16" s="168">
        <f ca="1">OFFSET('Table 2'!N14,1,1)/
OFFSET('Table 2'!N14,1,0)</f>
        <v>0.81764705882352939</v>
      </c>
      <c r="AF16" s="168">
        <f ca="1">OFFSET('Table 2'!Q14,1,1)/
OFFSET('Table 2'!Q14,1,0)</f>
        <v>0.53535353535353536</v>
      </c>
      <c r="AG16" s="168">
        <f ca="1">OFFSET('Table 2'!T14,1,1)/
OFFSET('Table 2'!T14,1,0)</f>
        <v>0.39084507042253519</v>
      </c>
      <c r="AH16" s="168">
        <f ca="1">OFFSET('Table 2'!W14,1,1)/
OFFSET('Table 2'!W14,1,0)</f>
        <v>0.660377358490566</v>
      </c>
      <c r="AI16" s="168">
        <f ca="1">OFFSET('Table 2'!Z14,1,1)/
OFFSET('Table 2'!Z14,1,0)</f>
        <v>0.80124223602484468</v>
      </c>
      <c r="AJ16" s="168">
        <f ca="1">OFFSET('Table 2'!AC14,1,1)/
OFFSET('Table 2'!AC14,1,0)</f>
        <v>0.80634920634920637</v>
      </c>
      <c r="AK16" s="168">
        <f ca="1">OFFSET('Table 2'!AF14,1,1)/
OFFSET('Table 2'!AF14,1,0)</f>
        <v>0.81595092024539873</v>
      </c>
      <c r="AL16" s="168">
        <f ca="1">OFFSET('Table 2'!AI14,1,1)/
OFFSET('Table 2'!AI14,1,0)</f>
        <v>0.8</v>
      </c>
      <c r="AM16" s="168">
        <f ca="1">OFFSET('Table 2'!AL14,1,1)/
OFFSET('Table 2'!AL14,1,0)</f>
        <v>0.58992805755395683</v>
      </c>
      <c r="AN16" s="168">
        <f ca="1">OFFSET('Table 2'!AO14,1,1)/
OFFSET('Table 2'!AO14,1,0)</f>
        <v>0.41908713692946059</v>
      </c>
      <c r="AO16" s="168">
        <f ca="1">OFFSET('Table 2'!AR14,1,1)/
OFFSET('Table 2'!AR14,1,0)</f>
        <v>0.78798586572438167</v>
      </c>
      <c r="AP16" s="168">
        <f ca="1">OFFSET('Table 2'!AU14,1,1)/
OFFSET('Table 2'!AU14,1,0)</f>
        <v>0.70684039087947881</v>
      </c>
      <c r="AQ16" s="168">
        <f ca="1">OFFSET('Table 2'!AX14,1,1)/
OFFSET('Table 2'!AX14,1,0)</f>
        <v>0.82911392405063289</v>
      </c>
      <c r="AR16" s="168">
        <f ca="1">OFFSET('Table 2'!BA14,1,1)/
OFFSET('Table 2'!BA14,1,0)</f>
        <v>0.88154269972451793</v>
      </c>
      <c r="AS16" s="168">
        <f ca="1">OFFSET('Table 2'!BD14,1,1)/
OFFSET('Table 2'!BD14,1,0)</f>
        <v>0.75090252707581229</v>
      </c>
      <c r="AT16" s="168">
        <f ca="1">OFFSET('Table 2'!BG14,1,1)/
OFFSET('Table 2'!BG14,1,0)</f>
        <v>0.64912280701754388</v>
      </c>
      <c r="AU16" s="168">
        <f ca="1">OFFSET('Table 2'!BJ14,1,1)/
OFFSET('Table 2'!BJ14,1,0)</f>
        <v>0.62222222222222223</v>
      </c>
      <c r="AV16" s="168">
        <f ca="1">OFFSET('Table 2'!BM14,1,1)/
OFFSET('Table 2'!BM14,1,0)</f>
        <v>0.56818181818181823</v>
      </c>
      <c r="AW16" s="168">
        <f ca="1">OFFSET('Table 2'!BP14,1,1)/
OFFSET('Table 2'!BP14,1,0)</f>
        <v>0.8098859315589354</v>
      </c>
      <c r="AX16" s="168">
        <f ca="1">OFFSET('Table 2'!BS14,1,1)/
OFFSET('Table 2'!BS14,1,0)</f>
        <v>0.92881355932203391</v>
      </c>
      <c r="AY16" s="168">
        <f ca="1">OFFSET('Table 2'!BV14,1,1)/
OFFSET('Table 2'!BV14,1,0)</f>
        <v>0.80198019801980203</v>
      </c>
      <c r="AZ16" s="168">
        <f ca="1">OFFSET('Table 2'!BY14,1,1)/
OFFSET('Table 2'!BY14,1,0)</f>
        <v>0.87392550143266479</v>
      </c>
      <c r="BA16" s="168">
        <f ca="1">OFFSET('Table 2'!CB14,1,1)/
OFFSET('Table 2'!CB14,1,0)</f>
        <v>0.62737642585551334</v>
      </c>
      <c r="BB16" s="168">
        <f ca="1">OFFSET('Table 2'!CE14,1,1)/
OFFSET('Table 2'!CE14,1,0)</f>
        <v>0.44800000000000001</v>
      </c>
      <c r="BC16" s="168">
        <f ca="1">OFFSET('Table 2'!CH14,1,1)/
OFFSET('Table 2'!CH14,1,0)</f>
        <v>0.6887417218543046</v>
      </c>
      <c r="BD16" s="168">
        <f ca="1">OFFSET('Table 2'!CK14,1,1)/
OFFSET('Table 2'!CK14,1,0)</f>
        <v>0.73615635179153094</v>
      </c>
      <c r="BE16" s="168">
        <f ca="1">OFFSET('Table 2'!CN14,1,1)/
OFFSET('Table 2'!CN14,1,0)</f>
        <v>0.71241830065359479</v>
      </c>
      <c r="BF16" s="168" t="e">
        <f ca="1">OFFSET('Table 2'!#REF!,1,1)/
OFFSET('Table 2'!#REF!,1,0)</f>
        <v>#REF!</v>
      </c>
    </row>
    <row r="17" spans="1:58" x14ac:dyDescent="0.2">
      <c r="A17" s="18" t="s">
        <v>11</v>
      </c>
      <c r="B17" s="148">
        <f>AVERAGEIF('Table 2'!$E$4:$CP$4,B$5,'Table 2'!$E16:$CP16)</f>
        <v>350.2</v>
      </c>
      <c r="C17" s="148">
        <f>AVERAGEIF('Table 2'!$E$4:$CP$4,C$5,'Table 2'!$E16:$CP16)</f>
        <v>201.36666666666667</v>
      </c>
      <c r="D17" s="148">
        <f>AVERAGEIF('Table 2'!$E$4:$CP$4,D$5,'Table 2'!$E16:$CP16)</f>
        <v>148.83333333333334</v>
      </c>
      <c r="E17" s="23"/>
      <c r="F17" s="23"/>
      <c r="G17" s="23"/>
      <c r="H17" s="23"/>
      <c r="I17" s="23"/>
      <c r="J17" s="147">
        <f>AVERAGEIF('Table 2 - Previous month'!$E$4:$CS$4,J$5,'Table 2 - Previous month'!$E16:$CS16)</f>
        <v>386.90322580645159</v>
      </c>
      <c r="K17" s="147">
        <f>AVERAGEIF('Table 2 - Previous month'!$E$4:$CS$4,K$5,'Table 2 - Previous month'!$E16:$CS16)</f>
        <v>201.35483870967741</v>
      </c>
      <c r="L17" s="147">
        <f>AVERAGEIF('Table 2 - Previous month'!$E$4:$CS$4,L$5,'Table 2 - Previous month'!$E16:$CS16)</f>
        <v>185.54838709677421</v>
      </c>
      <c r="M17" s="23"/>
      <c r="N17" s="23"/>
      <c r="O17" s="23"/>
      <c r="P17" s="23"/>
      <c r="Q17" s="23"/>
      <c r="R17" s="23"/>
      <c r="S17" s="23"/>
      <c r="T17" s="23"/>
      <c r="U17" s="23"/>
      <c r="V17" s="23"/>
      <c r="W17" s="23"/>
      <c r="X17" s="23"/>
      <c r="AB17" s="167">
        <f ca="1">OFFSET('Table 2'!E15,1,1)/
OFFSET('Table 2'!E15,1,0)</f>
        <v>0.59052924791086348</v>
      </c>
      <c r="AC17" s="167">
        <f ca="1">OFFSET('Table 2'!H15,1,1)/
OFFSET('Table 2'!H15,1,0)</f>
        <v>0.66666666666666663</v>
      </c>
      <c r="AD17" s="168">
        <f ca="1">OFFSET('Table 2'!K15,1,1)/
OFFSET('Table 2'!K15,1,0)</f>
        <v>0.62643678160919536</v>
      </c>
      <c r="AE17" s="168">
        <f ca="1">OFFSET('Table 2'!N15,1,1)/
OFFSET('Table 2'!N15,1,0)</f>
        <v>0.75</v>
      </c>
      <c r="AF17" s="168">
        <f ca="1">OFFSET('Table 2'!Q15,1,1)/
OFFSET('Table 2'!Q15,1,0)</f>
        <v>0.66201117318435754</v>
      </c>
      <c r="AG17" s="168">
        <f ca="1">OFFSET('Table 2'!T15,1,1)/
OFFSET('Table 2'!T15,1,0)</f>
        <v>0.43695014662756598</v>
      </c>
      <c r="AH17" s="168">
        <f ca="1">OFFSET('Table 2'!W15,1,1)/
OFFSET('Table 2'!W15,1,0)</f>
        <v>0.3925233644859813</v>
      </c>
      <c r="AI17" s="168">
        <f ca="1">OFFSET('Table 2'!Z15,1,1)/
OFFSET('Table 2'!Z15,1,0)</f>
        <v>0.63283582089552237</v>
      </c>
      <c r="AJ17" s="168">
        <f ca="1">OFFSET('Table 2'!AC15,1,1)/
OFFSET('Table 2'!AC15,1,0)</f>
        <v>0.67621776504297992</v>
      </c>
      <c r="AK17" s="168">
        <f ca="1">OFFSET('Table 2'!AF15,1,1)/
OFFSET('Table 2'!AF15,1,0)</f>
        <v>0.72140762463343111</v>
      </c>
      <c r="AL17" s="168">
        <f ca="1">OFFSET('Table 2'!AI15,1,1)/
OFFSET('Table 2'!AI15,1,0)</f>
        <v>0.59659090909090906</v>
      </c>
      <c r="AM17" s="168">
        <f ca="1">OFFSET('Table 2'!AL15,1,1)/
OFFSET('Table 2'!AL15,1,0)</f>
        <v>0.6428571428571429</v>
      </c>
      <c r="AN17" s="168">
        <f ca="1">OFFSET('Table 2'!AO15,1,1)/
OFFSET('Table 2'!AO15,1,0)</f>
        <v>0.43604651162790697</v>
      </c>
      <c r="AO17" s="168">
        <f ca="1">OFFSET('Table 2'!AR15,1,1)/
OFFSET('Table 2'!AR15,1,0)</f>
        <v>0.38053097345132741</v>
      </c>
      <c r="AP17" s="168">
        <f ca="1">OFFSET('Table 2'!AU15,1,1)/
OFFSET('Table 2'!AU15,1,0)</f>
        <v>0.67791411042944782</v>
      </c>
      <c r="AQ17" s="168">
        <f ca="1">OFFSET('Table 2'!AX15,1,1)/
OFFSET('Table 2'!AX15,1,0)</f>
        <v>0.66846361185983827</v>
      </c>
      <c r="AR17" s="168">
        <f ca="1">OFFSET('Table 2'!BA15,1,1)/
OFFSET('Table 2'!BA15,1,0)</f>
        <v>0.67318435754189943</v>
      </c>
      <c r="AS17" s="168">
        <f ca="1">OFFSET('Table 2'!BD15,1,1)/
OFFSET('Table 2'!BD15,1,0)</f>
        <v>0.64427860696517414</v>
      </c>
      <c r="AT17" s="168">
        <f ca="1">OFFSET('Table 2'!BG15,1,1)/
OFFSET('Table 2'!BG15,1,0)</f>
        <v>0.46397694524495675</v>
      </c>
      <c r="AU17" s="168">
        <f ca="1">OFFSET('Table 2'!BJ15,1,1)/
OFFSET('Table 2'!BJ15,1,0)</f>
        <v>0.34104046242774566</v>
      </c>
      <c r="AV17" s="168">
        <f ca="1">OFFSET('Table 2'!BM15,1,1)/
OFFSET('Table 2'!BM15,1,0)</f>
        <v>0.32417582417582419</v>
      </c>
      <c r="AW17" s="168">
        <f ca="1">OFFSET('Table 2'!BP15,1,1)/
OFFSET('Table 2'!BP15,1,0)</f>
        <v>0.40683229813664595</v>
      </c>
      <c r="AX17" s="168">
        <f ca="1">OFFSET('Table 2'!BS15,1,1)/
OFFSET('Table 2'!BS15,1,0)</f>
        <v>0.53125</v>
      </c>
      <c r="AY17" s="168">
        <f ca="1">OFFSET('Table 2'!BV15,1,1)/
OFFSET('Table 2'!BV15,1,0)</f>
        <v>0.65819209039548021</v>
      </c>
      <c r="AZ17" s="168">
        <f ca="1">OFFSET('Table 2'!BY15,1,1)/
OFFSET('Table 2'!BY15,1,0)</f>
        <v>0.71468926553672318</v>
      </c>
      <c r="BA17" s="168">
        <f ca="1">OFFSET('Table 2'!CB15,1,1)/
OFFSET('Table 2'!CB15,1,0)</f>
        <v>0.61029411764705888</v>
      </c>
      <c r="BB17" s="168">
        <f ca="1">OFFSET('Table 2'!CE15,1,1)/
OFFSET('Table 2'!CE15,1,0)</f>
        <v>0.50882352941176467</v>
      </c>
      <c r="BC17" s="168">
        <f ca="1">OFFSET('Table 2'!CH15,1,1)/
OFFSET('Table 2'!CH15,1,0)</f>
        <v>0.47041420118343197</v>
      </c>
      <c r="BD17" s="168">
        <f ca="1">OFFSET('Table 2'!CK15,1,1)/
OFFSET('Table 2'!CK15,1,0)</f>
        <v>0.64102564102564108</v>
      </c>
      <c r="BE17" s="168">
        <f ca="1">OFFSET('Table 2'!CN15,1,1)/
OFFSET('Table 2'!CN15,1,0)</f>
        <v>0.65476190476190477</v>
      </c>
      <c r="BF17" s="168" t="e">
        <f ca="1">OFFSET('Table 2'!#REF!,1,1)/
OFFSET('Table 2'!#REF!,1,0)</f>
        <v>#REF!</v>
      </c>
    </row>
    <row r="18" spans="1:58" x14ac:dyDescent="0.2">
      <c r="A18" s="18" t="s">
        <v>13</v>
      </c>
      <c r="B18" s="148">
        <f>AVERAGEIF('Table 2'!$E$4:$CP$4,B$5,'Table 2'!$E17:$CP17)</f>
        <v>330.36666666666667</v>
      </c>
      <c r="C18" s="148">
        <f>AVERAGEIF('Table 2'!$E$4:$CP$4,C$5,'Table 2'!$E17:$CP17)</f>
        <v>223.8</v>
      </c>
      <c r="D18" s="148">
        <f>AVERAGEIF('Table 2'!$E$4:$CP$4,D$5,'Table 2'!$E17:$CP17)</f>
        <v>106.56666666666666</v>
      </c>
      <c r="E18" s="23"/>
      <c r="F18" s="23"/>
      <c r="G18" s="23"/>
      <c r="H18" s="23"/>
      <c r="I18" s="23"/>
      <c r="J18" s="147">
        <f>AVERAGEIF('Table 2 - Previous month'!$E$4:$CS$4,J$5,'Table 2 - Previous month'!$E17:$CS17)</f>
        <v>354.87096774193549</v>
      </c>
      <c r="K18" s="147">
        <f>AVERAGEIF('Table 2 - Previous month'!$E$4:$CS$4,K$5,'Table 2 - Previous month'!$E17:$CS17)</f>
        <v>223.32258064516128</v>
      </c>
      <c r="L18" s="147">
        <f>AVERAGEIF('Table 2 - Previous month'!$E$4:$CS$4,L$5,'Table 2 - Previous month'!$E17:$CS17)</f>
        <v>131.54838709677421</v>
      </c>
      <c r="M18" s="23"/>
      <c r="N18" s="23"/>
      <c r="O18" s="23"/>
      <c r="P18" s="23"/>
      <c r="Q18" s="23"/>
      <c r="R18" s="23"/>
      <c r="S18" s="23"/>
      <c r="T18" s="23"/>
      <c r="U18" s="23"/>
      <c r="V18" s="23"/>
      <c r="W18" s="23"/>
      <c r="X18" s="23"/>
      <c r="AB18" s="167">
        <f ca="1">OFFSET('Table 2'!E16,1,1)/
OFFSET('Table 2'!E16,1,0)</f>
        <v>0.64722222222222225</v>
      </c>
      <c r="AC18" s="167">
        <f ca="1">OFFSET('Table 2'!H16,1,1)/
OFFSET('Table 2'!H16,1,0)</f>
        <v>0.64066852367688021</v>
      </c>
      <c r="AD18" s="168">
        <f ca="1">OFFSET('Table 2'!K16,1,1)/
OFFSET('Table 2'!K16,1,0)</f>
        <v>0.74226804123711343</v>
      </c>
      <c r="AE18" s="168">
        <f ca="1">OFFSET('Table 2'!N16,1,1)/
OFFSET('Table 2'!N16,1,0)</f>
        <v>0.7168831168831169</v>
      </c>
      <c r="AF18" s="168">
        <f ca="1">OFFSET('Table 2'!Q16,1,1)/
OFFSET('Table 2'!Q16,1,0)</f>
        <v>0.58015267175572516</v>
      </c>
      <c r="AG18" s="168">
        <f ca="1">OFFSET('Table 2'!T16,1,1)/
OFFSET('Table 2'!T16,1,0)</f>
        <v>0.50248756218905477</v>
      </c>
      <c r="AH18" s="168">
        <f ca="1">OFFSET('Table 2'!W16,1,1)/
OFFSET('Table 2'!W16,1,0)</f>
        <v>0.70783132530120485</v>
      </c>
      <c r="AI18" s="168">
        <f ca="1">OFFSET('Table 2'!Z16,1,1)/
OFFSET('Table 2'!Z16,1,0)</f>
        <v>0.70028011204481788</v>
      </c>
      <c r="AJ18" s="168">
        <f ca="1">OFFSET('Table 2'!AC16,1,1)/
OFFSET('Table 2'!AC16,1,0)</f>
        <v>0.68044077134986225</v>
      </c>
      <c r="AK18" s="168">
        <f ca="1">OFFSET('Table 2'!AF16,1,1)/
OFFSET('Table 2'!AF16,1,0)</f>
        <v>0.71502590673575128</v>
      </c>
      <c r="AL18" s="168">
        <f ca="1">OFFSET('Table 2'!AI16,1,1)/
OFFSET('Table 2'!AI16,1,0)</f>
        <v>0.69897959183673475</v>
      </c>
      <c r="AM18" s="168">
        <f ca="1">OFFSET('Table 2'!AL16,1,1)/
OFFSET('Table 2'!AL16,1,0)</f>
        <v>0.57999999999999996</v>
      </c>
      <c r="AN18" s="168">
        <f ca="1">OFFSET('Table 2'!AO16,1,1)/
OFFSET('Table 2'!AO16,1,0)</f>
        <v>0.49572649572649574</v>
      </c>
      <c r="AO18" s="168">
        <f ca="1">OFFSET('Table 2'!AR16,1,1)/
OFFSET('Table 2'!AR16,1,0)</f>
        <v>0.6945244956772334</v>
      </c>
      <c r="AP18" s="168">
        <f ca="1">OFFSET('Table 2'!AU16,1,1)/
OFFSET('Table 2'!AU16,1,0)</f>
        <v>0.73829201101928377</v>
      </c>
      <c r="AQ18" s="168">
        <f ca="1">OFFSET('Table 2'!AX16,1,1)/
OFFSET('Table 2'!AX16,1,0)</f>
        <v>0.72872340425531912</v>
      </c>
      <c r="AR18" s="168">
        <f ca="1">OFFSET('Table 2'!BA16,1,1)/
OFFSET('Table 2'!BA16,1,0)</f>
        <v>0.73710073710073709</v>
      </c>
      <c r="AS18" s="168">
        <f ca="1">OFFSET('Table 2'!BD16,1,1)/
OFFSET('Table 2'!BD16,1,0)</f>
        <v>0.66225165562913912</v>
      </c>
      <c r="AT18" s="168">
        <f ca="1">OFFSET('Table 2'!BG16,1,1)/
OFFSET('Table 2'!BG16,1,0)</f>
        <v>0.6</v>
      </c>
      <c r="AU18" s="168">
        <f ca="1">OFFSET('Table 2'!BJ16,1,1)/
OFFSET('Table 2'!BJ16,1,0)</f>
        <v>0.60368663594470051</v>
      </c>
      <c r="AV18" s="168">
        <f ca="1">OFFSET('Table 2'!BM16,1,1)/
OFFSET('Table 2'!BM16,1,0)</f>
        <v>0.57843137254901966</v>
      </c>
      <c r="AW18" s="168">
        <f ca="1">OFFSET('Table 2'!BP16,1,1)/
OFFSET('Table 2'!BP16,1,0)</f>
        <v>0.72615384615384615</v>
      </c>
      <c r="AX18" s="168">
        <f ca="1">OFFSET('Table 2'!BS16,1,1)/
OFFSET('Table 2'!BS16,1,0)</f>
        <v>0.71827411167512689</v>
      </c>
      <c r="AY18" s="168">
        <f ca="1">OFFSET('Table 2'!BV16,1,1)/
OFFSET('Table 2'!BV16,1,0)</f>
        <v>0.70783847980997627</v>
      </c>
      <c r="AZ18" s="168">
        <f ca="1">OFFSET('Table 2'!BY16,1,1)/
OFFSET('Table 2'!BY16,1,0)</f>
        <v>0.73710073710073709</v>
      </c>
      <c r="BA18" s="168">
        <f ca="1">OFFSET('Table 2'!CB16,1,1)/
OFFSET('Table 2'!CB16,1,0)</f>
        <v>0.59090909090909094</v>
      </c>
      <c r="BB18" s="168">
        <f ca="1">OFFSET('Table 2'!CE16,1,1)/
OFFSET('Table 2'!CE16,1,0)</f>
        <v>0.5714285714285714</v>
      </c>
      <c r="BC18" s="168">
        <f ca="1">OFFSET('Table 2'!CH16,1,1)/
OFFSET('Table 2'!CH16,1,0)</f>
        <v>0.71159874608150475</v>
      </c>
      <c r="BD18" s="168">
        <f ca="1">OFFSET('Table 2'!CK16,1,1)/
OFFSET('Table 2'!CK16,1,0)</f>
        <v>0.71649484536082475</v>
      </c>
      <c r="BE18" s="168">
        <f ca="1">OFFSET('Table 2'!CN16,1,1)/
OFFSET('Table 2'!CN16,1,0)</f>
        <v>0.71578947368421053</v>
      </c>
      <c r="BF18" s="168" t="e">
        <f ca="1">OFFSET('Table 2'!#REF!,1,1)/
OFFSET('Table 2'!#REF!,1,0)</f>
        <v>#REF!</v>
      </c>
    </row>
    <row r="19" spans="1:58" x14ac:dyDescent="0.2">
      <c r="A19" s="18" t="s">
        <v>5</v>
      </c>
      <c r="B19" s="148">
        <f>AVERAGEIF('Table 2'!$E$4:$CP$4,B$5,'Table 2'!$E18:$CP18)</f>
        <v>342.16666666666669</v>
      </c>
      <c r="C19" s="148">
        <f>AVERAGEIF('Table 2'!$E$4:$CP$4,C$5,'Table 2'!$E18:$CP18)</f>
        <v>173.1</v>
      </c>
      <c r="D19" s="148">
        <f>AVERAGEIF('Table 2'!$E$4:$CP$4,D$5,'Table 2'!$E18:$CP18)</f>
        <v>169.06666666666666</v>
      </c>
      <c r="E19" s="23"/>
      <c r="F19" s="23"/>
      <c r="G19" s="23"/>
      <c r="H19" s="23"/>
      <c r="I19" s="23"/>
      <c r="J19" s="147">
        <f>AVERAGEIF('Table 2 - Previous month'!$E$4:$CS$4,J$5,'Table 2 - Previous month'!$E18:$CS18)</f>
        <v>379</v>
      </c>
      <c r="K19" s="147">
        <f>AVERAGEIF('Table 2 - Previous month'!$E$4:$CS$4,K$5,'Table 2 - Previous month'!$E18:$CS18)</f>
        <v>169.29032258064515</v>
      </c>
      <c r="L19" s="147">
        <f>AVERAGEIF('Table 2 - Previous month'!$E$4:$CS$4,L$5,'Table 2 - Previous month'!$E18:$CS18)</f>
        <v>209.70967741935485</v>
      </c>
      <c r="M19" s="23"/>
      <c r="N19" s="23"/>
      <c r="O19" s="23"/>
      <c r="P19" s="23"/>
      <c r="Q19" s="23"/>
      <c r="R19" s="23"/>
      <c r="S19" s="23"/>
      <c r="T19" s="23"/>
      <c r="U19" s="23"/>
      <c r="V19" s="23"/>
      <c r="W19" s="23"/>
      <c r="X19" s="23"/>
      <c r="AB19" s="167">
        <f ca="1">OFFSET('Table 2'!E17,1,1)/
OFFSET('Table 2'!E17,1,0)</f>
        <v>0.49144254278728605</v>
      </c>
      <c r="AC19" s="167">
        <f ca="1">OFFSET('Table 2'!H17,1,1)/
OFFSET('Table 2'!H17,1,0)</f>
        <v>0.53315649867374004</v>
      </c>
      <c r="AD19" s="168">
        <f ca="1">OFFSET('Table 2'!K17,1,1)/
OFFSET('Table 2'!K17,1,0)</f>
        <v>0.54755043227665701</v>
      </c>
      <c r="AE19" s="168">
        <f ca="1">OFFSET('Table 2'!N17,1,1)/
OFFSET('Table 2'!N17,1,0)</f>
        <v>0.61928934010152281</v>
      </c>
      <c r="AF19" s="168">
        <f ca="1">OFFSET('Table 2'!Q17,1,1)/
OFFSET('Table 2'!Q17,1,0)</f>
        <v>0.39228295819935693</v>
      </c>
      <c r="AG19" s="168">
        <f ca="1">OFFSET('Table 2'!T17,1,1)/
OFFSET('Table 2'!T17,1,0)</f>
        <v>0.39661016949152544</v>
      </c>
      <c r="AH19" s="168">
        <f ca="1">OFFSET('Table 2'!W17,1,1)/
OFFSET('Table 2'!W17,1,0)</f>
        <v>0.50755287009063443</v>
      </c>
      <c r="AI19" s="168">
        <f ca="1">OFFSET('Table 2'!Z17,1,1)/
OFFSET('Table 2'!Z17,1,0)</f>
        <v>0.50761421319796951</v>
      </c>
      <c r="AJ19" s="168">
        <f ca="1">OFFSET('Table 2'!AC17,1,1)/
OFFSET('Table 2'!AC17,1,0)</f>
        <v>0.51232876712328768</v>
      </c>
      <c r="AK19" s="168">
        <f ca="1">OFFSET('Table 2'!AF17,1,1)/
OFFSET('Table 2'!AF17,1,0)</f>
        <v>0.57894736842105265</v>
      </c>
      <c r="AL19" s="168">
        <f ca="1">OFFSET('Table 2'!AI17,1,1)/
OFFSET('Table 2'!AI17,1,0)</f>
        <v>0.60629921259842523</v>
      </c>
      <c r="AM19" s="168">
        <f ca="1">OFFSET('Table 2'!AL17,1,1)/
OFFSET('Table 2'!AL17,1,0)</f>
        <v>0.32</v>
      </c>
      <c r="AN19" s="168">
        <f ca="1">OFFSET('Table 2'!AO17,1,1)/
OFFSET('Table 2'!AO17,1,0)</f>
        <v>0.30575539568345322</v>
      </c>
      <c r="AO19" s="168">
        <f ca="1">OFFSET('Table 2'!AR17,1,1)/
OFFSET('Table 2'!AR17,1,0)</f>
        <v>0.51724137931034486</v>
      </c>
      <c r="AP19" s="168">
        <f ca="1">OFFSET('Table 2'!AU17,1,1)/
OFFSET('Table 2'!AU17,1,0)</f>
        <v>0.62816901408450709</v>
      </c>
      <c r="AQ19" s="168">
        <f ca="1">OFFSET('Table 2'!AX17,1,1)/
OFFSET('Table 2'!AX17,1,0)</f>
        <v>0.67621776504297992</v>
      </c>
      <c r="AR19" s="168">
        <f ca="1">OFFSET('Table 2'!BA17,1,1)/
OFFSET('Table 2'!BA17,1,0)</f>
        <v>0.73537604456824512</v>
      </c>
      <c r="AS19" s="168">
        <f ca="1">OFFSET('Table 2'!BD17,1,1)/
OFFSET('Table 2'!BD17,1,0)</f>
        <v>0.55987055016181231</v>
      </c>
      <c r="AT19" s="168">
        <f ca="1">OFFSET('Table 2'!BG17,1,1)/
OFFSET('Table 2'!BG17,1,0)</f>
        <v>0.49824561403508771</v>
      </c>
      <c r="AU19" s="168">
        <f ca="1">OFFSET('Table 2'!BJ17,1,1)/
OFFSET('Table 2'!BJ17,1,0)</f>
        <v>0.3971631205673759</v>
      </c>
      <c r="AV19" s="168">
        <f ca="1">OFFSET('Table 2'!BM17,1,1)/
OFFSET('Table 2'!BM17,1,0)</f>
        <v>0.29411764705882354</v>
      </c>
      <c r="AW19" s="168">
        <f ca="1">OFFSET('Table 2'!BP17,1,1)/
OFFSET('Table 2'!BP17,1,0)</f>
        <v>0.42724458204334365</v>
      </c>
      <c r="AX19" s="168">
        <f ca="1">OFFSET('Table 2'!BS17,1,1)/
OFFSET('Table 2'!BS17,1,0)</f>
        <v>0.50785340314136129</v>
      </c>
      <c r="AY19" s="168">
        <f ca="1">OFFSET('Table 2'!BV17,1,1)/
OFFSET('Table 2'!BV17,1,0)</f>
        <v>0.49122807017543857</v>
      </c>
      <c r="AZ19" s="168">
        <f ca="1">OFFSET('Table 2'!BY17,1,1)/
OFFSET('Table 2'!BY17,1,0)</f>
        <v>0.65775401069518713</v>
      </c>
      <c r="BA19" s="168">
        <f ca="1">OFFSET('Table 2'!CB17,1,1)/
OFFSET('Table 2'!CB17,1,0)</f>
        <v>0.34492753623188405</v>
      </c>
      <c r="BB19" s="168">
        <f ca="1">OFFSET('Table 2'!CE17,1,1)/
OFFSET('Table 2'!CE17,1,0)</f>
        <v>0.30620155038759689</v>
      </c>
      <c r="BC19" s="168">
        <f ca="1">OFFSET('Table 2'!CH17,1,1)/
OFFSET('Table 2'!CH17,1,0)</f>
        <v>0.44568245125348188</v>
      </c>
      <c r="BD19" s="168">
        <f ca="1">OFFSET('Table 2'!CK17,1,1)/
OFFSET('Table 2'!CK17,1,0)</f>
        <v>0.50381679389312972</v>
      </c>
      <c r="BE19" s="168">
        <f ca="1">OFFSET('Table 2'!CN17,1,1)/
OFFSET('Table 2'!CN17,1,0)</f>
        <v>0.59154929577464788</v>
      </c>
      <c r="BF19" s="168" t="e">
        <f ca="1">OFFSET('Table 2'!#REF!,1,1)/
OFFSET('Table 2'!#REF!,1,0)</f>
        <v>#REF!</v>
      </c>
    </row>
    <row r="20" spans="1:58" x14ac:dyDescent="0.2">
      <c r="A20" s="18" t="s">
        <v>18</v>
      </c>
      <c r="B20" s="148">
        <f>AVERAGEIF('Table 2'!$E$4:$CP$4,B$5,'Table 2'!$E19:$CP19)</f>
        <v>351.26666666666665</v>
      </c>
      <c r="C20" s="148">
        <f>AVERAGEIF('Table 2'!$E$4:$CP$4,C$5,'Table 2'!$E19:$CP19)</f>
        <v>210.36666666666667</v>
      </c>
      <c r="D20" s="148">
        <f>AVERAGEIF('Table 2'!$E$4:$CP$4,D$5,'Table 2'!$E19:$CP19)</f>
        <v>140.9</v>
      </c>
      <c r="E20" s="23"/>
      <c r="F20" s="23"/>
      <c r="G20" s="23"/>
      <c r="H20" s="23"/>
      <c r="I20" s="23"/>
      <c r="J20" s="147">
        <f>AVERAGEIF('Table 2 - Previous month'!$E$4:$CS$4,J$5,'Table 2 - Previous month'!$E19:$CS19)</f>
        <v>368.83870967741933</v>
      </c>
      <c r="K20" s="147">
        <f>AVERAGEIF('Table 2 - Previous month'!$E$4:$CS$4,K$5,'Table 2 - Previous month'!$E19:$CS19)</f>
        <v>192.87096774193549</v>
      </c>
      <c r="L20" s="147">
        <f>AVERAGEIF('Table 2 - Previous month'!$E$4:$CS$4,L$5,'Table 2 - Previous month'!$E19:$CS19)</f>
        <v>175.96774193548387</v>
      </c>
      <c r="M20" s="23"/>
      <c r="N20" s="23"/>
      <c r="O20" s="23"/>
      <c r="P20" s="23"/>
      <c r="Q20" s="23"/>
      <c r="R20" s="23"/>
      <c r="S20" s="23"/>
      <c r="T20" s="23"/>
      <c r="U20" s="23"/>
      <c r="V20" s="23"/>
      <c r="W20" s="23"/>
      <c r="X20" s="23"/>
      <c r="AB20" s="167">
        <f ca="1">OFFSET('Table 2'!E18,1,1)/
OFFSET('Table 2'!E18,1,0)</f>
        <v>0.5821727019498607</v>
      </c>
      <c r="AC20" s="167">
        <f ca="1">OFFSET('Table 2'!H18,1,1)/
OFFSET('Table 2'!H18,1,0)</f>
        <v>0.59951456310679607</v>
      </c>
      <c r="AD20" s="168">
        <f ca="1">OFFSET('Table 2'!K18,1,1)/
OFFSET('Table 2'!K18,1,0)</f>
        <v>0.43869209809264303</v>
      </c>
      <c r="AE20" s="168">
        <f ca="1">OFFSET('Table 2'!N18,1,1)/
OFFSET('Table 2'!N18,1,0)</f>
        <v>0.66898148148148151</v>
      </c>
      <c r="AF20" s="168">
        <f ca="1">OFFSET('Table 2'!Q18,1,1)/
OFFSET('Table 2'!Q18,1,0)</f>
        <v>0.56293706293706292</v>
      </c>
      <c r="AG20" s="168">
        <f ca="1">OFFSET('Table 2'!T18,1,1)/
OFFSET('Table 2'!T18,1,0)</f>
        <v>0.53658536585365857</v>
      </c>
      <c r="AH20" s="168">
        <f ca="1">OFFSET('Table 2'!W18,1,1)/
OFFSET('Table 2'!W18,1,0)</f>
        <v>0.57474226804123707</v>
      </c>
      <c r="AI20" s="168">
        <f ca="1">OFFSET('Table 2'!Z18,1,1)/
OFFSET('Table 2'!Z18,1,0)</f>
        <v>0.601965601965602</v>
      </c>
      <c r="AJ20" s="168">
        <f ca="1">OFFSET('Table 2'!AC18,1,1)/
OFFSET('Table 2'!AC18,1,0)</f>
        <v>0.61743341404358354</v>
      </c>
      <c r="AK20" s="168">
        <f ca="1">OFFSET('Table 2'!AF18,1,1)/
OFFSET('Table 2'!AF18,1,0)</f>
        <v>0.594170403587444</v>
      </c>
      <c r="AL20" s="168">
        <f ca="1">OFFSET('Table 2'!AI18,1,1)/
OFFSET('Table 2'!AI18,1,0)</f>
        <v>0.61743341404358354</v>
      </c>
      <c r="AM20" s="168">
        <f ca="1">OFFSET('Table 2'!AL18,1,1)/
OFFSET('Table 2'!AL18,1,0)</f>
        <v>0.55636363636363639</v>
      </c>
      <c r="AN20" s="168">
        <f ca="1">OFFSET('Table 2'!AO18,1,1)/
OFFSET('Table 2'!AO18,1,0)</f>
        <v>0.53521126760563376</v>
      </c>
      <c r="AO20" s="168">
        <f ca="1">OFFSET('Table 2'!AR18,1,1)/
OFFSET('Table 2'!AR18,1,0)</f>
        <v>0.5513196480938416</v>
      </c>
      <c r="AP20" s="168">
        <f ca="1">OFFSET('Table 2'!AU18,1,1)/
OFFSET('Table 2'!AU18,1,0)</f>
        <v>0.59192825112107628</v>
      </c>
      <c r="AQ20" s="168">
        <f ca="1">OFFSET('Table 2'!AX18,1,1)/
OFFSET('Table 2'!AX18,1,0)</f>
        <v>0.62588235294117645</v>
      </c>
      <c r="AR20" s="168">
        <f ca="1">OFFSET('Table 2'!BA18,1,1)/
OFFSET('Table 2'!BA18,1,0)</f>
        <v>0.64814814814814814</v>
      </c>
      <c r="AS20" s="168">
        <f ca="1">OFFSET('Table 2'!BD18,1,1)/
OFFSET('Table 2'!BD18,1,0)</f>
        <v>0.6696428571428571</v>
      </c>
      <c r="AT20" s="168">
        <f ca="1">OFFSET('Table 2'!BG18,1,1)/
OFFSET('Table 2'!BG18,1,0)</f>
        <v>0.5607843137254902</v>
      </c>
      <c r="AU20" s="168">
        <f ca="1">OFFSET('Table 2'!BJ18,1,1)/
OFFSET('Table 2'!BJ18,1,0)</f>
        <v>0.66141732283464572</v>
      </c>
      <c r="AV20" s="168">
        <f ca="1">OFFSET('Table 2'!BM18,1,1)/
OFFSET('Table 2'!BM18,1,0)</f>
        <v>0.52606635071090047</v>
      </c>
      <c r="AW20" s="168">
        <f ca="1">OFFSET('Table 2'!BP18,1,1)/
OFFSET('Table 2'!BP18,1,0)</f>
        <v>0.62459546925566345</v>
      </c>
      <c r="AX20" s="168">
        <f ca="1">OFFSET('Table 2'!BS18,1,1)/
OFFSET('Table 2'!BS18,1,0)</f>
        <v>0.63950617283950617</v>
      </c>
      <c r="AY20" s="168">
        <f ca="1">OFFSET('Table 2'!BV18,1,1)/
OFFSET('Table 2'!BV18,1,0)</f>
        <v>0.59857482185273159</v>
      </c>
      <c r="AZ20" s="168">
        <f ca="1">OFFSET('Table 2'!BY18,1,1)/
OFFSET('Table 2'!BY18,1,0)</f>
        <v>0.61358313817330212</v>
      </c>
      <c r="BA20" s="168">
        <f ca="1">OFFSET('Table 2'!CB18,1,1)/
OFFSET('Table 2'!CB18,1,0)</f>
        <v>0.62951807228915657</v>
      </c>
      <c r="BB20" s="168">
        <f ca="1">OFFSET('Table 2'!CE18,1,1)/
OFFSET('Table 2'!CE18,1,0)</f>
        <v>0.57207207207207211</v>
      </c>
      <c r="BC20" s="168">
        <f ca="1">OFFSET('Table 2'!CH18,1,1)/
OFFSET('Table 2'!CH18,1,0)</f>
        <v>0.57187500000000002</v>
      </c>
      <c r="BD20" s="168">
        <f ca="1">OFFSET('Table 2'!CK18,1,1)/
OFFSET('Table 2'!CK18,1,0)</f>
        <v>0.61712846347607053</v>
      </c>
      <c r="BE20" s="168">
        <f ca="1">OFFSET('Table 2'!CN18,1,1)/
OFFSET('Table 2'!CN18,1,0)</f>
        <v>0.64010282776349614</v>
      </c>
      <c r="BF20" s="168" t="e">
        <f ca="1">OFFSET('Table 2'!#REF!,1,1)/
OFFSET('Table 2'!#REF!,1,0)</f>
        <v>#REF!</v>
      </c>
    </row>
    <row r="21" spans="1:58" x14ac:dyDescent="0.2">
      <c r="A21" s="18" t="s">
        <v>22</v>
      </c>
      <c r="B21" s="148">
        <f>AVERAGEIF('Table 2'!$E$4:$CP$4,B$5,'Table 2'!$E20:$CP20)</f>
        <v>322.13333333333333</v>
      </c>
      <c r="C21" s="148">
        <f>AVERAGEIF('Table 2'!$E$4:$CP$4,C$5,'Table 2'!$E20:$CP20)</f>
        <v>232.6</v>
      </c>
      <c r="D21" s="148">
        <f>AVERAGEIF('Table 2'!$E$4:$CP$4,D$5,'Table 2'!$E20:$CP20)</f>
        <v>89.533333333333331</v>
      </c>
      <c r="E21" s="23"/>
      <c r="F21" s="23"/>
      <c r="G21" s="23"/>
      <c r="H21" s="23"/>
      <c r="I21" s="23"/>
      <c r="J21" s="147">
        <f>AVERAGEIF('Table 2 - Previous month'!$E$4:$CS$4,J$5,'Table 2 - Previous month'!$E20:$CS20)</f>
        <v>345.22580645161293</v>
      </c>
      <c r="K21" s="147">
        <f>AVERAGEIF('Table 2 - Previous month'!$E$4:$CS$4,K$5,'Table 2 - Previous month'!$E20:$CS20)</f>
        <v>235.19354838709677</v>
      </c>
      <c r="L21" s="147">
        <f>AVERAGEIF('Table 2 - Previous month'!$E$4:$CS$4,L$5,'Table 2 - Previous month'!$E20:$CS20)</f>
        <v>110.03225806451613</v>
      </c>
      <c r="M21" s="23"/>
      <c r="N21" s="23"/>
      <c r="O21" s="23"/>
      <c r="P21" s="23"/>
      <c r="Q21" s="23"/>
      <c r="R21" s="23"/>
      <c r="S21" s="23"/>
      <c r="T21" s="23"/>
      <c r="U21" s="23"/>
      <c r="V21" s="23"/>
      <c r="W21" s="23"/>
      <c r="X21" s="23"/>
      <c r="AB21" s="167">
        <f ca="1">OFFSET('Table 2'!E19,1,1)/
OFFSET('Table 2'!E19,1,0)</f>
        <v>0.76438356164383559</v>
      </c>
      <c r="AC21" s="167">
        <f ca="1">OFFSET('Table 2'!H19,1,1)/
OFFSET('Table 2'!H19,1,0)</f>
        <v>0.74594594594594599</v>
      </c>
      <c r="AD21" s="168">
        <f ca="1">OFFSET('Table 2'!K19,1,1)/
OFFSET('Table 2'!K19,1,0)</f>
        <v>0.68047337278106512</v>
      </c>
      <c r="AE21" s="168">
        <f ca="1">OFFSET('Table 2'!N19,1,1)/
OFFSET('Table 2'!N19,1,0)</f>
        <v>0.73923444976076558</v>
      </c>
      <c r="AF21" s="168">
        <f ca="1">OFFSET('Table 2'!Q19,1,1)/
OFFSET('Table 2'!Q19,1,0)</f>
        <v>0.65555555555555556</v>
      </c>
      <c r="AG21" s="168">
        <f ca="1">OFFSET('Table 2'!T19,1,1)/
OFFSET('Table 2'!T19,1,0)</f>
        <v>0.63800904977375561</v>
      </c>
      <c r="AH21" s="168">
        <f ca="1">OFFSET('Table 2'!W19,1,1)/
OFFSET('Table 2'!W19,1,0)</f>
        <v>0.75641025641025639</v>
      </c>
      <c r="AI21" s="168">
        <f ca="1">OFFSET('Table 2'!Z19,1,1)/
OFFSET('Table 2'!Z19,1,0)</f>
        <v>0.71339563862928346</v>
      </c>
      <c r="AJ21" s="168">
        <f ca="1">OFFSET('Table 2'!AC19,1,1)/
OFFSET('Table 2'!AC19,1,0)</f>
        <v>0.71279373368146215</v>
      </c>
      <c r="AK21" s="168">
        <f ca="1">OFFSET('Table 2'!AF19,1,1)/
OFFSET('Table 2'!AF19,1,0)</f>
        <v>0.7103274559193955</v>
      </c>
      <c r="AL21" s="168">
        <f ca="1">OFFSET('Table 2'!AI19,1,1)/
OFFSET('Table 2'!AI19,1,0)</f>
        <v>0.72877358490566035</v>
      </c>
      <c r="AM21" s="168">
        <f ca="1">OFFSET('Table 2'!AL19,1,1)/
OFFSET('Table 2'!AL19,1,0)</f>
        <v>0.63636363636363635</v>
      </c>
      <c r="AN21" s="168">
        <f ca="1">OFFSET('Table 2'!AO19,1,1)/
OFFSET('Table 2'!AO19,1,0)</f>
        <v>0.65948275862068961</v>
      </c>
      <c r="AO21" s="168">
        <f ca="1">OFFSET('Table 2'!AR19,1,1)/
OFFSET('Table 2'!AR19,1,0)</f>
        <v>0.79377431906614782</v>
      </c>
      <c r="AP21" s="168">
        <f ca="1">OFFSET('Table 2'!AU19,1,1)/
OFFSET('Table 2'!AU19,1,0)</f>
        <v>0.69680851063829785</v>
      </c>
      <c r="AQ21" s="168">
        <f ca="1">OFFSET('Table 2'!AX19,1,1)/
OFFSET('Table 2'!AX19,1,0)</f>
        <v>0.69521410579345089</v>
      </c>
      <c r="AR21" s="168">
        <f ca="1">OFFSET('Table 2'!BA19,1,1)/
OFFSET('Table 2'!BA19,1,0)</f>
        <v>0.87048192771084343</v>
      </c>
      <c r="AS21" s="168">
        <f ca="1">OFFSET('Table 2'!BD19,1,1)/
OFFSET('Table 2'!BD19,1,0)</f>
        <v>0.6964285714285714</v>
      </c>
      <c r="AT21" s="168">
        <f ca="1">OFFSET('Table 2'!BG19,1,1)/
OFFSET('Table 2'!BG19,1,0)</f>
        <v>0.67985611510791366</v>
      </c>
      <c r="AU21" s="168">
        <f ca="1">OFFSET('Table 2'!BJ19,1,1)/
OFFSET('Table 2'!BJ19,1,0)</f>
        <v>0.71627906976744182</v>
      </c>
      <c r="AV21" s="168">
        <f ca="1">OFFSET('Table 2'!BM19,1,1)/
OFFSET('Table 2'!BM19,1,0)</f>
        <v>0.69587628865979378</v>
      </c>
      <c r="AW21" s="168">
        <f ca="1">OFFSET('Table 2'!BP19,1,1)/
OFFSET('Table 2'!BP19,1,0)</f>
        <v>0.81090909090909091</v>
      </c>
      <c r="AX21" s="168">
        <f ca="1">OFFSET('Table 2'!BS19,1,1)/
OFFSET('Table 2'!BS19,1,0)</f>
        <v>0.72853185595567871</v>
      </c>
      <c r="AY21" s="168">
        <f ca="1">OFFSET('Table 2'!BV19,1,1)/
OFFSET('Table 2'!BV19,1,0)</f>
        <v>0.70750000000000002</v>
      </c>
      <c r="AZ21" s="168">
        <f ca="1">OFFSET('Table 2'!BY19,1,1)/
OFFSET('Table 2'!BY19,1,0)</f>
        <v>0.74123989218328845</v>
      </c>
      <c r="BA21" s="168">
        <f ca="1">OFFSET('Table 2'!CB19,1,1)/
OFFSET('Table 2'!CB19,1,0)</f>
        <v>0.71346704871060174</v>
      </c>
      <c r="BB21" s="168">
        <f ca="1">OFFSET('Table 2'!CE19,1,1)/
OFFSET('Table 2'!CE19,1,0)</f>
        <v>0.63942307692307687</v>
      </c>
      <c r="BC21" s="168">
        <f ca="1">OFFSET('Table 2'!CH19,1,1)/
OFFSET('Table 2'!CH19,1,0)</f>
        <v>0.79370629370629375</v>
      </c>
      <c r="BD21" s="168">
        <f ca="1">OFFSET('Table 2'!CK19,1,1)/
OFFSET('Table 2'!CK19,1,0)</f>
        <v>0.74760383386581475</v>
      </c>
      <c r="BE21" s="168">
        <f ca="1">OFFSET('Table 2'!CN19,1,1)/
OFFSET('Table 2'!CN19,1,0)</f>
        <v>0.72268907563025209</v>
      </c>
      <c r="BF21" s="168" t="e">
        <f ca="1">OFFSET('Table 2'!#REF!,1,1)/
OFFSET('Table 2'!#REF!,1,0)</f>
        <v>#REF!</v>
      </c>
    </row>
    <row r="22" spans="1:58" x14ac:dyDescent="0.2">
      <c r="A22" s="18" t="s">
        <v>25</v>
      </c>
      <c r="B22" s="148">
        <f>AVERAGEIF('Table 2'!$E$4:$CP$4,B$5,'Table 2'!$E21:$CP21)</f>
        <v>775.73333333333335</v>
      </c>
      <c r="C22" s="148">
        <f>AVERAGEIF('Table 2'!$E$4:$CP$4,C$5,'Table 2'!$E21:$CP21)</f>
        <v>335.16666666666669</v>
      </c>
      <c r="D22" s="148">
        <f>AVERAGEIF('Table 2'!$E$4:$CP$4,D$5,'Table 2'!$E21:$CP21)</f>
        <v>440.56666666666666</v>
      </c>
      <c r="E22" s="23"/>
      <c r="F22" s="23"/>
      <c r="G22" s="23"/>
      <c r="H22" s="23"/>
      <c r="I22" s="23"/>
      <c r="J22" s="147">
        <f>AVERAGEIF('Table 2 - Previous month'!$E$4:$CS$4,J$5,'Table 2 - Previous month'!$E21:$CS21)</f>
        <v>795.45161290322585</v>
      </c>
      <c r="K22" s="147">
        <f>AVERAGEIF('Table 2 - Previous month'!$E$4:$CS$4,K$5,'Table 2 - Previous month'!$E21:$CS21)</f>
        <v>328.16129032258067</v>
      </c>
      <c r="L22" s="147">
        <f>AVERAGEIF('Table 2 - Previous month'!$E$4:$CS$4,L$5,'Table 2 - Previous month'!$E21:$CS21)</f>
        <v>467.29032258064518</v>
      </c>
      <c r="M22" s="23"/>
      <c r="N22" s="23"/>
      <c r="O22" s="23"/>
      <c r="P22" s="23"/>
      <c r="Q22" s="23"/>
      <c r="R22" s="23"/>
      <c r="S22" s="23"/>
      <c r="T22" s="23"/>
      <c r="U22" s="23"/>
      <c r="V22" s="23"/>
      <c r="W22" s="23"/>
      <c r="X22" s="23"/>
      <c r="AB22" s="167">
        <f ca="1">OFFSET('Table 2'!E20,1,1)/
OFFSET('Table 2'!E20,1,0)</f>
        <v>0.45350172215843859</v>
      </c>
      <c r="AC22" s="167">
        <f ca="1">OFFSET('Table 2'!H20,1,1)/
OFFSET('Table 2'!H20,1,0)</f>
        <v>0.43427230046948356</v>
      </c>
      <c r="AD22" s="168">
        <f ca="1">OFFSET('Table 2'!K20,1,1)/
OFFSET('Table 2'!K20,1,0)</f>
        <v>0.47209302325581393</v>
      </c>
      <c r="AE22" s="168">
        <f ca="1">OFFSET('Table 2'!N20,1,1)/
OFFSET('Table 2'!N20,1,0)</f>
        <v>0.49085037674919269</v>
      </c>
      <c r="AF22" s="168">
        <f ca="1">OFFSET('Table 2'!Q20,1,1)/
OFFSET('Table 2'!Q20,1,0)</f>
        <v>0.37424242424242427</v>
      </c>
      <c r="AG22" s="168">
        <f ca="1">OFFSET('Table 2'!T20,1,1)/
OFFSET('Table 2'!T20,1,0)</f>
        <v>0.28689883913764513</v>
      </c>
      <c r="AH22" s="168">
        <f ca="1">OFFSET('Table 2'!W20,1,1)/
OFFSET('Table 2'!W20,1,0)</f>
        <v>0.43300248138957814</v>
      </c>
      <c r="AI22" s="168">
        <f ca="1">OFFSET('Table 2'!Z20,1,1)/
OFFSET('Table 2'!Z20,1,0)</f>
        <v>0.4900117508813161</v>
      </c>
      <c r="AJ22" s="168">
        <f ca="1">OFFSET('Table 2'!AC20,1,1)/
OFFSET('Table 2'!AC20,1,0)</f>
        <v>0.46689895470383275</v>
      </c>
      <c r="AK22" s="168">
        <f ca="1">OFFSET('Table 2'!AF20,1,1)/
OFFSET('Table 2'!AF20,1,0)</f>
        <v>0.52028639618138428</v>
      </c>
      <c r="AL22" s="168">
        <f ca="1">OFFSET('Table 2'!AI20,1,1)/
OFFSET('Table 2'!AI20,1,0)</f>
        <v>0.4898688915375447</v>
      </c>
      <c r="AM22" s="168">
        <f ca="1">OFFSET('Table 2'!AL20,1,1)/
OFFSET('Table 2'!AL20,1,0)</f>
        <v>0.40949554896142432</v>
      </c>
      <c r="AN22" s="168">
        <f ca="1">OFFSET('Table 2'!AO20,1,1)/
OFFSET('Table 2'!AO20,1,0)</f>
        <v>0.2807017543859649</v>
      </c>
      <c r="AO22" s="168">
        <f ca="1">OFFSET('Table 2'!AR20,1,1)/
OFFSET('Table 2'!AR20,1,0)</f>
        <v>0.40434192672998642</v>
      </c>
      <c r="AP22" s="168">
        <f ca="1">OFFSET('Table 2'!AU20,1,1)/
OFFSET('Table 2'!AU20,1,0)</f>
        <v>0.46853146853146854</v>
      </c>
      <c r="AQ22" s="168">
        <f ca="1">OFFSET('Table 2'!AX20,1,1)/
OFFSET('Table 2'!AX20,1,0)</f>
        <v>0.49120750293083237</v>
      </c>
      <c r="AR22" s="168">
        <f ca="1">OFFSET('Table 2'!BA20,1,1)/
OFFSET('Table 2'!BA20,1,0)</f>
        <v>0.49373695198329853</v>
      </c>
      <c r="AS22" s="168">
        <f ca="1">OFFSET('Table 2'!BD20,1,1)/
OFFSET('Table 2'!BD20,1,0)</f>
        <v>0.43059490084985835</v>
      </c>
      <c r="AT22" s="168">
        <f ca="1">OFFSET('Table 2'!BG20,1,1)/
OFFSET('Table 2'!BG20,1,0)</f>
        <v>0.37406855439642323</v>
      </c>
      <c r="AU22" s="168">
        <f ca="1">OFFSET('Table 2'!BJ20,1,1)/
OFFSET('Table 2'!BJ20,1,0)</f>
        <v>0.31802721088435376</v>
      </c>
      <c r="AV22" s="168">
        <f ca="1">OFFSET('Table 2'!BM20,1,1)/
OFFSET('Table 2'!BM20,1,0)</f>
        <v>0.26937269372693728</v>
      </c>
      <c r="AW22" s="168">
        <f ca="1">OFFSET('Table 2'!BP20,1,1)/
OFFSET('Table 2'!BP20,1,0)</f>
        <v>0.40607734806629836</v>
      </c>
      <c r="AX22" s="168">
        <f ca="1">OFFSET('Table 2'!BS20,1,1)/
OFFSET('Table 2'!BS20,1,0)</f>
        <v>0.45933014354066987</v>
      </c>
      <c r="AY22" s="168">
        <f ca="1">OFFSET('Table 2'!BV20,1,1)/
OFFSET('Table 2'!BV20,1,0)</f>
        <v>0.46982248520710057</v>
      </c>
      <c r="AZ22" s="168">
        <f ca="1">OFFSET('Table 2'!BY20,1,1)/
OFFSET('Table 2'!BY20,1,0)</f>
        <v>0.47949886104783601</v>
      </c>
      <c r="BA22" s="168">
        <f ca="1">OFFSET('Table 2'!CB20,1,1)/
OFFSET('Table 2'!CB20,1,0)</f>
        <v>0.41304347826086957</v>
      </c>
      <c r="BB22" s="168">
        <f ca="1">OFFSET('Table 2'!CE20,1,1)/
OFFSET('Table 2'!CE20,1,0)</f>
        <v>0.28639240506329117</v>
      </c>
      <c r="BC22" s="168">
        <f ca="1">OFFSET('Table 2'!CH20,1,1)/
OFFSET('Table 2'!CH20,1,0)</f>
        <v>0.3894993894993895</v>
      </c>
      <c r="BD22" s="168">
        <f ca="1">OFFSET('Table 2'!CK20,1,1)/
OFFSET('Table 2'!CK20,1,0)</f>
        <v>0.45287356321839078</v>
      </c>
      <c r="BE22" s="168">
        <f ca="1">OFFSET('Table 2'!CN20,1,1)/
OFFSET('Table 2'!CN20,1,0)</f>
        <v>0.47238542890716806</v>
      </c>
      <c r="BF22" s="168" t="e">
        <f ca="1">OFFSET('Table 2'!#REF!,1,1)/
OFFSET('Table 2'!#REF!,1,0)</f>
        <v>#REF!</v>
      </c>
    </row>
    <row r="23" spans="1:58" x14ac:dyDescent="0.2">
      <c r="A23" s="18" t="s">
        <v>28</v>
      </c>
      <c r="B23" s="148">
        <f>AVERAGEIF('Table 2'!$E$4:$CP$4,B$5,'Table 2'!$E22:$CP22)</f>
        <v>542.79999999999995</v>
      </c>
      <c r="C23" s="148">
        <f>AVERAGEIF('Table 2'!$E$4:$CP$4,C$5,'Table 2'!$E22:$CP22)</f>
        <v>248.4</v>
      </c>
      <c r="D23" s="148">
        <f>AVERAGEIF('Table 2'!$E$4:$CP$4,D$5,'Table 2'!$E22:$CP22)</f>
        <v>294.39999999999998</v>
      </c>
      <c r="E23" s="23"/>
      <c r="F23" s="23"/>
      <c r="G23" s="23"/>
      <c r="H23" s="23"/>
      <c r="I23" s="23"/>
      <c r="J23" s="147">
        <f>AVERAGEIF('Table 2 - Previous month'!$E$4:$CS$4,J$5,'Table 2 - Previous month'!$E22:$CS22)</f>
        <v>529.58064516129036</v>
      </c>
      <c r="K23" s="147">
        <f>AVERAGEIF('Table 2 - Previous month'!$E$4:$CS$4,K$5,'Table 2 - Previous month'!$E22:$CS22)</f>
        <v>238.25806451612902</v>
      </c>
      <c r="L23" s="147">
        <f>AVERAGEIF('Table 2 - Previous month'!$E$4:$CS$4,L$5,'Table 2 - Previous month'!$E22:$CS22)</f>
        <v>291.32258064516128</v>
      </c>
      <c r="M23" s="23"/>
      <c r="N23" s="23"/>
      <c r="O23" s="23"/>
      <c r="P23" s="23"/>
      <c r="Q23" s="23"/>
      <c r="R23" s="23"/>
      <c r="S23" s="23"/>
      <c r="T23" s="23"/>
      <c r="U23" s="23"/>
      <c r="V23" s="23"/>
      <c r="W23" s="23"/>
      <c r="X23" s="23"/>
      <c r="AB23" s="167">
        <f ca="1">OFFSET('Table 2'!E21,1,1)/
OFFSET('Table 2'!E21,1,0)</f>
        <v>0.44333333333333336</v>
      </c>
      <c r="AC23" s="167">
        <f ca="1">OFFSET('Table 2'!H21,1,1)/
OFFSET('Table 2'!H21,1,0)</f>
        <v>0.46165644171779141</v>
      </c>
      <c r="AD23" s="168">
        <f ca="1">OFFSET('Table 2'!K21,1,1)/
OFFSET('Table 2'!K21,1,0)</f>
        <v>0.44057971014492753</v>
      </c>
      <c r="AE23" s="168">
        <f ca="1">OFFSET('Table 2'!N21,1,1)/
OFFSET('Table 2'!N21,1,0)</f>
        <v>0.50928792569659442</v>
      </c>
      <c r="AF23" s="168">
        <f ca="1">OFFSET('Table 2'!Q21,1,1)/
OFFSET('Table 2'!Q21,1,0)</f>
        <v>0.37768240343347642</v>
      </c>
      <c r="AG23" s="168">
        <f ca="1">OFFSET('Table 2'!T21,1,1)/
OFFSET('Table 2'!T21,1,0)</f>
        <v>0.27814569536423839</v>
      </c>
      <c r="AH23" s="168">
        <f ca="1">OFFSET('Table 2'!W21,1,1)/
OFFSET('Table 2'!W21,1,0)</f>
        <v>0.35826771653543305</v>
      </c>
      <c r="AI23" s="168">
        <f ca="1">OFFSET('Table 2'!Z21,1,1)/
OFFSET('Table 2'!Z21,1,0)</f>
        <v>0.49197860962566847</v>
      </c>
      <c r="AJ23" s="168">
        <f ca="1">OFFSET('Table 2'!AC21,1,1)/
OFFSET('Table 2'!AC21,1,0)</f>
        <v>0.54528301886792452</v>
      </c>
      <c r="AK23" s="168">
        <f ca="1">OFFSET('Table 2'!AF21,1,1)/
OFFSET('Table 2'!AF21,1,0)</f>
        <v>0.52406417112299464</v>
      </c>
      <c r="AL23" s="168">
        <f ca="1">OFFSET('Table 2'!AI21,1,1)/
OFFSET('Table 2'!AI21,1,0)</f>
        <v>0.58407079646017701</v>
      </c>
      <c r="AM23" s="168">
        <f ca="1">OFFSET('Table 2'!AL21,1,1)/
OFFSET('Table 2'!AL21,1,0)</f>
        <v>0.46743295019157088</v>
      </c>
      <c r="AN23" s="168">
        <f ca="1">OFFSET('Table 2'!AO21,1,1)/
OFFSET('Table 2'!AO21,1,0)</f>
        <v>0.36244541484716158</v>
      </c>
      <c r="AO23" s="168">
        <f ca="1">OFFSET('Table 2'!AR21,1,1)/
OFFSET('Table 2'!AR21,1,0)</f>
        <v>0.4</v>
      </c>
      <c r="AP23" s="168">
        <f ca="1">OFFSET('Table 2'!AU21,1,1)/
OFFSET('Table 2'!AU21,1,0)</f>
        <v>0.52284263959390864</v>
      </c>
      <c r="AQ23" s="168">
        <f ca="1">OFFSET('Table 2'!AX21,1,1)/
OFFSET('Table 2'!AX21,1,0)</f>
        <v>0.60299625468164797</v>
      </c>
      <c r="AR23" s="168">
        <f ca="1">OFFSET('Table 2'!BA21,1,1)/
OFFSET('Table 2'!BA21,1,0)</f>
        <v>0.56521739130434778</v>
      </c>
      <c r="AS23" s="168">
        <f ca="1">OFFSET('Table 2'!BD21,1,1)/
OFFSET('Table 2'!BD21,1,0)</f>
        <v>0.54878048780487809</v>
      </c>
      <c r="AT23" s="168">
        <f ca="1">OFFSET('Table 2'!BG21,1,1)/
OFFSET('Table 2'!BG21,1,0)</f>
        <v>0.4083885209713024</v>
      </c>
      <c r="AU23" s="168">
        <f ca="1">OFFSET('Table 2'!BJ21,1,1)/
OFFSET('Table 2'!BJ21,1,0)</f>
        <v>0.29656862745098039</v>
      </c>
      <c r="AV23" s="168">
        <f ca="1">OFFSET('Table 2'!BM21,1,1)/
OFFSET('Table 2'!BM21,1,0)</f>
        <v>0.2770083102493075</v>
      </c>
      <c r="AW23" s="168">
        <f ca="1">OFFSET('Table 2'!BP21,1,1)/
OFFSET('Table 2'!BP21,1,0)</f>
        <v>0.36744186046511629</v>
      </c>
      <c r="AX23" s="168">
        <f ca="1">OFFSET('Table 2'!BS21,1,1)/
OFFSET('Table 2'!BS21,1,0)</f>
        <v>0.50401606425702816</v>
      </c>
      <c r="AY23" s="168">
        <f ca="1">OFFSET('Table 2'!BV21,1,1)/
OFFSET('Table 2'!BV21,1,0)</f>
        <v>0.52107925801011801</v>
      </c>
      <c r="AZ23" s="168">
        <f ca="1">OFFSET('Table 2'!BY21,1,1)/
OFFSET('Table 2'!BY21,1,0)</f>
        <v>0.55069930069930073</v>
      </c>
      <c r="BA23" s="168">
        <f ca="1">OFFSET('Table 2'!CB21,1,1)/
OFFSET('Table 2'!CB21,1,0)</f>
        <v>0.46415770609318996</v>
      </c>
      <c r="BB23" s="168">
        <f ca="1">OFFSET('Table 2'!CE21,1,1)/
OFFSET('Table 2'!CE21,1,0)</f>
        <v>0.29782608695652174</v>
      </c>
      <c r="BC23" s="168">
        <f ca="1">OFFSET('Table 2'!CH21,1,1)/
OFFSET('Table 2'!CH21,1,0)</f>
        <v>0.39382239382239381</v>
      </c>
      <c r="BD23" s="168">
        <f ca="1">OFFSET('Table 2'!CK21,1,1)/
OFFSET('Table 2'!CK21,1,0)</f>
        <v>0.50178571428571428</v>
      </c>
      <c r="BE23" s="168">
        <f ca="1">OFFSET('Table 2'!CN21,1,1)/
OFFSET('Table 2'!CN21,1,0)</f>
        <v>0.48948374760994262</v>
      </c>
      <c r="BF23" s="168" t="e">
        <f ca="1">OFFSET('Table 2'!#REF!,1,1)/
OFFSET('Table 2'!#REF!,1,0)</f>
        <v>#REF!</v>
      </c>
    </row>
    <row r="24" spans="1:58" x14ac:dyDescent="0.2">
      <c r="A24" s="18" t="s">
        <v>32</v>
      </c>
      <c r="B24" s="148">
        <f>AVERAGEIF('Table 2'!$E$4:$CP$4,B$5,'Table 2'!$E23:$CP23)</f>
        <v>616.79999999999995</v>
      </c>
      <c r="C24" s="148">
        <f>AVERAGEIF('Table 2'!$E$4:$CP$4,C$5,'Table 2'!$E23:$CP23)</f>
        <v>282.96666666666664</v>
      </c>
      <c r="D24" s="148">
        <f>AVERAGEIF('Table 2'!$E$4:$CP$4,D$5,'Table 2'!$E23:$CP23)</f>
        <v>333.83333333333331</v>
      </c>
      <c r="E24" s="23"/>
      <c r="F24" s="23"/>
      <c r="G24" s="23"/>
      <c r="H24" s="23"/>
      <c r="I24" s="23"/>
      <c r="J24" s="147">
        <f>AVERAGEIF('Table 2 - Previous month'!$E$4:$CS$4,J$5,'Table 2 - Previous month'!$E23:$CS23)</f>
        <v>577.83870967741939</v>
      </c>
      <c r="K24" s="147">
        <f>AVERAGEIF('Table 2 - Previous month'!$E$4:$CS$4,K$5,'Table 2 - Previous month'!$E23:$CS23)</f>
        <v>287.09677419354841</v>
      </c>
      <c r="L24" s="147">
        <f>AVERAGEIF('Table 2 - Previous month'!$E$4:$CS$4,L$5,'Table 2 - Previous month'!$E23:$CS23)</f>
        <v>290.74193548387098</v>
      </c>
      <c r="M24" s="23"/>
      <c r="N24" s="23"/>
      <c r="O24" s="23"/>
      <c r="P24" s="23"/>
      <c r="Q24" s="23"/>
      <c r="R24" s="23"/>
      <c r="S24" s="23"/>
      <c r="T24" s="23"/>
      <c r="U24" s="23"/>
      <c r="V24" s="23"/>
      <c r="W24" s="23"/>
      <c r="X24" s="23"/>
      <c r="AB24" s="167">
        <f ca="1">OFFSET('Table 2'!E22,1,1)/
OFFSET('Table 2'!E22,1,0)</f>
        <v>0.53365384615384615</v>
      </c>
      <c r="AC24" s="167">
        <f ca="1">OFFSET('Table 2'!H22,1,1)/
OFFSET('Table 2'!H22,1,0)</f>
        <v>0.39794168096054888</v>
      </c>
      <c r="AD24" s="168">
        <f ca="1">OFFSET('Table 2'!K22,1,1)/
OFFSET('Table 2'!K22,1,0)</f>
        <v>0.5307017543859649</v>
      </c>
      <c r="AE24" s="168">
        <f ca="1">OFFSET('Table 2'!N22,1,1)/
OFFSET('Table 2'!N22,1,0)</f>
        <v>0.56502242152466364</v>
      </c>
      <c r="AF24" s="168">
        <f ca="1">OFFSET('Table 2'!Q22,1,1)/
OFFSET('Table 2'!Q22,1,0)</f>
        <v>0.46050096339113678</v>
      </c>
      <c r="AG24" s="168">
        <f ca="1">OFFSET('Table 2'!T22,1,1)/
OFFSET('Table 2'!T22,1,0)</f>
        <v>0.39651416122004357</v>
      </c>
      <c r="AH24" s="168">
        <f ca="1">OFFSET('Table 2'!W22,1,1)/
OFFSET('Table 2'!W22,1,0)</f>
        <v>0.49131944444444442</v>
      </c>
      <c r="AI24" s="168">
        <f ca="1">OFFSET('Table 2'!Z22,1,1)/
OFFSET('Table 2'!Z22,1,0)</f>
        <v>0.5252525252525253</v>
      </c>
      <c r="AJ24" s="168">
        <f ca="1">OFFSET('Table 2'!AC22,1,1)/
OFFSET('Table 2'!AC22,1,0)</f>
        <v>0.5112540192926045</v>
      </c>
      <c r="AK24" s="168">
        <f ca="1">OFFSET('Table 2'!AF22,1,1)/
OFFSET('Table 2'!AF22,1,0)</f>
        <v>0.50411861614497533</v>
      </c>
      <c r="AL24" s="168">
        <f ca="1">OFFSET('Table 2'!AI22,1,1)/
OFFSET('Table 2'!AI22,1,0)</f>
        <v>0.55351681957186549</v>
      </c>
      <c r="AM24" s="168">
        <f ca="1">OFFSET('Table 2'!AL22,1,1)/
OFFSET('Table 2'!AL22,1,0)</f>
        <v>0.4282744282744283</v>
      </c>
      <c r="AN24" s="168">
        <f ca="1">OFFSET('Table 2'!AO22,1,1)/
OFFSET('Table 2'!AO22,1,0)</f>
        <v>0.34254143646408841</v>
      </c>
      <c r="AO24" s="168">
        <f ca="1">OFFSET('Table 2'!AR22,1,1)/
OFFSET('Table 2'!AR22,1,0)</f>
        <v>0.54347826086956519</v>
      </c>
      <c r="AP24" s="168">
        <f ca="1">OFFSET('Table 2'!AU22,1,1)/
OFFSET('Table 2'!AU22,1,0)</f>
        <v>0.55391432791728212</v>
      </c>
      <c r="AQ24" s="168">
        <f ca="1">OFFSET('Table 2'!AX22,1,1)/
OFFSET('Table 2'!AX22,1,0)</f>
        <v>0.54320987654320985</v>
      </c>
      <c r="AR24" s="168">
        <f ca="1">OFFSET('Table 2'!BA22,1,1)/
OFFSET('Table 2'!BA22,1,0)</f>
        <v>0.57338820301783266</v>
      </c>
      <c r="AS24" s="168">
        <f ca="1">OFFSET('Table 2'!BD22,1,1)/
OFFSET('Table 2'!BD22,1,0)</f>
        <v>0.47329650092081033</v>
      </c>
      <c r="AT24" s="168">
        <f ca="1">OFFSET('Table 2'!BG22,1,1)/
OFFSET('Table 2'!BG22,1,0)</f>
        <v>0.40969162995594716</v>
      </c>
      <c r="AU24" s="168">
        <f ca="1">OFFSET('Table 2'!BJ22,1,1)/
OFFSET('Table 2'!BJ22,1,0)</f>
        <v>0.33413461538461536</v>
      </c>
      <c r="AV24" s="168">
        <f ca="1">OFFSET('Table 2'!BM22,1,1)/
OFFSET('Table 2'!BM22,1,0)</f>
        <v>0.36784140969162998</v>
      </c>
      <c r="AW24" s="168">
        <f ca="1">OFFSET('Table 2'!BP22,1,1)/
OFFSET('Table 2'!BP22,1,0)</f>
        <v>0.45551601423487542</v>
      </c>
      <c r="AX24" s="168">
        <f ca="1">OFFSET('Table 2'!BS22,1,1)/
OFFSET('Table 2'!BS22,1,0)</f>
        <v>0.49059561128526646</v>
      </c>
      <c r="AY24" s="168">
        <f ca="1">OFFSET('Table 2'!BV22,1,1)/
OFFSET('Table 2'!BV22,1,0)</f>
        <v>0.36683937823834195</v>
      </c>
      <c r="AZ24" s="168">
        <f ca="1">OFFSET('Table 2'!BY22,1,1)/
OFFSET('Table 2'!BY22,1,0)</f>
        <v>0.42485875706214687</v>
      </c>
      <c r="BA24" s="168">
        <f ca="1">OFFSET('Table 2'!CB22,1,1)/
OFFSET('Table 2'!CB22,1,0)</f>
        <v>0.31601731601731603</v>
      </c>
      <c r="BB24" s="168">
        <f ca="1">OFFSET('Table 2'!CE22,1,1)/
OFFSET('Table 2'!CE22,1,0)</f>
        <v>0.2808988764044944</v>
      </c>
      <c r="BC24" s="168">
        <f ca="1">OFFSET('Table 2'!CH22,1,1)/
OFFSET('Table 2'!CH22,1,0)</f>
        <v>0.40489130434782611</v>
      </c>
      <c r="BD24" s="168">
        <f ca="1">OFFSET('Table 2'!CK22,1,1)/
OFFSET('Table 2'!CK22,1,0)</f>
        <v>0.4182825484764543</v>
      </c>
      <c r="BE24" s="168">
        <f ca="1">OFFSET('Table 2'!CN22,1,1)/
OFFSET('Table 2'!CN22,1,0)</f>
        <v>0.46629986244841815</v>
      </c>
      <c r="BF24" s="168" t="e">
        <f ca="1">OFFSET('Table 2'!#REF!,1,1)/
OFFSET('Table 2'!#REF!,1,0)</f>
        <v>#REF!</v>
      </c>
    </row>
    <row r="25" spans="1:58" x14ac:dyDescent="0.2">
      <c r="A25" s="18" t="s">
        <v>35</v>
      </c>
      <c r="B25" s="148">
        <f>AVERAGEIF('Table 2'!$E$4:$CP$4,B$5,'Table 2'!$E24:$CP24)</f>
        <v>653.93333333333328</v>
      </c>
      <c r="C25" s="148">
        <f>AVERAGEIF('Table 2'!$E$4:$CP$4,C$5,'Table 2'!$E24:$CP24)</f>
        <v>314.26666666666665</v>
      </c>
      <c r="D25" s="148">
        <f>AVERAGEIF('Table 2'!$E$4:$CP$4,D$5,'Table 2'!$E24:$CP24)</f>
        <v>339.66666666666669</v>
      </c>
      <c r="E25" s="23"/>
      <c r="F25" s="23"/>
      <c r="G25" s="23"/>
      <c r="H25" s="23"/>
      <c r="I25" s="23"/>
      <c r="J25" s="147">
        <f>AVERAGEIF('Table 2 - Previous month'!$E$4:$CS$4,J$5,'Table 2 - Previous month'!$E24:$CS24)</f>
        <v>670.67741935483866</v>
      </c>
      <c r="K25" s="147">
        <f>AVERAGEIF('Table 2 - Previous month'!$E$4:$CS$4,K$5,'Table 2 - Previous month'!$E24:$CS24)</f>
        <v>298.19354838709677</v>
      </c>
      <c r="L25" s="147">
        <f>AVERAGEIF('Table 2 - Previous month'!$E$4:$CS$4,L$5,'Table 2 - Previous month'!$E24:$CS24)</f>
        <v>372.48387096774195</v>
      </c>
      <c r="M25" s="23"/>
      <c r="N25" s="23"/>
      <c r="O25" s="23"/>
      <c r="P25" s="23"/>
      <c r="Q25" s="23"/>
      <c r="R25" s="23"/>
      <c r="S25" s="23"/>
      <c r="T25" s="23"/>
      <c r="U25" s="23"/>
      <c r="V25" s="23"/>
      <c r="W25" s="23"/>
      <c r="X25" s="23"/>
      <c r="AB25" s="167">
        <f ca="1">OFFSET('Table 2'!E23,1,1)/
OFFSET('Table 2'!E23,1,0)</f>
        <v>0.50730994152046782</v>
      </c>
      <c r="AC25" s="167">
        <f ca="1">OFFSET('Table 2'!H23,1,1)/
OFFSET('Table 2'!H23,1,0)</f>
        <v>0.49572649572649574</v>
      </c>
      <c r="AD25" s="168">
        <f ca="1">OFFSET('Table 2'!K23,1,1)/
OFFSET('Table 2'!K23,1,0)</f>
        <v>0.50346740638002774</v>
      </c>
      <c r="AE25" s="168">
        <f ca="1">OFFSET('Table 2'!N23,1,1)/
OFFSET('Table 2'!N23,1,0)</f>
        <v>0.5096277278562259</v>
      </c>
      <c r="AF25" s="168">
        <f ca="1">OFFSET('Table 2'!Q23,1,1)/
OFFSET('Table 2'!Q23,1,0)</f>
        <v>0.46325878594249204</v>
      </c>
      <c r="AG25" s="168">
        <f ca="1">OFFSET('Table 2'!T23,1,1)/
OFFSET('Table 2'!T23,1,0)</f>
        <v>0.35564053537284895</v>
      </c>
      <c r="AH25" s="168">
        <f ca="1">OFFSET('Table 2'!W23,1,1)/
OFFSET('Table 2'!W23,1,0)</f>
        <v>0.42372881355932202</v>
      </c>
      <c r="AI25" s="168">
        <f ca="1">OFFSET('Table 2'!Z23,1,1)/
OFFSET('Table 2'!Z23,1,0)</f>
        <v>0.48382749326145552</v>
      </c>
      <c r="AJ25" s="168">
        <f ca="1">OFFSET('Table 2'!AC23,1,1)/
OFFSET('Table 2'!AC23,1,0)</f>
        <v>0.51009421265141319</v>
      </c>
      <c r="AK25" s="168">
        <f ca="1">OFFSET('Table 2'!AF23,1,1)/
OFFSET('Table 2'!AF23,1,0)</f>
        <v>0.51239669421487599</v>
      </c>
      <c r="AL25" s="168">
        <f ca="1">OFFSET('Table 2'!AI23,1,1)/
OFFSET('Table 2'!AI23,1,0)</f>
        <v>0.56832694763729241</v>
      </c>
      <c r="AM25" s="168">
        <f ca="1">OFFSET('Table 2'!AL23,1,1)/
OFFSET('Table 2'!AL23,1,0)</f>
        <v>0.46224677716390422</v>
      </c>
      <c r="AN25" s="168">
        <f ca="1">OFFSET('Table 2'!AO23,1,1)/
OFFSET('Table 2'!AO23,1,0)</f>
        <v>0.35363457760314343</v>
      </c>
      <c r="AO25" s="168">
        <f ca="1">OFFSET('Table 2'!AR23,1,1)/
OFFSET('Table 2'!AR23,1,0)</f>
        <v>0.48900169204737731</v>
      </c>
      <c r="AP25" s="168">
        <f ca="1">OFFSET('Table 2'!AU23,1,1)/
OFFSET('Table 2'!AU23,1,0)</f>
        <v>0.51226551226551231</v>
      </c>
      <c r="AQ25" s="168">
        <f ca="1">OFFSET('Table 2'!AX23,1,1)/
OFFSET('Table 2'!AX23,1,0)</f>
        <v>0.51386861313868615</v>
      </c>
      <c r="AR25" s="168">
        <f ca="1">OFFSET('Table 2'!BA23,1,1)/
OFFSET('Table 2'!BA23,1,0)</f>
        <v>0.57874519846350836</v>
      </c>
      <c r="AS25" s="168">
        <f ca="1">OFFSET('Table 2'!BD23,1,1)/
OFFSET('Table 2'!BD23,1,0)</f>
        <v>0.55419847328244276</v>
      </c>
      <c r="AT25" s="168">
        <f ca="1">OFFSET('Table 2'!BG23,1,1)/
OFFSET('Table 2'!BG23,1,0)</f>
        <v>0.44765342960288806</v>
      </c>
      <c r="AU25" s="168">
        <f ca="1">OFFSET('Table 2'!BJ23,1,1)/
OFFSET('Table 2'!BJ23,1,0)</f>
        <v>0.39056603773584908</v>
      </c>
      <c r="AV25" s="168">
        <f ca="1">OFFSET('Table 2'!BM23,1,1)/
OFFSET('Table 2'!BM23,1,0)</f>
        <v>0.37154989384288745</v>
      </c>
      <c r="AW25" s="168">
        <f ca="1">OFFSET('Table 2'!BP23,1,1)/
OFFSET('Table 2'!BP23,1,0)</f>
        <v>0.46061643835616439</v>
      </c>
      <c r="AX25" s="168">
        <f ca="1">OFFSET('Table 2'!BS23,1,1)/
OFFSET('Table 2'!BS23,1,0)</f>
        <v>0.50144508670520227</v>
      </c>
      <c r="AY25" s="168">
        <f ca="1">OFFSET('Table 2'!BV23,1,1)/
OFFSET('Table 2'!BV23,1,0)</f>
        <v>0.49171270718232046</v>
      </c>
      <c r="AZ25" s="168">
        <f ca="1">OFFSET('Table 2'!BY23,1,1)/
OFFSET('Table 2'!BY23,1,0)</f>
        <v>0.52893674293405113</v>
      </c>
      <c r="BA25" s="168">
        <f ca="1">OFFSET('Table 2'!CB23,1,1)/
OFFSET('Table 2'!CB23,1,0)</f>
        <v>0.47030497592295345</v>
      </c>
      <c r="BB25" s="168">
        <f ca="1">OFFSET('Table 2'!CE23,1,1)/
OFFSET('Table 2'!CE23,1,0)</f>
        <v>0.34251968503937008</v>
      </c>
      <c r="BC25" s="168">
        <f ca="1">OFFSET('Table 2'!CH23,1,1)/
OFFSET('Table 2'!CH23,1,0)</f>
        <v>0.46165644171779141</v>
      </c>
      <c r="BD25" s="168">
        <f ca="1">OFFSET('Table 2'!CK23,1,1)/
OFFSET('Table 2'!CK23,1,0)</f>
        <v>0.47701149425287354</v>
      </c>
      <c r="BE25" s="168">
        <f ca="1">OFFSET('Table 2'!CN23,1,1)/
OFFSET('Table 2'!CN23,1,0)</f>
        <v>0.46742209631728043</v>
      </c>
      <c r="BF25" s="168" t="e">
        <f ca="1">OFFSET('Table 2'!#REF!,1,1)/
OFFSET('Table 2'!#REF!,1,0)</f>
        <v>#REF!</v>
      </c>
    </row>
    <row r="26" spans="1:58" x14ac:dyDescent="0.2">
      <c r="A26" s="18" t="s">
        <v>38</v>
      </c>
      <c r="B26" s="148">
        <f>AVERAGEIF('Table 2'!$E$4:$CP$4,B$5,'Table 2'!$E25:$CP25)</f>
        <v>451.9</v>
      </c>
      <c r="C26" s="148">
        <f>AVERAGEIF('Table 2'!$E$4:$CP$4,C$5,'Table 2'!$E25:$CP25)</f>
        <v>153.6</v>
      </c>
      <c r="D26" s="148">
        <f>AVERAGEIF('Table 2'!$E$4:$CP$4,D$5,'Table 2'!$E25:$CP25)</f>
        <v>298.3</v>
      </c>
      <c r="E26" s="23"/>
      <c r="F26" s="23"/>
      <c r="G26" s="23"/>
      <c r="H26" s="23"/>
      <c r="I26" s="23"/>
      <c r="J26" s="147">
        <f>AVERAGEIF('Table 2 - Previous month'!$E$4:$CS$4,J$5,'Table 2 - Previous month'!$E25:$CS25)</f>
        <v>465.22580645161293</v>
      </c>
      <c r="K26" s="147">
        <f>AVERAGEIF('Table 2 - Previous month'!$E$4:$CS$4,K$5,'Table 2 - Previous month'!$E25:$CS25)</f>
        <v>156.09677419354838</v>
      </c>
      <c r="L26" s="147">
        <f>AVERAGEIF('Table 2 - Previous month'!$E$4:$CS$4,L$5,'Table 2 - Previous month'!$E25:$CS25)</f>
        <v>309.12903225806451</v>
      </c>
      <c r="M26" s="23"/>
      <c r="N26" s="23"/>
      <c r="O26" s="23"/>
      <c r="P26" s="23"/>
      <c r="Q26" s="23"/>
      <c r="R26" s="23"/>
      <c r="S26" s="23"/>
      <c r="T26" s="23"/>
      <c r="U26" s="23"/>
      <c r="V26" s="23"/>
      <c r="W26" s="23"/>
      <c r="X26" s="23"/>
      <c r="AB26" s="167">
        <f ca="1">OFFSET('Table 2'!E24,1,1)/
OFFSET('Table 2'!E24,1,0)</f>
        <v>0.39723320158102765</v>
      </c>
      <c r="AC26" s="167">
        <f ca="1">OFFSET('Table 2'!H24,1,1)/
OFFSET('Table 2'!H24,1,0)</f>
        <v>0.41123595505617977</v>
      </c>
      <c r="AD26" s="168">
        <f ca="1">OFFSET('Table 2'!K24,1,1)/
OFFSET('Table 2'!K24,1,0)</f>
        <v>0.41666666666666669</v>
      </c>
      <c r="AE26" s="168">
        <f ca="1">OFFSET('Table 2'!N24,1,1)/
OFFSET('Table 2'!N24,1,0)</f>
        <v>0.44585987261146498</v>
      </c>
      <c r="AF26" s="168">
        <f ca="1">OFFSET('Table 2'!Q24,1,1)/
OFFSET('Table 2'!Q24,1,0)</f>
        <v>0.24523809523809523</v>
      </c>
      <c r="AG26" s="168">
        <f ca="1">OFFSET('Table 2'!T24,1,1)/
OFFSET('Table 2'!T24,1,0)</f>
        <v>0.19689119170984457</v>
      </c>
      <c r="AH26" s="168">
        <f ca="1">OFFSET('Table 2'!W24,1,1)/
OFFSET('Table 2'!W24,1,0)</f>
        <v>0.31011235955056182</v>
      </c>
      <c r="AI26" s="168">
        <f ca="1">OFFSET('Table 2'!Z24,1,1)/
OFFSET('Table 2'!Z24,1,0)</f>
        <v>0.40160642570281124</v>
      </c>
      <c r="AJ26" s="168">
        <f ca="1">OFFSET('Table 2'!AC24,1,1)/
OFFSET('Table 2'!AC24,1,0)</f>
        <v>0.44345898004434592</v>
      </c>
      <c r="AK26" s="168">
        <f ca="1">OFFSET('Table 2'!AF24,1,1)/
OFFSET('Table 2'!AF24,1,0)</f>
        <v>0.36625514403292181</v>
      </c>
      <c r="AL26" s="168">
        <f ca="1">OFFSET('Table 2'!AI24,1,1)/
OFFSET('Table 2'!AI24,1,0)</f>
        <v>0.41260162601626016</v>
      </c>
      <c r="AM26" s="168">
        <f ca="1">OFFSET('Table 2'!AL24,1,1)/
OFFSET('Table 2'!AL24,1,0)</f>
        <v>0.23587223587223588</v>
      </c>
      <c r="AN26" s="168">
        <f ca="1">OFFSET('Table 2'!AO24,1,1)/
OFFSET('Table 2'!AO24,1,0)</f>
        <v>0.17929292929292928</v>
      </c>
      <c r="AO26" s="168">
        <f ca="1">OFFSET('Table 2'!AR24,1,1)/
OFFSET('Table 2'!AR24,1,0)</f>
        <v>0.31681034482758619</v>
      </c>
      <c r="AP26" s="168">
        <f ca="1">OFFSET('Table 2'!AU24,1,1)/
OFFSET('Table 2'!AU24,1,0)</f>
        <v>0.39102564102564102</v>
      </c>
      <c r="AQ26" s="168">
        <f ca="1">OFFSET('Table 2'!AX24,1,1)/
OFFSET('Table 2'!AX24,1,0)</f>
        <v>0.43280632411067194</v>
      </c>
      <c r="AR26" s="168">
        <f ca="1">OFFSET('Table 2'!BA24,1,1)/
OFFSET('Table 2'!BA24,1,0)</f>
        <v>0.46041666666666664</v>
      </c>
      <c r="AS26" s="168">
        <f ca="1">OFFSET('Table 2'!BD24,1,1)/
OFFSET('Table 2'!BD24,1,0)</f>
        <v>0.35280373831775702</v>
      </c>
      <c r="AT26" s="168">
        <f ca="1">OFFSET('Table 2'!BG24,1,1)/
OFFSET('Table 2'!BG24,1,0)</f>
        <v>0.22849462365591397</v>
      </c>
      <c r="AU26" s="168">
        <f ca="1">OFFSET('Table 2'!BJ24,1,1)/
OFFSET('Table 2'!BJ24,1,0)</f>
        <v>0.17183098591549295</v>
      </c>
      <c r="AV26" s="168">
        <f ca="1">OFFSET('Table 2'!BM24,1,1)/
OFFSET('Table 2'!BM24,1,0)</f>
        <v>0.15479876160990713</v>
      </c>
      <c r="AW26" s="168">
        <f ca="1">OFFSET('Table 2'!BP24,1,1)/
OFFSET('Table 2'!BP24,1,0)</f>
        <v>0.31194690265486724</v>
      </c>
      <c r="AX26" s="168">
        <f ca="1">OFFSET('Table 2'!BS24,1,1)/
OFFSET('Table 2'!BS24,1,0)</f>
        <v>0.34577603143418467</v>
      </c>
      <c r="AY26" s="168">
        <f ca="1">OFFSET('Table 2'!BV24,1,1)/
OFFSET('Table 2'!BV24,1,0)</f>
        <v>0.41458733205374282</v>
      </c>
      <c r="AZ26" s="168">
        <f ca="1">OFFSET('Table 2'!BY24,1,1)/
OFFSET('Table 2'!BY24,1,0)</f>
        <v>0.41916167664670656</v>
      </c>
      <c r="BA26" s="168">
        <f ca="1">OFFSET('Table 2'!CB24,1,1)/
OFFSET('Table 2'!CB24,1,0)</f>
        <v>0.26484018264840181</v>
      </c>
      <c r="BB26" s="168">
        <f ca="1">OFFSET('Table 2'!CE24,1,1)/
OFFSET('Table 2'!CE24,1,0)</f>
        <v>0.16120906801007556</v>
      </c>
      <c r="BC26" s="168">
        <f ca="1">OFFSET('Table 2'!CH24,1,1)/
OFFSET('Table 2'!CH24,1,0)</f>
        <v>0.30155210643015523</v>
      </c>
      <c r="BD26" s="168">
        <f ca="1">OFFSET('Table 2'!CK24,1,1)/
OFFSET('Table 2'!CK24,1,0)</f>
        <v>0.36738703339882123</v>
      </c>
      <c r="BE26" s="168">
        <f ca="1">OFFSET('Table 2'!CN24,1,1)/
OFFSET('Table 2'!CN24,1,0)</f>
        <v>0.37591240875912407</v>
      </c>
      <c r="BF26" s="168" t="e">
        <f ca="1">OFFSET('Table 2'!#REF!,1,1)/
OFFSET('Table 2'!#REF!,1,0)</f>
        <v>#REF!</v>
      </c>
    </row>
    <row r="27" spans="1:58" x14ac:dyDescent="0.2">
      <c r="A27" s="18" t="s">
        <v>41</v>
      </c>
      <c r="B27" s="148">
        <f>AVERAGEIF('Table 2'!$E$4:$CP$4,B$5,'Table 2'!$E26:$CP26)</f>
        <v>273.26666666666665</v>
      </c>
      <c r="C27" s="148">
        <f>AVERAGEIF('Table 2'!$E$4:$CP$4,C$5,'Table 2'!$E26:$CP26)</f>
        <v>151.16666666666666</v>
      </c>
      <c r="D27" s="148">
        <f>AVERAGEIF('Table 2'!$E$4:$CP$4,D$5,'Table 2'!$E26:$CP26)</f>
        <v>122.1</v>
      </c>
      <c r="E27" s="23"/>
      <c r="F27" s="23"/>
      <c r="G27" s="23"/>
      <c r="H27" s="23"/>
      <c r="I27" s="23"/>
      <c r="J27" s="147">
        <f>AVERAGEIF('Table 2 - Previous month'!$E$4:$CS$4,J$5,'Table 2 - Previous month'!$E26:$CS26)</f>
        <v>292.64516129032256</v>
      </c>
      <c r="K27" s="147">
        <f>AVERAGEIF('Table 2 - Previous month'!$E$4:$CS$4,K$5,'Table 2 - Previous month'!$E26:$CS26)</f>
        <v>158.09677419354838</v>
      </c>
      <c r="L27" s="147">
        <f>AVERAGEIF('Table 2 - Previous month'!$E$4:$CS$4,L$5,'Table 2 - Previous month'!$E26:$CS26)</f>
        <v>134.54838709677421</v>
      </c>
      <c r="M27" s="23"/>
      <c r="N27" s="23"/>
      <c r="O27" s="23"/>
      <c r="P27" s="23"/>
      <c r="Q27" s="23"/>
      <c r="R27" s="23"/>
      <c r="S27" s="23"/>
      <c r="T27" s="23"/>
      <c r="U27" s="23"/>
      <c r="V27" s="23"/>
      <c r="W27" s="23"/>
      <c r="X27" s="23"/>
      <c r="AB27" s="167">
        <f ca="1">OFFSET('Table 2'!E25,1,1)/
OFFSET('Table 2'!E25,1,0)</f>
        <v>0.59106529209621994</v>
      </c>
      <c r="AC27" s="167">
        <f ca="1">OFFSET('Table 2'!H25,1,1)/
OFFSET('Table 2'!H25,1,0)</f>
        <v>0</v>
      </c>
      <c r="AD27" s="168">
        <f ca="1">OFFSET('Table 2'!K25,1,1)/
OFFSET('Table 2'!K25,1,0)</f>
        <v>0.61258278145695366</v>
      </c>
      <c r="AE27" s="168">
        <f ca="1">OFFSET('Table 2'!N25,1,1)/
OFFSET('Table 2'!N25,1,0)</f>
        <v>0.59310344827586203</v>
      </c>
      <c r="AF27" s="168">
        <f ca="1">OFFSET('Table 2'!Q25,1,1)/
OFFSET('Table 2'!Q25,1,0)</f>
        <v>0.51550387596899228</v>
      </c>
      <c r="AG27" s="168">
        <f ca="1">OFFSET('Table 2'!T25,1,1)/
OFFSET('Table 2'!T25,1,0)</f>
        <v>0.5357142857142857</v>
      </c>
      <c r="AH27" s="168">
        <f ca="1">OFFSET('Table 2'!W25,1,1)/
OFFSET('Table 2'!W25,1,0)</f>
        <v>0.5419847328244275</v>
      </c>
      <c r="AI27" s="168">
        <f ca="1">OFFSET('Table 2'!Z25,1,1)/
OFFSET('Table 2'!Z25,1,0)</f>
        <v>0.60327868852459021</v>
      </c>
      <c r="AJ27" s="168">
        <f ca="1">OFFSET('Table 2'!AC25,1,1)/
OFFSET('Table 2'!AC25,1,0)</f>
        <v>0.595166163141994</v>
      </c>
      <c r="AK27" s="168">
        <f ca="1">OFFSET('Table 2'!AF25,1,1)/
OFFSET('Table 2'!AF25,1,0)</f>
        <v>0.53776435045317217</v>
      </c>
      <c r="AL27" s="168">
        <f ca="1">OFFSET('Table 2'!AI25,1,1)/
OFFSET('Table 2'!AI25,1,0)</f>
        <v>0.53939393939393943</v>
      </c>
      <c r="AM27" s="168">
        <f ca="1">OFFSET('Table 2'!AL25,1,1)/
OFFSET('Table 2'!AL25,1,0)</f>
        <v>0.57194244604316546</v>
      </c>
      <c r="AN27" s="168">
        <f ca="1">OFFSET('Table 2'!AO25,1,1)/
OFFSET('Table 2'!AO25,1,0)</f>
        <v>0.45497630331753552</v>
      </c>
      <c r="AO27" s="168">
        <f ca="1">OFFSET('Table 2'!AR25,1,1)/
OFFSET('Table 2'!AR25,1,0)</f>
        <v>0.54181818181818187</v>
      </c>
      <c r="AP27" s="168">
        <f ca="1">OFFSET('Table 2'!AU25,1,1)/
OFFSET('Table 2'!AU25,1,0)</f>
        <v>0.56907894736842102</v>
      </c>
      <c r="AQ27" s="168">
        <f ca="1">OFFSET('Table 2'!AX25,1,1)/
OFFSET('Table 2'!AX25,1,0)</f>
        <v>0.59006211180124224</v>
      </c>
      <c r="AR27" s="168">
        <f ca="1">OFFSET('Table 2'!BA25,1,1)/
OFFSET('Table 2'!BA25,1,0)</f>
        <v>0.62264150943396224</v>
      </c>
      <c r="AS27" s="168">
        <f ca="1">OFFSET('Table 2'!BD25,1,1)/
OFFSET('Table 2'!BD25,1,0)</f>
        <v>0.59712230215827333</v>
      </c>
      <c r="AT27" s="168">
        <f ca="1">OFFSET('Table 2'!BG25,1,1)/
OFFSET('Table 2'!BG25,1,0)</f>
        <v>0.48989898989898989</v>
      </c>
      <c r="AU27" s="168">
        <f ca="1">OFFSET('Table 2'!BJ25,1,1)/
OFFSET('Table 2'!BJ25,1,0)</f>
        <v>0.4293193717277487</v>
      </c>
      <c r="AV27" s="168">
        <f ca="1">OFFSET('Table 2'!BM25,1,1)/
OFFSET('Table 2'!BM25,1,0)</f>
        <v>0.46190476190476193</v>
      </c>
      <c r="AW27" s="168">
        <f ca="1">OFFSET('Table 2'!BP25,1,1)/
OFFSET('Table 2'!BP25,1,0)</f>
        <v>0.50373134328358204</v>
      </c>
      <c r="AX27" s="168">
        <f ca="1">OFFSET('Table 2'!BS25,1,1)/
OFFSET('Table 2'!BS25,1,0)</f>
        <v>0.59609120521172643</v>
      </c>
      <c r="AY27" s="168">
        <f ca="1">OFFSET('Table 2'!BV25,1,1)/
OFFSET('Table 2'!BV25,1,0)</f>
        <v>0.56748466257668717</v>
      </c>
      <c r="AZ27" s="168">
        <f ca="1">OFFSET('Table 2'!BY25,1,1)/
OFFSET('Table 2'!BY25,1,0)</f>
        <v>0.60174418604651159</v>
      </c>
      <c r="BA27" s="168">
        <f ca="1">OFFSET('Table 2'!CB25,1,1)/
OFFSET('Table 2'!CB25,1,0)</f>
        <v>0.52282157676348551</v>
      </c>
      <c r="BB27" s="168">
        <f ca="1">OFFSET('Table 2'!CE25,1,1)/
OFFSET('Table 2'!CE25,1,0)</f>
        <v>0.50510204081632648</v>
      </c>
      <c r="BC27" s="168">
        <f ca="1">OFFSET('Table 2'!CH25,1,1)/
OFFSET('Table 2'!CH25,1,0)</f>
        <v>0.57692307692307687</v>
      </c>
      <c r="BD27" s="168">
        <f ca="1">OFFSET('Table 2'!CK25,1,1)/
OFFSET('Table 2'!CK25,1,0)</f>
        <v>0.61890243902439024</v>
      </c>
      <c r="BE27" s="168">
        <f ca="1">OFFSET('Table 2'!CN25,1,1)/
OFFSET('Table 2'!CN25,1,0)</f>
        <v>0.5927152317880795</v>
      </c>
      <c r="BF27" s="168" t="e">
        <f ca="1">OFFSET('Table 2'!#REF!,1,1)/
OFFSET('Table 2'!#REF!,1,0)</f>
        <v>#REF!</v>
      </c>
    </row>
    <row r="28" spans="1:58" x14ac:dyDescent="0.2">
      <c r="A28" s="18" t="s">
        <v>44</v>
      </c>
      <c r="B28" s="148">
        <f>AVERAGEIF('Table 2'!$E$4:$CP$4,B$5,'Table 2'!$E27:$CP27)</f>
        <v>185.46666666666667</v>
      </c>
      <c r="C28" s="148">
        <f>AVERAGEIF('Table 2'!$E$4:$CP$4,C$5,'Table 2'!$E27:$CP27)</f>
        <v>90.733333333333334</v>
      </c>
      <c r="D28" s="148">
        <f>AVERAGEIF('Table 2'!$E$4:$CP$4,D$5,'Table 2'!$E27:$CP27)</f>
        <v>94.733333333333334</v>
      </c>
      <c r="E28" s="23"/>
      <c r="F28" s="23"/>
      <c r="G28" s="23"/>
      <c r="H28" s="23"/>
      <c r="I28" s="23"/>
      <c r="J28" s="147">
        <f>AVERAGEIF('Table 2 - Previous month'!$E$4:$CS$4,J$5,'Table 2 - Previous month'!$E27:$CS27)</f>
        <v>180.96774193548387</v>
      </c>
      <c r="K28" s="147">
        <f>AVERAGEIF('Table 2 - Previous month'!$E$4:$CS$4,K$5,'Table 2 - Previous month'!$E27:$CS27)</f>
        <v>88.645161290322577</v>
      </c>
      <c r="L28" s="147">
        <f>AVERAGEIF('Table 2 - Previous month'!$E$4:$CS$4,L$5,'Table 2 - Previous month'!$E27:$CS27)</f>
        <v>92.322580645161295</v>
      </c>
      <c r="M28" s="23"/>
      <c r="N28" s="23"/>
      <c r="O28" s="23"/>
      <c r="P28" s="23"/>
      <c r="Q28" s="23"/>
      <c r="R28" s="23"/>
      <c r="S28" s="23"/>
      <c r="T28" s="23"/>
      <c r="U28" s="23"/>
      <c r="V28" s="23"/>
      <c r="W28" s="23"/>
      <c r="X28" s="23"/>
      <c r="AB28" s="167">
        <f ca="1">OFFSET('Table 2'!E26,1,1)/
OFFSET('Table 2'!E26,1,0)</f>
        <v>0.52970297029702973</v>
      </c>
      <c r="AC28" s="167">
        <f ca="1">OFFSET('Table 2'!H26,1,1)/
OFFSET('Table 2'!H26,1,0)</f>
        <v>0.4838709677419355</v>
      </c>
      <c r="AD28" s="168">
        <f ca="1">OFFSET('Table 2'!K26,1,1)/
OFFSET('Table 2'!K26,1,0)</f>
        <v>0.48484848484848486</v>
      </c>
      <c r="AE28" s="168">
        <f ca="1">OFFSET('Table 2'!N26,1,1)/
OFFSET('Table 2'!N26,1,0)</f>
        <v>0.57073170731707312</v>
      </c>
      <c r="AF28" s="168">
        <f ca="1">OFFSET('Table 2'!Q26,1,1)/
OFFSET('Table 2'!Q26,1,0)</f>
        <v>0.51677852348993292</v>
      </c>
      <c r="AG28" s="168">
        <f ca="1">OFFSET('Table 2'!T26,1,1)/
OFFSET('Table 2'!T26,1,0)</f>
        <v>0.4351145038167939</v>
      </c>
      <c r="AH28" s="168">
        <f ca="1">OFFSET('Table 2'!W26,1,1)/
OFFSET('Table 2'!W26,1,0)</f>
        <v>0.40782122905027934</v>
      </c>
      <c r="AI28" s="168">
        <f ca="1">OFFSET('Table 2'!Z26,1,1)/
OFFSET('Table 2'!Z26,1,0)</f>
        <v>0.53125</v>
      </c>
      <c r="AJ28" s="168">
        <f ca="1">OFFSET('Table 2'!AC26,1,1)/
OFFSET('Table 2'!AC26,1,0)</f>
        <v>0.48969072164948452</v>
      </c>
      <c r="AK28" s="168">
        <f ca="1">OFFSET('Table 2'!AF26,1,1)/
OFFSET('Table 2'!AF26,1,0)</f>
        <v>0.55023923444976075</v>
      </c>
      <c r="AL28" s="168">
        <f ca="1">OFFSET('Table 2'!AI26,1,1)/
OFFSET('Table 2'!AI26,1,0)</f>
        <v>0.5490196078431373</v>
      </c>
      <c r="AM28" s="168">
        <f ca="1">OFFSET('Table 2'!AL26,1,1)/
OFFSET('Table 2'!AL26,1,0)</f>
        <v>0.48951048951048953</v>
      </c>
      <c r="AN28" s="168">
        <f ca="1">OFFSET('Table 2'!AO26,1,1)/
OFFSET('Table 2'!AO26,1,0)</f>
        <v>0.34545454545454546</v>
      </c>
      <c r="AO28" s="168">
        <f ca="1">OFFSET('Table 2'!AR26,1,1)/
OFFSET('Table 2'!AR26,1,0)</f>
        <v>0.43646408839779005</v>
      </c>
      <c r="AP28" s="168">
        <f ca="1">OFFSET('Table 2'!AU26,1,1)/
OFFSET('Table 2'!AU26,1,0)</f>
        <v>0.46721311475409838</v>
      </c>
      <c r="AQ28" s="168">
        <f ca="1">OFFSET('Table 2'!AX26,1,1)/
OFFSET('Table 2'!AX26,1,0)</f>
        <v>0.42060085836909872</v>
      </c>
      <c r="AR28" s="168">
        <f ca="1">OFFSET('Table 2'!BA26,1,1)/
OFFSET('Table 2'!BA26,1,0)</f>
        <v>0.48898678414096919</v>
      </c>
      <c r="AS28" s="168">
        <f ca="1">OFFSET('Table 2'!BD26,1,1)/
OFFSET('Table 2'!BD26,1,0)</f>
        <v>0.55612244897959184</v>
      </c>
      <c r="AT28" s="168">
        <f ca="1">OFFSET('Table 2'!BG26,1,1)/
OFFSET('Table 2'!BG26,1,0)</f>
        <v>0.49650349650349651</v>
      </c>
      <c r="AU28" s="168">
        <f ca="1">OFFSET('Table 2'!BJ26,1,1)/
OFFSET('Table 2'!BJ26,1,0)</f>
        <v>0.38461538461538464</v>
      </c>
      <c r="AV28" s="168">
        <f ca="1">OFFSET('Table 2'!BM26,1,1)/
OFFSET('Table 2'!BM26,1,0)</f>
        <v>0.38686131386861317</v>
      </c>
      <c r="AW28" s="168">
        <f ca="1">OFFSET('Table 2'!BP26,1,1)/
OFFSET('Table 2'!BP26,1,0)</f>
        <v>0.35406698564593303</v>
      </c>
      <c r="AX28" s="168">
        <f ca="1">OFFSET('Table 2'!BS26,1,1)/
OFFSET('Table 2'!BS26,1,0)</f>
        <v>0.4325581395348837</v>
      </c>
      <c r="AY28" s="168">
        <f ca="1">OFFSET('Table 2'!BV26,1,1)/
OFFSET('Table 2'!BV26,1,0)</f>
        <v>0.56542056074766356</v>
      </c>
      <c r="AZ28" s="168">
        <f ca="1">OFFSET('Table 2'!BY26,1,1)/
OFFSET('Table 2'!BY26,1,0)</f>
        <v>0.58490566037735847</v>
      </c>
      <c r="BA28" s="168">
        <f ca="1">OFFSET('Table 2'!CB26,1,1)/
OFFSET('Table 2'!CB26,1,0)</f>
        <v>0.57333333333333336</v>
      </c>
      <c r="BB28" s="168">
        <f ca="1">OFFSET('Table 2'!CE26,1,1)/
OFFSET('Table 2'!CE26,1,0)</f>
        <v>0.39823008849557523</v>
      </c>
      <c r="BC28" s="168">
        <f ca="1">OFFSET('Table 2'!CH26,1,1)/
OFFSET('Table 2'!CH26,1,0)</f>
        <v>0.45555555555555555</v>
      </c>
      <c r="BD28" s="168">
        <f ca="1">OFFSET('Table 2'!CK26,1,1)/
OFFSET('Table 2'!CK26,1,0)</f>
        <v>0.53023255813953485</v>
      </c>
      <c r="BE28" s="168">
        <f ca="1">OFFSET('Table 2'!CN26,1,1)/
OFFSET('Table 2'!CN26,1,0)</f>
        <v>0.58499999999999996</v>
      </c>
      <c r="BF28" s="168" t="e">
        <f ca="1">OFFSET('Table 2'!#REF!,1,1)/
OFFSET('Table 2'!#REF!,1,0)</f>
        <v>#REF!</v>
      </c>
    </row>
    <row r="29" spans="1:58" x14ac:dyDescent="0.2">
      <c r="A29" s="18" t="s">
        <v>47</v>
      </c>
      <c r="B29" s="148">
        <f>AVERAGEIF('Table 2'!$E$4:$CP$4,B$5,'Table 2'!$E28:$CP28)</f>
        <v>414.06666666666666</v>
      </c>
      <c r="C29" s="148">
        <f>AVERAGEIF('Table 2'!$E$4:$CP$4,C$5,'Table 2'!$E28:$CP28)</f>
        <v>235.36666666666667</v>
      </c>
      <c r="D29" s="148">
        <f>AVERAGEIF('Table 2'!$E$4:$CP$4,D$5,'Table 2'!$E28:$CP28)</f>
        <v>178.7</v>
      </c>
      <c r="E29" s="23"/>
      <c r="F29" s="23"/>
      <c r="G29" s="23"/>
      <c r="H29" s="23"/>
      <c r="I29" s="23"/>
      <c r="J29" s="147">
        <f>AVERAGEIF('Table 2 - Previous month'!$E$4:$CS$4,J$5,'Table 2 - Previous month'!$E28:$CS28)</f>
        <v>433.19354838709677</v>
      </c>
      <c r="K29" s="147">
        <f>AVERAGEIF('Table 2 - Previous month'!$E$4:$CS$4,K$5,'Table 2 - Previous month'!$E28:$CS28)</f>
        <v>245.93548387096774</v>
      </c>
      <c r="L29" s="147">
        <f>AVERAGEIF('Table 2 - Previous month'!$E$4:$CS$4,L$5,'Table 2 - Previous month'!$E28:$CS28)</f>
        <v>187.25806451612902</v>
      </c>
      <c r="M29" s="23"/>
      <c r="N29" s="23"/>
      <c r="O29" s="23"/>
      <c r="P29" s="23"/>
      <c r="Q29" s="23"/>
      <c r="R29" s="23"/>
      <c r="S29" s="23"/>
      <c r="T29" s="23"/>
      <c r="U29" s="23"/>
      <c r="V29" s="23"/>
      <c r="W29" s="23"/>
      <c r="X29" s="23"/>
      <c r="AB29" s="167">
        <f ca="1">OFFSET('Table 2'!E27,1,1)/
OFFSET('Table 2'!E27,1,0)</f>
        <v>0.6182432432432432</v>
      </c>
      <c r="AC29" s="167">
        <f ca="1">OFFSET('Table 2'!H27,1,1)/
OFFSET('Table 2'!H27,1,0)</f>
        <v>0.66551724137931034</v>
      </c>
      <c r="AD29" s="168">
        <f ca="1">OFFSET('Table 2'!K27,1,1)/
OFFSET('Table 2'!K27,1,0)</f>
        <v>0.67272727272727273</v>
      </c>
      <c r="AE29" s="168">
        <f ca="1">OFFSET('Table 2'!N27,1,1)/
OFFSET('Table 2'!N27,1,0)</f>
        <v>0.67455621301775148</v>
      </c>
      <c r="AF29" s="168">
        <f ca="1">OFFSET('Table 2'!Q27,1,1)/
OFFSET('Table 2'!Q27,1,0)</f>
        <v>0.52631578947368418</v>
      </c>
      <c r="AG29" s="168">
        <f ca="1">OFFSET('Table 2'!T27,1,1)/
OFFSET('Table 2'!T27,1,0)</f>
        <v>0.50869565217391299</v>
      </c>
      <c r="AH29" s="168">
        <f ca="1">OFFSET('Table 2'!W27,1,1)/
OFFSET('Table 2'!W27,1,0)</f>
        <v>0.55831265508684869</v>
      </c>
      <c r="AI29" s="168">
        <f ca="1">OFFSET('Table 2'!Z27,1,1)/
OFFSET('Table 2'!Z27,1,0)</f>
        <v>0.63692946058091282</v>
      </c>
      <c r="AJ29" s="168">
        <f ca="1">OFFSET('Table 2'!AC27,1,1)/
OFFSET('Table 2'!AC27,1,0)</f>
        <v>0.5765199161425576</v>
      </c>
      <c r="AK29" s="168">
        <f ca="1">OFFSET('Table 2'!AF27,1,1)/
OFFSET('Table 2'!AF27,1,0)</f>
        <v>0.61276595744680851</v>
      </c>
      <c r="AL29" s="168">
        <f ca="1">OFFSET('Table 2'!AI27,1,1)/
OFFSET('Table 2'!AI27,1,0)</f>
        <v>0.58724202626641653</v>
      </c>
      <c r="AM29" s="168">
        <f ca="1">OFFSET('Table 2'!AL27,1,1)/
OFFSET('Table 2'!AL27,1,0)</f>
        <v>0.47963800904977377</v>
      </c>
      <c r="AN29" s="168">
        <f ca="1">OFFSET('Table 2'!AO27,1,1)/
OFFSET('Table 2'!AO27,1,0)</f>
        <v>0.43287671232876712</v>
      </c>
      <c r="AO29" s="168">
        <f ca="1">OFFSET('Table 2'!AR27,1,1)/
OFFSET('Table 2'!AR27,1,0)</f>
        <v>0.56028368794326244</v>
      </c>
      <c r="AP29" s="168">
        <f ca="1">OFFSET('Table 2'!AU27,1,1)/
OFFSET('Table 2'!AU27,1,0)</f>
        <v>0.62828282828282833</v>
      </c>
      <c r="AQ29" s="168">
        <f ca="1">OFFSET('Table 2'!AX27,1,1)/
OFFSET('Table 2'!AX27,1,0)</f>
        <v>0.61264822134387353</v>
      </c>
      <c r="AR29" s="168">
        <f ca="1">OFFSET('Table 2'!BA27,1,1)/
OFFSET('Table 2'!BA27,1,0)</f>
        <v>0.6471663619744058</v>
      </c>
      <c r="AS29" s="168">
        <f ca="1">OFFSET('Table 2'!BD27,1,1)/
OFFSET('Table 2'!BD27,1,0)</f>
        <v>0.60526315789473684</v>
      </c>
      <c r="AT29" s="168">
        <f ca="1">OFFSET('Table 2'!BG27,1,1)/
OFFSET('Table 2'!BG27,1,0)</f>
        <v>0.51232876712328768</v>
      </c>
      <c r="AU29" s="168">
        <f ca="1">OFFSET('Table 2'!BJ27,1,1)/
OFFSET('Table 2'!BJ27,1,0)</f>
        <v>0.48264984227129337</v>
      </c>
      <c r="AV29" s="168">
        <f ca="1">OFFSET('Table 2'!BM27,1,1)/
OFFSET('Table 2'!BM27,1,0)</f>
        <v>0.46979865771812079</v>
      </c>
      <c r="AW29" s="168">
        <f ca="1">OFFSET('Table 2'!BP27,1,1)/
OFFSET('Table 2'!BP27,1,0)</f>
        <v>0.58287292817679559</v>
      </c>
      <c r="AX29" s="168">
        <f ca="1">OFFSET('Table 2'!BS27,1,1)/
OFFSET('Table 2'!BS27,1,0)</f>
        <v>0.61255411255411252</v>
      </c>
      <c r="AY29" s="168">
        <f ca="1">OFFSET('Table 2'!BV27,1,1)/
OFFSET('Table 2'!BV27,1,0)</f>
        <v>0.57023060796645697</v>
      </c>
      <c r="AZ29" s="168">
        <f ca="1">OFFSET('Table 2'!BY27,1,1)/
OFFSET('Table 2'!BY27,1,0)</f>
        <v>0.5861386138613861</v>
      </c>
      <c r="BA29" s="168">
        <f ca="1">OFFSET('Table 2'!CB27,1,1)/
OFFSET('Table 2'!CB27,1,0)</f>
        <v>0.48623853211009177</v>
      </c>
      <c r="BB29" s="168">
        <f ca="1">OFFSET('Table 2'!CE27,1,1)/
OFFSET('Table 2'!CE27,1,0)</f>
        <v>0.43351063829787234</v>
      </c>
      <c r="BC29" s="168">
        <f ca="1">OFFSET('Table 2'!CH27,1,1)/
OFFSET('Table 2'!CH27,1,0)</f>
        <v>0.50917431192660545</v>
      </c>
      <c r="BD29" s="168">
        <f ca="1">OFFSET('Table 2'!CK27,1,1)/
OFFSET('Table 2'!CK27,1,0)</f>
        <v>0.54251012145748989</v>
      </c>
      <c r="BE29" s="168">
        <f ca="1">OFFSET('Table 2'!CN27,1,1)/
OFFSET('Table 2'!CN27,1,0)</f>
        <v>0.56083650190114065</v>
      </c>
      <c r="BF29" s="168" t="e">
        <f ca="1">OFFSET('Table 2'!#REF!,1,1)/
OFFSET('Table 2'!#REF!,1,0)</f>
        <v>#REF!</v>
      </c>
    </row>
    <row r="30" spans="1:58" x14ac:dyDescent="0.2">
      <c r="A30" s="18" t="s">
        <v>50</v>
      </c>
      <c r="B30" s="148">
        <f>AVERAGEIF('Table 2'!$E$4:$CP$4,B$5,'Table 2'!$E29:$CP29)</f>
        <v>217.8</v>
      </c>
      <c r="C30" s="148">
        <f>AVERAGEIF('Table 2'!$E$4:$CP$4,C$5,'Table 2'!$E29:$CP29)</f>
        <v>78.36666666666666</v>
      </c>
      <c r="D30" s="148">
        <f>AVERAGEIF('Table 2'!$E$4:$CP$4,D$5,'Table 2'!$E29:$CP29)</f>
        <v>139.43333333333334</v>
      </c>
      <c r="E30" s="23"/>
      <c r="F30" s="23"/>
      <c r="G30" s="23"/>
      <c r="H30" s="23"/>
      <c r="I30" s="23"/>
      <c r="J30" s="147">
        <f>AVERAGEIF('Table 2 - Previous month'!$E$4:$CS$4,J$5,'Table 2 - Previous month'!$E29:$CS29)</f>
        <v>229.70967741935485</v>
      </c>
      <c r="K30" s="147">
        <f>AVERAGEIF('Table 2 - Previous month'!$E$4:$CS$4,K$5,'Table 2 - Previous month'!$E29:$CS29)</f>
        <v>82.548387096774192</v>
      </c>
      <c r="L30" s="147">
        <f>AVERAGEIF('Table 2 - Previous month'!$E$4:$CS$4,L$5,'Table 2 - Previous month'!$E29:$CS29)</f>
        <v>147.16129032258064</v>
      </c>
      <c r="M30" s="23"/>
      <c r="N30" s="23"/>
      <c r="O30" s="23"/>
      <c r="P30" s="23"/>
      <c r="Q30" s="23"/>
      <c r="R30" s="23"/>
      <c r="S30" s="23"/>
      <c r="T30" s="23"/>
      <c r="U30" s="23"/>
      <c r="V30" s="23"/>
      <c r="W30" s="23"/>
      <c r="X30" s="23"/>
      <c r="AB30" s="167">
        <f ca="1">OFFSET('Table 2'!E28,1,1)/
OFFSET('Table 2'!E28,1,0)</f>
        <v>0.41085271317829458</v>
      </c>
      <c r="AC30" s="167">
        <f ca="1">OFFSET('Table 2'!H28,1,1)/
OFFSET('Table 2'!H28,1,0)</f>
        <v>0.39759036144578314</v>
      </c>
      <c r="AD30" s="168">
        <f ca="1">OFFSET('Table 2'!K28,1,1)/
OFFSET('Table 2'!K28,1,0)</f>
        <v>0.38152610441767071</v>
      </c>
      <c r="AE30" s="168">
        <f ca="1">OFFSET('Table 2'!N28,1,1)/
OFFSET('Table 2'!N28,1,0)</f>
        <v>0.36470588235294116</v>
      </c>
      <c r="AF30" s="168">
        <f ca="1">OFFSET('Table 2'!Q28,1,1)/
OFFSET('Table 2'!Q28,1,0)</f>
        <v>0.24888888888888888</v>
      </c>
      <c r="AG30" s="168">
        <f ca="1">OFFSET('Table 2'!T28,1,1)/
OFFSET('Table 2'!T28,1,0)</f>
        <v>0.20499999999999999</v>
      </c>
      <c r="AH30" s="168">
        <f ca="1">OFFSET('Table 2'!W28,1,1)/
OFFSET('Table 2'!W28,1,0)</f>
        <v>0.34054054054054056</v>
      </c>
      <c r="AI30" s="168">
        <f ca="1">OFFSET('Table 2'!Z28,1,1)/
OFFSET('Table 2'!Z28,1,0)</f>
        <v>0.38157894736842107</v>
      </c>
      <c r="AJ30" s="168">
        <f ca="1">OFFSET('Table 2'!AC28,1,1)/
OFFSET('Table 2'!AC28,1,0)</f>
        <v>0.42410714285714285</v>
      </c>
      <c r="AK30" s="168">
        <f ca="1">OFFSET('Table 2'!AF28,1,1)/
OFFSET('Table 2'!AF28,1,0)</f>
        <v>0.41588785046728971</v>
      </c>
      <c r="AL30" s="168">
        <f ca="1">OFFSET('Table 2'!AI28,1,1)/
OFFSET('Table 2'!AI28,1,0)</f>
        <v>0.42672413793103448</v>
      </c>
      <c r="AM30" s="168">
        <f ca="1">OFFSET('Table 2'!AL28,1,1)/
OFFSET('Table 2'!AL28,1,0)</f>
        <v>0.31428571428571428</v>
      </c>
      <c r="AN30" s="168">
        <f ca="1">OFFSET('Table 2'!AO28,1,1)/
OFFSET('Table 2'!AO28,1,0)</f>
        <v>0.18023255813953487</v>
      </c>
      <c r="AO30" s="168">
        <f ca="1">OFFSET('Table 2'!AR28,1,1)/
OFFSET('Table 2'!AR28,1,0)</f>
        <v>0.41363636363636364</v>
      </c>
      <c r="AP30" s="168">
        <f ca="1">OFFSET('Table 2'!AU28,1,1)/
OFFSET('Table 2'!AU28,1,0)</f>
        <v>0.38073394495412843</v>
      </c>
      <c r="AQ30" s="168">
        <f ca="1">OFFSET('Table 2'!AX28,1,1)/
OFFSET('Table 2'!AX28,1,0)</f>
        <v>0.44933920704845814</v>
      </c>
      <c r="AR30" s="168">
        <f ca="1">OFFSET('Table 2'!BA28,1,1)/
OFFSET('Table 2'!BA28,1,0)</f>
        <v>0.46484375</v>
      </c>
      <c r="AS30" s="168">
        <f ca="1">OFFSET('Table 2'!BD28,1,1)/
OFFSET('Table 2'!BD28,1,0)</f>
        <v>0.36792452830188677</v>
      </c>
      <c r="AT30" s="168">
        <f ca="1">OFFSET('Table 2'!BG28,1,1)/
OFFSET('Table 2'!BG28,1,0)</f>
        <v>0.26946107784431139</v>
      </c>
      <c r="AU30" s="168">
        <f ca="1">OFFSET('Table 2'!BJ28,1,1)/
OFFSET('Table 2'!BJ28,1,0)</f>
        <v>0.17197452229299362</v>
      </c>
      <c r="AV30" s="168">
        <f ca="1">OFFSET('Table 2'!BM28,1,1)/
OFFSET('Table 2'!BM28,1,0)</f>
        <v>0.3</v>
      </c>
      <c r="AW30" s="168">
        <f ca="1">OFFSET('Table 2'!BP28,1,1)/
OFFSET('Table 2'!BP28,1,0)</f>
        <v>0.43979057591623039</v>
      </c>
      <c r="AX30" s="168">
        <f ca="1">OFFSET('Table 2'!BS28,1,1)/
OFFSET('Table 2'!BS28,1,0)</f>
        <v>0.38260869565217392</v>
      </c>
      <c r="AY30" s="168">
        <f ca="1">OFFSET('Table 2'!BV28,1,1)/
OFFSET('Table 2'!BV28,1,0)</f>
        <v>0.41635687732342008</v>
      </c>
      <c r="AZ30" s="168">
        <f ca="1">OFFSET('Table 2'!BY28,1,1)/
OFFSET('Table 2'!BY28,1,0)</f>
        <v>0.375</v>
      </c>
      <c r="BA30" s="168">
        <f ca="1">OFFSET('Table 2'!CB28,1,1)/
OFFSET('Table 2'!CB28,1,0)</f>
        <v>0.29577464788732394</v>
      </c>
      <c r="BB30" s="168">
        <f ca="1">OFFSET('Table 2'!CE28,1,1)/
OFFSET('Table 2'!CE28,1,0)</f>
        <v>0.22346368715083798</v>
      </c>
      <c r="BC30" s="168">
        <f ca="1">OFFSET('Table 2'!CH28,1,1)/
OFFSET('Table 2'!CH28,1,0)</f>
        <v>0.39</v>
      </c>
      <c r="BD30" s="168">
        <f ca="1">OFFSET('Table 2'!CK28,1,1)/
OFFSET('Table 2'!CK28,1,0)</f>
        <v>0.39655172413793105</v>
      </c>
      <c r="BE30" s="168">
        <f ca="1">OFFSET('Table 2'!CN28,1,1)/
OFFSET('Table 2'!CN28,1,0)</f>
        <v>0.34453781512605042</v>
      </c>
      <c r="BF30" s="168" t="e">
        <f ca="1">OFFSET('Table 2'!#REF!,1,1)/
OFFSET('Table 2'!#REF!,1,0)</f>
        <v>#REF!</v>
      </c>
    </row>
    <row r="31" spans="1:58" x14ac:dyDescent="0.2">
      <c r="A31" s="18" t="s">
        <v>53</v>
      </c>
      <c r="B31" s="148">
        <f>AVERAGEIF('Table 2'!$E$4:$CP$4,B$5,'Table 2'!$E30:$CP30)</f>
        <v>486.3</v>
      </c>
      <c r="C31" s="148">
        <f>AVERAGEIF('Table 2'!$E$4:$CP$4,C$5,'Table 2'!$E30:$CP30)</f>
        <v>249.06666666666666</v>
      </c>
      <c r="D31" s="148">
        <f>AVERAGEIF('Table 2'!$E$4:$CP$4,D$5,'Table 2'!$E30:$CP30)</f>
        <v>237.23333333333332</v>
      </c>
      <c r="E31" s="23"/>
      <c r="F31" s="23"/>
      <c r="G31" s="23"/>
      <c r="H31" s="23"/>
      <c r="I31" s="23"/>
      <c r="J31" s="147">
        <f>AVERAGEIF('Table 2 - Previous month'!$E$4:$CS$4,J$5,'Table 2 - Previous month'!$E30:$CS30)</f>
        <v>527.70967741935488</v>
      </c>
      <c r="K31" s="147">
        <f>AVERAGEIF('Table 2 - Previous month'!$E$4:$CS$4,K$5,'Table 2 - Previous month'!$E30:$CS30)</f>
        <v>261.32258064516128</v>
      </c>
      <c r="L31" s="147">
        <f>AVERAGEIF('Table 2 - Previous month'!$E$4:$CS$4,L$5,'Table 2 - Previous month'!$E30:$CS30)</f>
        <v>266.38709677419354</v>
      </c>
      <c r="M31" s="23"/>
      <c r="N31" s="23"/>
      <c r="O31" s="23"/>
      <c r="P31" s="23"/>
      <c r="Q31" s="23"/>
      <c r="R31" s="23"/>
      <c r="S31" s="23"/>
      <c r="T31" s="23"/>
      <c r="U31" s="23"/>
      <c r="V31" s="23"/>
      <c r="W31" s="23"/>
      <c r="X31" s="23"/>
      <c r="AB31" s="167">
        <f ca="1">OFFSET('Table 2'!E29,1,1)/
OFFSET('Table 2'!E29,1,0)</f>
        <v>0.49725776965265084</v>
      </c>
      <c r="AC31" s="167">
        <f ca="1">OFFSET('Table 2'!H29,1,1)/
OFFSET('Table 2'!H29,1,0)</f>
        <v>0.52849740932642486</v>
      </c>
      <c r="AD31" s="168">
        <f ca="1">OFFSET('Table 2'!K29,1,1)/
OFFSET('Table 2'!K29,1,0)</f>
        <v>0.52483443708609268</v>
      </c>
      <c r="AE31" s="168">
        <f ca="1">OFFSET('Table 2'!N29,1,1)/
OFFSET('Table 2'!N29,1,0)</f>
        <v>0.57048092868988387</v>
      </c>
      <c r="AF31" s="168">
        <f ca="1">OFFSET('Table 2'!Q29,1,1)/
OFFSET('Table 2'!Q29,1,0)</f>
        <v>0.48024948024948028</v>
      </c>
      <c r="AG31" s="168">
        <f ca="1">OFFSET('Table 2'!T29,1,1)/
OFFSET('Table 2'!T29,1,0)</f>
        <v>0.3611111111111111</v>
      </c>
      <c r="AH31" s="168">
        <f ca="1">OFFSET('Table 2'!W29,1,1)/
OFFSET('Table 2'!W29,1,0)</f>
        <v>0.35294117647058826</v>
      </c>
      <c r="AI31" s="168">
        <f ca="1">OFFSET('Table 2'!Z29,1,1)/
OFFSET('Table 2'!Z29,1,0)</f>
        <v>0.50314465408805031</v>
      </c>
      <c r="AJ31" s="168">
        <f ca="1">OFFSET('Table 2'!AC29,1,1)/
OFFSET('Table 2'!AC29,1,0)</f>
        <v>0.51762523191094623</v>
      </c>
      <c r="AK31" s="168">
        <f ca="1">OFFSET('Table 2'!AF29,1,1)/
OFFSET('Table 2'!AF29,1,0)</f>
        <v>0.56624319419237745</v>
      </c>
      <c r="AL31" s="168">
        <f ca="1">OFFSET('Table 2'!AI29,1,1)/
OFFSET('Table 2'!AI29,1,0)</f>
        <v>0.52182539682539686</v>
      </c>
      <c r="AM31" s="168">
        <f ca="1">OFFSET('Table 2'!AL29,1,1)/
OFFSET('Table 2'!AL29,1,0)</f>
        <v>0.6</v>
      </c>
      <c r="AN31" s="168">
        <f ca="1">OFFSET('Table 2'!AO29,1,1)/
OFFSET('Table 2'!AO29,1,0)</f>
        <v>0.46916890080428952</v>
      </c>
      <c r="AO31" s="168">
        <f ca="1">OFFSET('Table 2'!AR29,1,1)/
OFFSET('Table 2'!AR29,1,0)</f>
        <v>0.3860182370820669</v>
      </c>
      <c r="AP31" s="168">
        <f ca="1">OFFSET('Table 2'!AU29,1,1)/
OFFSET('Table 2'!AU29,1,0)</f>
        <v>0.51812366737739868</v>
      </c>
      <c r="AQ31" s="168">
        <f ca="1">OFFSET('Table 2'!AX29,1,1)/
OFFSET('Table 2'!AX29,1,0)</f>
        <v>0.59537572254335258</v>
      </c>
      <c r="AR31" s="168">
        <f ca="1">OFFSET('Table 2'!BA29,1,1)/
OFFSET('Table 2'!BA29,1,0)</f>
        <v>0.54826958105646628</v>
      </c>
      <c r="AS31" s="168">
        <f ca="1">OFFSET('Table 2'!BD29,1,1)/
OFFSET('Table 2'!BD29,1,0)</f>
        <v>0.5847589424572317</v>
      </c>
      <c r="AT31" s="168">
        <f ca="1">OFFSET('Table 2'!BG29,1,1)/
OFFSET('Table 2'!BG29,1,0)</f>
        <v>0.53273137697516926</v>
      </c>
      <c r="AU31" s="168">
        <f ca="1">OFFSET('Table 2'!BJ29,1,1)/
OFFSET('Table 2'!BJ29,1,0)</f>
        <v>0.45987654320987653</v>
      </c>
      <c r="AV31" s="168">
        <f ca="1">OFFSET('Table 2'!BM29,1,1)/
OFFSET('Table 2'!BM29,1,0)</f>
        <v>0.49358974358974361</v>
      </c>
      <c r="AW31" s="168">
        <f ca="1">OFFSET('Table 2'!BP29,1,1)/
OFFSET('Table 2'!BP29,1,0)</f>
        <v>0.44043321299638988</v>
      </c>
      <c r="AX31" s="168">
        <f ca="1">OFFSET('Table 2'!BS29,1,1)/
OFFSET('Table 2'!BS29,1,0)</f>
        <v>0.5226244343891403</v>
      </c>
      <c r="AY31" s="168">
        <f ca="1">OFFSET('Table 2'!BV29,1,1)/
OFFSET('Table 2'!BV29,1,0)</f>
        <v>0.55778894472361806</v>
      </c>
      <c r="AZ31" s="168">
        <f ca="1">OFFSET('Table 2'!BY29,1,1)/
OFFSET('Table 2'!BY29,1,0)</f>
        <v>0.4990859232175503</v>
      </c>
      <c r="BA31" s="168">
        <f ca="1">OFFSET('Table 2'!CB29,1,1)/
OFFSET('Table 2'!CB29,1,0)</f>
        <v>0.58268933539412671</v>
      </c>
      <c r="BB31" s="168">
        <f ca="1">OFFSET('Table 2'!CE29,1,1)/
OFFSET('Table 2'!CE29,1,0)</f>
        <v>0.44567627494456763</v>
      </c>
      <c r="BC31" s="168">
        <f ca="1">OFFSET('Table 2'!CH29,1,1)/
OFFSET('Table 2'!CH29,1,0)</f>
        <v>0.3631713554987212</v>
      </c>
      <c r="BD31" s="168">
        <f ca="1">OFFSET('Table 2'!CK29,1,1)/
OFFSET('Table 2'!CK29,1,0)</f>
        <v>0.49512670565302142</v>
      </c>
      <c r="BE31" s="168">
        <f ca="1">OFFSET('Table 2'!CN29,1,1)/
OFFSET('Table 2'!CN29,1,0)</f>
        <v>0.51877133105802042</v>
      </c>
      <c r="BF31" s="168" t="e">
        <f ca="1">OFFSET('Table 2'!#REF!,1,1)/
OFFSET('Table 2'!#REF!,1,0)</f>
        <v>#REF!</v>
      </c>
    </row>
    <row r="32" spans="1:58" x14ac:dyDescent="0.2">
      <c r="A32" s="18" t="s">
        <v>56</v>
      </c>
      <c r="B32" s="148">
        <f>AVERAGEIF('Table 2'!$E$4:$CP$4,B$5,'Table 2'!$E31:$CP31)</f>
        <v>468.6</v>
      </c>
      <c r="C32" s="148">
        <f>AVERAGEIF('Table 2'!$E$4:$CP$4,C$5,'Table 2'!$E31:$CP31)</f>
        <v>266.23333333333335</v>
      </c>
      <c r="D32" s="148">
        <f>AVERAGEIF('Table 2'!$E$4:$CP$4,D$5,'Table 2'!$E31:$CP31)</f>
        <v>202.36666666666667</v>
      </c>
      <c r="E32" s="23"/>
      <c r="F32" s="23"/>
      <c r="G32" s="23"/>
      <c r="H32" s="23"/>
      <c r="I32" s="23"/>
      <c r="J32" s="147">
        <f>AVERAGEIF('Table 2 - Previous month'!$E$4:$CS$4,J$5,'Table 2 - Previous month'!$E31:$CS31)</f>
        <v>493</v>
      </c>
      <c r="K32" s="147">
        <f>AVERAGEIF('Table 2 - Previous month'!$E$4:$CS$4,K$5,'Table 2 - Previous month'!$E31:$CS31)</f>
        <v>266.83870967741933</v>
      </c>
      <c r="L32" s="147">
        <f>AVERAGEIF('Table 2 - Previous month'!$E$4:$CS$4,L$5,'Table 2 - Previous month'!$E31:$CS31)</f>
        <v>226.16129032258064</v>
      </c>
      <c r="M32" s="23"/>
      <c r="N32" s="23"/>
      <c r="O32" s="23"/>
      <c r="P32" s="23"/>
      <c r="Q32" s="23"/>
      <c r="R32" s="23"/>
      <c r="S32" s="23"/>
      <c r="T32" s="23"/>
      <c r="U32" s="23"/>
      <c r="V32" s="23"/>
      <c r="W32" s="23"/>
      <c r="X32" s="23"/>
      <c r="AB32" s="167">
        <f ca="1">OFFSET('Table 2'!E30,1,1)/
OFFSET('Table 2'!E30,1,0)</f>
        <v>0.56672760511883002</v>
      </c>
      <c r="AC32" s="167">
        <f ca="1">OFFSET('Table 2'!H30,1,1)/
OFFSET('Table 2'!H30,1,0)</f>
        <v>0.55307262569832405</v>
      </c>
      <c r="AD32" s="168">
        <f ca="1">OFFSET('Table 2'!K30,1,1)/
OFFSET('Table 2'!K30,1,0)</f>
        <v>0.56332703213610591</v>
      </c>
      <c r="AE32" s="168">
        <f ca="1">OFFSET('Table 2'!N30,1,1)/
OFFSET('Table 2'!N30,1,0)</f>
        <v>0.65692007797270957</v>
      </c>
      <c r="AF32" s="168">
        <f ca="1">OFFSET('Table 2'!Q30,1,1)/
OFFSET('Table 2'!Q30,1,0)</f>
        <v>0.50478468899521534</v>
      </c>
      <c r="AG32" s="168">
        <f ca="1">OFFSET('Table 2'!T30,1,1)/
OFFSET('Table 2'!T30,1,0)</f>
        <v>0.46133333333333332</v>
      </c>
      <c r="AH32" s="168">
        <f ca="1">OFFSET('Table 2'!W30,1,1)/
OFFSET('Table 2'!W30,1,0)</f>
        <v>0.55150214592274682</v>
      </c>
      <c r="AI32" s="168">
        <f ca="1">OFFSET('Table 2'!Z30,1,1)/
OFFSET('Table 2'!Z30,1,0)</f>
        <v>0.5714285714285714</v>
      </c>
      <c r="AJ32" s="168">
        <f ca="1">OFFSET('Table 2'!AC30,1,1)/
OFFSET('Table 2'!AC30,1,0)</f>
        <v>0.6290672451193059</v>
      </c>
      <c r="AK32" s="168">
        <f ca="1">OFFSET('Table 2'!AF30,1,1)/
OFFSET('Table 2'!AF30,1,0)</f>
        <v>0.58399999999999996</v>
      </c>
      <c r="AL32" s="168">
        <f ca="1">OFFSET('Table 2'!AI30,1,1)/
OFFSET('Table 2'!AI30,1,0)</f>
        <v>0.61888111888111885</v>
      </c>
      <c r="AM32" s="168">
        <f ca="1">OFFSET('Table 2'!AL30,1,1)/
OFFSET('Table 2'!AL30,1,0)</f>
        <v>0.55875299760191843</v>
      </c>
      <c r="AN32" s="168">
        <f ca="1">OFFSET('Table 2'!AO30,1,1)/
OFFSET('Table 2'!AO30,1,0)</f>
        <v>0.47272727272727272</v>
      </c>
      <c r="AO32" s="168">
        <f ca="1">OFFSET('Table 2'!AR30,1,1)/
OFFSET('Table 2'!AR30,1,0)</f>
        <v>0.5829596412556054</v>
      </c>
      <c r="AP32" s="168">
        <f ca="1">OFFSET('Table 2'!AU30,1,1)/
OFFSET('Table 2'!AU30,1,0)</f>
        <v>0.61966604823747684</v>
      </c>
      <c r="AQ32" s="168">
        <f ca="1">OFFSET('Table 2'!AX30,1,1)/
OFFSET('Table 2'!AX30,1,0)</f>
        <v>0.59813084112149528</v>
      </c>
      <c r="AR32" s="168">
        <f ca="1">OFFSET('Table 2'!BA30,1,1)/
OFFSET('Table 2'!BA30,1,0)</f>
        <v>0.60784313725490191</v>
      </c>
      <c r="AS32" s="168">
        <f ca="1">OFFSET('Table 2'!BD30,1,1)/
OFFSET('Table 2'!BD30,1,0)</f>
        <v>0.55600814663951115</v>
      </c>
      <c r="AT32" s="168">
        <f ca="1">OFFSET('Table 2'!BG30,1,1)/
OFFSET('Table 2'!BG30,1,0)</f>
        <v>0.48826291079812206</v>
      </c>
      <c r="AU32" s="168">
        <f ca="1">OFFSET('Table 2'!BJ30,1,1)/
OFFSET('Table 2'!BJ30,1,0)</f>
        <v>0.49358974358974361</v>
      </c>
      <c r="AV32" s="168">
        <f ca="1">OFFSET('Table 2'!BM30,1,1)/
OFFSET('Table 2'!BM30,1,0)</f>
        <v>0.49116607773851589</v>
      </c>
      <c r="AW32" s="168">
        <f ca="1">OFFSET('Table 2'!BP30,1,1)/
OFFSET('Table 2'!BP30,1,0)</f>
        <v>0.60606060606060608</v>
      </c>
      <c r="AX32" s="168">
        <f ca="1">OFFSET('Table 2'!BS30,1,1)/
OFFSET('Table 2'!BS30,1,0)</f>
        <v>0.5831578947368421</v>
      </c>
      <c r="AY32" s="168">
        <f ca="1">OFFSET('Table 2'!BV30,1,1)/
OFFSET('Table 2'!BV30,1,0)</f>
        <v>0.6</v>
      </c>
      <c r="AZ32" s="168">
        <f ca="1">OFFSET('Table 2'!BY30,1,1)/
OFFSET('Table 2'!BY30,1,0)</f>
        <v>0.62030075187969924</v>
      </c>
      <c r="BA32" s="168">
        <f ca="1">OFFSET('Table 2'!CB30,1,1)/
OFFSET('Table 2'!CB30,1,0)</f>
        <v>0.49751243781094528</v>
      </c>
      <c r="BB32" s="168">
        <f ca="1">OFFSET('Table 2'!CE30,1,1)/
OFFSET('Table 2'!CE30,1,0)</f>
        <v>0.4375</v>
      </c>
      <c r="BC32" s="168">
        <f ca="1">OFFSET('Table 2'!CH30,1,1)/
OFFSET('Table 2'!CH30,1,0)</f>
        <v>0.50212765957446803</v>
      </c>
      <c r="BD32" s="168">
        <f ca="1">OFFSET('Table 2'!CK30,1,1)/
OFFSET('Table 2'!CK30,1,0)</f>
        <v>0.6478102189781022</v>
      </c>
      <c r="BE32" s="168">
        <f ca="1">OFFSET('Table 2'!CN30,1,1)/
OFFSET('Table 2'!CN30,1,0)</f>
        <v>0.59252336448598131</v>
      </c>
      <c r="BF32" s="168" t="e">
        <f ca="1">OFFSET('Table 2'!#REF!,1,1)/
OFFSET('Table 2'!#REF!,1,0)</f>
        <v>#REF!</v>
      </c>
    </row>
    <row r="33" spans="1:58" x14ac:dyDescent="0.2">
      <c r="A33" s="18" t="s">
        <v>59</v>
      </c>
      <c r="B33" s="148">
        <f>AVERAGEIF('Table 2'!$E$4:$CP$4,B$5,'Table 2'!$E32:$CP32)</f>
        <v>464.23333333333335</v>
      </c>
      <c r="C33" s="148">
        <f>AVERAGEIF('Table 2'!$E$4:$CP$4,C$5,'Table 2'!$E32:$CP32)</f>
        <v>227.73333333333332</v>
      </c>
      <c r="D33" s="148">
        <f>AVERAGEIF('Table 2'!$E$4:$CP$4,D$5,'Table 2'!$E32:$CP32)</f>
        <v>236.5</v>
      </c>
      <c r="E33" s="23"/>
      <c r="F33" s="23"/>
      <c r="G33" s="23"/>
      <c r="H33" s="23"/>
      <c r="I33" s="23"/>
      <c r="J33" s="147">
        <f>AVERAGEIF('Table 2 - Previous month'!$E$4:$CS$4,J$5,'Table 2 - Previous month'!$E32:$CS32)</f>
        <v>501.87096774193549</v>
      </c>
      <c r="K33" s="147">
        <f>AVERAGEIF('Table 2 - Previous month'!$E$4:$CS$4,K$5,'Table 2 - Previous month'!$E32:$CS32)</f>
        <v>235.90322580645162</v>
      </c>
      <c r="L33" s="147">
        <f>AVERAGEIF('Table 2 - Previous month'!$E$4:$CS$4,L$5,'Table 2 - Previous month'!$E32:$CS32)</f>
        <v>265.96774193548384</v>
      </c>
      <c r="M33" s="23"/>
      <c r="N33" s="23"/>
      <c r="O33" s="23"/>
      <c r="P33" s="23"/>
      <c r="Q33" s="23"/>
      <c r="R33" s="23"/>
      <c r="S33" s="23"/>
      <c r="T33" s="23"/>
      <c r="U33" s="23"/>
      <c r="V33" s="23"/>
      <c r="W33" s="23"/>
      <c r="X33" s="23"/>
      <c r="AB33" s="167">
        <f ca="1">OFFSET('Table 2'!E31,1,1)/
OFFSET('Table 2'!E31,1,0)</f>
        <v>0.47551020408163264</v>
      </c>
      <c r="AC33" s="167">
        <f ca="1">OFFSET('Table 2'!H31,1,1)/
OFFSET('Table 2'!H31,1,0)</f>
        <v>0.43313373253493015</v>
      </c>
      <c r="AD33" s="168">
        <f ca="1">OFFSET('Table 2'!K31,1,1)/
OFFSET('Table 2'!K31,1,0)</f>
        <v>0.48766603415559773</v>
      </c>
      <c r="AE33" s="168">
        <f ca="1">OFFSET('Table 2'!N31,1,1)/
OFFSET('Table 2'!N31,1,0)</f>
        <v>0.44288577154308617</v>
      </c>
      <c r="AF33" s="168">
        <f ca="1">OFFSET('Table 2'!Q31,1,1)/
OFFSET('Table 2'!Q31,1,0)</f>
        <v>0.48812095032397407</v>
      </c>
      <c r="AG33" s="168">
        <f ca="1">OFFSET('Table 2'!T31,1,1)/
OFFSET('Table 2'!T31,1,0)</f>
        <v>0.50512820512820511</v>
      </c>
      <c r="AH33" s="168">
        <f ca="1">OFFSET('Table 2'!W31,1,1)/
OFFSET('Table 2'!W31,1,0)</f>
        <v>0.42080378250591016</v>
      </c>
      <c r="AI33" s="168">
        <f ca="1">OFFSET('Table 2'!Z31,1,1)/
OFFSET('Table 2'!Z31,1,0)</f>
        <v>0.52362948960302458</v>
      </c>
      <c r="AJ33" s="168">
        <f ca="1">OFFSET('Table 2'!AC31,1,1)/
OFFSET('Table 2'!AC31,1,0)</f>
        <v>0.51162790697674421</v>
      </c>
      <c r="AK33" s="168">
        <f ca="1">OFFSET('Table 2'!AF31,1,1)/
OFFSET('Table 2'!AF31,1,0)</f>
        <v>0.51126516464471405</v>
      </c>
      <c r="AL33" s="168">
        <f ca="1">OFFSET('Table 2'!AI31,1,1)/
OFFSET('Table 2'!AI31,1,0)</f>
        <v>0.52244165170556556</v>
      </c>
      <c r="AM33" s="168">
        <f ca="1">OFFSET('Table 2'!AL31,1,1)/
OFFSET('Table 2'!AL31,1,0)</f>
        <v>0.4817987152034261</v>
      </c>
      <c r="AN33" s="168">
        <f ca="1">OFFSET('Table 2'!AO31,1,1)/
OFFSET('Table 2'!AO31,1,0)</f>
        <v>0.4987012987012987</v>
      </c>
      <c r="AO33" s="168">
        <f ca="1">OFFSET('Table 2'!AR31,1,1)/
OFFSET('Table 2'!AR31,1,0)</f>
        <v>0.45406824146981628</v>
      </c>
      <c r="AP33" s="168">
        <f ca="1">OFFSET('Table 2'!AU31,1,1)/
OFFSET('Table 2'!AU31,1,0)</f>
        <v>0.51835853131749465</v>
      </c>
      <c r="AQ33" s="168">
        <f ca="1">OFFSET('Table 2'!AX31,1,1)/
OFFSET('Table 2'!AX31,1,0)</f>
        <v>0.60175438596491226</v>
      </c>
      <c r="AR33" s="168">
        <f ca="1">OFFSET('Table 2'!BA31,1,1)/
OFFSET('Table 2'!BA31,1,0)</f>
        <v>0.52561669829222013</v>
      </c>
      <c r="AS33" s="168">
        <f ca="1">OFFSET('Table 2'!BD31,1,1)/
OFFSET('Table 2'!BD31,1,0)</f>
        <v>0.51851851851851849</v>
      </c>
      <c r="AT33" s="168">
        <f ca="1">OFFSET('Table 2'!BG31,1,1)/
OFFSET('Table 2'!BG31,1,0)</f>
        <v>0.52685421994884907</v>
      </c>
      <c r="AU33" s="168">
        <f ca="1">OFFSET('Table 2'!BJ31,1,1)/
OFFSET('Table 2'!BJ31,1,0)</f>
        <v>0.41090909090909089</v>
      </c>
      <c r="AV33" s="168">
        <f ca="1">OFFSET('Table 2'!BM31,1,1)/
OFFSET('Table 2'!BM31,1,0)</f>
        <v>0.48039215686274511</v>
      </c>
      <c r="AW33" s="168">
        <f ca="1">OFFSET('Table 2'!BP31,1,1)/
OFFSET('Table 2'!BP31,1,0)</f>
        <v>0.51752021563342321</v>
      </c>
      <c r="AX33" s="168">
        <f ca="1">OFFSET('Table 2'!BS31,1,1)/
OFFSET('Table 2'!BS31,1,0)</f>
        <v>0.49168646080760092</v>
      </c>
      <c r="AY33" s="168">
        <f ca="1">OFFSET('Table 2'!BV31,1,1)/
OFFSET('Table 2'!BV31,1,0)</f>
        <v>0.50754716981132075</v>
      </c>
      <c r="AZ33" s="168">
        <f ca="1">OFFSET('Table 2'!BY31,1,1)/
OFFSET('Table 2'!BY31,1,0)</f>
        <v>0.45173041894353372</v>
      </c>
      <c r="BA33" s="168">
        <f ca="1">OFFSET('Table 2'!CB31,1,1)/
OFFSET('Table 2'!CB31,1,0)</f>
        <v>0.5</v>
      </c>
      <c r="BB33" s="168">
        <f ca="1">OFFSET('Table 2'!CE31,1,1)/
OFFSET('Table 2'!CE31,1,0)</f>
        <v>0.44638403990024939</v>
      </c>
      <c r="BC33" s="168">
        <f ca="1">OFFSET('Table 2'!CH31,1,1)/
OFFSET('Table 2'!CH31,1,0)</f>
        <v>0.4334862385321101</v>
      </c>
      <c r="BD33" s="168">
        <f ca="1">OFFSET('Table 2'!CK31,1,1)/
OFFSET('Table 2'!CK31,1,0)</f>
        <v>0.46230158730158732</v>
      </c>
      <c r="BE33" s="168">
        <f ca="1">OFFSET('Table 2'!CN31,1,1)/
OFFSET('Table 2'!CN31,1,0)</f>
        <v>0.49200710479573712</v>
      </c>
      <c r="BF33" s="168" t="e">
        <f ca="1">OFFSET('Table 2'!#REF!,1,1)/
OFFSET('Table 2'!#REF!,1,0)</f>
        <v>#REF!</v>
      </c>
    </row>
    <row r="34" spans="1:58" x14ac:dyDescent="0.2">
      <c r="A34" s="18" t="s">
        <v>61</v>
      </c>
      <c r="B34" s="148">
        <f>AVERAGEIF('Table 2'!$E$4:$CP$4,B$5,'Table 2'!$E33:$CP33)</f>
        <v>633.0333333333333</v>
      </c>
      <c r="C34" s="148">
        <f>AVERAGEIF('Table 2'!$E$4:$CP$4,C$5,'Table 2'!$E33:$CP33)</f>
        <v>100.1</v>
      </c>
      <c r="D34" s="148">
        <f>AVERAGEIF('Table 2'!$E$4:$CP$4,D$5,'Table 2'!$E33:$CP33)</f>
        <v>532.93333333333328</v>
      </c>
      <c r="E34" s="23"/>
      <c r="F34" s="23"/>
      <c r="G34" s="23"/>
      <c r="H34" s="23"/>
      <c r="I34" s="23"/>
      <c r="J34" s="147">
        <f>AVERAGEIF('Table 2 - Previous month'!$E$4:$CS$4,J$5,'Table 2 - Previous month'!$E33:$CS33)</f>
        <v>608.25806451612902</v>
      </c>
      <c r="K34" s="147">
        <f>AVERAGEIF('Table 2 - Previous month'!$E$4:$CS$4,K$5,'Table 2 - Previous month'!$E33:$CS33)</f>
        <v>101.6774193548387</v>
      </c>
      <c r="L34" s="147">
        <f>AVERAGEIF('Table 2 - Previous month'!$E$4:$CS$4,L$5,'Table 2 - Previous month'!$E33:$CS33)</f>
        <v>506.58064516129031</v>
      </c>
      <c r="M34" s="23"/>
      <c r="N34" s="23"/>
      <c r="O34" s="23"/>
      <c r="P34" s="23"/>
      <c r="Q34" s="23"/>
      <c r="R34" s="23"/>
      <c r="S34" s="23"/>
      <c r="T34" s="23"/>
      <c r="U34" s="23"/>
      <c r="V34" s="23"/>
      <c r="W34" s="23"/>
      <c r="X34" s="23"/>
      <c r="AB34" s="167">
        <f ca="1">OFFSET('Table 2'!E32,1,1)/
OFFSET('Table 2'!E32,1,0)</f>
        <v>0.17940199335548174</v>
      </c>
      <c r="AC34" s="167">
        <f ca="1">OFFSET('Table 2'!H32,1,1)/
OFFSET('Table 2'!H32,1,0)</f>
        <v>0.1952054794520548</v>
      </c>
      <c r="AD34" s="168">
        <f ca="1">OFFSET('Table 2'!K32,1,1)/
OFFSET('Table 2'!K32,1,0)</f>
        <v>0.19140625</v>
      </c>
      <c r="AE34" s="168">
        <f ca="1">OFFSET('Table 2'!N32,1,1)/
OFFSET('Table 2'!N32,1,0)</f>
        <v>0.19565217391304349</v>
      </c>
      <c r="AF34" s="168">
        <f ca="1">OFFSET('Table 2'!Q32,1,1)/
OFFSET('Table 2'!Q32,1,0)</f>
        <v>0.14285714285714285</v>
      </c>
      <c r="AG34" s="168">
        <f ca="1">OFFSET('Table 2'!T32,1,1)/
OFFSET('Table 2'!T32,1,0)</f>
        <v>9.224011713030747E-2</v>
      </c>
      <c r="AH34" s="168">
        <f ca="1">OFFSET('Table 2'!W32,1,1)/
OFFSET('Table 2'!W32,1,0)</f>
        <v>0.15273311897106109</v>
      </c>
      <c r="AI34" s="168">
        <f ca="1">OFFSET('Table 2'!Z32,1,1)/
OFFSET('Table 2'!Z32,1,0)</f>
        <v>0.19071310116086235</v>
      </c>
      <c r="AJ34" s="168">
        <f ca="1">OFFSET('Table 2'!AC32,1,1)/
OFFSET('Table 2'!AC32,1,0)</f>
        <v>0.18167701863354038</v>
      </c>
      <c r="AK34" s="168">
        <f ca="1">OFFSET('Table 2'!AF32,1,1)/
OFFSET('Table 2'!AF32,1,0)</f>
        <v>0.2</v>
      </c>
      <c r="AL34" s="168">
        <f ca="1">OFFSET('Table 2'!AI32,1,1)/
OFFSET('Table 2'!AI32,1,0)</f>
        <v>0.20287539936102236</v>
      </c>
      <c r="AM34" s="168">
        <f ca="1">OFFSET('Table 2'!AL32,1,1)/
OFFSET('Table 2'!AL32,1,0)</f>
        <v>0.14242424242424243</v>
      </c>
      <c r="AN34" s="168">
        <f ca="1">OFFSET('Table 2'!AO32,1,1)/
OFFSET('Table 2'!AO32,1,0)</f>
        <v>0.11494252873563218</v>
      </c>
      <c r="AO34" s="168">
        <f ca="1">OFFSET('Table 2'!AR32,1,1)/
OFFSET('Table 2'!AR32,1,0)</f>
        <v>0.16019417475728157</v>
      </c>
      <c r="AP34" s="168">
        <f ca="1">OFFSET('Table 2'!AU32,1,1)/
OFFSET('Table 2'!AU32,1,0)</f>
        <v>0.16225165562913907</v>
      </c>
      <c r="AQ34" s="168">
        <f ca="1">OFFSET('Table 2'!AX32,1,1)/
OFFSET('Table 2'!AX32,1,0)</f>
        <v>0.19191919191919191</v>
      </c>
      <c r="AR34" s="168">
        <f ca="1">OFFSET('Table 2'!BA32,1,1)/
OFFSET('Table 2'!BA32,1,0)</f>
        <v>0.23418803418803419</v>
      </c>
      <c r="AS34" s="168">
        <f ca="1">OFFSET('Table 2'!BD32,1,1)/
OFFSET('Table 2'!BD32,1,0)</f>
        <v>0.16566265060240964</v>
      </c>
      <c r="AT34" s="168">
        <f ca="1">OFFSET('Table 2'!BG32,1,1)/
OFFSET('Table 2'!BG32,1,0)</f>
        <v>0.12794117647058822</v>
      </c>
      <c r="AU34" s="168">
        <f ca="1">OFFSET('Table 2'!BJ32,1,1)/
OFFSET('Table 2'!BJ32,1,0)</f>
        <v>9.2067988668555242E-2</v>
      </c>
      <c r="AV34" s="168">
        <f ca="1">OFFSET('Table 2'!BM32,1,1)/
OFFSET('Table 2'!BM32,1,0)</f>
        <v>8.943089430894309E-2</v>
      </c>
      <c r="AW34" s="168">
        <f ca="1">OFFSET('Table 2'!BP32,1,1)/
OFFSET('Table 2'!BP32,1,0)</f>
        <v>0.14751552795031056</v>
      </c>
      <c r="AX34" s="168">
        <f ca="1">OFFSET('Table 2'!BS32,1,1)/
OFFSET('Table 2'!BS32,1,0)</f>
        <v>0.16349206349206349</v>
      </c>
      <c r="AY34" s="168">
        <f ca="1">OFFSET('Table 2'!BV32,1,1)/
OFFSET('Table 2'!BV32,1,0)</f>
        <v>0.2019704433497537</v>
      </c>
      <c r="AZ34" s="168">
        <f ca="1">OFFSET('Table 2'!BY32,1,1)/
OFFSET('Table 2'!BY32,1,0)</f>
        <v>0.19743178170144463</v>
      </c>
      <c r="BA34" s="168">
        <f ca="1">OFFSET('Table 2'!CB32,1,1)/
OFFSET('Table 2'!CB32,1,0)</f>
        <v>0.1095890410958904</v>
      </c>
      <c r="BB34" s="168">
        <f ca="1">OFFSET('Table 2'!CE32,1,1)/
OFFSET('Table 2'!CE32,1,0)</f>
        <v>6.9252077562326875E-2</v>
      </c>
      <c r="BC34" s="168">
        <f ca="1">OFFSET('Table 2'!CH32,1,1)/
OFFSET('Table 2'!CH32,1,0)</f>
        <v>0.13740458015267176</v>
      </c>
      <c r="BD34" s="168">
        <f ca="1">OFFSET('Table 2'!CK32,1,1)/
OFFSET('Table 2'!CK32,1,0)</f>
        <v>0.17788461538461539</v>
      </c>
      <c r="BE34" s="168">
        <f ca="1">OFFSET('Table 2'!CN32,1,1)/
OFFSET('Table 2'!CN32,1,0)</f>
        <v>0.21111111111111111</v>
      </c>
      <c r="BF34" s="168" t="e">
        <f ca="1">OFFSET('Table 2'!#REF!,1,1)/
OFFSET('Table 2'!#REF!,1,0)</f>
        <v>#REF!</v>
      </c>
    </row>
    <row r="35" spans="1:58" x14ac:dyDescent="0.2">
      <c r="A35" s="18" t="s">
        <v>63</v>
      </c>
      <c r="B35" s="148">
        <f>AVERAGEIF('Table 2'!$E$4:$CP$4,B$5,'Table 2'!$E34:$CP34)</f>
        <v>354.96666666666664</v>
      </c>
      <c r="C35" s="148">
        <f>AVERAGEIF('Table 2'!$E$4:$CP$4,C$5,'Table 2'!$E34:$CP34)</f>
        <v>131.69999999999999</v>
      </c>
      <c r="D35" s="148">
        <f>AVERAGEIF('Table 2'!$E$4:$CP$4,D$5,'Table 2'!$E34:$CP34)</f>
        <v>223.26666666666668</v>
      </c>
      <c r="E35" s="23"/>
      <c r="F35" s="23"/>
      <c r="G35" s="23"/>
      <c r="H35" s="23"/>
      <c r="I35" s="23"/>
      <c r="J35" s="147">
        <f>AVERAGEIF('Table 2 - Previous month'!$E$4:$CS$4,J$5,'Table 2 - Previous month'!$E34:$CS34)</f>
        <v>374.54838709677421</v>
      </c>
      <c r="K35" s="147">
        <f>AVERAGEIF('Table 2 - Previous month'!$E$4:$CS$4,K$5,'Table 2 - Previous month'!$E34:$CS34)</f>
        <v>127.83870967741936</v>
      </c>
      <c r="L35" s="147">
        <f>AVERAGEIF('Table 2 - Previous month'!$E$4:$CS$4,L$5,'Table 2 - Previous month'!$E34:$CS34)</f>
        <v>246.70967741935485</v>
      </c>
      <c r="M35" s="23"/>
      <c r="N35" s="23"/>
      <c r="O35" s="23"/>
      <c r="P35" s="23"/>
      <c r="Q35" s="23"/>
      <c r="R35" s="23"/>
      <c r="S35" s="23"/>
      <c r="T35" s="23"/>
      <c r="U35" s="23"/>
      <c r="V35" s="23"/>
      <c r="W35" s="23"/>
      <c r="X35" s="23"/>
      <c r="AB35" s="167">
        <f ca="1">OFFSET('Table 2'!E33,1,1)/
OFFSET('Table 2'!E33,1,0)</f>
        <v>0.35977337110481589</v>
      </c>
      <c r="AC35" s="167">
        <f ca="1">OFFSET('Table 2'!H33,1,1)/
OFFSET('Table 2'!H33,1,0)</f>
        <v>0.39573459715639808</v>
      </c>
      <c r="AD35" s="168">
        <f ca="1">OFFSET('Table 2'!K33,1,1)/
OFFSET('Table 2'!K33,1,0)</f>
        <v>0.35849056603773582</v>
      </c>
      <c r="AE35" s="168">
        <f ca="1">OFFSET('Table 2'!N33,1,1)/
OFFSET('Table 2'!N33,1,0)</f>
        <v>0.41685144124168516</v>
      </c>
      <c r="AF35" s="168">
        <f ca="1">OFFSET('Table 2'!Q33,1,1)/
OFFSET('Table 2'!Q33,1,0)</f>
        <v>0.31266846361185985</v>
      </c>
      <c r="AG35" s="168">
        <f ca="1">OFFSET('Table 2'!T33,1,1)/
OFFSET('Table 2'!T33,1,0)</f>
        <v>0.29447852760736198</v>
      </c>
      <c r="AH35" s="168">
        <f ca="1">OFFSET('Table 2'!W33,1,1)/
OFFSET('Table 2'!W33,1,0)</f>
        <v>0.30746268656716419</v>
      </c>
      <c r="AI35" s="168">
        <f ca="1">OFFSET('Table 2'!Z33,1,1)/
OFFSET('Table 2'!Z33,1,0)</f>
        <v>0.34126984126984128</v>
      </c>
      <c r="AJ35" s="168">
        <f ca="1">OFFSET('Table 2'!AC33,1,1)/
OFFSET('Table 2'!AC33,1,0)</f>
        <v>0.43577981651376146</v>
      </c>
      <c r="AK35" s="168">
        <f ca="1">OFFSET('Table 2'!AF33,1,1)/
OFFSET('Table 2'!AF33,1,0)</f>
        <v>0.45558086560364464</v>
      </c>
      <c r="AL35" s="168">
        <f ca="1">OFFSET('Table 2'!AI33,1,1)/
OFFSET('Table 2'!AI33,1,0)</f>
        <v>0.4148148148148148</v>
      </c>
      <c r="AM35" s="168">
        <f ca="1">OFFSET('Table 2'!AL33,1,1)/
OFFSET('Table 2'!AL33,1,0)</f>
        <v>0.40500000000000003</v>
      </c>
      <c r="AN35" s="168">
        <f ca="1">OFFSET('Table 2'!AO33,1,1)/
OFFSET('Table 2'!AO33,1,0)</f>
        <v>0.26451612903225807</v>
      </c>
      <c r="AO35" s="168">
        <f ca="1">OFFSET('Table 2'!AR33,1,1)/
OFFSET('Table 2'!AR33,1,0)</f>
        <v>0.3</v>
      </c>
      <c r="AP35" s="168">
        <f ca="1">OFFSET('Table 2'!AU33,1,1)/
OFFSET('Table 2'!AU33,1,0)</f>
        <v>0.38674033149171272</v>
      </c>
      <c r="AQ35" s="168">
        <f ca="1">OFFSET('Table 2'!AX33,1,1)/
OFFSET('Table 2'!AX33,1,0)</f>
        <v>0.39637305699481867</v>
      </c>
      <c r="AR35" s="168">
        <f ca="1">OFFSET('Table 2'!BA33,1,1)/
OFFSET('Table 2'!BA33,1,0)</f>
        <v>0.45408163265306123</v>
      </c>
      <c r="AS35" s="168">
        <f ca="1">OFFSET('Table 2'!BD33,1,1)/
OFFSET('Table 2'!BD33,1,0)</f>
        <v>0.3914285714285714</v>
      </c>
      <c r="AT35" s="168">
        <f ca="1">OFFSET('Table 2'!BG33,1,1)/
OFFSET('Table 2'!BG33,1,0)</f>
        <v>0.34984520123839008</v>
      </c>
      <c r="AU35" s="168">
        <f ca="1">OFFSET('Table 2'!BJ33,1,1)/
OFFSET('Table 2'!BJ33,1,0)</f>
        <v>0.25547445255474455</v>
      </c>
      <c r="AV35" s="168">
        <f ca="1">OFFSET('Table 2'!BM33,1,1)/
OFFSET('Table 2'!BM33,1,0)</f>
        <v>0.28214285714285714</v>
      </c>
      <c r="AW35" s="168">
        <f ca="1">OFFSET('Table 2'!BP33,1,1)/
OFFSET('Table 2'!BP33,1,0)</f>
        <v>0.27551020408163263</v>
      </c>
      <c r="AX35" s="168">
        <f ca="1">OFFSET('Table 2'!BS33,1,1)/
OFFSET('Table 2'!BS33,1,0)</f>
        <v>0.32780082987551867</v>
      </c>
      <c r="AY35" s="168">
        <f ca="1">OFFSET('Table 2'!BV33,1,1)/
OFFSET('Table 2'!BV33,1,0)</f>
        <v>0.4140625</v>
      </c>
      <c r="AZ35" s="168">
        <f ca="1">OFFSET('Table 2'!BY33,1,1)/
OFFSET('Table 2'!BY33,1,0)</f>
        <v>0.41880341880341881</v>
      </c>
      <c r="BA35" s="168">
        <f ca="1">OFFSET('Table 2'!CB33,1,1)/
OFFSET('Table 2'!CB33,1,0)</f>
        <v>0.45238095238095238</v>
      </c>
      <c r="BB35" s="168">
        <f ca="1">OFFSET('Table 2'!CE33,1,1)/
OFFSET('Table 2'!CE33,1,0)</f>
        <v>0.28985507246376813</v>
      </c>
      <c r="BC35" s="168">
        <f ca="1">OFFSET('Table 2'!CH33,1,1)/
OFFSET('Table 2'!CH33,1,0)</f>
        <v>0.35880398671096347</v>
      </c>
      <c r="BD35" s="168">
        <f ca="1">OFFSET('Table 2'!CK33,1,1)/
OFFSET('Table 2'!CK33,1,0)</f>
        <v>0.40281690140845072</v>
      </c>
      <c r="BE35" s="168">
        <f ca="1">OFFSET('Table 2'!CN33,1,1)/
OFFSET('Table 2'!CN33,1,0)</f>
        <v>0.41711229946524064</v>
      </c>
      <c r="BF35" s="168" t="e">
        <f ca="1">OFFSET('Table 2'!#REF!,1,1)/
OFFSET('Table 2'!#REF!,1,0)</f>
        <v>#REF!</v>
      </c>
    </row>
    <row r="36" spans="1:58" x14ac:dyDescent="0.2">
      <c r="A36" s="18" t="s">
        <v>66</v>
      </c>
      <c r="B36" s="148">
        <f>AVERAGEIF('Table 2'!$E$4:$CP$4,B$5,'Table 2'!$E35:$CP35)</f>
        <v>282.06666666666666</v>
      </c>
      <c r="C36" s="148">
        <f>AVERAGEIF('Table 2'!$E$4:$CP$4,C$5,'Table 2'!$E35:$CP35)</f>
        <v>142.1</v>
      </c>
      <c r="D36" s="148">
        <f>AVERAGEIF('Table 2'!$E$4:$CP$4,D$5,'Table 2'!$E35:$CP35)</f>
        <v>139.96666666666667</v>
      </c>
      <c r="E36" s="23"/>
      <c r="F36" s="23"/>
      <c r="G36" s="23"/>
      <c r="H36" s="23"/>
      <c r="I36" s="23"/>
      <c r="J36" s="147">
        <f>AVERAGEIF('Table 2 - Previous month'!$E$4:$CS$4,J$5,'Table 2 - Previous month'!$E35:$CS35)</f>
        <v>309.61290322580646</v>
      </c>
      <c r="K36" s="147">
        <f>AVERAGEIF('Table 2 - Previous month'!$E$4:$CS$4,K$5,'Table 2 - Previous month'!$E35:$CS35)</f>
        <v>145.96774193548387</v>
      </c>
      <c r="L36" s="147">
        <f>AVERAGEIF('Table 2 - Previous month'!$E$4:$CS$4,L$5,'Table 2 - Previous month'!$E35:$CS35)</f>
        <v>163.64516129032259</v>
      </c>
      <c r="M36" s="23"/>
      <c r="N36" s="23"/>
      <c r="O36" s="23"/>
      <c r="P36" s="23"/>
      <c r="Q36" s="23"/>
      <c r="R36" s="23"/>
      <c r="S36" s="23"/>
      <c r="T36" s="23"/>
      <c r="U36" s="23"/>
      <c r="V36" s="23"/>
      <c r="W36" s="23"/>
      <c r="X36" s="23"/>
      <c r="AB36" s="167">
        <f ca="1">OFFSET('Table 2'!E34,1,1)/
OFFSET('Table 2'!E34,1,0)</f>
        <v>0.5</v>
      </c>
      <c r="AC36" s="167">
        <f ca="1">OFFSET('Table 2'!H34,1,1)/
OFFSET('Table 2'!H34,1,0)</f>
        <v>0.48231511254019294</v>
      </c>
      <c r="AD36" s="168">
        <f ca="1">OFFSET('Table 2'!K34,1,1)/
OFFSET('Table 2'!K34,1,0)</f>
        <v>0.50549450549450547</v>
      </c>
      <c r="AE36" s="168">
        <f ca="1">OFFSET('Table 2'!N34,1,1)/
OFFSET('Table 2'!N34,1,0)</f>
        <v>0.50143266475644699</v>
      </c>
      <c r="AF36" s="168">
        <f ca="1">OFFSET('Table 2'!Q34,1,1)/
OFFSET('Table 2'!Q34,1,0)</f>
        <v>0.45161290322580644</v>
      </c>
      <c r="AG36" s="168">
        <f ca="1">OFFSET('Table 2'!T34,1,1)/
OFFSET('Table 2'!T34,1,0)</f>
        <v>0.36742424242424243</v>
      </c>
      <c r="AH36" s="168">
        <f ca="1">OFFSET('Table 2'!W34,1,1)/
OFFSET('Table 2'!W34,1,0)</f>
        <v>0.50488599348534202</v>
      </c>
      <c r="AI36" s="168">
        <f ca="1">OFFSET('Table 2'!Z34,1,1)/
OFFSET('Table 2'!Z34,1,0)</f>
        <v>0.53250773993808054</v>
      </c>
      <c r="AJ36" s="168">
        <f ca="1">OFFSET('Table 2'!AC34,1,1)/
OFFSET('Table 2'!AC34,1,0)</f>
        <v>0.47499999999999998</v>
      </c>
      <c r="AK36" s="168">
        <f ca="1">OFFSET('Table 2'!AF34,1,1)/
OFFSET('Table 2'!AF34,1,0)</f>
        <v>0.49848024316109424</v>
      </c>
      <c r="AL36" s="168">
        <f ca="1">OFFSET('Table 2'!AI34,1,1)/
OFFSET('Table 2'!AI34,1,0)</f>
        <v>0.50955414012738853</v>
      </c>
      <c r="AM36" s="168">
        <f ca="1">OFFSET('Table 2'!AL34,1,1)/
OFFSET('Table 2'!AL34,1,0)</f>
        <v>0.4731182795698925</v>
      </c>
      <c r="AN36" s="168">
        <f ca="1">OFFSET('Table 2'!AO34,1,1)/
OFFSET('Table 2'!AO34,1,0)</f>
        <v>0.36936936936936937</v>
      </c>
      <c r="AO36" s="168">
        <f ca="1">OFFSET('Table 2'!AR34,1,1)/
OFFSET('Table 2'!AR34,1,0)</f>
        <v>0.46400000000000002</v>
      </c>
      <c r="AP36" s="168">
        <f ca="1">OFFSET('Table 2'!AU34,1,1)/
OFFSET('Table 2'!AU34,1,0)</f>
        <v>0.60409556313993173</v>
      </c>
      <c r="AQ36" s="168">
        <f ca="1">OFFSET('Table 2'!AX34,1,1)/
OFFSET('Table 2'!AX34,1,0)</f>
        <v>0.59219858156028371</v>
      </c>
      <c r="AR36" s="168">
        <f ca="1">OFFSET('Table 2'!BA34,1,1)/
OFFSET('Table 2'!BA34,1,0)</f>
        <v>0.59793814432989689</v>
      </c>
      <c r="AS36" s="168">
        <f ca="1">OFFSET('Table 2'!BD34,1,1)/
OFFSET('Table 2'!BD34,1,0)</f>
        <v>0.54077253218884125</v>
      </c>
      <c r="AT36" s="168">
        <f ca="1">OFFSET('Table 2'!BG34,1,1)/
OFFSET('Table 2'!BG34,1,0)</f>
        <v>0.52857142857142858</v>
      </c>
      <c r="AU36" s="168">
        <f ca="1">OFFSET('Table 2'!BJ34,1,1)/
OFFSET('Table 2'!BJ34,1,0)</f>
        <v>0.47236180904522612</v>
      </c>
      <c r="AV36" s="168">
        <f ca="1">OFFSET('Table 2'!BM34,1,1)/
OFFSET('Table 2'!BM34,1,0)</f>
        <v>0.38144329896907214</v>
      </c>
      <c r="AW36" s="168">
        <f ca="1">OFFSET('Table 2'!BP34,1,1)/
OFFSET('Table 2'!BP34,1,0)</f>
        <v>0.52140077821011677</v>
      </c>
      <c r="AX36" s="168">
        <f ca="1">OFFSET('Table 2'!BS34,1,1)/
OFFSET('Table 2'!BS34,1,0)</f>
        <v>0.53900709219858156</v>
      </c>
      <c r="AY36" s="168">
        <f ca="1">OFFSET('Table 2'!BV34,1,1)/
OFFSET('Table 2'!BV34,1,0)</f>
        <v>0.49541284403669728</v>
      </c>
      <c r="AZ36" s="168">
        <f ca="1">OFFSET('Table 2'!BY34,1,1)/
OFFSET('Table 2'!BY34,1,0)</f>
        <v>0.5743944636678201</v>
      </c>
      <c r="BA36" s="168">
        <f ca="1">OFFSET('Table 2'!CB34,1,1)/
OFFSET('Table 2'!CB34,1,0)</f>
        <v>0.52479338842975209</v>
      </c>
      <c r="BB36" s="168">
        <f ca="1">OFFSET('Table 2'!CE34,1,1)/
OFFSET('Table 2'!CE34,1,0)</f>
        <v>0.47004608294930877</v>
      </c>
      <c r="BC36" s="168">
        <f ca="1">OFFSET('Table 2'!CH34,1,1)/
OFFSET('Table 2'!CH34,1,0)</f>
        <v>0.54609929078014185</v>
      </c>
      <c r="BD36" s="168">
        <f ca="1">OFFSET('Table 2'!CK34,1,1)/
OFFSET('Table 2'!CK34,1,0)</f>
        <v>0.49679487179487181</v>
      </c>
      <c r="BE36" s="168">
        <f ca="1">OFFSET('Table 2'!CN34,1,1)/
OFFSET('Table 2'!CN34,1,0)</f>
        <v>0.51360544217687076</v>
      </c>
      <c r="BF36" s="168" t="e">
        <f ca="1">OFFSET('Table 2'!#REF!,1,1)/
OFFSET('Table 2'!#REF!,1,0)</f>
        <v>#REF!</v>
      </c>
    </row>
    <row r="37" spans="1:58" x14ac:dyDescent="0.2">
      <c r="A37" s="18" t="s">
        <v>69</v>
      </c>
      <c r="B37" s="148">
        <f>AVERAGEIF('Table 2'!$E$4:$CP$4,B$5,'Table 2'!$E36:$CP36)</f>
        <v>268.96666666666664</v>
      </c>
      <c r="C37" s="148">
        <f>AVERAGEIF('Table 2'!$E$4:$CP$4,C$5,'Table 2'!$E36:$CP36)</f>
        <v>128.4</v>
      </c>
      <c r="D37" s="148">
        <f>AVERAGEIF('Table 2'!$E$4:$CP$4,D$5,'Table 2'!$E36:$CP36)</f>
        <v>140.56666666666666</v>
      </c>
      <c r="E37" s="23"/>
      <c r="F37" s="23"/>
      <c r="G37" s="23"/>
      <c r="H37" s="23"/>
      <c r="I37" s="23"/>
      <c r="J37" s="147">
        <f>AVERAGEIF('Table 2 - Previous month'!$E$4:$CS$4,J$5,'Table 2 - Previous month'!$E36:$CS36)</f>
        <v>227.29032258064515</v>
      </c>
      <c r="K37" s="147">
        <f>AVERAGEIF('Table 2 - Previous month'!$E$4:$CS$4,K$5,'Table 2 - Previous month'!$E36:$CS36)</f>
        <v>109.45161290322581</v>
      </c>
      <c r="L37" s="147">
        <f>AVERAGEIF('Table 2 - Previous month'!$E$4:$CS$4,L$5,'Table 2 - Previous month'!$E36:$CS36)</f>
        <v>117.83870967741936</v>
      </c>
      <c r="M37" s="23"/>
      <c r="N37" s="23"/>
      <c r="O37" s="23"/>
      <c r="P37" s="23"/>
      <c r="Q37" s="23"/>
      <c r="R37" s="23"/>
      <c r="S37" s="23"/>
      <c r="T37" s="23"/>
      <c r="U37" s="23"/>
      <c r="V37" s="23"/>
      <c r="W37" s="23"/>
      <c r="X37" s="23"/>
      <c r="AB37" s="167">
        <f ca="1">OFFSET('Table 2'!E35,1,1)/
OFFSET('Table 2'!E35,1,0)</f>
        <v>0.34967320261437906</v>
      </c>
      <c r="AC37" s="167">
        <f ca="1">OFFSET('Table 2'!H35,1,1)/
OFFSET('Table 2'!H35,1,0)</f>
        <v>0.50354609929078009</v>
      </c>
      <c r="AD37" s="168">
        <f ca="1">OFFSET('Table 2'!K35,1,1)/
OFFSET('Table 2'!K35,1,0)</f>
        <v>0.44097222222222221</v>
      </c>
      <c r="AE37" s="168">
        <f ca="1">OFFSET('Table 2'!N35,1,1)/
OFFSET('Table 2'!N35,1,0)</f>
        <v>0.45</v>
      </c>
      <c r="AF37" s="168">
        <f ca="1">OFFSET('Table 2'!Q35,1,1)/
OFFSET('Table 2'!Q35,1,0)</f>
        <v>0.67293233082706772</v>
      </c>
      <c r="AG37" s="168">
        <f ca="1">OFFSET('Table 2'!T35,1,1)/
OFFSET('Table 2'!T35,1,0)</f>
        <v>0.5725490196078431</v>
      </c>
      <c r="AH37" s="168">
        <f ca="1">OFFSET('Table 2'!W35,1,1)/
OFFSET('Table 2'!W35,1,0)</f>
        <v>0.29277566539923955</v>
      </c>
      <c r="AI37" s="168">
        <f ca="1">OFFSET('Table 2'!Z35,1,1)/
OFFSET('Table 2'!Z35,1,0)</f>
        <v>0.40148698884758366</v>
      </c>
      <c r="AJ37" s="168">
        <f ca="1">OFFSET('Table 2'!AC35,1,1)/
OFFSET('Table 2'!AC35,1,0)</f>
        <v>0.5977011494252874</v>
      </c>
      <c r="AK37" s="168">
        <f ca="1">OFFSET('Table 2'!AF35,1,1)/
OFFSET('Table 2'!AF35,1,0)</f>
        <v>0.49371069182389937</v>
      </c>
      <c r="AL37" s="168">
        <f ca="1">OFFSET('Table 2'!AI35,1,1)/
OFFSET('Table 2'!AI35,1,0)</f>
        <v>0.48135593220338985</v>
      </c>
      <c r="AM37" s="168">
        <f ca="1">OFFSET('Table 2'!AL35,1,1)/
OFFSET('Table 2'!AL35,1,0)</f>
        <v>0.53558052434456926</v>
      </c>
      <c r="AN37" s="168">
        <f ca="1">OFFSET('Table 2'!AO35,1,1)/
OFFSET('Table 2'!AO35,1,0)</f>
        <v>0.45348837209302323</v>
      </c>
      <c r="AO37" s="168">
        <f ca="1">OFFSET('Table 2'!AR35,1,1)/
OFFSET('Table 2'!AR35,1,0)</f>
        <v>0.30555555555555558</v>
      </c>
      <c r="AP37" s="168">
        <f ca="1">OFFSET('Table 2'!AU35,1,1)/
OFFSET('Table 2'!AU35,1,0)</f>
        <v>0.49811320754716981</v>
      </c>
      <c r="AQ37" s="168">
        <f ca="1">OFFSET('Table 2'!AX35,1,1)/
OFFSET('Table 2'!AX35,1,0)</f>
        <v>0.47985347985347987</v>
      </c>
      <c r="AR37" s="168">
        <f ca="1">OFFSET('Table 2'!BA35,1,1)/
OFFSET('Table 2'!BA35,1,0)</f>
        <v>0.5127272727272727</v>
      </c>
      <c r="AS37" s="168">
        <f ca="1">OFFSET('Table 2'!BD35,1,1)/
OFFSET('Table 2'!BD35,1,0)</f>
        <v>0.66938775510204085</v>
      </c>
      <c r="AT37" s="168">
        <f ca="1">OFFSET('Table 2'!BG35,1,1)/
OFFSET('Table 2'!BG35,1,0)</f>
        <v>0.56140350877192979</v>
      </c>
      <c r="AU37" s="168">
        <f ca="1">OFFSET('Table 2'!BJ35,1,1)/
OFFSET('Table 2'!BJ35,1,0)</f>
        <v>0.48878923766816146</v>
      </c>
      <c r="AV37" s="168">
        <f ca="1">OFFSET('Table 2'!BM35,1,1)/
OFFSET('Table 2'!BM35,1,0)</f>
        <v>0.51141552511415522</v>
      </c>
      <c r="AW37" s="168">
        <f ca="1">OFFSET('Table 2'!BP35,1,1)/
OFFSET('Table 2'!BP35,1,0)</f>
        <v>0.32608695652173914</v>
      </c>
      <c r="AX37" s="168">
        <f ca="1">OFFSET('Table 2'!BS35,1,1)/
OFFSET('Table 2'!BS35,1,0)</f>
        <v>0.37890625</v>
      </c>
      <c r="AY37" s="168">
        <f ca="1">OFFSET('Table 2'!BV35,1,1)/
OFFSET('Table 2'!BV35,1,0)</f>
        <v>0.49640287769784175</v>
      </c>
      <c r="AZ37" s="168">
        <f ca="1">OFFSET('Table 2'!BY35,1,1)/
OFFSET('Table 2'!BY35,1,0)</f>
        <v>0.56756756756756754</v>
      </c>
      <c r="BA37" s="168">
        <f ca="1">OFFSET('Table 2'!CB35,1,1)/
OFFSET('Table 2'!CB35,1,0)</f>
        <v>0.58992805755395683</v>
      </c>
      <c r="BB37" s="168">
        <f ca="1">OFFSET('Table 2'!CE35,1,1)/
OFFSET('Table 2'!CE35,1,0)</f>
        <v>0.52434456928838946</v>
      </c>
      <c r="BC37" s="168">
        <f ca="1">OFFSET('Table 2'!CH35,1,1)/
OFFSET('Table 2'!CH35,1,0)</f>
        <v>0.30742049469964666</v>
      </c>
      <c r="BD37" s="168">
        <f ca="1">OFFSET('Table 2'!CK35,1,1)/
OFFSET('Table 2'!CK35,1,0)</f>
        <v>0.38644067796610171</v>
      </c>
      <c r="BE37" s="168">
        <f ca="1">OFFSET('Table 2'!CN35,1,1)/
OFFSET('Table 2'!CN35,1,0)</f>
        <v>0.49664429530201343</v>
      </c>
      <c r="BF37" s="168" t="e">
        <f ca="1">OFFSET('Table 2'!#REF!,1,1)/
OFFSET('Table 2'!#REF!,1,0)</f>
        <v>#REF!</v>
      </c>
    </row>
    <row r="38" spans="1:58" x14ac:dyDescent="0.2">
      <c r="A38" s="18" t="s">
        <v>82</v>
      </c>
      <c r="B38" s="148">
        <f>AVERAGEIF('Table 2'!$E$4:$CP$4,B$5,'Table 2'!$E37:$CP37)</f>
        <v>775.16666666666663</v>
      </c>
      <c r="C38" s="148">
        <f>AVERAGEIF('Table 2'!$E$4:$CP$4,C$5,'Table 2'!$E37:$CP37)</f>
        <v>359.96666666666664</v>
      </c>
      <c r="D38" s="148">
        <f>AVERAGEIF('Table 2'!$E$4:$CP$4,D$5,'Table 2'!$E37:$CP37)</f>
        <v>415.2</v>
      </c>
      <c r="E38" s="23"/>
      <c r="F38" s="23"/>
      <c r="G38" s="23"/>
      <c r="H38" s="23"/>
      <c r="I38" s="23"/>
      <c r="J38" s="147">
        <f>AVERAGEIF('Table 2 - Previous month'!$E$4:$CS$4,J$5,'Table 2 - Previous month'!$E37:$CS37)</f>
        <v>801.35483870967744</v>
      </c>
      <c r="K38" s="147">
        <f>AVERAGEIF('Table 2 - Previous month'!$E$4:$CS$4,K$5,'Table 2 - Previous month'!$E37:$CS37)</f>
        <v>366.25806451612902</v>
      </c>
      <c r="L38" s="147">
        <f>AVERAGEIF('Table 2 - Previous month'!$E$4:$CS$4,L$5,'Table 2 - Previous month'!$E37:$CS37)</f>
        <v>435.09677419354841</v>
      </c>
      <c r="M38" s="23"/>
      <c r="N38" s="23"/>
      <c r="O38" s="23"/>
      <c r="P38" s="23"/>
      <c r="Q38" s="23"/>
      <c r="R38" s="23"/>
      <c r="S38" s="23"/>
      <c r="T38" s="23"/>
      <c r="U38" s="23"/>
      <c r="V38" s="23"/>
      <c r="W38" s="23"/>
      <c r="X38" s="23"/>
      <c r="AB38" s="167">
        <f ca="1">OFFSET('Table 2'!E36,1,1)/
OFFSET('Table 2'!E36,1,0)</f>
        <v>0.49146757679180886</v>
      </c>
      <c r="AC38" s="167">
        <f ca="1">OFFSET('Table 2'!H36,1,1)/
OFFSET('Table 2'!H36,1,0)</f>
        <v>0.50295857988165682</v>
      </c>
      <c r="AD38" s="168">
        <f ca="1">OFFSET('Table 2'!K36,1,1)/
OFFSET('Table 2'!K36,1,0)</f>
        <v>0.48899188876013905</v>
      </c>
      <c r="AE38" s="168">
        <f ca="1">OFFSET('Table 2'!N36,1,1)/
OFFSET('Table 2'!N36,1,0)</f>
        <v>0.51548672566371678</v>
      </c>
      <c r="AF38" s="168">
        <f ca="1">OFFSET('Table 2'!Q36,1,1)/
OFFSET('Table 2'!Q36,1,0)</f>
        <v>0.40945945945945944</v>
      </c>
      <c r="AG38" s="168">
        <f ca="1">OFFSET('Table 2'!T36,1,1)/
OFFSET('Table 2'!T36,1,0)</f>
        <v>0.3261205564142195</v>
      </c>
      <c r="AH38" s="168">
        <f ca="1">OFFSET('Table 2'!W36,1,1)/
OFFSET('Table 2'!W36,1,0)</f>
        <v>0.46221662468513852</v>
      </c>
      <c r="AI38" s="168">
        <f ca="1">OFFSET('Table 2'!Z36,1,1)/
OFFSET('Table 2'!Z36,1,0)</f>
        <v>0.50225225225225223</v>
      </c>
      <c r="AJ38" s="168">
        <f ca="1">OFFSET('Table 2'!AC36,1,1)/
OFFSET('Table 2'!AC36,1,0)</f>
        <v>0.50468384074941453</v>
      </c>
      <c r="AK38" s="168">
        <f ca="1">OFFSET('Table 2'!AF36,1,1)/
OFFSET('Table 2'!AF36,1,0)</f>
        <v>0.5143540669856459</v>
      </c>
      <c r="AL38" s="168">
        <f ca="1">OFFSET('Table 2'!AI36,1,1)/
OFFSET('Table 2'!AI36,1,0)</f>
        <v>0.51282051282051277</v>
      </c>
      <c r="AM38" s="168">
        <f ca="1">OFFSET('Table 2'!AL36,1,1)/
OFFSET('Table 2'!AL36,1,0)</f>
        <v>0.39438700147710487</v>
      </c>
      <c r="AN38" s="168">
        <f ca="1">OFFSET('Table 2'!AO36,1,1)/
OFFSET('Table 2'!AO36,1,0)</f>
        <v>0.36294027565084225</v>
      </c>
      <c r="AO38" s="168">
        <f ca="1">OFFSET('Table 2'!AR36,1,1)/
OFFSET('Table 2'!AR36,1,0)</f>
        <v>0.46423927178153446</v>
      </c>
      <c r="AP38" s="168">
        <f ca="1">OFFSET('Table 2'!AU36,1,1)/
OFFSET('Table 2'!AU36,1,0)</f>
        <v>0.41277641277641275</v>
      </c>
      <c r="AQ38" s="168">
        <f ca="1">OFFSET('Table 2'!AX36,1,1)/
OFFSET('Table 2'!AX36,1,0)</f>
        <v>0.41370869033047736</v>
      </c>
      <c r="AR38" s="168">
        <f ca="1">OFFSET('Table 2'!BA36,1,1)/
OFFSET('Table 2'!BA36,1,0)</f>
        <v>0.53325942350332589</v>
      </c>
      <c r="AS38" s="168">
        <f ca="1">OFFSET('Table 2'!BD36,1,1)/
OFFSET('Table 2'!BD36,1,0)</f>
        <v>0.50980392156862742</v>
      </c>
      <c r="AT38" s="168">
        <f ca="1">OFFSET('Table 2'!BG36,1,1)/
OFFSET('Table 2'!BG36,1,0)</f>
        <v>0.42136498516320475</v>
      </c>
      <c r="AU38" s="168">
        <f ca="1">OFFSET('Table 2'!BJ36,1,1)/
OFFSET('Table 2'!BJ36,1,0)</f>
        <v>0.38401253918495298</v>
      </c>
      <c r="AV38" s="168">
        <f ca="1">OFFSET('Table 2'!BM36,1,1)/
OFFSET('Table 2'!BM36,1,0)</f>
        <v>0.3716216216216216</v>
      </c>
      <c r="AW38" s="168">
        <f ca="1">OFFSET('Table 2'!BP36,1,1)/
OFFSET('Table 2'!BP36,1,0)</f>
        <v>0.45734265734265733</v>
      </c>
      <c r="AX38" s="168">
        <f ca="1">OFFSET('Table 2'!BS36,1,1)/
OFFSET('Table 2'!BS36,1,0)</f>
        <v>0.50888324873096447</v>
      </c>
      <c r="AY38" s="168">
        <f ca="1">OFFSET('Table 2'!BV36,1,1)/
OFFSET('Table 2'!BV36,1,0)</f>
        <v>0.52380952380952384</v>
      </c>
      <c r="AZ38" s="168">
        <f ca="1">OFFSET('Table 2'!BY36,1,1)/
OFFSET('Table 2'!BY36,1,0)</f>
        <v>0.53608247422680411</v>
      </c>
      <c r="BA38" s="168">
        <f ca="1">OFFSET('Table 2'!CB36,1,1)/
OFFSET('Table 2'!CB36,1,0)</f>
        <v>0.43019943019943019</v>
      </c>
      <c r="BB38" s="168">
        <f ca="1">OFFSET('Table 2'!CE36,1,1)/
OFFSET('Table 2'!CE36,1,0)</f>
        <v>0.35808580858085809</v>
      </c>
      <c r="BC38" s="168">
        <f ca="1">OFFSET('Table 2'!CH36,1,1)/
OFFSET('Table 2'!CH36,1,0)</f>
        <v>0.425561797752809</v>
      </c>
      <c r="BD38" s="168">
        <f ca="1">OFFSET('Table 2'!CK36,1,1)/
OFFSET('Table 2'!CK36,1,0)</f>
        <v>0.51303317535545023</v>
      </c>
      <c r="BE38" s="168">
        <f ca="1">OFFSET('Table 2'!CN36,1,1)/
OFFSET('Table 2'!CN36,1,0)</f>
        <v>0.49819059107358266</v>
      </c>
      <c r="BF38" s="168" t="e">
        <f ca="1">OFFSET('Table 2'!#REF!,1,1)/
OFFSET('Table 2'!#REF!,1,0)</f>
        <v>#REF!</v>
      </c>
    </row>
    <row r="39" spans="1:58" x14ac:dyDescent="0.2">
      <c r="A39" s="18" t="s">
        <v>72</v>
      </c>
      <c r="B39" s="148">
        <f>AVERAGEIF('Table 2'!$E$4:$CP$4,B$5,'Table 2'!$E38:$CP38)</f>
        <v>1147.4000000000001</v>
      </c>
      <c r="C39" s="148">
        <f>AVERAGEIF('Table 2'!$E$4:$CP$4,C$5,'Table 2'!$E38:$CP38)</f>
        <v>599.26666666666665</v>
      </c>
      <c r="D39" s="148">
        <f>AVERAGEIF('Table 2'!$E$4:$CP$4,D$5,'Table 2'!$E38:$CP38)</f>
        <v>548.13333333333333</v>
      </c>
      <c r="E39" s="23"/>
      <c r="F39" s="23"/>
      <c r="G39" s="23"/>
      <c r="H39" s="23"/>
      <c r="I39" s="23"/>
      <c r="J39" s="147">
        <f>AVERAGEIF('Table 2 - Previous month'!$E$4:$CS$4,J$5,'Table 2 - Previous month'!$E38:$CS38)</f>
        <v>1159.0322580645161</v>
      </c>
      <c r="K39" s="147">
        <f>AVERAGEIF('Table 2 - Previous month'!$E$4:$CS$4,K$5,'Table 2 - Previous month'!$E38:$CS38)</f>
        <v>574.64516129032256</v>
      </c>
      <c r="L39" s="147">
        <f>AVERAGEIF('Table 2 - Previous month'!$E$4:$CS$4,L$5,'Table 2 - Previous month'!$E38:$CS38)</f>
        <v>584.38709677419354</v>
      </c>
      <c r="M39" s="23"/>
      <c r="N39" s="23"/>
      <c r="O39" s="23"/>
      <c r="P39" s="23"/>
      <c r="Q39" s="23"/>
      <c r="R39" s="23"/>
      <c r="S39" s="23"/>
      <c r="T39" s="23"/>
      <c r="U39" s="23"/>
      <c r="V39" s="23"/>
      <c r="W39" s="23"/>
      <c r="X39" s="23"/>
      <c r="AB39" s="167">
        <f ca="1">OFFSET('Table 2'!E37,1,1)/
OFFSET('Table 2'!E37,1,0)</f>
        <v>0.53714710252600295</v>
      </c>
      <c r="AC39" s="167">
        <f ca="1">OFFSET('Table 2'!H37,1,1)/
OFFSET('Table 2'!H37,1,0)</f>
        <v>0.54545454545454541</v>
      </c>
      <c r="AD39" s="168">
        <f ca="1">OFFSET('Table 2'!K37,1,1)/
OFFSET('Table 2'!K37,1,0)</f>
        <v>0.52420574886535554</v>
      </c>
      <c r="AE39" s="168">
        <f ca="1">OFFSET('Table 2'!N37,1,1)/
OFFSET('Table 2'!N37,1,0)</f>
        <v>0.5768194070080862</v>
      </c>
      <c r="AF39" s="168">
        <f ca="1">OFFSET('Table 2'!Q37,1,1)/
OFFSET('Table 2'!Q37,1,0)</f>
        <v>0.44044044044044045</v>
      </c>
      <c r="AG39" s="168">
        <f ca="1">OFFSET('Table 2'!T37,1,1)/
OFFSET('Table 2'!T37,1,0)</f>
        <v>0.37345331833520812</v>
      </c>
      <c r="AH39" s="168">
        <f ca="1">OFFSET('Table 2'!W37,1,1)/
OFFSET('Table 2'!W37,1,0)</f>
        <v>0.51221566975568655</v>
      </c>
      <c r="AI39" s="168">
        <f ca="1">OFFSET('Table 2'!Z37,1,1)/
OFFSET('Table 2'!Z37,1,0)</f>
        <v>0.5407759303246239</v>
      </c>
      <c r="AJ39" s="168">
        <f ca="1">OFFSET('Table 2'!AC37,1,1)/
OFFSET('Table 2'!AC37,1,0)</f>
        <v>0.5225653206650831</v>
      </c>
      <c r="AK39" s="168">
        <f ca="1">OFFSET('Table 2'!AF37,1,1)/
OFFSET('Table 2'!AF37,1,0)</f>
        <v>0.54265949269792468</v>
      </c>
      <c r="AL39" s="168">
        <f ca="1">OFFSET('Table 2'!AI37,1,1)/
OFFSET('Table 2'!AI37,1,0)</f>
        <v>0.58368495077355842</v>
      </c>
      <c r="AM39" s="168">
        <f ca="1">OFFSET('Table 2'!AL37,1,1)/
OFFSET('Table 2'!AL37,1,0)</f>
        <v>0.45601617795753285</v>
      </c>
      <c r="AN39" s="168">
        <f ca="1">OFFSET('Table 2'!AO37,1,1)/
OFFSET('Table 2'!AO37,1,0)</f>
        <v>0.38741721854304634</v>
      </c>
      <c r="AO39" s="168">
        <f ca="1">OFFSET('Table 2'!AR37,1,1)/
OFFSET('Table 2'!AR37,1,0)</f>
        <v>0.52057245080500891</v>
      </c>
      <c r="AP39" s="168">
        <f ca="1">OFFSET('Table 2'!AU37,1,1)/
OFFSET('Table 2'!AU37,1,0)</f>
        <v>0.54471544715447151</v>
      </c>
      <c r="AQ39" s="168">
        <f ca="1">OFFSET('Table 2'!AX37,1,1)/
OFFSET('Table 2'!AX37,1,0)</f>
        <v>0.56099397590361444</v>
      </c>
      <c r="AR39" s="168">
        <f ca="1">OFFSET('Table 2'!BA37,1,1)/
OFFSET('Table 2'!BA37,1,0)</f>
        <v>0.61071932299012699</v>
      </c>
      <c r="AS39" s="168">
        <f ca="1">OFFSET('Table 2'!BD37,1,1)/
OFFSET('Table 2'!BD37,1,0)</f>
        <v>0.55046728971962622</v>
      </c>
      <c r="AT39" s="168">
        <f ca="1">OFFSET('Table 2'!BG37,1,1)/
OFFSET('Table 2'!BG37,1,0)</f>
        <v>0.45289855072463769</v>
      </c>
      <c r="AU39" s="168">
        <f ca="1">OFFSET('Table 2'!BJ37,1,1)/
OFFSET('Table 2'!BJ37,1,0)</f>
        <v>0.42219387755102039</v>
      </c>
      <c r="AV39" s="168">
        <f ca="1">OFFSET('Table 2'!BM37,1,1)/
OFFSET('Table 2'!BM37,1,0)</f>
        <v>0.42127071823204421</v>
      </c>
      <c r="AW39" s="168">
        <f ca="1">OFFSET('Table 2'!BP37,1,1)/
OFFSET('Table 2'!BP37,1,0)</f>
        <v>0.50514499532273149</v>
      </c>
      <c r="AX39" s="168">
        <f ca="1">OFFSET('Table 2'!BS37,1,1)/
OFFSET('Table 2'!BS37,1,0)</f>
        <v>0.55233002291825817</v>
      </c>
      <c r="AY39" s="168">
        <f ca="1">OFFSET('Table 2'!BV37,1,1)/
OFFSET('Table 2'!BV37,1,0)</f>
        <v>0.54014029618082615</v>
      </c>
      <c r="AZ39" s="168">
        <f ca="1">OFFSET('Table 2'!BY37,1,1)/
OFFSET('Table 2'!BY37,1,0)</f>
        <v>0.5854572713643178</v>
      </c>
      <c r="BA39" s="168">
        <f ca="1">OFFSET('Table 2'!CB37,1,1)/
OFFSET('Table 2'!CB37,1,0)</f>
        <v>0.45617740232312565</v>
      </c>
      <c r="BB39" s="168">
        <f ca="1">OFFSET('Table 2'!CE37,1,1)/
OFFSET('Table 2'!CE37,1,0)</f>
        <v>0.38461538461538464</v>
      </c>
      <c r="BC39" s="168">
        <f ca="1">OFFSET('Table 2'!CH37,1,1)/
OFFSET('Table 2'!CH37,1,0)</f>
        <v>0.54676952748312435</v>
      </c>
      <c r="BD39" s="168">
        <f ca="1">OFFSET('Table 2'!CK37,1,1)/
OFFSET('Table 2'!CK37,1,0)</f>
        <v>0.58711808422791079</v>
      </c>
      <c r="BE39" s="168">
        <f ca="1">OFFSET('Table 2'!CN37,1,1)/
OFFSET('Table 2'!CN37,1,0)</f>
        <v>0.57333333333333336</v>
      </c>
      <c r="BF39" s="168" t="e">
        <f ca="1">OFFSET('Table 2'!#REF!,1,1)/
OFFSET('Table 2'!#REF!,1,0)</f>
        <v>#REF!</v>
      </c>
    </row>
    <row r="40" spans="1:58" x14ac:dyDescent="0.2">
      <c r="A40" s="18" t="s">
        <v>79</v>
      </c>
      <c r="B40" s="148">
        <f>AVERAGEIF('Table 2'!$E$4:$CP$4,B$5,'Table 2'!$E39:$CP39)</f>
        <v>594.79999999999995</v>
      </c>
      <c r="C40" s="148">
        <f>AVERAGEIF('Table 2'!$E$4:$CP$4,C$5,'Table 2'!$E39:$CP39)</f>
        <v>242.26666666666668</v>
      </c>
      <c r="D40" s="148">
        <f>AVERAGEIF('Table 2'!$E$4:$CP$4,D$5,'Table 2'!$E39:$CP39)</f>
        <v>352.53333333333336</v>
      </c>
      <c r="E40" s="23"/>
      <c r="F40" s="23"/>
      <c r="G40" s="23"/>
      <c r="H40" s="23"/>
      <c r="I40" s="23"/>
      <c r="J40" s="147">
        <f>AVERAGEIF('Table 2 - Previous month'!$E$4:$CS$4,J$5,'Table 2 - Previous month'!$E39:$CS39)</f>
        <v>595.22580645161293</v>
      </c>
      <c r="K40" s="147">
        <f>AVERAGEIF('Table 2 - Previous month'!$E$4:$CS$4,K$5,'Table 2 - Previous month'!$E39:$CS39)</f>
        <v>232.54838709677421</v>
      </c>
      <c r="L40" s="147">
        <f>AVERAGEIF('Table 2 - Previous month'!$E$4:$CS$4,L$5,'Table 2 - Previous month'!$E39:$CS39)</f>
        <v>362.67741935483872</v>
      </c>
      <c r="M40" s="23"/>
      <c r="N40" s="23"/>
      <c r="O40" s="23"/>
      <c r="P40" s="23"/>
      <c r="Q40" s="23"/>
      <c r="R40" s="23"/>
      <c r="S40" s="23"/>
      <c r="T40" s="23"/>
      <c r="U40" s="23"/>
      <c r="V40" s="23"/>
      <c r="W40" s="23"/>
      <c r="X40" s="23"/>
      <c r="AB40" s="167">
        <f ca="1">OFFSET('Table 2'!E38,1,1)/
OFFSET('Table 2'!E38,1,0)</f>
        <v>0.43906250000000002</v>
      </c>
      <c r="AC40" s="167">
        <f ca="1">OFFSET('Table 2'!H38,1,1)/
OFFSET('Table 2'!H38,1,0)</f>
        <v>0.45901639344262296</v>
      </c>
      <c r="AD40" s="168">
        <f ca="1">OFFSET('Table 2'!K38,1,1)/
OFFSET('Table 2'!K38,1,0)</f>
        <v>0.43185298621745788</v>
      </c>
      <c r="AE40" s="168">
        <f ca="1">OFFSET('Table 2'!N38,1,1)/
OFFSET('Table 2'!N38,1,0)</f>
        <v>0.43730886850152906</v>
      </c>
      <c r="AF40" s="168">
        <f ca="1">OFFSET('Table 2'!Q38,1,1)/
OFFSET('Table 2'!Q38,1,0)</f>
        <v>0.35071942446043164</v>
      </c>
      <c r="AG40" s="168">
        <f ca="1">OFFSET('Table 2'!T38,1,1)/
OFFSET('Table 2'!T38,1,0)</f>
        <v>0.2608695652173913</v>
      </c>
      <c r="AH40" s="168">
        <f ca="1">OFFSET('Table 2'!W38,1,1)/
OFFSET('Table 2'!W38,1,0)</f>
        <v>0.41410488245931282</v>
      </c>
      <c r="AI40" s="168">
        <f ca="1">OFFSET('Table 2'!Z38,1,1)/
OFFSET('Table 2'!Z38,1,0)</f>
        <v>0.47555555555555556</v>
      </c>
      <c r="AJ40" s="168">
        <f ca="1">OFFSET('Table 2'!AC38,1,1)/
OFFSET('Table 2'!AC38,1,0)</f>
        <v>0.4684838160136286</v>
      </c>
      <c r="AK40" s="168">
        <f ca="1">OFFSET('Table 2'!AF38,1,1)/
OFFSET('Table 2'!AF38,1,0)</f>
        <v>0.46330275229357798</v>
      </c>
      <c r="AL40" s="168">
        <f ca="1">OFFSET('Table 2'!AI38,1,1)/
OFFSET('Table 2'!AI38,1,0)</f>
        <v>0.51587301587301593</v>
      </c>
      <c r="AM40" s="168">
        <f ca="1">OFFSET('Table 2'!AL38,1,1)/
OFFSET('Table 2'!AL38,1,0)</f>
        <v>0.32596685082872928</v>
      </c>
      <c r="AN40" s="168">
        <f ca="1">OFFSET('Table 2'!AO38,1,1)/
OFFSET('Table 2'!AO38,1,0)</f>
        <v>0.28269230769230769</v>
      </c>
      <c r="AO40" s="168">
        <f ca="1">OFFSET('Table 2'!AR38,1,1)/
OFFSET('Table 2'!AR38,1,0)</f>
        <v>0.41952054794520549</v>
      </c>
      <c r="AP40" s="168">
        <f ca="1">OFFSET('Table 2'!AU38,1,1)/
OFFSET('Table 2'!AU38,1,0)</f>
        <v>0.43822075782537068</v>
      </c>
      <c r="AQ40" s="168">
        <f ca="1">OFFSET('Table 2'!AX38,1,1)/
OFFSET('Table 2'!AX38,1,0)</f>
        <v>0.43119266055045874</v>
      </c>
      <c r="AR40" s="168">
        <f ca="1">OFFSET('Table 2'!BA38,1,1)/
OFFSET('Table 2'!BA38,1,0)</f>
        <v>0.44807121661721067</v>
      </c>
      <c r="AS40" s="168">
        <f ca="1">OFFSET('Table 2'!BD38,1,1)/
OFFSET('Table 2'!BD38,1,0)</f>
        <v>0.40936863543788188</v>
      </c>
      <c r="AT40" s="168">
        <f ca="1">OFFSET('Table 2'!BG38,1,1)/
OFFSET('Table 2'!BG38,1,0)</f>
        <v>0.31069958847736623</v>
      </c>
      <c r="AU40" s="168">
        <f ca="1">OFFSET('Table 2'!BJ38,1,1)/
OFFSET('Table 2'!BJ38,1,0)</f>
        <v>0.3122448979591837</v>
      </c>
      <c r="AV40" s="168">
        <f ca="1">OFFSET('Table 2'!BM38,1,1)/
OFFSET('Table 2'!BM38,1,0)</f>
        <v>0.34722222222222221</v>
      </c>
      <c r="AW40" s="168">
        <f ca="1">OFFSET('Table 2'!BP38,1,1)/
OFFSET('Table 2'!BP38,1,0)</f>
        <v>0.40955631399317405</v>
      </c>
      <c r="AX40" s="168">
        <f ca="1">OFFSET('Table 2'!BS38,1,1)/
OFFSET('Table 2'!BS38,1,0)</f>
        <v>0.43986820428336076</v>
      </c>
      <c r="AY40" s="168">
        <f ca="1">OFFSET('Table 2'!BV38,1,1)/
OFFSET('Table 2'!BV38,1,0)</f>
        <v>0.49160305343511451</v>
      </c>
      <c r="AZ40" s="168">
        <f ca="1">OFFSET('Table 2'!BY38,1,1)/
OFFSET('Table 2'!BY38,1,0)</f>
        <v>0.46048632218844987</v>
      </c>
      <c r="BA40" s="168">
        <f ca="1">OFFSET('Table 2'!CB38,1,1)/
OFFSET('Table 2'!CB38,1,0)</f>
        <v>0.31327433628318585</v>
      </c>
      <c r="BB40" s="168">
        <f ca="1">OFFSET('Table 2'!CE38,1,1)/
OFFSET('Table 2'!CE38,1,0)</f>
        <v>0.23518518518518519</v>
      </c>
      <c r="BC40" s="168">
        <f ca="1">OFFSET('Table 2'!CH38,1,1)/
OFFSET('Table 2'!CH38,1,0)</f>
        <v>0.40813008130081302</v>
      </c>
      <c r="BD40" s="168">
        <f ca="1">OFFSET('Table 2'!CK38,1,1)/
OFFSET('Table 2'!CK38,1,0)</f>
        <v>0.41549295774647887</v>
      </c>
      <c r="BE40" s="168">
        <f ca="1">OFFSET('Table 2'!CN38,1,1)/
OFFSET('Table 2'!CN38,1,0)</f>
        <v>0.42438271604938271</v>
      </c>
      <c r="BF40" s="168" t="e">
        <f ca="1">OFFSET('Table 2'!#REF!,1,1)/
OFFSET('Table 2'!#REF!,1,0)</f>
        <v>#REF!</v>
      </c>
    </row>
    <row r="41" spans="1:58" x14ac:dyDescent="0.2">
      <c r="A41" s="18" t="s">
        <v>76</v>
      </c>
      <c r="B41" s="148">
        <f>AVERAGEIF('Table 2'!$E$4:$CP$4,B$5,'Table 2'!$E40:$CP40)</f>
        <v>1162.3666666666666</v>
      </c>
      <c r="C41" s="148">
        <f>AVERAGEIF('Table 2'!$E$4:$CP$4,C$5,'Table 2'!$E40:$CP40)</f>
        <v>479.56666666666666</v>
      </c>
      <c r="D41" s="148">
        <f>AVERAGEIF('Table 2'!$E$4:$CP$4,D$5,'Table 2'!$E40:$CP40)</f>
        <v>682.8</v>
      </c>
      <c r="E41" s="23"/>
      <c r="F41" s="23"/>
      <c r="G41" s="23"/>
      <c r="H41" s="23"/>
      <c r="I41" s="23"/>
      <c r="J41" s="147">
        <f>AVERAGEIF('Table 2 - Previous month'!$E$4:$CS$4,J$5,'Table 2 - Previous month'!$E40:$CS40)</f>
        <v>1182</v>
      </c>
      <c r="K41" s="147">
        <f>AVERAGEIF('Table 2 - Previous month'!$E$4:$CS$4,K$5,'Table 2 - Previous month'!$E40:$CS40)</f>
        <v>501.38709677419354</v>
      </c>
      <c r="L41" s="147">
        <f>AVERAGEIF('Table 2 - Previous month'!$E$4:$CS$4,L$5,'Table 2 - Previous month'!$E40:$CS40)</f>
        <v>680.61290322580646</v>
      </c>
      <c r="M41" s="23"/>
      <c r="N41" s="23"/>
      <c r="O41" s="23"/>
      <c r="P41" s="23"/>
      <c r="Q41" s="23"/>
      <c r="R41" s="23"/>
      <c r="S41" s="23"/>
      <c r="T41" s="23"/>
      <c r="U41" s="23"/>
      <c r="V41" s="23"/>
      <c r="W41" s="23"/>
      <c r="X41" s="23"/>
      <c r="AB41" s="167">
        <f ca="1">OFFSET('Table 2'!E39,1,1)/
OFFSET('Table 2'!E39,1,0)</f>
        <v>0.43673469387755104</v>
      </c>
      <c r="AC41" s="167">
        <f ca="1">OFFSET('Table 2'!H39,1,1)/
OFFSET('Table 2'!H39,1,0)</f>
        <v>0.44304791830322071</v>
      </c>
      <c r="AD41" s="168">
        <f ca="1">OFFSET('Table 2'!K39,1,1)/
OFFSET('Table 2'!K39,1,0)</f>
        <v>0.47676161919040477</v>
      </c>
      <c r="AE41" s="168">
        <f ca="1">OFFSET('Table 2'!N39,1,1)/
OFFSET('Table 2'!N39,1,0)</f>
        <v>0.43382928739232579</v>
      </c>
      <c r="AF41" s="168">
        <f ca="1">OFFSET('Table 2'!Q39,1,1)/
OFFSET('Table 2'!Q39,1,0)</f>
        <v>0.42350907519446845</v>
      </c>
      <c r="AG41" s="168">
        <f ca="1">OFFSET('Table 2'!T39,1,1)/
OFFSET('Table 2'!T39,1,0)</f>
        <v>0.3353413654618474</v>
      </c>
      <c r="AH41" s="168">
        <f ca="1">OFFSET('Table 2'!W39,1,1)/
OFFSET('Table 2'!W39,1,0)</f>
        <v>0.39015151515151514</v>
      </c>
      <c r="AI41" s="168">
        <f ca="1">OFFSET('Table 2'!Z39,1,1)/
OFFSET('Table 2'!Z39,1,0)</f>
        <v>0.45404556166535742</v>
      </c>
      <c r="AJ41" s="168">
        <f ca="1">OFFSET('Table 2'!AC39,1,1)/
OFFSET('Table 2'!AC39,1,0)</f>
        <v>0.45593869731800768</v>
      </c>
      <c r="AK41" s="168">
        <f ca="1">OFFSET('Table 2'!AF39,1,1)/
OFFSET('Table 2'!AF39,1,0)</f>
        <v>0.46666666666666667</v>
      </c>
      <c r="AL41" s="168">
        <f ca="1">OFFSET('Table 2'!AI39,1,1)/
OFFSET('Table 2'!AI39,1,0)</f>
        <v>0.35585156993339678</v>
      </c>
      <c r="AM41" s="168">
        <f ca="1">OFFSET('Table 2'!AL39,1,1)/
OFFSET('Table 2'!AL39,1,0)</f>
        <v>0.36047666335650447</v>
      </c>
      <c r="AN41" s="168">
        <f ca="1">OFFSET('Table 2'!AO39,1,1)/
OFFSET('Table 2'!AO39,1,0)</f>
        <v>0.25268176400476761</v>
      </c>
      <c r="AO41" s="168">
        <f ca="1">OFFSET('Table 2'!AR39,1,1)/
OFFSET('Table 2'!AR39,1,0)</f>
        <v>0.41310282074613286</v>
      </c>
      <c r="AP41" s="168">
        <f ca="1">OFFSET('Table 2'!AU39,1,1)/
OFFSET('Table 2'!AU39,1,0)</f>
        <v>0.46568627450980393</v>
      </c>
      <c r="AQ41" s="168">
        <f ca="1">OFFSET('Table 2'!AX39,1,1)/
OFFSET('Table 2'!AX39,1,0)</f>
        <v>0.41598023064250411</v>
      </c>
      <c r="AR41" s="168">
        <f ca="1">OFFSET('Table 2'!BA39,1,1)/
OFFSET('Table 2'!BA39,1,0)</f>
        <v>0.4543973941368078</v>
      </c>
      <c r="AS41" s="168">
        <f ca="1">OFFSET('Table 2'!BD39,1,1)/
OFFSET('Table 2'!BD39,1,0)</f>
        <v>0.42943201376936319</v>
      </c>
      <c r="AT41" s="168">
        <f ca="1">OFFSET('Table 2'!BG39,1,1)/
OFFSET('Table 2'!BG39,1,0)</f>
        <v>0.37796771130104462</v>
      </c>
      <c r="AU41" s="168">
        <f ca="1">OFFSET('Table 2'!BJ39,1,1)/
OFFSET('Table 2'!BJ39,1,0)</f>
        <v>0.35364635364635366</v>
      </c>
      <c r="AV41" s="168">
        <f ca="1">OFFSET('Table 2'!BM39,1,1)/
OFFSET('Table 2'!BM39,1,0)</f>
        <v>0.32268370607028751</v>
      </c>
      <c r="AW41" s="168">
        <f ca="1">OFFSET('Table 2'!BP39,1,1)/
OFFSET('Table 2'!BP39,1,0)</f>
        <v>0.35748792270531399</v>
      </c>
      <c r="AX41" s="168">
        <f ca="1">OFFSET('Table 2'!BS39,1,1)/
OFFSET('Table 2'!BS39,1,0)</f>
        <v>0.43367752184273234</v>
      </c>
      <c r="AY41" s="168">
        <f ca="1">OFFSET('Table 2'!BV39,1,1)/
OFFSET('Table 2'!BV39,1,0)</f>
        <v>0.45054095826893353</v>
      </c>
      <c r="AZ41" s="168">
        <f ca="1">OFFSET('Table 2'!BY39,1,1)/
OFFSET('Table 2'!BY39,1,0)</f>
        <v>0.43100890207715131</v>
      </c>
      <c r="BA41" s="168">
        <f ca="1">OFFSET('Table 2'!CB39,1,1)/
OFFSET('Table 2'!CB39,1,0)</f>
        <v>0.40485829959514169</v>
      </c>
      <c r="BB41" s="168">
        <f ca="1">OFFSET('Table 2'!CE39,1,1)/
OFFSET('Table 2'!CE39,1,0)</f>
        <v>0.35199999999999998</v>
      </c>
      <c r="BC41" s="168">
        <f ca="1">OFFSET('Table 2'!CH39,1,1)/
OFFSET('Table 2'!CH39,1,0)</f>
        <v>0.37612208258527829</v>
      </c>
      <c r="BD41" s="168">
        <f ca="1">OFFSET('Table 2'!CK39,1,1)/
OFFSET('Table 2'!CK39,1,0)</f>
        <v>0.43848059454995869</v>
      </c>
      <c r="BE41" s="168">
        <f ca="1">OFFSET('Table 2'!CN39,1,1)/
OFFSET('Table 2'!CN39,1,0)</f>
        <v>0.45800316957210774</v>
      </c>
      <c r="BF41" s="168" t="e">
        <f ca="1">OFFSET('Table 2'!#REF!,1,1)/
OFFSET('Table 2'!#REF!,1,0)</f>
        <v>#REF!</v>
      </c>
    </row>
    <row r="42" spans="1:58" x14ac:dyDescent="0.2">
      <c r="A42" s="18" t="s">
        <v>87</v>
      </c>
      <c r="B42" s="148">
        <f>AVERAGEIF('Table 2'!$E$4:$CP$4,B$5,'Table 2'!$E41:$CP41)</f>
        <v>1289.7</v>
      </c>
      <c r="C42" s="148">
        <f>AVERAGEIF('Table 2'!$E$4:$CP$4,C$5,'Table 2'!$E41:$CP41)</f>
        <v>448.6</v>
      </c>
      <c r="D42" s="148">
        <f>AVERAGEIF('Table 2'!$E$4:$CP$4,D$5,'Table 2'!$E41:$CP41)</f>
        <v>841.1</v>
      </c>
      <c r="E42" s="23"/>
      <c r="F42" s="23"/>
      <c r="G42" s="23"/>
      <c r="H42" s="23"/>
      <c r="I42" s="23"/>
      <c r="J42" s="147">
        <f>AVERAGEIF('Table 2 - Previous month'!$E$4:$CS$4,J$5,'Table 2 - Previous month'!$E41:$CS41)</f>
        <v>1321.9032258064517</v>
      </c>
      <c r="K42" s="147">
        <f>AVERAGEIF('Table 2 - Previous month'!$E$4:$CS$4,K$5,'Table 2 - Previous month'!$E41:$CS41)</f>
        <v>466.12903225806451</v>
      </c>
      <c r="L42" s="147">
        <f>AVERAGEIF('Table 2 - Previous month'!$E$4:$CS$4,L$5,'Table 2 - Previous month'!$E41:$CS41)</f>
        <v>855.77419354838707</v>
      </c>
      <c r="M42" s="23"/>
      <c r="N42" s="23"/>
      <c r="O42" s="23"/>
      <c r="P42" s="23"/>
      <c r="Q42" s="23"/>
      <c r="R42" s="23"/>
      <c r="S42" s="23"/>
      <c r="T42" s="23"/>
      <c r="U42" s="23"/>
      <c r="V42" s="23"/>
      <c r="W42" s="23"/>
      <c r="X42" s="23"/>
      <c r="AB42" s="167">
        <f ca="1">OFFSET('Table 2'!E40,1,1)/
OFFSET('Table 2'!E40,1,0)</f>
        <v>0.36510376633358954</v>
      </c>
      <c r="AC42" s="167">
        <f ca="1">OFFSET('Table 2'!H40,1,1)/
OFFSET('Table 2'!H40,1,0)</f>
        <v>0.38009049773755654</v>
      </c>
      <c r="AD42" s="168">
        <f ca="1">OFFSET('Table 2'!K40,1,1)/
OFFSET('Table 2'!K40,1,0)</f>
        <v>0.39413919413919413</v>
      </c>
      <c r="AE42" s="168">
        <f ca="1">OFFSET('Table 2'!N40,1,1)/
OFFSET('Table 2'!N40,1,0)</f>
        <v>0.39942938659058486</v>
      </c>
      <c r="AF42" s="168">
        <f ca="1">OFFSET('Table 2'!Q40,1,1)/
OFFSET('Table 2'!Q40,1,0)</f>
        <v>0.29142857142857143</v>
      </c>
      <c r="AG42" s="168">
        <f ca="1">OFFSET('Table 2'!T40,1,1)/
OFFSET('Table 2'!T40,1,0)</f>
        <v>0.23949955317247543</v>
      </c>
      <c r="AH42" s="168">
        <f ca="1">OFFSET('Table 2'!W40,1,1)/
OFFSET('Table 2'!W40,1,0)</f>
        <v>0.35805422647527912</v>
      </c>
      <c r="AI42" s="168">
        <f ca="1">OFFSET('Table 2'!Z40,1,1)/
OFFSET('Table 2'!Z40,1,0)</f>
        <v>0.40962962962962962</v>
      </c>
      <c r="AJ42" s="168">
        <f ca="1">OFFSET('Table 2'!AC40,1,1)/
OFFSET('Table 2'!AC40,1,0)</f>
        <v>0.38559639909977494</v>
      </c>
      <c r="AK42" s="168">
        <f ca="1">OFFSET('Table 2'!AF40,1,1)/
OFFSET('Table 2'!AF40,1,0)</f>
        <v>0.40274765003615332</v>
      </c>
      <c r="AL42" s="168">
        <f ca="1">OFFSET('Table 2'!AI40,1,1)/
OFFSET('Table 2'!AI40,1,0)</f>
        <v>0.39734121122599703</v>
      </c>
      <c r="AM42" s="168">
        <f ca="1">OFFSET('Table 2'!AL40,1,1)/
OFFSET('Table 2'!AL40,1,0)</f>
        <v>0.32195121951219513</v>
      </c>
      <c r="AN42" s="168">
        <f ca="1">OFFSET('Table 2'!AO40,1,1)/
OFFSET('Table 2'!AO40,1,0)</f>
        <v>0.23019571295433364</v>
      </c>
      <c r="AO42" s="168">
        <f ca="1">OFFSET('Table 2'!AR40,1,1)/
OFFSET('Table 2'!AR40,1,0)</f>
        <v>0.33188153310104529</v>
      </c>
      <c r="AP42" s="168">
        <f ca="1">OFFSET('Table 2'!AU40,1,1)/
OFFSET('Table 2'!AU40,1,0)</f>
        <v>0.39570552147239263</v>
      </c>
      <c r="AQ42" s="168">
        <f ca="1">OFFSET('Table 2'!AX40,1,1)/
OFFSET('Table 2'!AX40,1,0)</f>
        <v>0.38554216867469882</v>
      </c>
      <c r="AR42" s="168">
        <f ca="1">OFFSET('Table 2'!BA40,1,1)/
OFFSET('Table 2'!BA40,1,0)</f>
        <v>0.40912280701754383</v>
      </c>
      <c r="AS42" s="168">
        <f ca="1">OFFSET('Table 2'!BD40,1,1)/
OFFSET('Table 2'!BD40,1,0)</f>
        <v>0.33148295003965106</v>
      </c>
      <c r="AT42" s="168">
        <f ca="1">OFFSET('Table 2'!BG40,1,1)/
OFFSET('Table 2'!BG40,1,0)</f>
        <v>0.27296587926509186</v>
      </c>
      <c r="AU42" s="168">
        <f ca="1">OFFSET('Table 2'!BJ40,1,1)/
OFFSET('Table 2'!BJ40,1,0)</f>
        <v>0.23507805325987144</v>
      </c>
      <c r="AV42" s="168">
        <f ca="1">OFFSET('Table 2'!BM40,1,1)/
OFFSET('Table 2'!BM40,1,0)</f>
        <v>0.21883920076117983</v>
      </c>
      <c r="AW42" s="168">
        <f ca="1">OFFSET('Table 2'!BP40,1,1)/
OFFSET('Table 2'!BP40,1,0)</f>
        <v>0.32217573221757323</v>
      </c>
      <c r="AX42" s="168">
        <f ca="1">OFFSET('Table 2'!BS40,1,1)/
OFFSET('Table 2'!BS40,1,0)</f>
        <v>0.36564504632929434</v>
      </c>
      <c r="AY42" s="168">
        <f ca="1">OFFSET('Table 2'!BV40,1,1)/
OFFSET('Table 2'!BV40,1,0)</f>
        <v>0.38873626373626374</v>
      </c>
      <c r="AZ42" s="168">
        <f ca="1">OFFSET('Table 2'!BY40,1,1)/
OFFSET('Table 2'!BY40,1,0)</f>
        <v>0.42792792792792794</v>
      </c>
      <c r="BA42" s="168">
        <f ca="1">OFFSET('Table 2'!CB40,1,1)/
OFFSET('Table 2'!CB40,1,0)</f>
        <v>0.29578544061302681</v>
      </c>
      <c r="BB42" s="168">
        <f ca="1">OFFSET('Table 2'!CE40,1,1)/
OFFSET('Table 2'!CE40,1,0)</f>
        <v>0.22370766488413546</v>
      </c>
      <c r="BC42" s="168">
        <f ca="1">OFFSET('Table 2'!CH40,1,1)/
OFFSET('Table 2'!CH40,1,0)</f>
        <v>0.30910609857978277</v>
      </c>
      <c r="BD42" s="168">
        <f ca="1">OFFSET('Table 2'!CK40,1,1)/
OFFSET('Table 2'!CK40,1,0)</f>
        <v>0.39590443686006827</v>
      </c>
      <c r="BE42" s="168">
        <f ca="1">OFFSET('Table 2'!CN40,1,1)/
OFFSET('Table 2'!CN40,1,0)</f>
        <v>0.37733241188666206</v>
      </c>
      <c r="BF42" s="168" t="e">
        <f ca="1">OFFSET('Table 2'!#REF!,1,1)/
OFFSET('Table 2'!#REF!,1,0)</f>
        <v>#REF!</v>
      </c>
    </row>
    <row r="43" spans="1:58" x14ac:dyDescent="0.2">
      <c r="A43" s="18" t="s">
        <v>89</v>
      </c>
      <c r="B43" s="148">
        <f>AVERAGEIF('Table 2'!$E$4:$CP$4,B$5,'Table 2'!$E42:$CP42)</f>
        <v>1616.1</v>
      </c>
      <c r="C43" s="148">
        <f>AVERAGEIF('Table 2'!$E$4:$CP$4,C$5,'Table 2'!$E42:$CP42)</f>
        <v>498.03333333333336</v>
      </c>
      <c r="D43" s="148">
        <f>AVERAGEIF('Table 2'!$E$4:$CP$4,D$5,'Table 2'!$E42:$CP42)</f>
        <v>1118.0666666666666</v>
      </c>
      <c r="E43" s="23"/>
      <c r="F43" s="23"/>
      <c r="G43" s="23"/>
      <c r="H43" s="23"/>
      <c r="I43" s="23"/>
      <c r="J43" s="147">
        <f>AVERAGEIF('Table 2 - Previous month'!$E$4:$CS$4,J$5,'Table 2 - Previous month'!$E42:$CS42)</f>
        <v>1719.258064516129</v>
      </c>
      <c r="K43" s="147">
        <f>AVERAGEIF('Table 2 - Previous month'!$E$4:$CS$4,K$5,'Table 2 - Previous month'!$E42:$CS42)</f>
        <v>499.51612903225805</v>
      </c>
      <c r="L43" s="147">
        <f>AVERAGEIF('Table 2 - Previous month'!$E$4:$CS$4,L$5,'Table 2 - Previous month'!$E42:$CS42)</f>
        <v>1219.741935483871</v>
      </c>
      <c r="M43" s="23"/>
      <c r="N43" s="23"/>
      <c r="O43" s="23"/>
      <c r="P43" s="23"/>
      <c r="Q43" s="23"/>
      <c r="R43" s="23"/>
      <c r="S43" s="23"/>
      <c r="T43" s="23"/>
      <c r="U43" s="23"/>
      <c r="V43" s="23"/>
      <c r="W43" s="23"/>
      <c r="X43" s="23"/>
      <c r="AB43" s="167">
        <f ca="1">OFFSET('Table 2'!E41,1,1)/
OFFSET('Table 2'!E41,1,0)</f>
        <v>0.36195286195286197</v>
      </c>
      <c r="AC43" s="167">
        <f ca="1">OFFSET('Table 2'!H41,1,1)/
OFFSET('Table 2'!H41,1,0)</f>
        <v>0.34780157835400227</v>
      </c>
      <c r="AD43" s="168">
        <f ca="1">OFFSET('Table 2'!K41,1,1)/
OFFSET('Table 2'!K41,1,0)</f>
        <v>0.3223234624145786</v>
      </c>
      <c r="AE43" s="168">
        <f ca="1">OFFSET('Table 2'!N41,1,1)/
OFFSET('Table 2'!N41,1,0)</f>
        <v>0.36950623982637004</v>
      </c>
      <c r="AF43" s="168">
        <f ca="1">OFFSET('Table 2'!Q41,1,1)/
OFFSET('Table 2'!Q41,1,0)</f>
        <v>0.23319327731092437</v>
      </c>
      <c r="AG43" s="168">
        <f ca="1">OFFSET('Table 2'!T41,1,1)/
OFFSET('Table 2'!T41,1,0)</f>
        <v>0.18492618492618493</v>
      </c>
      <c r="AH43" s="168">
        <f ca="1">OFFSET('Table 2'!W41,1,1)/
OFFSET('Table 2'!W41,1,0)</f>
        <v>0.29319686935580974</v>
      </c>
      <c r="AI43" s="168">
        <f ca="1">OFFSET('Table 2'!Z41,1,1)/
OFFSET('Table 2'!Z41,1,0)</f>
        <v>0.34440067529544177</v>
      </c>
      <c r="AJ43" s="168">
        <f ca="1">OFFSET('Table 2'!AC41,1,1)/
OFFSET('Table 2'!AC41,1,0)</f>
        <v>0.37199124726477023</v>
      </c>
      <c r="AK43" s="168">
        <f ca="1">OFFSET('Table 2'!AF41,1,1)/
OFFSET('Table 2'!AF41,1,0)</f>
        <v>0.3462819089900111</v>
      </c>
      <c r="AL43" s="168">
        <f ca="1">OFFSET('Table 2'!AI41,1,1)/
OFFSET('Table 2'!AI41,1,0)</f>
        <v>0.34849315068493153</v>
      </c>
      <c r="AM43" s="168">
        <f ca="1">OFFSET('Table 2'!AL41,1,1)/
OFFSET('Table 2'!AL41,1,0)</f>
        <v>0.23310810810810811</v>
      </c>
      <c r="AN43" s="168">
        <f ca="1">OFFSET('Table 2'!AO41,1,1)/
OFFSET('Table 2'!AO41,1,0)</f>
        <v>0.2</v>
      </c>
      <c r="AO43" s="168">
        <f ca="1">OFFSET('Table 2'!AR41,1,1)/
OFFSET('Table 2'!AR41,1,0)</f>
        <v>0.29898142600359495</v>
      </c>
      <c r="AP43" s="168">
        <f ca="1">OFFSET('Table 2'!AU41,1,1)/
OFFSET('Table 2'!AU41,1,0)</f>
        <v>0.33904109589041098</v>
      </c>
      <c r="AQ43" s="168">
        <f ca="1">OFFSET('Table 2'!AX41,1,1)/
OFFSET('Table 2'!AX41,1,0)</f>
        <v>0.34001178550383027</v>
      </c>
      <c r="AR43" s="168">
        <f ca="1">OFFSET('Table 2'!BA41,1,1)/
OFFSET('Table 2'!BA41,1,0)</f>
        <v>0.36298342541436462</v>
      </c>
      <c r="AS43" s="168">
        <f ca="1">OFFSET('Table 2'!BD41,1,1)/
OFFSET('Table 2'!BD41,1,0)</f>
        <v>0.29549902152641877</v>
      </c>
      <c r="AT43" s="168">
        <f ca="1">OFFSET('Table 2'!BG41,1,1)/
OFFSET('Table 2'!BG41,1,0)</f>
        <v>0.24231332357247437</v>
      </c>
      <c r="AU43" s="168">
        <f ca="1">OFFSET('Table 2'!BJ41,1,1)/
OFFSET('Table 2'!BJ41,1,0)</f>
        <v>0.20123839009287925</v>
      </c>
      <c r="AV43" s="168">
        <f ca="1">OFFSET('Table 2'!BM41,1,1)/
OFFSET('Table 2'!BM41,1,0)</f>
        <v>0.1941747572815534</v>
      </c>
      <c r="AW43" s="168">
        <f ca="1">OFFSET('Table 2'!BP41,1,1)/
OFFSET('Table 2'!BP41,1,0)</f>
        <v>0.3056282722513089</v>
      </c>
      <c r="AX43" s="168">
        <f ca="1">OFFSET('Table 2'!BS41,1,1)/
OFFSET('Table 2'!BS41,1,0)</f>
        <v>0.36892621475704857</v>
      </c>
      <c r="AY43" s="168">
        <f ca="1">OFFSET('Table 2'!BV41,1,1)/
OFFSET('Table 2'!BV41,1,0)</f>
        <v>0.3309982486865149</v>
      </c>
      <c r="AZ43" s="168">
        <f ca="1">OFFSET('Table 2'!BY41,1,1)/
OFFSET('Table 2'!BY41,1,0)</f>
        <v>0.3550196298373528</v>
      </c>
      <c r="BA43" s="168">
        <f ca="1">OFFSET('Table 2'!CB41,1,1)/
OFFSET('Table 2'!CB41,1,0)</f>
        <v>0.23966362999299229</v>
      </c>
      <c r="BB43" s="168">
        <f ca="1">OFFSET('Table 2'!CE41,1,1)/
OFFSET('Table 2'!CE41,1,0)</f>
        <v>0.20624999999999999</v>
      </c>
      <c r="BC43" s="168">
        <f ca="1">OFFSET('Table 2'!CH41,1,1)/
OFFSET('Table 2'!CH41,1,0)</f>
        <v>0.31616766467065871</v>
      </c>
      <c r="BD43" s="168">
        <f ca="1">OFFSET('Table 2'!CK41,1,1)/
OFFSET('Table 2'!CK41,1,0)</f>
        <v>0.33313919627256844</v>
      </c>
      <c r="BE43" s="168">
        <f ca="1">OFFSET('Table 2'!CN41,1,1)/
OFFSET('Table 2'!CN41,1,0)</f>
        <v>0.34956521739130436</v>
      </c>
      <c r="BF43" s="168" t="e">
        <f ca="1">OFFSET('Table 2'!#REF!,1,1)/
OFFSET('Table 2'!#REF!,1,0)</f>
        <v>#REF!</v>
      </c>
    </row>
    <row r="44" spans="1:58" x14ac:dyDescent="0.2">
      <c r="A44" s="18" t="s">
        <v>85</v>
      </c>
      <c r="B44" s="148">
        <f>AVERAGEIF('Table 2'!$E$4:$CP$4,B$5,'Table 2'!$E43:$CP43)</f>
        <v>646.0333333333333</v>
      </c>
      <c r="C44" s="148">
        <f>AVERAGEIF('Table 2'!$E$4:$CP$4,C$5,'Table 2'!$E43:$CP43)</f>
        <v>307.56666666666666</v>
      </c>
      <c r="D44" s="148">
        <f>AVERAGEIF('Table 2'!$E$4:$CP$4,D$5,'Table 2'!$E43:$CP43)</f>
        <v>338.46666666666664</v>
      </c>
      <c r="E44" s="23"/>
      <c r="F44" s="23"/>
      <c r="G44" s="23"/>
      <c r="H44" s="23"/>
      <c r="I44" s="23"/>
      <c r="J44" s="147">
        <f>AVERAGEIF('Table 2 - Previous month'!$E$4:$CS$4,J$5,'Table 2 - Previous month'!$E43:$CS43)</f>
        <v>710.12903225806451</v>
      </c>
      <c r="K44" s="147">
        <f>AVERAGEIF('Table 2 - Previous month'!$E$4:$CS$4,K$5,'Table 2 - Previous month'!$E43:$CS43)</f>
        <v>309.96774193548384</v>
      </c>
      <c r="L44" s="147">
        <f>AVERAGEIF('Table 2 - Previous month'!$E$4:$CS$4,L$5,'Table 2 - Previous month'!$E43:$CS43)</f>
        <v>400.16129032258067</v>
      </c>
      <c r="M44" s="23"/>
      <c r="N44" s="23"/>
      <c r="O44" s="23"/>
      <c r="P44" s="23"/>
      <c r="Q44" s="23"/>
      <c r="R44" s="23"/>
      <c r="S44" s="23"/>
      <c r="T44" s="23"/>
      <c r="U44" s="23"/>
      <c r="V44" s="23"/>
      <c r="W44" s="23"/>
      <c r="X44" s="23"/>
      <c r="AB44" s="167">
        <f ca="1">OFFSET('Table 2'!E42,1,1)/
OFFSET('Table 2'!E42,1,0)</f>
        <v>0.51994680851063835</v>
      </c>
      <c r="AC44" s="167">
        <f ca="1">OFFSET('Table 2'!H42,1,1)/
OFFSET('Table 2'!H42,1,0)</f>
        <v>0.51798561151079137</v>
      </c>
      <c r="AD44" s="168">
        <f ca="1">OFFSET('Table 2'!K42,1,1)/
OFFSET('Table 2'!K42,1,0)</f>
        <v>0.48373983739837401</v>
      </c>
      <c r="AE44" s="168">
        <f ca="1">OFFSET('Table 2'!N42,1,1)/
OFFSET('Table 2'!N42,1,0)</f>
        <v>0.54177545691906004</v>
      </c>
      <c r="AF44" s="168">
        <f ca="1">OFFSET('Table 2'!Q42,1,1)/
OFFSET('Table 2'!Q42,1,0)</f>
        <v>0.39393939393939392</v>
      </c>
      <c r="AG44" s="168">
        <f ca="1">OFFSET('Table 2'!T42,1,1)/
OFFSET('Table 2'!T42,1,0)</f>
        <v>0.29400749063670412</v>
      </c>
      <c r="AH44" s="168">
        <f ca="1">OFFSET('Table 2'!W42,1,1)/
OFFSET('Table 2'!W42,1,0)</f>
        <v>0.46726190476190477</v>
      </c>
      <c r="AI44" s="168">
        <f ca="1">OFFSET('Table 2'!Z42,1,1)/
OFFSET('Table 2'!Z42,1,0)</f>
        <v>0.49007633587786259</v>
      </c>
      <c r="AJ44" s="168">
        <f ca="1">OFFSET('Table 2'!AC42,1,1)/
OFFSET('Table 2'!AC42,1,0)</f>
        <v>0.52552552552552556</v>
      </c>
      <c r="AK44" s="168">
        <f ca="1">OFFSET('Table 2'!AF42,1,1)/
OFFSET('Table 2'!AF42,1,0)</f>
        <v>0.52043596730245234</v>
      </c>
      <c r="AL44" s="168">
        <f ca="1">OFFSET('Table 2'!AI42,1,1)/
OFFSET('Table 2'!AI42,1,0)</f>
        <v>0.53749999999999998</v>
      </c>
      <c r="AM44" s="168">
        <f ca="1">OFFSET('Table 2'!AL42,1,1)/
OFFSET('Table 2'!AL42,1,0)</f>
        <v>0.41095890410958902</v>
      </c>
      <c r="AN44" s="168">
        <f ca="1">OFFSET('Table 2'!AO42,1,1)/
OFFSET('Table 2'!AO42,1,0)</f>
        <v>0.35632183908045978</v>
      </c>
      <c r="AO44" s="168">
        <f ca="1">OFFSET('Table 2'!AR42,1,1)/
OFFSET('Table 2'!AR42,1,0)</f>
        <v>0.50868055555555558</v>
      </c>
      <c r="AP44" s="168">
        <f ca="1">OFFSET('Table 2'!AU42,1,1)/
OFFSET('Table 2'!AU42,1,0)</f>
        <v>0.53729071537290718</v>
      </c>
      <c r="AQ44" s="168">
        <f ca="1">OFFSET('Table 2'!AX42,1,1)/
OFFSET('Table 2'!AX42,1,0)</f>
        <v>0.54863221884498481</v>
      </c>
      <c r="AR44" s="168">
        <f ca="1">OFFSET('Table 2'!BA42,1,1)/
OFFSET('Table 2'!BA42,1,0)</f>
        <v>0.58974358974358976</v>
      </c>
      <c r="AS44" s="168">
        <f ca="1">OFFSET('Table 2'!BD42,1,1)/
OFFSET('Table 2'!BD42,1,0)</f>
        <v>0.48691099476439792</v>
      </c>
      <c r="AT44" s="168">
        <f ca="1">OFFSET('Table 2'!BG42,1,1)/
OFFSET('Table 2'!BG42,1,0)</f>
        <v>0.44705882352941179</v>
      </c>
      <c r="AU44" s="168">
        <f ca="1">OFFSET('Table 2'!BJ42,1,1)/
OFFSET('Table 2'!BJ42,1,0)</f>
        <v>0.40041493775933612</v>
      </c>
      <c r="AV44" s="168">
        <f ca="1">OFFSET('Table 2'!BM42,1,1)/
OFFSET('Table 2'!BM42,1,0)</f>
        <v>0.37759336099585061</v>
      </c>
      <c r="AW44" s="168">
        <f ca="1">OFFSET('Table 2'!BP42,1,1)/
OFFSET('Table 2'!BP42,1,0)</f>
        <v>0.50433275563258229</v>
      </c>
      <c r="AX44" s="168">
        <f ca="1">OFFSET('Table 2'!BS42,1,1)/
OFFSET('Table 2'!BS42,1,0)</f>
        <v>0.52071005917159763</v>
      </c>
      <c r="AY44" s="168">
        <f ca="1">OFFSET('Table 2'!BV42,1,1)/
OFFSET('Table 2'!BV42,1,0)</f>
        <v>0.49504950495049505</v>
      </c>
      <c r="AZ44" s="168">
        <f ca="1">OFFSET('Table 2'!BY42,1,1)/
OFFSET('Table 2'!BY42,1,0)</f>
        <v>0.50061652281134406</v>
      </c>
      <c r="BA44" s="168">
        <f ca="1">OFFSET('Table 2'!CB42,1,1)/
OFFSET('Table 2'!CB42,1,0)</f>
        <v>0.38622754491017963</v>
      </c>
      <c r="BB44" s="168">
        <f ca="1">OFFSET('Table 2'!CE42,1,1)/
OFFSET('Table 2'!CE42,1,0)</f>
        <v>0.29502572898799312</v>
      </c>
      <c r="BC44" s="168">
        <f ca="1">OFFSET('Table 2'!CH42,1,1)/
OFFSET('Table 2'!CH42,1,0)</f>
        <v>0.4341906202723147</v>
      </c>
      <c r="BD44" s="168">
        <f ca="1">OFFSET('Table 2'!CK42,1,1)/
OFFSET('Table 2'!CK42,1,0)</f>
        <v>0.53566621803499326</v>
      </c>
      <c r="BE44" s="168">
        <f ca="1">OFFSET('Table 2'!CN42,1,1)/
OFFSET('Table 2'!CN42,1,0)</f>
        <v>0.46266471449487556</v>
      </c>
      <c r="BF44" s="168" t="e">
        <f ca="1">OFFSET('Table 2'!#REF!,1,1)/
OFFSET('Table 2'!#REF!,1,0)</f>
        <v>#REF!</v>
      </c>
    </row>
    <row r="45" spans="1:58" x14ac:dyDescent="0.2">
      <c r="A45" s="18" t="s">
        <v>91</v>
      </c>
      <c r="B45" s="148">
        <f>AVERAGEIF('Table 2'!$E$4:$CP$4,B$5,'Table 2'!$E44:$CP44)</f>
        <v>631.56666666666672</v>
      </c>
      <c r="C45" s="148">
        <f>AVERAGEIF('Table 2'!$E$4:$CP$4,C$5,'Table 2'!$E44:$CP44)</f>
        <v>235.43333333333334</v>
      </c>
      <c r="D45" s="148">
        <f>AVERAGEIF('Table 2'!$E$4:$CP$4,D$5,'Table 2'!$E44:$CP44)</f>
        <v>396.13333333333333</v>
      </c>
      <c r="E45" s="23"/>
      <c r="F45" s="23"/>
      <c r="G45" s="23"/>
      <c r="H45" s="23"/>
      <c r="I45" s="23"/>
      <c r="J45" s="147">
        <f>AVERAGEIF('Table 2 - Previous month'!$E$4:$CS$4,J$5,'Table 2 - Previous month'!$E44:$CS44)</f>
        <v>656.38709677419354</v>
      </c>
      <c r="K45" s="147">
        <f>AVERAGEIF('Table 2 - Previous month'!$E$4:$CS$4,K$5,'Table 2 - Previous month'!$E44:$CS44)</f>
        <v>238.06451612903226</v>
      </c>
      <c r="L45" s="147">
        <f>AVERAGEIF('Table 2 - Previous month'!$E$4:$CS$4,L$5,'Table 2 - Previous month'!$E44:$CS44)</f>
        <v>418.32258064516128</v>
      </c>
      <c r="M45" s="23"/>
      <c r="N45" s="23"/>
      <c r="O45" s="23"/>
      <c r="P45" s="23"/>
      <c r="Q45" s="23"/>
      <c r="R45" s="23"/>
      <c r="S45" s="23"/>
      <c r="T45" s="23"/>
      <c r="U45" s="23"/>
      <c r="V45" s="23"/>
      <c r="W45" s="23"/>
      <c r="X45" s="23"/>
      <c r="AB45" s="167">
        <f ca="1">OFFSET('Table 2'!E43,1,1)/
OFFSET('Table 2'!E43,1,0)</f>
        <v>0.44817073170731708</v>
      </c>
      <c r="AC45" s="167">
        <f ca="1">OFFSET('Table 2'!H43,1,1)/
OFFSET('Table 2'!H43,1,0)</f>
        <v>0.47270114942528735</v>
      </c>
      <c r="AD45" s="168">
        <f ca="1">OFFSET('Table 2'!K43,1,1)/
OFFSET('Table 2'!K43,1,0)</f>
        <v>0.41704718417047182</v>
      </c>
      <c r="AE45" s="168">
        <f ca="1">OFFSET('Table 2'!N43,1,1)/
OFFSET('Table 2'!N43,1,0)</f>
        <v>0.44411326378539495</v>
      </c>
      <c r="AF45" s="168">
        <f ca="1">OFFSET('Table 2'!Q43,1,1)/
OFFSET('Table 2'!Q43,1,0)</f>
        <v>0.31578947368421051</v>
      </c>
      <c r="AG45" s="168">
        <f ca="1">OFFSET('Table 2'!T43,1,1)/
OFFSET('Table 2'!T43,1,0)</f>
        <v>0.22874493927125505</v>
      </c>
      <c r="AH45" s="168">
        <f ca="1">OFFSET('Table 2'!W43,1,1)/
OFFSET('Table 2'!W43,1,0)</f>
        <v>0.3305227655986509</v>
      </c>
      <c r="AI45" s="168">
        <f ca="1">OFFSET('Table 2'!Z43,1,1)/
OFFSET('Table 2'!Z43,1,0)</f>
        <v>0.39883551673944689</v>
      </c>
      <c r="AJ45" s="168">
        <f ca="1">OFFSET('Table 2'!AC43,1,1)/
OFFSET('Table 2'!AC43,1,0)</f>
        <v>0.42625368731563423</v>
      </c>
      <c r="AK45" s="168">
        <f ca="1">OFFSET('Table 2'!AF43,1,1)/
OFFSET('Table 2'!AF43,1,0)</f>
        <v>0.43678160919540232</v>
      </c>
      <c r="AL45" s="168">
        <f ca="1">OFFSET('Table 2'!AI43,1,1)/
OFFSET('Table 2'!AI43,1,0)</f>
        <v>0.44444444444444442</v>
      </c>
      <c r="AM45" s="168">
        <f ca="1">OFFSET('Table 2'!AL43,1,1)/
OFFSET('Table 2'!AL43,1,0)</f>
        <v>0.29623567921440264</v>
      </c>
      <c r="AN45" s="168">
        <f ca="1">OFFSET('Table 2'!AO43,1,1)/
OFFSET('Table 2'!AO43,1,0)</f>
        <v>0.2413793103448276</v>
      </c>
      <c r="AO45" s="168">
        <f ca="1">OFFSET('Table 2'!AR43,1,1)/
OFFSET('Table 2'!AR43,1,0)</f>
        <v>0.37019969278033793</v>
      </c>
      <c r="AP45" s="168">
        <f ca="1">OFFSET('Table 2'!AU43,1,1)/
OFFSET('Table 2'!AU43,1,0)</f>
        <v>0.40144927536231884</v>
      </c>
      <c r="AQ45" s="168">
        <f ca="1">OFFSET('Table 2'!AX43,1,1)/
OFFSET('Table 2'!AX43,1,0)</f>
        <v>0.40620384047267355</v>
      </c>
      <c r="AR45" s="168">
        <f ca="1">OFFSET('Table 2'!BA43,1,1)/
OFFSET('Table 2'!BA43,1,0)</f>
        <v>0.47257383966244726</v>
      </c>
      <c r="AS45" s="168">
        <f ca="1">OFFSET('Table 2'!BD43,1,1)/
OFFSET('Table 2'!BD43,1,0)</f>
        <v>0.4263157894736842</v>
      </c>
      <c r="AT45" s="168">
        <f ca="1">OFFSET('Table 2'!BG43,1,1)/
OFFSET('Table 2'!BG43,1,0)</f>
        <v>0.33011583011583012</v>
      </c>
      <c r="AU45" s="168">
        <f ca="1">OFFSET('Table 2'!BJ43,1,1)/
OFFSET('Table 2'!BJ43,1,0)</f>
        <v>0.26262626262626265</v>
      </c>
      <c r="AV45" s="168">
        <f ca="1">OFFSET('Table 2'!BM43,1,1)/
OFFSET('Table 2'!BM43,1,0)</f>
        <v>0.21442495126705652</v>
      </c>
      <c r="AW45" s="168">
        <f ca="1">OFFSET('Table 2'!BP43,1,1)/
OFFSET('Table 2'!BP43,1,0)</f>
        <v>0.35060449050086356</v>
      </c>
      <c r="AX45" s="168">
        <f ca="1">OFFSET('Table 2'!BS43,1,1)/
OFFSET('Table 2'!BS43,1,0)</f>
        <v>0.39067055393586003</v>
      </c>
      <c r="AY45" s="168">
        <f ca="1">OFFSET('Table 2'!BV43,1,1)/
OFFSET('Table 2'!BV43,1,0)</f>
        <v>0.37431693989071041</v>
      </c>
      <c r="AZ45" s="168">
        <f ca="1">OFFSET('Table 2'!BY43,1,1)/
OFFSET('Table 2'!BY43,1,0)</f>
        <v>0.43586206896551727</v>
      </c>
      <c r="BA45" s="168">
        <f ca="1">OFFSET('Table 2'!CB43,1,1)/
OFFSET('Table 2'!CB43,1,0)</f>
        <v>0.33446519524617996</v>
      </c>
      <c r="BB45" s="168">
        <f ca="1">OFFSET('Table 2'!CE43,1,1)/
OFFSET('Table 2'!CE43,1,0)</f>
        <v>0.19924098671726756</v>
      </c>
      <c r="BC45" s="168">
        <f ca="1">OFFSET('Table 2'!CH43,1,1)/
OFFSET('Table 2'!CH43,1,0)</f>
        <v>0.32747603833865813</v>
      </c>
      <c r="BD45" s="168">
        <f ca="1">OFFSET('Table 2'!CK43,1,1)/
OFFSET('Table 2'!CK43,1,0)</f>
        <v>0.37640449438202245</v>
      </c>
      <c r="BE45" s="168">
        <f ca="1">OFFSET('Table 2'!CN43,1,1)/
OFFSET('Table 2'!CN43,1,0)</f>
        <v>0.38095238095238093</v>
      </c>
      <c r="BF45" s="168" t="e">
        <f ca="1">OFFSET('Table 2'!#REF!,1,1)/
OFFSET('Table 2'!#REF!,1,0)</f>
        <v>#REF!</v>
      </c>
    </row>
    <row r="46" spans="1:58" x14ac:dyDescent="0.2">
      <c r="A46" s="18" t="s">
        <v>96</v>
      </c>
      <c r="B46" s="148">
        <f>AVERAGEIF('Table 2'!$E$4:$CP$4,B$5,'Table 2'!$E45:$CP45)</f>
        <v>336.33333333333331</v>
      </c>
      <c r="C46" s="148">
        <f>AVERAGEIF('Table 2'!$E$4:$CP$4,C$5,'Table 2'!$E45:$CP45)</f>
        <v>129.33333333333334</v>
      </c>
      <c r="D46" s="148">
        <f>AVERAGEIF('Table 2'!$E$4:$CP$4,D$5,'Table 2'!$E45:$CP45)</f>
        <v>207</v>
      </c>
      <c r="E46" s="23"/>
      <c r="F46" s="23"/>
      <c r="G46" s="23"/>
      <c r="H46" s="23"/>
      <c r="I46" s="23"/>
      <c r="J46" s="147">
        <f>AVERAGEIF('Table 2 - Previous month'!$E$4:$CS$4,J$5,'Table 2 - Previous month'!$E45:$CS45)</f>
        <v>332.29032258064518</v>
      </c>
      <c r="K46" s="147">
        <f>AVERAGEIF('Table 2 - Previous month'!$E$4:$CS$4,K$5,'Table 2 - Previous month'!$E45:$CS45)</f>
        <v>121.3225806451613</v>
      </c>
      <c r="L46" s="147">
        <f>AVERAGEIF('Table 2 - Previous month'!$E$4:$CS$4,L$5,'Table 2 - Previous month'!$E45:$CS45)</f>
        <v>210.96774193548387</v>
      </c>
      <c r="M46" s="23"/>
      <c r="N46" s="23"/>
      <c r="O46" s="23"/>
      <c r="P46" s="23"/>
      <c r="Q46" s="23"/>
      <c r="R46" s="23"/>
      <c r="S46" s="23"/>
      <c r="T46" s="23"/>
      <c r="U46" s="23"/>
      <c r="V46" s="23"/>
      <c r="W46" s="23"/>
      <c r="X46" s="23"/>
      <c r="AB46" s="167">
        <f ca="1">OFFSET('Table 2'!E44,1,1)/
OFFSET('Table 2'!E44,1,0)</f>
        <v>0.34355828220858897</v>
      </c>
      <c r="AC46" s="167">
        <f ca="1">OFFSET('Table 2'!H44,1,1)/
OFFSET('Table 2'!H44,1,0)</f>
        <v>0.40109890109890112</v>
      </c>
      <c r="AD46" s="168">
        <f ca="1">OFFSET('Table 2'!K44,1,1)/
OFFSET('Table 2'!K44,1,0)</f>
        <v>0.39782016348773841</v>
      </c>
      <c r="AE46" s="168">
        <f ca="1">OFFSET('Table 2'!N44,1,1)/
OFFSET('Table 2'!N44,1,0)</f>
        <v>0.45179063360881544</v>
      </c>
      <c r="AF46" s="168">
        <f ca="1">OFFSET('Table 2'!Q44,1,1)/
OFFSET('Table 2'!Q44,1,0)</f>
        <v>0.35761589403973509</v>
      </c>
      <c r="AG46" s="168">
        <f ca="1">OFFSET('Table 2'!T44,1,1)/
OFFSET('Table 2'!T44,1,0)</f>
        <v>0.25099601593625498</v>
      </c>
      <c r="AH46" s="168">
        <f ca="1">OFFSET('Table 2'!W44,1,1)/
OFFSET('Table 2'!W44,1,0)</f>
        <v>0.40192926045016075</v>
      </c>
      <c r="AI46" s="168">
        <f ca="1">OFFSET('Table 2'!Z44,1,1)/
OFFSET('Table 2'!Z44,1,0)</f>
        <v>0.40845070422535212</v>
      </c>
      <c r="AJ46" s="168">
        <f ca="1">OFFSET('Table 2'!AC44,1,1)/
OFFSET('Table 2'!AC44,1,0)</f>
        <v>0.41847826086956524</v>
      </c>
      <c r="AK46" s="168">
        <f ca="1">OFFSET('Table 2'!AF44,1,1)/
OFFSET('Table 2'!AF44,1,0)</f>
        <v>0.38736263736263737</v>
      </c>
      <c r="AL46" s="168">
        <f ca="1">OFFSET('Table 2'!AI44,1,1)/
OFFSET('Table 2'!AI44,1,0)</f>
        <v>0.43031784841075793</v>
      </c>
      <c r="AM46" s="168">
        <f ca="1">OFFSET('Table 2'!AL44,1,1)/
OFFSET('Table 2'!AL44,1,0)</f>
        <v>0.23778501628664495</v>
      </c>
      <c r="AN46" s="168">
        <f ca="1">OFFSET('Table 2'!AO44,1,1)/
OFFSET('Table 2'!AO44,1,0)</f>
        <v>0.23076923076923078</v>
      </c>
      <c r="AO46" s="168">
        <f ca="1">OFFSET('Table 2'!AR44,1,1)/
OFFSET('Table 2'!AR44,1,0)</f>
        <v>0.35542168674698793</v>
      </c>
      <c r="AP46" s="168">
        <f ca="1">OFFSET('Table 2'!AU44,1,1)/
OFFSET('Table 2'!AU44,1,0)</f>
        <v>0.41176470588235292</v>
      </c>
      <c r="AQ46" s="168">
        <f ca="1">OFFSET('Table 2'!AX44,1,1)/
OFFSET('Table 2'!AX44,1,0)</f>
        <v>0.43216080402010049</v>
      </c>
      <c r="AR46" s="168">
        <f ca="1">OFFSET('Table 2'!BA44,1,1)/
OFFSET('Table 2'!BA44,1,0)</f>
        <v>0.4669926650366748</v>
      </c>
      <c r="AS46" s="168">
        <f ca="1">OFFSET('Table 2'!BD44,1,1)/
OFFSET('Table 2'!BD44,1,0)</f>
        <v>0.44699140401146131</v>
      </c>
      <c r="AT46" s="168">
        <f ca="1">OFFSET('Table 2'!BG44,1,1)/
OFFSET('Table 2'!BG44,1,0)</f>
        <v>0.29104477611940299</v>
      </c>
      <c r="AU46" s="168">
        <f ca="1">OFFSET('Table 2'!BJ44,1,1)/
OFFSET('Table 2'!BJ44,1,0)</f>
        <v>0.26459143968871596</v>
      </c>
      <c r="AV46" s="168">
        <f ca="1">OFFSET('Table 2'!BM44,1,1)/
OFFSET('Table 2'!BM44,1,0)</f>
        <v>0.27016129032258063</v>
      </c>
      <c r="AW46" s="168">
        <f ca="1">OFFSET('Table 2'!BP44,1,1)/
OFFSET('Table 2'!BP44,1,0)</f>
        <v>0.34516129032258064</v>
      </c>
      <c r="AX46" s="168">
        <f ca="1">OFFSET('Table 2'!BS44,1,1)/
OFFSET('Table 2'!BS44,1,0)</f>
        <v>0.45885286783042395</v>
      </c>
      <c r="AY46" s="168">
        <f ca="1">OFFSET('Table 2'!BV44,1,1)/
OFFSET('Table 2'!BV44,1,0)</f>
        <v>0.44021739130434784</v>
      </c>
      <c r="AZ46" s="168">
        <f ca="1">OFFSET('Table 2'!BY44,1,1)/
OFFSET('Table 2'!BY44,1,0)</f>
        <v>0.47474747474747475</v>
      </c>
      <c r="BA46" s="168">
        <f ca="1">OFFSET('Table 2'!CB44,1,1)/
OFFSET('Table 2'!CB44,1,0)</f>
        <v>0.36274509803921567</v>
      </c>
      <c r="BB46" s="168">
        <f ca="1">OFFSET('Table 2'!CE44,1,1)/
OFFSET('Table 2'!CE44,1,0)</f>
        <v>0.29588014981273408</v>
      </c>
      <c r="BC46" s="168">
        <f ca="1">OFFSET('Table 2'!CH44,1,1)/
OFFSET('Table 2'!CH44,1,0)</f>
        <v>0.40209790209790208</v>
      </c>
      <c r="BD46" s="168">
        <f ca="1">OFFSET('Table 2'!CK44,1,1)/
OFFSET('Table 2'!CK44,1,0)</f>
        <v>0.42005420054200543</v>
      </c>
      <c r="BE46" s="168">
        <f ca="1">OFFSET('Table 2'!CN44,1,1)/
OFFSET('Table 2'!CN44,1,0)</f>
        <v>0.42492917847025496</v>
      </c>
      <c r="BF46" s="168" t="e">
        <f ca="1">OFFSET('Table 2'!#REF!,1,1)/
OFFSET('Table 2'!#REF!,1,0)</f>
        <v>#REF!</v>
      </c>
    </row>
    <row r="47" spans="1:58" x14ac:dyDescent="0.2">
      <c r="A47" s="18" t="s">
        <v>102</v>
      </c>
      <c r="B47" s="148">
        <f>AVERAGEIF('Table 2'!$E$4:$CP$4,B$5,'Table 2'!$E46:$CP46)</f>
        <v>1024.7666666666667</v>
      </c>
      <c r="C47" s="148">
        <f>AVERAGEIF('Table 2'!$E$4:$CP$4,C$5,'Table 2'!$E46:$CP46)</f>
        <v>375.7</v>
      </c>
      <c r="D47" s="148">
        <f>AVERAGEIF('Table 2'!$E$4:$CP$4,D$5,'Table 2'!$E46:$CP46)</f>
        <v>649.06666666666672</v>
      </c>
      <c r="E47" s="23"/>
      <c r="F47" s="23"/>
      <c r="G47" s="23"/>
      <c r="H47" s="23"/>
      <c r="I47" s="23"/>
      <c r="J47" s="147">
        <f>AVERAGEIF('Table 2 - Previous month'!$E$4:$CS$4,J$5,'Table 2 - Previous month'!$E46:$CS46)</f>
        <v>1071.4193548387098</v>
      </c>
      <c r="K47" s="147">
        <f>AVERAGEIF('Table 2 - Previous month'!$E$4:$CS$4,K$5,'Table 2 - Previous month'!$E46:$CS46)</f>
        <v>373.29032258064518</v>
      </c>
      <c r="L47" s="147">
        <f>AVERAGEIF('Table 2 - Previous month'!$E$4:$CS$4,L$5,'Table 2 - Previous month'!$E46:$CS46)</f>
        <v>698.12903225806451</v>
      </c>
      <c r="M47" s="23"/>
      <c r="N47" s="23"/>
      <c r="O47" s="23"/>
      <c r="P47" s="23"/>
      <c r="Q47" s="23"/>
      <c r="R47" s="23"/>
      <c r="S47" s="23"/>
      <c r="T47" s="23"/>
      <c r="U47" s="23"/>
      <c r="V47" s="23"/>
      <c r="W47" s="23"/>
      <c r="X47" s="23"/>
      <c r="AB47" s="167">
        <f ca="1">OFFSET('Table 2'!E45,1,1)/
OFFSET('Table 2'!E45,1,0)</f>
        <v>0.40017985611510792</v>
      </c>
      <c r="AC47" s="167">
        <f ca="1">OFFSET('Table 2'!H45,1,1)/
OFFSET('Table 2'!H45,1,0)</f>
        <v>0.39065420560747666</v>
      </c>
      <c r="AD47" s="168">
        <f ca="1">OFFSET('Table 2'!K45,1,1)/
OFFSET('Table 2'!K45,1,0)</f>
        <v>0.39532710280373834</v>
      </c>
      <c r="AE47" s="168">
        <f ca="1">OFFSET('Table 2'!N45,1,1)/
OFFSET('Table 2'!N45,1,0)</f>
        <v>0.43095866314863679</v>
      </c>
      <c r="AF47" s="168">
        <f ca="1">OFFSET('Table 2'!Q45,1,1)/
OFFSET('Table 2'!Q45,1,0)</f>
        <v>0.33333333333333331</v>
      </c>
      <c r="AG47" s="168">
        <f ca="1">OFFSET('Table 2'!T45,1,1)/
OFFSET('Table 2'!T45,1,0)</f>
        <v>0.25930372148859543</v>
      </c>
      <c r="AH47" s="168">
        <f ca="1">OFFSET('Table 2'!W45,1,1)/
OFFSET('Table 2'!W45,1,0)</f>
        <v>0.33333333333333331</v>
      </c>
      <c r="AI47" s="168">
        <f ca="1">OFFSET('Table 2'!Z45,1,1)/
OFFSET('Table 2'!Z45,1,0)</f>
        <v>0.39906103286384975</v>
      </c>
      <c r="AJ47" s="168">
        <f ca="1">OFFSET('Table 2'!AC45,1,1)/
OFFSET('Table 2'!AC45,1,0)</f>
        <v>0.42590866728797766</v>
      </c>
      <c r="AK47" s="168">
        <f ca="1">OFFSET('Table 2'!AF45,1,1)/
OFFSET('Table 2'!AF45,1,0)</f>
        <v>0.43515037593984962</v>
      </c>
      <c r="AL47" s="168">
        <f ca="1">OFFSET('Table 2'!AI45,1,1)/
OFFSET('Table 2'!AI45,1,0)</f>
        <v>0.43064369900271987</v>
      </c>
      <c r="AM47" s="168">
        <f ca="1">OFFSET('Table 2'!AL45,1,1)/
OFFSET('Table 2'!AL45,1,0)</f>
        <v>0.31321540062434966</v>
      </c>
      <c r="AN47" s="168">
        <f ca="1">OFFSET('Table 2'!AO45,1,1)/
OFFSET('Table 2'!AO45,1,0)</f>
        <v>0.25417661097852029</v>
      </c>
      <c r="AO47" s="168">
        <f ca="1">OFFSET('Table 2'!AR45,1,1)/
OFFSET('Table 2'!AR45,1,0)</f>
        <v>0.3292929292929293</v>
      </c>
      <c r="AP47" s="168">
        <f ca="1">OFFSET('Table 2'!AU45,1,1)/
OFFSET('Table 2'!AU45,1,0)</f>
        <v>0.39981701738334857</v>
      </c>
      <c r="AQ47" s="168">
        <f ca="1">OFFSET('Table 2'!AX45,1,1)/
OFFSET('Table 2'!AX45,1,0)</f>
        <v>0.40630797773654914</v>
      </c>
      <c r="AR47" s="168">
        <f ca="1">OFFSET('Table 2'!BA45,1,1)/
OFFSET('Table 2'!BA45,1,0)</f>
        <v>0.44323342415985467</v>
      </c>
      <c r="AS47" s="168">
        <f ca="1">OFFSET('Table 2'!BD45,1,1)/
OFFSET('Table 2'!BD45,1,0)</f>
        <v>0.41642512077294686</v>
      </c>
      <c r="AT47" s="168">
        <f ca="1">OFFSET('Table 2'!BG45,1,1)/
OFFSET('Table 2'!BG45,1,0)</f>
        <v>0.33671171171171171</v>
      </c>
      <c r="AU47" s="168">
        <f ca="1">OFFSET('Table 2'!BJ45,1,1)/
OFFSET('Table 2'!BJ45,1,0)</f>
        <v>0.23815309842041313</v>
      </c>
      <c r="AV47" s="168">
        <f ca="1">OFFSET('Table 2'!BM45,1,1)/
OFFSET('Table 2'!BM45,1,0)</f>
        <v>0.20993788819875778</v>
      </c>
      <c r="AW47" s="168">
        <f ca="1">OFFSET('Table 2'!BP45,1,1)/
OFFSET('Table 2'!BP45,1,0)</f>
        <v>0.34530938123752497</v>
      </c>
      <c r="AX47" s="168">
        <f ca="1">OFFSET('Table 2'!BS45,1,1)/
OFFSET('Table 2'!BS45,1,0)</f>
        <v>0.39416058394160586</v>
      </c>
      <c r="AY47" s="168">
        <f ca="1">OFFSET('Table 2'!BV45,1,1)/
OFFSET('Table 2'!BV45,1,0)</f>
        <v>0.379182156133829</v>
      </c>
      <c r="AZ47" s="168">
        <f ca="1">OFFSET('Table 2'!BY45,1,1)/
OFFSET('Table 2'!BY45,1,0)</f>
        <v>0.44318181818181818</v>
      </c>
      <c r="BA47" s="168">
        <f ca="1">OFFSET('Table 2'!CB45,1,1)/
OFFSET('Table 2'!CB45,1,0)</f>
        <v>0.33300876338851021</v>
      </c>
      <c r="BB47" s="168">
        <f ca="1">OFFSET('Table 2'!CE45,1,1)/
OFFSET('Table 2'!CE45,1,0)</f>
        <v>0.25027203482045701</v>
      </c>
      <c r="BC47" s="168">
        <f ca="1">OFFSET('Table 2'!CH45,1,1)/
OFFSET('Table 2'!CH45,1,0)</f>
        <v>0.31737089201877933</v>
      </c>
      <c r="BD47" s="168">
        <f ca="1">OFFSET('Table 2'!CK45,1,1)/
OFFSET('Table 2'!CK45,1,0)</f>
        <v>0.38260869565217392</v>
      </c>
      <c r="BE47" s="168">
        <f ca="1">OFFSET('Table 2'!CN45,1,1)/
OFFSET('Table 2'!CN45,1,0)</f>
        <v>0.39269813000890474</v>
      </c>
      <c r="BF47" s="168" t="e">
        <f ca="1">OFFSET('Table 2'!#REF!,1,1)/
OFFSET('Table 2'!#REF!,1,0)</f>
        <v>#REF!</v>
      </c>
    </row>
    <row r="48" spans="1:58" x14ac:dyDescent="0.2">
      <c r="A48" s="18" t="s">
        <v>106</v>
      </c>
      <c r="B48" s="148">
        <f>AVERAGEIF('Table 2'!$E$4:$CP$4,B$5,'Table 2'!$E47:$CP47)</f>
        <v>382.7</v>
      </c>
      <c r="C48" s="148">
        <f>AVERAGEIF('Table 2'!$E$4:$CP$4,C$5,'Table 2'!$E47:$CP47)</f>
        <v>208.93333333333334</v>
      </c>
      <c r="D48" s="148">
        <f>AVERAGEIF('Table 2'!$E$4:$CP$4,D$5,'Table 2'!$E47:$CP47)</f>
        <v>173.76666666666668</v>
      </c>
      <c r="E48" s="23"/>
      <c r="F48" s="23"/>
      <c r="G48" s="23"/>
      <c r="H48" s="23"/>
      <c r="I48" s="23"/>
      <c r="J48" s="147">
        <f>AVERAGEIF('Table 2 - Previous month'!$E$4:$CS$4,J$5,'Table 2 - Previous month'!$E47:$CS47)</f>
        <v>445.61290322580646</v>
      </c>
      <c r="K48" s="147">
        <f>AVERAGEIF('Table 2 - Previous month'!$E$4:$CS$4,K$5,'Table 2 - Previous month'!$E47:$CS47)</f>
        <v>229.83870967741936</v>
      </c>
      <c r="L48" s="147">
        <f>AVERAGEIF('Table 2 - Previous month'!$E$4:$CS$4,L$5,'Table 2 - Previous month'!$E47:$CS47)</f>
        <v>215.7741935483871</v>
      </c>
      <c r="M48" s="23"/>
      <c r="N48" s="23"/>
      <c r="O48" s="23"/>
      <c r="P48" s="23"/>
      <c r="Q48" s="23"/>
      <c r="R48" s="23"/>
      <c r="S48" s="23"/>
      <c r="T48" s="23"/>
      <c r="U48" s="23"/>
      <c r="V48" s="23"/>
      <c r="W48" s="23"/>
      <c r="X48" s="23"/>
      <c r="AB48" s="167">
        <f ca="1">OFFSET('Table 2'!E46,1,1)/
OFFSET('Table 2'!E46,1,0)</f>
        <v>0.51122194513715713</v>
      </c>
      <c r="AC48" s="167">
        <f ca="1">OFFSET('Table 2'!H46,1,1)/
OFFSET('Table 2'!H46,1,0)</f>
        <v>0.60081466395112015</v>
      </c>
      <c r="AD48" s="168">
        <f ca="1">OFFSET('Table 2'!K46,1,1)/
OFFSET('Table 2'!K46,1,0)</f>
        <v>0.55201698513800423</v>
      </c>
      <c r="AE48" s="168">
        <f ca="1">OFFSET('Table 2'!N46,1,1)/
OFFSET('Table 2'!N46,1,0)</f>
        <v>0.61836734693877549</v>
      </c>
      <c r="AF48" s="168">
        <f ca="1">OFFSET('Table 2'!Q46,1,1)/
OFFSET('Table 2'!Q46,1,0)</f>
        <v>0.48148148148148145</v>
      </c>
      <c r="AG48" s="168">
        <f ca="1">OFFSET('Table 2'!T46,1,1)/
OFFSET('Table 2'!T46,1,0)</f>
        <v>0.42679900744416871</v>
      </c>
      <c r="AH48" s="168">
        <f ca="1">OFFSET('Table 2'!W46,1,1)/
OFFSET('Table 2'!W46,1,0)</f>
        <v>0.70796460176991149</v>
      </c>
      <c r="AI48" s="168">
        <f ca="1">OFFSET('Table 2'!Z46,1,1)/
OFFSET('Table 2'!Z46,1,0)</f>
        <v>0.58565737051792832</v>
      </c>
      <c r="AJ48" s="168">
        <f ca="1">OFFSET('Table 2'!AC46,1,1)/
OFFSET('Table 2'!AC46,1,0)</f>
        <v>0.63366336633663367</v>
      </c>
      <c r="AK48" s="168">
        <f ca="1">OFFSET('Table 2'!AF46,1,1)/
OFFSET('Table 2'!AF46,1,0)</f>
        <v>0.63667820069204151</v>
      </c>
      <c r="AL48" s="168">
        <f ca="1">OFFSET('Table 2'!AI46,1,1)/
OFFSET('Table 2'!AI46,1,0)</f>
        <v>0.65845070422535212</v>
      </c>
      <c r="AM48" s="168">
        <f ca="1">OFFSET('Table 2'!AL46,1,1)/
OFFSET('Table 2'!AL46,1,0)</f>
        <v>0.53053435114503822</v>
      </c>
      <c r="AN48" s="168">
        <f ca="1">OFFSET('Table 2'!AO46,1,1)/
OFFSET('Table 2'!AO46,1,0)</f>
        <v>0.50862068965517238</v>
      </c>
      <c r="AO48" s="168">
        <f ca="1">OFFSET('Table 2'!AR46,1,1)/
OFFSET('Table 2'!AR46,1,0)</f>
        <v>0.61269841269841274</v>
      </c>
      <c r="AP48" s="168">
        <f ca="1">OFFSET('Table 2'!AU46,1,1)/
OFFSET('Table 2'!AU46,1,0)</f>
        <v>0.60233918128654973</v>
      </c>
      <c r="AQ48" s="168">
        <f ca="1">OFFSET('Table 2'!AX46,1,1)/
OFFSET('Table 2'!AX46,1,0)</f>
        <v>0.615979381443299</v>
      </c>
      <c r="AR48" s="168">
        <f ca="1">OFFSET('Table 2'!BA46,1,1)/
OFFSET('Table 2'!BA46,1,0)</f>
        <v>0.58354755784061696</v>
      </c>
      <c r="AS48" s="168">
        <f ca="1">OFFSET('Table 2'!BD46,1,1)/
OFFSET('Table 2'!BD46,1,0)</f>
        <v>0.54639175257731953</v>
      </c>
      <c r="AT48" s="168">
        <f ca="1">OFFSET('Table 2'!BG46,1,1)/
OFFSET('Table 2'!BG46,1,0)</f>
        <v>0.46296296296296297</v>
      </c>
      <c r="AU48" s="168">
        <f ca="1">OFFSET('Table 2'!BJ46,1,1)/
OFFSET('Table 2'!BJ46,1,0)</f>
        <v>0.42123287671232879</v>
      </c>
      <c r="AV48" s="168">
        <f ca="1">OFFSET('Table 2'!BM46,1,1)/
OFFSET('Table 2'!BM46,1,0)</f>
        <v>0.45786516853932585</v>
      </c>
      <c r="AW48" s="168">
        <f ca="1">OFFSET('Table 2'!BP46,1,1)/
OFFSET('Table 2'!BP46,1,0)</f>
        <v>0.58056265984654731</v>
      </c>
      <c r="AX48" s="168">
        <f ca="1">OFFSET('Table 2'!BS46,1,1)/
OFFSET('Table 2'!BS46,1,0)</f>
        <v>0.59235668789808915</v>
      </c>
      <c r="AY48" s="168">
        <f ca="1">OFFSET('Table 2'!BV46,1,1)/
OFFSET('Table 2'!BV46,1,0)</f>
        <v>0.56136820925553321</v>
      </c>
      <c r="AZ48" s="168">
        <f ca="1">OFFSET('Table 2'!BY46,1,1)/
OFFSET('Table 2'!BY46,1,0)</f>
        <v>0.54820415879017015</v>
      </c>
      <c r="BA48" s="168">
        <f ca="1">OFFSET('Table 2'!CB46,1,1)/
OFFSET('Table 2'!CB46,1,0)</f>
        <v>0.50225225225225223</v>
      </c>
      <c r="BB48" s="168">
        <f ca="1">OFFSET('Table 2'!CE46,1,1)/
OFFSET('Table 2'!CE46,1,0)</f>
        <v>0.35584415584415585</v>
      </c>
      <c r="BC48" s="168">
        <f ca="1">OFFSET('Table 2'!CH46,1,1)/
OFFSET('Table 2'!CH46,1,0)</f>
        <v>0.45842696629213481</v>
      </c>
      <c r="BD48" s="168">
        <f ca="1">OFFSET('Table 2'!CK46,1,1)/
OFFSET('Table 2'!CK46,1,0)</f>
        <v>0.54655870445344135</v>
      </c>
      <c r="BE48" s="168">
        <f ca="1">OFFSET('Table 2'!CN46,1,1)/
OFFSET('Table 2'!CN46,1,0)</f>
        <v>0.55258126195028678</v>
      </c>
      <c r="BF48" s="168" t="e">
        <f ca="1">OFFSET('Table 2'!#REF!,1,1)/
OFFSET('Table 2'!#REF!,1,0)</f>
        <v>#REF!</v>
      </c>
    </row>
    <row r="49" spans="1:58" x14ac:dyDescent="0.2">
      <c r="A49" s="18" t="s">
        <v>99</v>
      </c>
      <c r="B49" s="148">
        <f>AVERAGEIF('Table 2'!$E$4:$CP$4,B$5,'Table 2'!$E48:$CP48)</f>
        <v>360.46666666666664</v>
      </c>
      <c r="C49" s="148">
        <f>AVERAGEIF('Table 2'!$E$4:$CP$4,C$5,'Table 2'!$E48:$CP48)</f>
        <v>174.1</v>
      </c>
      <c r="D49" s="148">
        <f>AVERAGEIF('Table 2'!$E$4:$CP$4,D$5,'Table 2'!$E48:$CP48)</f>
        <v>186.36666666666667</v>
      </c>
      <c r="E49" s="23"/>
      <c r="F49" s="23"/>
      <c r="G49" s="23"/>
      <c r="H49" s="23"/>
      <c r="I49" s="23"/>
      <c r="J49" s="147">
        <f>AVERAGEIF('Table 2 - Previous month'!$E$4:$CS$4,J$5,'Table 2 - Previous month'!$E48:$CS48)</f>
        <v>366.35483870967744</v>
      </c>
      <c r="K49" s="147">
        <f>AVERAGEIF('Table 2 - Previous month'!$E$4:$CS$4,K$5,'Table 2 - Previous month'!$E48:$CS48)</f>
        <v>172.54838709677421</v>
      </c>
      <c r="L49" s="147">
        <f>AVERAGEIF('Table 2 - Previous month'!$E$4:$CS$4,L$5,'Table 2 - Previous month'!$E48:$CS48)</f>
        <v>193.80645161290323</v>
      </c>
      <c r="M49" s="23"/>
      <c r="N49" s="23"/>
      <c r="O49" s="23"/>
      <c r="P49" s="23"/>
      <c r="Q49" s="23"/>
      <c r="R49" s="23"/>
      <c r="S49" s="23"/>
      <c r="T49" s="23"/>
      <c r="U49" s="23"/>
      <c r="V49" s="23"/>
      <c r="W49" s="23"/>
      <c r="X49" s="23"/>
      <c r="AB49" s="167">
        <f ca="1">OFFSET('Table 2'!E47,1,1)/
OFFSET('Table 2'!E47,1,0)</f>
        <v>0.6275071633237822</v>
      </c>
      <c r="AC49" s="167">
        <f ca="1">OFFSET('Table 2'!H47,1,1)/
OFFSET('Table 2'!H47,1,0)</f>
        <v>0.58730158730158732</v>
      </c>
      <c r="AD49" s="168">
        <f ca="1">OFFSET('Table 2'!K47,1,1)/
OFFSET('Table 2'!K47,1,0)</f>
        <v>0.54838709677419351</v>
      </c>
      <c r="AE49" s="168">
        <f ca="1">OFFSET('Table 2'!N47,1,1)/
OFFSET('Table 2'!N47,1,0)</f>
        <v>0.60547945205479448</v>
      </c>
      <c r="AF49" s="168">
        <f ca="1">OFFSET('Table 2'!Q47,1,1)/
OFFSET('Table 2'!Q47,1,0)</f>
        <v>0.36990595611285265</v>
      </c>
      <c r="AG49" s="168">
        <f ca="1">OFFSET('Table 2'!T47,1,1)/
OFFSET('Table 2'!T47,1,0)</f>
        <v>0.41806020066889632</v>
      </c>
      <c r="AH49" s="168">
        <f ca="1">OFFSET('Table 2'!W47,1,1)/
OFFSET('Table 2'!W47,1,0)</f>
        <v>0.49702380952380953</v>
      </c>
      <c r="AI49" s="168">
        <f ca="1">OFFSET('Table 2'!Z47,1,1)/
OFFSET('Table 2'!Z47,1,0)</f>
        <v>0.546875</v>
      </c>
      <c r="AJ49" s="168">
        <f ca="1">OFFSET('Table 2'!AC47,1,1)/
OFFSET('Table 2'!AC47,1,0)</f>
        <v>0.52442159383033415</v>
      </c>
      <c r="AK49" s="168">
        <f ca="1">OFFSET('Table 2'!AF47,1,1)/
OFFSET('Table 2'!AF47,1,0)</f>
        <v>0.49487179487179489</v>
      </c>
      <c r="AL49" s="168">
        <f ca="1">OFFSET('Table 2'!AI47,1,1)/
OFFSET('Table 2'!AI47,1,0)</f>
        <v>0.64427860696517414</v>
      </c>
      <c r="AM49" s="168">
        <f ca="1">OFFSET('Table 2'!AL47,1,1)/
OFFSET('Table 2'!AL47,1,0)</f>
        <v>0.41739130434782606</v>
      </c>
      <c r="AN49" s="168">
        <f ca="1">OFFSET('Table 2'!AO47,1,1)/
OFFSET('Table 2'!AO47,1,0)</f>
        <v>0.30208333333333331</v>
      </c>
      <c r="AO49" s="168">
        <f ca="1">OFFSET('Table 2'!AR47,1,1)/
OFFSET('Table 2'!AR47,1,0)</f>
        <v>0.5</v>
      </c>
      <c r="AP49" s="168">
        <f ca="1">OFFSET('Table 2'!AU47,1,1)/
OFFSET('Table 2'!AU47,1,0)</f>
        <v>0.54666666666666663</v>
      </c>
      <c r="AQ49" s="168">
        <f ca="1">OFFSET('Table 2'!AX47,1,1)/
OFFSET('Table 2'!AX47,1,0)</f>
        <v>0.56842105263157894</v>
      </c>
      <c r="AR49" s="168">
        <f ca="1">OFFSET('Table 2'!BA47,1,1)/
OFFSET('Table 2'!BA47,1,0)</f>
        <v>0.59267734553775742</v>
      </c>
      <c r="AS49" s="168">
        <f ca="1">OFFSET('Table 2'!BD47,1,1)/
OFFSET('Table 2'!BD47,1,0)</f>
        <v>0.43352601156069365</v>
      </c>
      <c r="AT49" s="168">
        <f ca="1">OFFSET('Table 2'!BG47,1,1)/
OFFSET('Table 2'!BG47,1,0)</f>
        <v>0.35625000000000001</v>
      </c>
      <c r="AU49" s="168">
        <f ca="1">OFFSET('Table 2'!BJ47,1,1)/
OFFSET('Table 2'!BJ47,1,0)</f>
        <v>0.34504792332268369</v>
      </c>
      <c r="AV49" s="168">
        <f ca="1">OFFSET('Table 2'!BM47,1,1)/
OFFSET('Table 2'!BM47,1,0)</f>
        <v>0.30573248407643311</v>
      </c>
      <c r="AW49" s="168">
        <f ca="1">OFFSET('Table 2'!BP47,1,1)/
OFFSET('Table 2'!BP47,1,0)</f>
        <v>0.48369565217391303</v>
      </c>
      <c r="AX49" s="168">
        <f ca="1">OFFSET('Table 2'!BS47,1,1)/
OFFSET('Table 2'!BS47,1,0)</f>
        <v>0.48648648648648651</v>
      </c>
      <c r="AY49" s="168">
        <f ca="1">OFFSET('Table 2'!BV47,1,1)/
OFFSET('Table 2'!BV47,1,0)</f>
        <v>0.46683046683046681</v>
      </c>
      <c r="AZ49" s="168">
        <f ca="1">OFFSET('Table 2'!BY47,1,1)/
OFFSET('Table 2'!BY47,1,0)</f>
        <v>0.56590909090909092</v>
      </c>
      <c r="BA49" s="168">
        <f ca="1">OFFSET('Table 2'!CB47,1,1)/
OFFSET('Table 2'!CB47,1,0)</f>
        <v>0.34269662921348315</v>
      </c>
      <c r="BB49" s="168">
        <f ca="1">OFFSET('Table 2'!CE47,1,1)/
OFFSET('Table 2'!CE47,1,0)</f>
        <v>0.27456647398843931</v>
      </c>
      <c r="BC49" s="168">
        <f ca="1">OFFSET('Table 2'!CH47,1,1)/
OFFSET('Table 2'!CH47,1,0)</f>
        <v>0.39820359281437123</v>
      </c>
      <c r="BD49" s="168">
        <f ca="1">OFFSET('Table 2'!CK47,1,1)/
OFFSET('Table 2'!CK47,1,0)</f>
        <v>0.58354755784061696</v>
      </c>
      <c r="BE49" s="168">
        <f ca="1">OFFSET('Table 2'!CN47,1,1)/
OFFSET('Table 2'!CN47,1,0)</f>
        <v>0.45657568238213397</v>
      </c>
      <c r="BF49" s="168" t="e">
        <f ca="1">OFFSET('Table 2'!#REF!,1,1)/
OFFSET('Table 2'!#REF!,1,0)</f>
        <v>#REF!</v>
      </c>
    </row>
    <row r="50" spans="1:58" x14ac:dyDescent="0.2">
      <c r="A50" s="18" t="s">
        <v>94</v>
      </c>
      <c r="B50" s="148">
        <f>AVERAGEIF('Table 2'!$E$4:$CP$4,B$5,'Table 2'!$E49:$CP49)</f>
        <v>797.43333333333328</v>
      </c>
      <c r="C50" s="148">
        <f>AVERAGEIF('Table 2'!$E$4:$CP$4,C$5,'Table 2'!$E49:$CP49)</f>
        <v>219.43333333333334</v>
      </c>
      <c r="D50" s="148">
        <f>AVERAGEIF('Table 2'!$E$4:$CP$4,D$5,'Table 2'!$E49:$CP49)</f>
        <v>578</v>
      </c>
      <c r="E50" s="23"/>
      <c r="F50" s="23"/>
      <c r="G50" s="23"/>
      <c r="H50" s="23"/>
      <c r="I50" s="23"/>
      <c r="J50" s="147">
        <f>AVERAGEIF('Table 2 - Previous month'!$E$4:$CS$4,J$5,'Table 2 - Previous month'!$E49:$CS49)</f>
        <v>794.70967741935488</v>
      </c>
      <c r="K50" s="147">
        <f>AVERAGEIF('Table 2 - Previous month'!$E$4:$CS$4,K$5,'Table 2 - Previous month'!$E49:$CS49)</f>
        <v>209.64516129032259</v>
      </c>
      <c r="L50" s="147">
        <f>AVERAGEIF('Table 2 - Previous month'!$E$4:$CS$4,L$5,'Table 2 - Previous month'!$E49:$CS49)</f>
        <v>585.06451612903231</v>
      </c>
      <c r="M50" s="23"/>
      <c r="N50" s="23"/>
      <c r="O50" s="23"/>
      <c r="P50" s="23"/>
      <c r="Q50" s="23"/>
      <c r="R50" s="23"/>
      <c r="S50" s="23"/>
      <c r="T50" s="23"/>
      <c r="U50" s="23"/>
      <c r="V50" s="23"/>
      <c r="W50" s="23"/>
      <c r="X50" s="23"/>
      <c r="AB50" s="167">
        <f ca="1">OFFSET('Table 2'!E48,1,1)/
OFFSET('Table 2'!E48,1,0)</f>
        <v>0.30972388955582231</v>
      </c>
      <c r="AC50" s="167">
        <f ca="1">OFFSET('Table 2'!H48,1,1)/
OFFSET('Table 2'!H48,1,0)</f>
        <v>0.30199764982373678</v>
      </c>
      <c r="AD50" s="168">
        <f ca="1">OFFSET('Table 2'!K48,1,1)/
OFFSET('Table 2'!K48,1,0)</f>
        <v>0.31639722863741337</v>
      </c>
      <c r="AE50" s="168">
        <f ca="1">OFFSET('Table 2'!N48,1,1)/
OFFSET('Table 2'!N48,1,0)</f>
        <v>0.32816229116945106</v>
      </c>
      <c r="AF50" s="168">
        <f ca="1">OFFSET('Table 2'!Q48,1,1)/
OFFSET('Table 2'!Q48,1,0)</f>
        <v>0.18723994452149792</v>
      </c>
      <c r="AG50" s="168">
        <f ca="1">OFFSET('Table 2'!T48,1,1)/
OFFSET('Table 2'!T48,1,0)</f>
        <v>0.13905325443786981</v>
      </c>
      <c r="AH50" s="168">
        <f ca="1">OFFSET('Table 2'!W48,1,1)/
OFFSET('Table 2'!W48,1,0)</f>
        <v>0.29582806573957016</v>
      </c>
      <c r="AI50" s="168">
        <f ca="1">OFFSET('Table 2'!Z48,1,1)/
OFFSET('Table 2'!Z48,1,0)</f>
        <v>0.31498829039812648</v>
      </c>
      <c r="AJ50" s="168">
        <f ca="1">OFFSET('Table 2'!AC48,1,1)/
OFFSET('Table 2'!AC48,1,0)</f>
        <v>0.33793103448275863</v>
      </c>
      <c r="AK50" s="168">
        <f ca="1">OFFSET('Table 2'!AF48,1,1)/
OFFSET('Table 2'!AF48,1,0)</f>
        <v>0.29520295202952029</v>
      </c>
      <c r="AL50" s="168">
        <f ca="1">OFFSET('Table 2'!AI48,1,1)/
OFFSET('Table 2'!AI48,1,0)</f>
        <v>0.33333333333333331</v>
      </c>
      <c r="AM50" s="168">
        <f ca="1">OFFSET('Table 2'!AL48,1,1)/
OFFSET('Table 2'!AL48,1,0)</f>
        <v>0.20106524633821571</v>
      </c>
      <c r="AN50" s="168">
        <f ca="1">OFFSET('Table 2'!AO48,1,1)/
OFFSET('Table 2'!AO48,1,0)</f>
        <v>0.10240963855421686</v>
      </c>
      <c r="AO50" s="168">
        <f ca="1">OFFSET('Table 2'!AR48,1,1)/
OFFSET('Table 2'!AR48,1,0)</f>
        <v>0.29166666666666669</v>
      </c>
      <c r="AP50" s="168">
        <f ca="1">OFFSET('Table 2'!AU48,1,1)/
OFFSET('Table 2'!AU48,1,0)</f>
        <v>0.31139835487661577</v>
      </c>
      <c r="AQ50" s="168">
        <f ca="1">OFFSET('Table 2'!AX48,1,1)/
OFFSET('Table 2'!AX48,1,0)</f>
        <v>0.29976019184652281</v>
      </c>
      <c r="AR50" s="168">
        <f ca="1">OFFSET('Table 2'!BA48,1,1)/
OFFSET('Table 2'!BA48,1,0)</f>
        <v>0.39527389903329752</v>
      </c>
      <c r="AS50" s="168">
        <f ca="1">OFFSET('Table 2'!BD48,1,1)/
OFFSET('Table 2'!BD48,1,0)</f>
        <v>0.22672064777327935</v>
      </c>
      <c r="AT50" s="168">
        <f ca="1">OFFSET('Table 2'!BG48,1,1)/
OFFSET('Table 2'!BG48,1,0)</f>
        <v>0.20341394025604551</v>
      </c>
      <c r="AU50" s="168">
        <f ca="1">OFFSET('Table 2'!BJ48,1,1)/
OFFSET('Table 2'!BJ48,1,0)</f>
        <v>0.16335877862595419</v>
      </c>
      <c r="AV50" s="168">
        <f ca="1">OFFSET('Table 2'!BM48,1,1)/
OFFSET('Table 2'!BM48,1,0)</f>
        <v>0.16718266253869968</v>
      </c>
      <c r="AW50" s="168">
        <f ca="1">OFFSET('Table 2'!BP48,1,1)/
OFFSET('Table 2'!BP48,1,0)</f>
        <v>0.29127516778523488</v>
      </c>
      <c r="AX50" s="168">
        <f ca="1">OFFSET('Table 2'!BS48,1,1)/
OFFSET('Table 2'!BS48,1,0)</f>
        <v>0.29976303317535546</v>
      </c>
      <c r="AY50" s="168">
        <f ca="1">OFFSET('Table 2'!BV48,1,1)/
OFFSET('Table 2'!BV48,1,0)</f>
        <v>0.29779837775202783</v>
      </c>
      <c r="AZ50" s="168">
        <f ca="1">OFFSET('Table 2'!BY48,1,1)/
OFFSET('Table 2'!BY48,1,0)</f>
        <v>0.34189031505250878</v>
      </c>
      <c r="BA50" s="168">
        <f ca="1">OFFSET('Table 2'!CB48,1,1)/
OFFSET('Table 2'!CB48,1,0)</f>
        <v>0.20936280884265279</v>
      </c>
      <c r="BB50" s="168">
        <f ca="1">OFFSET('Table 2'!CE48,1,1)/
OFFSET('Table 2'!CE48,1,0)</f>
        <v>0.15789473684210525</v>
      </c>
      <c r="BC50" s="168">
        <f ca="1">OFFSET('Table 2'!CH48,1,1)/
OFFSET('Table 2'!CH48,1,0)</f>
        <v>0.30376670716889431</v>
      </c>
      <c r="BD50" s="168">
        <f ca="1">OFFSET('Table 2'!CK48,1,1)/
OFFSET('Table 2'!CK48,1,0)</f>
        <v>0.33445190156599552</v>
      </c>
      <c r="BE50" s="168">
        <f ca="1">OFFSET('Table 2'!CN48,1,1)/
OFFSET('Table 2'!CN48,1,0)</f>
        <v>0.30195177956371988</v>
      </c>
      <c r="BF50" s="168" t="e">
        <f ca="1">OFFSET('Table 2'!#REF!,1,1)/
OFFSET('Table 2'!#REF!,1,0)</f>
        <v>#REF!</v>
      </c>
    </row>
    <row r="51" spans="1:58" x14ac:dyDescent="0.2">
      <c r="A51" s="18" t="s">
        <v>109</v>
      </c>
      <c r="B51" s="148">
        <f>AVERAGEIF('Table 2'!$E$4:$CP$4,B$5,'Table 2'!$E50:$CP50)</f>
        <v>159.73333333333332</v>
      </c>
      <c r="C51" s="148">
        <f>AVERAGEIF('Table 2'!$E$4:$CP$4,C$5,'Table 2'!$E50:$CP50)</f>
        <v>77.566666666666663</v>
      </c>
      <c r="D51" s="148">
        <f>AVERAGEIF('Table 2'!$E$4:$CP$4,D$5,'Table 2'!$E50:$CP50)</f>
        <v>82.166666666666671</v>
      </c>
      <c r="E51" s="23"/>
      <c r="F51" s="23"/>
      <c r="G51" s="23"/>
      <c r="H51" s="23"/>
      <c r="I51" s="23"/>
      <c r="J51" s="147">
        <f>AVERAGEIF('Table 2 - Previous month'!$E$4:$CS$4,J$5,'Table 2 - Previous month'!$E50:$CS50)</f>
        <v>173.09677419354838</v>
      </c>
      <c r="K51" s="147">
        <f>AVERAGEIF('Table 2 - Previous month'!$E$4:$CS$4,K$5,'Table 2 - Previous month'!$E50:$CS50)</f>
        <v>78</v>
      </c>
      <c r="L51" s="147">
        <f>AVERAGEIF('Table 2 - Previous month'!$E$4:$CS$4,L$5,'Table 2 - Previous month'!$E50:$CS50)</f>
        <v>95.096774193548384</v>
      </c>
      <c r="M51" s="23"/>
      <c r="N51" s="23"/>
      <c r="O51" s="23"/>
      <c r="P51" s="23"/>
      <c r="Q51" s="23"/>
      <c r="R51" s="23"/>
      <c r="S51" s="23"/>
      <c r="T51" s="23"/>
      <c r="U51" s="23"/>
      <c r="V51" s="23"/>
      <c r="W51" s="23"/>
      <c r="X51" s="23"/>
      <c r="AB51" s="167">
        <f ca="1">OFFSET('Table 2'!E49,1,1)/
OFFSET('Table 2'!E49,1,0)</f>
        <v>0.50303030303030305</v>
      </c>
      <c r="AC51" s="167">
        <f ca="1">OFFSET('Table 2'!H49,1,1)/
OFFSET('Table 2'!H49,1,0)</f>
        <v>0.49079754601226994</v>
      </c>
      <c r="AD51" s="168">
        <f ca="1">OFFSET('Table 2'!K49,1,1)/
OFFSET('Table 2'!K49,1,0)</f>
        <v>0.5161290322580645</v>
      </c>
      <c r="AE51" s="168">
        <f ca="1">OFFSET('Table 2'!N49,1,1)/
OFFSET('Table 2'!N49,1,0)</f>
        <v>0.54347826086956519</v>
      </c>
      <c r="AF51" s="168">
        <f ca="1">OFFSET('Table 2'!Q49,1,1)/
OFFSET('Table 2'!Q49,1,0)</f>
        <v>0.49664429530201343</v>
      </c>
      <c r="AG51" s="168">
        <f ca="1">OFFSET('Table 2'!T49,1,1)/
OFFSET('Table 2'!T49,1,0)</f>
        <v>0.33333333333333331</v>
      </c>
      <c r="AH51" s="168">
        <f ca="1">OFFSET('Table 2'!W49,1,1)/
OFFSET('Table 2'!W49,1,0)</f>
        <v>0.478494623655914</v>
      </c>
      <c r="AI51" s="168">
        <f ca="1">OFFSET('Table 2'!Z49,1,1)/
OFFSET('Table 2'!Z49,1,0)</f>
        <v>0.50819672131147542</v>
      </c>
      <c r="AJ51" s="168">
        <f ca="1">OFFSET('Table 2'!AC49,1,1)/
OFFSET('Table 2'!AC49,1,0)</f>
        <v>0.46153846153846156</v>
      </c>
      <c r="AK51" s="168">
        <f ca="1">OFFSET('Table 2'!AF49,1,1)/
OFFSET('Table 2'!AF49,1,0)</f>
        <v>0.51515151515151514</v>
      </c>
      <c r="AL51" s="168">
        <f ca="1">OFFSET('Table 2'!AI49,1,1)/
OFFSET('Table 2'!AI49,1,0)</f>
        <v>0.55555555555555558</v>
      </c>
      <c r="AM51" s="168">
        <f ca="1">OFFSET('Table 2'!AL49,1,1)/
OFFSET('Table 2'!AL49,1,0)</f>
        <v>0.49242424242424243</v>
      </c>
      <c r="AN51" s="168">
        <f ca="1">OFFSET('Table 2'!AO49,1,1)/
OFFSET('Table 2'!AO49,1,0)</f>
        <v>0.32692307692307693</v>
      </c>
      <c r="AO51" s="168">
        <f ca="1">OFFSET('Table 2'!AR49,1,1)/
OFFSET('Table 2'!AR49,1,0)</f>
        <v>0.45161290322580644</v>
      </c>
      <c r="AP51" s="168">
        <f ca="1">OFFSET('Table 2'!AU49,1,1)/
OFFSET('Table 2'!AU49,1,0)</f>
        <v>0.5449438202247191</v>
      </c>
      <c r="AQ51" s="168">
        <f ca="1">OFFSET('Table 2'!AX49,1,1)/
OFFSET('Table 2'!AX49,1,0)</f>
        <v>0.57608695652173914</v>
      </c>
      <c r="AR51" s="168">
        <f ca="1">OFFSET('Table 2'!BA49,1,1)/
OFFSET('Table 2'!BA49,1,0)</f>
        <v>0.6</v>
      </c>
      <c r="AS51" s="168">
        <f ca="1">OFFSET('Table 2'!BD49,1,1)/
OFFSET('Table 2'!BD49,1,0)</f>
        <v>0.50666666666666671</v>
      </c>
      <c r="AT51" s="168">
        <f ca="1">OFFSET('Table 2'!BG49,1,1)/
OFFSET('Table 2'!BG49,1,0)</f>
        <v>0.44094488188976377</v>
      </c>
      <c r="AU51" s="168">
        <f ca="1">OFFSET('Table 2'!BJ49,1,1)/
OFFSET('Table 2'!BJ49,1,0)</f>
        <v>0.37815126050420167</v>
      </c>
      <c r="AV51" s="168">
        <f ca="1">OFFSET('Table 2'!BM49,1,1)/
OFFSET('Table 2'!BM49,1,0)</f>
        <v>0.3671875</v>
      </c>
      <c r="AW51" s="168">
        <f ca="1">OFFSET('Table 2'!BP49,1,1)/
OFFSET('Table 2'!BP49,1,0)</f>
        <v>0.453416149068323</v>
      </c>
      <c r="AX51" s="168">
        <f ca="1">OFFSET('Table 2'!BS49,1,1)/
OFFSET('Table 2'!BS49,1,0)</f>
        <v>0.50555555555555554</v>
      </c>
      <c r="AY51" s="168">
        <f ca="1">OFFSET('Table 2'!BV49,1,1)/
OFFSET('Table 2'!BV49,1,0)</f>
        <v>0.51412429378531077</v>
      </c>
      <c r="AZ51" s="168">
        <f ca="1">OFFSET('Table 2'!BY49,1,1)/
OFFSET('Table 2'!BY49,1,0)</f>
        <v>0.532258064516129</v>
      </c>
      <c r="BA51" s="168">
        <f ca="1">OFFSET('Table 2'!CB49,1,1)/
OFFSET('Table 2'!CB49,1,0)</f>
        <v>0.46052631578947367</v>
      </c>
      <c r="BB51" s="168">
        <f ca="1">OFFSET('Table 2'!CE49,1,1)/
OFFSET('Table 2'!CE49,1,0)</f>
        <v>0.39370078740157483</v>
      </c>
      <c r="BC51" s="168">
        <f ca="1">OFFSET('Table 2'!CH49,1,1)/
OFFSET('Table 2'!CH49,1,0)</f>
        <v>0.45751633986928103</v>
      </c>
      <c r="BD51" s="168">
        <f ca="1">OFFSET('Table 2'!CK49,1,1)/
OFFSET('Table 2'!CK49,1,0)</f>
        <v>0.48066298342541436</v>
      </c>
      <c r="BE51" s="168">
        <f ca="1">OFFSET('Table 2'!CN49,1,1)/
OFFSET('Table 2'!CN49,1,0)</f>
        <v>0.45348837209302323</v>
      </c>
      <c r="BF51" s="168" t="e">
        <f ca="1">OFFSET('Table 2'!#REF!,1,1)/
OFFSET('Table 2'!#REF!,1,0)</f>
        <v>#REF!</v>
      </c>
    </row>
    <row r="52" spans="1:58" x14ac:dyDescent="0.2">
      <c r="A52" s="18" t="s">
        <v>112</v>
      </c>
      <c r="B52" s="148">
        <f>AVERAGEIF('Table 2'!$E$4:$CP$4,B$5,'Table 2'!$E51:$CP51)</f>
        <v>582.66666666666663</v>
      </c>
      <c r="C52" s="148">
        <f>AVERAGEIF('Table 2'!$E$4:$CP$4,C$5,'Table 2'!$E51:$CP51)</f>
        <v>324.36666666666667</v>
      </c>
      <c r="D52" s="148">
        <f>AVERAGEIF('Table 2'!$E$4:$CP$4,D$5,'Table 2'!$E51:$CP51)</f>
        <v>258.3</v>
      </c>
      <c r="E52" s="23"/>
      <c r="F52" s="23"/>
      <c r="G52" s="23"/>
      <c r="H52" s="23"/>
      <c r="I52" s="23"/>
      <c r="J52" s="147">
        <f>AVERAGEIF('Table 2 - Previous month'!$E$4:$CS$4,J$5,'Table 2 - Previous month'!$E51:$CS51)</f>
        <v>622.0322580645161</v>
      </c>
      <c r="K52" s="147">
        <f>AVERAGEIF('Table 2 - Previous month'!$E$4:$CS$4,K$5,'Table 2 - Previous month'!$E51:$CS51)</f>
        <v>340.77419354838707</v>
      </c>
      <c r="L52" s="147">
        <f>AVERAGEIF('Table 2 - Previous month'!$E$4:$CS$4,L$5,'Table 2 - Previous month'!$E51:$CS51)</f>
        <v>281.25806451612902</v>
      </c>
      <c r="M52" s="23"/>
      <c r="N52" s="23"/>
      <c r="O52" s="23"/>
      <c r="P52" s="23"/>
      <c r="Q52" s="23"/>
      <c r="R52" s="23"/>
      <c r="S52" s="23"/>
      <c r="T52" s="23"/>
      <c r="U52" s="23"/>
      <c r="V52" s="23"/>
      <c r="W52" s="23"/>
      <c r="X52" s="23"/>
      <c r="AB52" s="167">
        <f ca="1">OFFSET('Table 2'!E50,1,1)/
OFFSET('Table 2'!E50,1,0)</f>
        <v>0.5650969529085873</v>
      </c>
      <c r="AC52" s="167">
        <f ca="1">OFFSET('Table 2'!H50,1,1)/
OFFSET('Table 2'!H50,1,0)</f>
        <v>0.56012176560121762</v>
      </c>
      <c r="AD52" s="168">
        <f ca="1">OFFSET('Table 2'!K50,1,1)/
OFFSET('Table 2'!K50,1,0)</f>
        <v>0.59598853868194845</v>
      </c>
      <c r="AE52" s="168">
        <f ca="1">OFFSET('Table 2'!N50,1,1)/
OFFSET('Table 2'!N50,1,0)</f>
        <v>0.5954738330975955</v>
      </c>
      <c r="AF52" s="168">
        <f ca="1">OFFSET('Table 2'!Q50,1,1)/
OFFSET('Table 2'!Q50,1,0)</f>
        <v>0.51400000000000001</v>
      </c>
      <c r="AG52" s="168">
        <f ca="1">OFFSET('Table 2'!T50,1,1)/
OFFSET('Table 2'!T50,1,0)</f>
        <v>0.41445783132530123</v>
      </c>
      <c r="AH52" s="168">
        <f ca="1">OFFSET('Table 2'!W50,1,1)/
OFFSET('Table 2'!W50,1,0)</f>
        <v>0.52276559865092753</v>
      </c>
      <c r="AI52" s="168">
        <f ca="1">OFFSET('Table 2'!Z50,1,1)/
OFFSET('Table 2'!Z50,1,0)</f>
        <v>0.56756756756756754</v>
      </c>
      <c r="AJ52" s="168">
        <f ca="1">OFFSET('Table 2'!AC50,1,1)/
OFFSET('Table 2'!AC50,1,0)</f>
        <v>0.58895705521472397</v>
      </c>
      <c r="AK52" s="168">
        <f ca="1">OFFSET('Table 2'!AF50,1,1)/
OFFSET('Table 2'!AF50,1,0)</f>
        <v>0.60265878877400292</v>
      </c>
      <c r="AL52" s="168">
        <f ca="1">OFFSET('Table 2'!AI50,1,1)/
OFFSET('Table 2'!AI50,1,0)</f>
        <v>0.6271186440677966</v>
      </c>
      <c r="AM52" s="168">
        <f ca="1">OFFSET('Table 2'!AL50,1,1)/
OFFSET('Table 2'!AL50,1,0)</f>
        <v>0.4788135593220339</v>
      </c>
      <c r="AN52" s="168">
        <f ca="1">OFFSET('Table 2'!AO50,1,1)/
OFFSET('Table 2'!AO50,1,0)</f>
        <v>0.35924932975871315</v>
      </c>
      <c r="AO52" s="168">
        <f ca="1">OFFSET('Table 2'!AR50,1,1)/
OFFSET('Table 2'!AR50,1,0)</f>
        <v>0.55841924398625431</v>
      </c>
      <c r="AP52" s="168">
        <f ca="1">OFFSET('Table 2'!AU50,1,1)/
OFFSET('Table 2'!AU50,1,0)</f>
        <v>0.58767772511848337</v>
      </c>
      <c r="AQ52" s="168">
        <f ca="1">OFFSET('Table 2'!AX50,1,1)/
OFFSET('Table 2'!AX50,1,0)</f>
        <v>0.59332321699544766</v>
      </c>
      <c r="AR52" s="168">
        <f ca="1">OFFSET('Table 2'!BA50,1,1)/
OFFSET('Table 2'!BA50,1,0)</f>
        <v>0.60839160839160844</v>
      </c>
      <c r="AS52" s="168">
        <f ca="1">OFFSET('Table 2'!BD50,1,1)/
OFFSET('Table 2'!BD50,1,0)</f>
        <v>0.56396396396396398</v>
      </c>
      <c r="AT52" s="168">
        <f ca="1">OFFSET('Table 2'!BG50,1,1)/
OFFSET('Table 2'!BG50,1,0)</f>
        <v>0.51184834123222744</v>
      </c>
      <c r="AU52" s="168">
        <f ca="1">OFFSET('Table 2'!BJ50,1,1)/
OFFSET('Table 2'!BJ50,1,0)</f>
        <v>0.48205128205128206</v>
      </c>
      <c r="AV52" s="168">
        <f ca="1">OFFSET('Table 2'!BM50,1,1)/
OFFSET('Table 2'!BM50,1,0)</f>
        <v>0.45194805194805193</v>
      </c>
      <c r="AW52" s="168">
        <f ca="1">OFFSET('Table 2'!BP50,1,1)/
OFFSET('Table 2'!BP50,1,0)</f>
        <v>0.58532423208191131</v>
      </c>
      <c r="AX52" s="168">
        <f ca="1">OFFSET('Table 2'!BS50,1,1)/
OFFSET('Table 2'!BS50,1,0)</f>
        <v>0.58881578947368418</v>
      </c>
      <c r="AY52" s="168">
        <f ca="1">OFFSET('Table 2'!BV50,1,1)/
OFFSET('Table 2'!BV50,1,0)</f>
        <v>0.55604719764011801</v>
      </c>
      <c r="AZ52" s="168">
        <f ca="1">OFFSET('Table 2'!BY50,1,1)/
OFFSET('Table 2'!BY50,1,0)</f>
        <v>0.63814866760168298</v>
      </c>
      <c r="BA52" s="168">
        <f ca="1">OFFSET('Table 2'!CB50,1,1)/
OFFSET('Table 2'!CB50,1,0)</f>
        <v>0.49281314168377821</v>
      </c>
      <c r="BB52" s="168">
        <f ca="1">OFFSET('Table 2'!CE50,1,1)/
OFFSET('Table 2'!CE50,1,0)</f>
        <v>0.44622425629290619</v>
      </c>
      <c r="BC52" s="168">
        <f ca="1">OFFSET('Table 2'!CH50,1,1)/
OFFSET('Table 2'!CH50,1,0)</f>
        <v>0.55668358714043997</v>
      </c>
      <c r="BD52" s="168">
        <f ca="1">OFFSET('Table 2'!CK50,1,1)/
OFFSET('Table 2'!CK50,1,0)</f>
        <v>0.56514913657770804</v>
      </c>
      <c r="BE52" s="168">
        <f ca="1">OFFSET('Table 2'!CN50,1,1)/
OFFSET('Table 2'!CN50,1,0)</f>
        <v>0.59265442404006674</v>
      </c>
      <c r="BF52" s="168" t="e">
        <f ca="1">OFFSET('Table 2'!#REF!,1,1)/
OFFSET('Table 2'!#REF!,1,0)</f>
        <v>#REF!</v>
      </c>
    </row>
    <row r="53" spans="1:58" x14ac:dyDescent="0.2">
      <c r="A53" s="18" t="s">
        <v>115</v>
      </c>
      <c r="B53" s="148">
        <f>AVERAGEIF('Table 2'!$E$4:$CP$4,B$5,'Table 2'!$E52:$CP52)</f>
        <v>316.7</v>
      </c>
      <c r="C53" s="148">
        <f>AVERAGEIF('Table 2'!$E$4:$CP$4,C$5,'Table 2'!$E52:$CP52)</f>
        <v>107.73333333333333</v>
      </c>
      <c r="D53" s="148">
        <f>AVERAGEIF('Table 2'!$E$4:$CP$4,D$5,'Table 2'!$E52:$CP52)</f>
        <v>208.96666666666667</v>
      </c>
      <c r="E53" s="23"/>
      <c r="F53" s="23"/>
      <c r="G53" s="23"/>
      <c r="H53" s="23"/>
      <c r="I53" s="23"/>
      <c r="J53" s="147">
        <f>AVERAGEIF('Table 2 - Previous month'!$E$4:$CS$4,J$5,'Table 2 - Previous month'!$E52:$CS52)</f>
        <v>342.41935483870969</v>
      </c>
      <c r="K53" s="147">
        <f>AVERAGEIF('Table 2 - Previous month'!$E$4:$CS$4,K$5,'Table 2 - Previous month'!$E52:$CS52)</f>
        <v>108.12903225806451</v>
      </c>
      <c r="L53" s="147">
        <f>AVERAGEIF('Table 2 - Previous month'!$E$4:$CS$4,L$5,'Table 2 - Previous month'!$E52:$CS52)</f>
        <v>234.29032258064515</v>
      </c>
      <c r="M53" s="23"/>
      <c r="N53" s="23"/>
      <c r="O53" s="23"/>
      <c r="P53" s="23"/>
      <c r="Q53" s="23"/>
      <c r="R53" s="23"/>
      <c r="S53" s="23"/>
      <c r="T53" s="23"/>
      <c r="U53" s="23"/>
      <c r="V53" s="23"/>
      <c r="W53" s="23"/>
      <c r="X53" s="23"/>
      <c r="AB53" s="167">
        <f ca="1">OFFSET('Table 2'!E51,1,1)/
OFFSET('Table 2'!E51,1,0)</f>
        <v>0.33048433048433046</v>
      </c>
      <c r="AC53" s="167">
        <f ca="1">OFFSET('Table 2'!H51,1,1)/
OFFSET('Table 2'!H51,1,0)</f>
        <v>0.36363636363636365</v>
      </c>
      <c r="AD53" s="168">
        <f ca="1">OFFSET('Table 2'!K51,1,1)/
OFFSET('Table 2'!K51,1,0)</f>
        <v>0.38770053475935828</v>
      </c>
      <c r="AE53" s="168">
        <f ca="1">OFFSET('Table 2'!N51,1,1)/
OFFSET('Table 2'!N51,1,0)</f>
        <v>0.40677966101694918</v>
      </c>
      <c r="AF53" s="168">
        <f ca="1">OFFSET('Table 2'!Q51,1,1)/
OFFSET('Table 2'!Q51,1,0)</f>
        <v>0.24150943396226415</v>
      </c>
      <c r="AG53" s="168">
        <f ca="1">OFFSET('Table 2'!T51,1,1)/
OFFSET('Table 2'!T51,1,0)</f>
        <v>0.18672199170124482</v>
      </c>
      <c r="AH53" s="168">
        <f ca="1">OFFSET('Table 2'!W51,1,1)/
OFFSET('Table 2'!W51,1,0)</f>
        <v>0.36222910216718268</v>
      </c>
      <c r="AI53" s="168">
        <f ca="1">OFFSET('Table 2'!Z51,1,1)/
OFFSET('Table 2'!Z51,1,0)</f>
        <v>0.37640449438202245</v>
      </c>
      <c r="AJ53" s="168">
        <f ca="1">OFFSET('Table 2'!AC51,1,1)/
OFFSET('Table 2'!AC51,1,0)</f>
        <v>0.4</v>
      </c>
      <c r="AK53" s="168">
        <f ca="1">OFFSET('Table 2'!AF51,1,1)/
OFFSET('Table 2'!AF51,1,0)</f>
        <v>0.38662790697674421</v>
      </c>
      <c r="AL53" s="168">
        <f ca="1">OFFSET('Table 2'!AI51,1,1)/
OFFSET('Table 2'!AI51,1,0)</f>
        <v>0.42699724517906334</v>
      </c>
      <c r="AM53" s="168">
        <f ca="1">OFFSET('Table 2'!AL51,1,1)/
OFFSET('Table 2'!AL51,1,0)</f>
        <v>0.26022304832713755</v>
      </c>
      <c r="AN53" s="168">
        <f ca="1">OFFSET('Table 2'!AO51,1,1)/
OFFSET('Table 2'!AO51,1,0)</f>
        <v>0.16521739130434782</v>
      </c>
      <c r="AO53" s="168">
        <f ca="1">OFFSET('Table 2'!AR51,1,1)/
OFFSET('Table 2'!AR51,1,0)</f>
        <v>0.37812499999999999</v>
      </c>
      <c r="AP53" s="168">
        <f ca="1">OFFSET('Table 2'!AU51,1,1)/
OFFSET('Table 2'!AU51,1,0)</f>
        <v>0.3352112676056338</v>
      </c>
      <c r="AQ53" s="168">
        <f ca="1">OFFSET('Table 2'!AX51,1,1)/
OFFSET('Table 2'!AX51,1,0)</f>
        <v>0.41530054644808745</v>
      </c>
      <c r="AR53" s="168">
        <f ca="1">OFFSET('Table 2'!BA51,1,1)/
OFFSET('Table 2'!BA51,1,0)</f>
        <v>0.39153439153439151</v>
      </c>
      <c r="AS53" s="168">
        <f ca="1">OFFSET('Table 2'!BD51,1,1)/
OFFSET('Table 2'!BD51,1,0)</f>
        <v>0.28222996515679444</v>
      </c>
      <c r="AT53" s="168">
        <f ca="1">OFFSET('Table 2'!BG51,1,1)/
OFFSET('Table 2'!BG51,1,0)</f>
        <v>0.22265625</v>
      </c>
      <c r="AU53" s="168">
        <f ca="1">OFFSET('Table 2'!BJ51,1,1)/
OFFSET('Table 2'!BJ51,1,0)</f>
        <v>0.1951219512195122</v>
      </c>
      <c r="AV53" s="168">
        <f ca="1">OFFSET('Table 2'!BM51,1,1)/
OFFSET('Table 2'!BM51,1,0)</f>
        <v>0.18981481481481483</v>
      </c>
      <c r="AW53" s="168">
        <f ca="1">OFFSET('Table 2'!BP51,1,1)/
OFFSET('Table 2'!BP51,1,0)</f>
        <v>0.3961661341853035</v>
      </c>
      <c r="AX53" s="168">
        <f ca="1">OFFSET('Table 2'!BS51,1,1)/
OFFSET('Table 2'!BS51,1,0)</f>
        <v>0.39710144927536234</v>
      </c>
      <c r="AY53" s="168">
        <f ca="1">OFFSET('Table 2'!BV51,1,1)/
OFFSET('Table 2'!BV51,1,0)</f>
        <v>0.34545454545454546</v>
      </c>
      <c r="AZ53" s="168">
        <f ca="1">OFFSET('Table 2'!BY51,1,1)/
OFFSET('Table 2'!BY51,1,0)</f>
        <v>0.41456582633053224</v>
      </c>
      <c r="BA53" s="168">
        <f ca="1">OFFSET('Table 2'!CB51,1,1)/
OFFSET('Table 2'!CB51,1,0)</f>
        <v>0.29122807017543861</v>
      </c>
      <c r="BB53" s="168">
        <f ca="1">OFFSET('Table 2'!CE51,1,1)/
OFFSET('Table 2'!CE51,1,0)</f>
        <v>0.22310756972111553</v>
      </c>
      <c r="BC53" s="168">
        <f ca="1">OFFSET('Table 2'!CH51,1,1)/
OFFSET('Table 2'!CH51,1,0)</f>
        <v>0.37777777777777777</v>
      </c>
      <c r="BD53" s="168">
        <f ca="1">OFFSET('Table 2'!CK51,1,1)/
OFFSET('Table 2'!CK51,1,0)</f>
        <v>0.35882352941176471</v>
      </c>
      <c r="BE53" s="168">
        <f ca="1">OFFSET('Table 2'!CN51,1,1)/
OFFSET('Table 2'!CN51,1,0)</f>
        <v>0.36096256684491979</v>
      </c>
      <c r="BF53" s="168" t="e">
        <f ca="1">OFFSET('Table 2'!#REF!,1,1)/
OFFSET('Table 2'!#REF!,1,0)</f>
        <v>#REF!</v>
      </c>
    </row>
    <row r="54" spans="1:58" x14ac:dyDescent="0.2">
      <c r="A54" s="18" t="s">
        <v>118</v>
      </c>
      <c r="B54" s="148">
        <f>AVERAGEIF('Table 2'!$E$4:$CP$4,B$5,'Table 2'!$E53:$CP53)</f>
        <v>613.16666666666663</v>
      </c>
      <c r="C54" s="148">
        <f>AVERAGEIF('Table 2'!$E$4:$CP$4,C$5,'Table 2'!$E53:$CP53)</f>
        <v>220.23333333333332</v>
      </c>
      <c r="D54" s="148">
        <f>AVERAGEIF('Table 2'!$E$4:$CP$4,D$5,'Table 2'!$E53:$CP53)</f>
        <v>392.93333333333334</v>
      </c>
      <c r="E54" s="23"/>
      <c r="F54" s="23"/>
      <c r="G54" s="23"/>
      <c r="H54" s="23"/>
      <c r="I54" s="23"/>
      <c r="J54" s="147">
        <f>AVERAGEIF('Table 2 - Previous month'!$E$4:$CS$4,J$5,'Table 2 - Previous month'!$E53:$CS53)</f>
        <v>618.87096774193549</v>
      </c>
      <c r="K54" s="147">
        <f>AVERAGEIF('Table 2 - Previous month'!$E$4:$CS$4,K$5,'Table 2 - Previous month'!$E53:$CS53)</f>
        <v>219.35483870967741</v>
      </c>
      <c r="L54" s="147">
        <f>AVERAGEIF('Table 2 - Previous month'!$E$4:$CS$4,L$5,'Table 2 - Previous month'!$E53:$CS53)</f>
        <v>399.51612903225805</v>
      </c>
      <c r="M54" s="23"/>
      <c r="N54" s="23"/>
      <c r="O54" s="23"/>
      <c r="P54" s="23"/>
      <c r="Q54" s="23"/>
      <c r="R54" s="23"/>
      <c r="S54" s="23"/>
      <c r="T54" s="23"/>
      <c r="U54" s="23"/>
      <c r="V54" s="23"/>
      <c r="W54" s="23"/>
      <c r="X54" s="23"/>
      <c r="AB54" s="167">
        <f ca="1">OFFSET('Table 2'!E52,1,1)/
OFFSET('Table 2'!E52,1,0)</f>
        <v>0.44381223328591751</v>
      </c>
      <c r="AC54" s="167">
        <f ca="1">OFFSET('Table 2'!H52,1,1)/
OFFSET('Table 2'!H52,1,0)</f>
        <v>0.38222222222222224</v>
      </c>
      <c r="AD54" s="168">
        <f ca="1">OFFSET('Table 2'!K52,1,1)/
OFFSET('Table 2'!K52,1,0)</f>
        <v>0.38495575221238937</v>
      </c>
      <c r="AE54" s="168">
        <f ca="1">OFFSET('Table 2'!N52,1,1)/
OFFSET('Table 2'!N52,1,0)</f>
        <v>0.43059490084985835</v>
      </c>
      <c r="AF54" s="168">
        <f ca="1">OFFSET('Table 2'!Q52,1,1)/
OFFSET('Table 2'!Q52,1,0)</f>
        <v>0.25884543761638734</v>
      </c>
      <c r="AG54" s="168">
        <f ca="1">OFFSET('Table 2'!T52,1,1)/
OFFSET('Table 2'!T52,1,0)</f>
        <v>0.20486815415821502</v>
      </c>
      <c r="AH54" s="168">
        <f ca="1">OFFSET('Table 2'!W52,1,1)/
OFFSET('Table 2'!W52,1,0)</f>
        <v>0.33557046979865773</v>
      </c>
      <c r="AI54" s="168">
        <f ca="1">OFFSET('Table 2'!Z52,1,1)/
OFFSET('Table 2'!Z52,1,0)</f>
        <v>0.37519142419601836</v>
      </c>
      <c r="AJ54" s="168">
        <f ca="1">OFFSET('Table 2'!AC52,1,1)/
OFFSET('Table 2'!AC52,1,0)</f>
        <v>0.4</v>
      </c>
      <c r="AK54" s="168">
        <f ca="1">OFFSET('Table 2'!AF52,1,1)/
OFFSET('Table 2'!AF52,1,0)</f>
        <v>0.38088012139605465</v>
      </c>
      <c r="AL54" s="168">
        <f ca="1">OFFSET('Table 2'!AI52,1,1)/
OFFSET('Table 2'!AI52,1,0)</f>
        <v>0.40489913544668588</v>
      </c>
      <c r="AM54" s="168">
        <f ca="1">OFFSET('Table 2'!AL52,1,1)/
OFFSET('Table 2'!AL52,1,0)</f>
        <v>0.27655677655677657</v>
      </c>
      <c r="AN54" s="168">
        <f ca="1">OFFSET('Table 2'!AO52,1,1)/
OFFSET('Table 2'!AO52,1,0)</f>
        <v>0.25287356321839083</v>
      </c>
      <c r="AO54" s="168">
        <f ca="1">OFFSET('Table 2'!AR52,1,1)/
OFFSET('Table 2'!AR52,1,0)</f>
        <v>0.36227045075125208</v>
      </c>
      <c r="AP54" s="168">
        <f ca="1">OFFSET('Table 2'!AU52,1,1)/
OFFSET('Table 2'!AU52,1,0)</f>
        <v>0.38277511961722488</v>
      </c>
      <c r="AQ54" s="168">
        <f ca="1">OFFSET('Table 2'!AX52,1,1)/
OFFSET('Table 2'!AX52,1,0)</f>
        <v>0.40212443095599393</v>
      </c>
      <c r="AR54" s="168">
        <f ca="1">OFFSET('Table 2'!BA52,1,1)/
OFFSET('Table 2'!BA52,1,0)</f>
        <v>0.43515850144092216</v>
      </c>
      <c r="AS54" s="168">
        <f ca="1">OFFSET('Table 2'!BD52,1,1)/
OFFSET('Table 2'!BD52,1,0)</f>
        <v>0.35049833887043191</v>
      </c>
      <c r="AT54" s="168">
        <f ca="1">OFFSET('Table 2'!BG52,1,1)/
OFFSET('Table 2'!BG52,1,0)</f>
        <v>0.30379746835443039</v>
      </c>
      <c r="AU54" s="168">
        <f ca="1">OFFSET('Table 2'!BJ52,1,1)/
OFFSET('Table 2'!BJ52,1,0)</f>
        <v>0.24242424242424243</v>
      </c>
      <c r="AV54" s="168">
        <f ca="1">OFFSET('Table 2'!BM52,1,1)/
OFFSET('Table 2'!BM52,1,0)</f>
        <v>0.23076923076923078</v>
      </c>
      <c r="AW54" s="168">
        <f ca="1">OFFSET('Table 2'!BP52,1,1)/
OFFSET('Table 2'!BP52,1,0)</f>
        <v>0.35154826958105645</v>
      </c>
      <c r="AX54" s="168">
        <f ca="1">OFFSET('Table 2'!BS52,1,1)/
OFFSET('Table 2'!BS52,1,0)</f>
        <v>0.42170542635658914</v>
      </c>
      <c r="AY54" s="168">
        <f ca="1">OFFSET('Table 2'!BV52,1,1)/
OFFSET('Table 2'!BV52,1,0)</f>
        <v>0.40615384615384614</v>
      </c>
      <c r="AZ54" s="168">
        <f ca="1">OFFSET('Table 2'!BY52,1,1)/
OFFSET('Table 2'!BY52,1,0)</f>
        <v>0.43704775687409553</v>
      </c>
      <c r="BA54" s="168">
        <f ca="1">OFFSET('Table 2'!CB52,1,1)/
OFFSET('Table 2'!CB52,1,0)</f>
        <v>0.28966789667896681</v>
      </c>
      <c r="BB54" s="168">
        <f ca="1">OFFSET('Table 2'!CE52,1,1)/
OFFSET('Table 2'!CE52,1,0)</f>
        <v>0.20858895705521471</v>
      </c>
      <c r="BC54" s="168">
        <f ca="1">OFFSET('Table 2'!CH52,1,1)/
OFFSET('Table 2'!CH52,1,0)</f>
        <v>0.39715189873417722</v>
      </c>
      <c r="BD54" s="168">
        <f ca="1">OFFSET('Table 2'!CK52,1,1)/
OFFSET('Table 2'!CK52,1,0)</f>
        <v>0.39162929745889385</v>
      </c>
      <c r="BE54" s="168">
        <f ca="1">OFFSET('Table 2'!CN52,1,1)/
OFFSET('Table 2'!CN52,1,0)</f>
        <v>0.38586156111929309</v>
      </c>
      <c r="BF54" s="168" t="e">
        <f ca="1">OFFSET('Table 2'!#REF!,1,1)/
OFFSET('Table 2'!#REF!,1,0)</f>
        <v>#REF!</v>
      </c>
    </row>
    <row r="55" spans="1:58" x14ac:dyDescent="0.2">
      <c r="A55" s="18" t="s">
        <v>121</v>
      </c>
      <c r="B55" s="148">
        <f>AVERAGEIF('Table 2'!$E$4:$CP$4,B$5,'Table 2'!$E54:$CP54)</f>
        <v>397.66666666666669</v>
      </c>
      <c r="C55" s="148">
        <f>AVERAGEIF('Table 2'!$E$4:$CP$4,C$5,'Table 2'!$E54:$CP54)</f>
        <v>162.43333333333334</v>
      </c>
      <c r="D55" s="148">
        <f>AVERAGEIF('Table 2'!$E$4:$CP$4,D$5,'Table 2'!$E54:$CP54)</f>
        <v>235.23333333333332</v>
      </c>
      <c r="E55" s="23"/>
      <c r="F55" s="23"/>
      <c r="G55" s="23"/>
      <c r="H55" s="23"/>
      <c r="I55" s="23"/>
      <c r="J55" s="147">
        <f>AVERAGEIF('Table 2 - Previous month'!$E$4:$CS$4,J$5,'Table 2 - Previous month'!$E54:$CS54)</f>
        <v>480.61290322580646</v>
      </c>
      <c r="K55" s="147">
        <f>AVERAGEIF('Table 2 - Previous month'!$E$4:$CS$4,K$5,'Table 2 - Previous month'!$E54:$CS54)</f>
        <v>188.87096774193549</v>
      </c>
      <c r="L55" s="147">
        <f>AVERAGEIF('Table 2 - Previous month'!$E$4:$CS$4,L$5,'Table 2 - Previous month'!$E54:$CS54)</f>
        <v>291.74193548387098</v>
      </c>
      <c r="M55" s="23"/>
      <c r="N55" s="23"/>
      <c r="O55" s="23"/>
      <c r="P55" s="23"/>
      <c r="Q55" s="23"/>
      <c r="R55" s="23"/>
      <c r="S55" s="23"/>
      <c r="T55" s="23"/>
      <c r="U55" s="23"/>
      <c r="V55" s="23"/>
      <c r="W55" s="23"/>
      <c r="X55" s="23"/>
      <c r="AB55" s="167">
        <f ca="1">OFFSET('Table 2'!E53,1,1)/
OFFSET('Table 2'!E53,1,0)</f>
        <v>0.46840148698884759</v>
      </c>
      <c r="AC55" s="167">
        <f ca="1">OFFSET('Table 2'!H53,1,1)/
OFFSET('Table 2'!H53,1,0)</f>
        <v>0.42748091603053434</v>
      </c>
      <c r="AD55" s="168">
        <f ca="1">OFFSET('Table 2'!K53,1,1)/
OFFSET('Table 2'!K53,1,0)</f>
        <v>0.44083969465648853</v>
      </c>
      <c r="AE55" s="168">
        <f ca="1">OFFSET('Table 2'!N53,1,1)/
OFFSET('Table 2'!N53,1,0)</f>
        <v>0.49468085106382981</v>
      </c>
      <c r="AF55" s="168">
        <f ca="1">OFFSET('Table 2'!Q53,1,1)/
OFFSET('Table 2'!Q53,1,0)</f>
        <v>0.35952380952380952</v>
      </c>
      <c r="AG55" s="168">
        <f ca="1">OFFSET('Table 2'!T53,1,1)/
OFFSET('Table 2'!T53,1,0)</f>
        <v>0.28225806451612906</v>
      </c>
      <c r="AH55" s="168">
        <f ca="1">OFFSET('Table 2'!W53,1,1)/
OFFSET('Table 2'!W53,1,0)</f>
        <v>0.37579617834394907</v>
      </c>
      <c r="AI55" s="168">
        <f ca="1">OFFSET('Table 2'!Z53,1,1)/
OFFSET('Table 2'!Z53,1,0)</f>
        <v>0.40666666666666668</v>
      </c>
      <c r="AJ55" s="168">
        <f ca="1">OFFSET('Table 2'!AC53,1,1)/
OFFSET('Table 2'!AC53,1,0)</f>
        <v>0.41477272727272729</v>
      </c>
      <c r="AK55" s="168">
        <f ca="1">OFFSET('Table 2'!AF53,1,1)/
OFFSET('Table 2'!AF53,1,0)</f>
        <v>0.42771084337349397</v>
      </c>
      <c r="AL55" s="168">
        <f ca="1">OFFSET('Table 2'!AI53,1,1)/
OFFSET('Table 2'!AI53,1,0)</f>
        <v>0.44077134986225897</v>
      </c>
      <c r="AM55" s="168">
        <f ca="1">OFFSET('Table 2'!AL53,1,1)/
OFFSET('Table 2'!AL53,1,0)</f>
        <v>0.33198380566801622</v>
      </c>
      <c r="AN55" s="168">
        <f ca="1">OFFSET('Table 2'!AO53,1,1)/
OFFSET('Table 2'!AO53,1,0)</f>
        <v>0.23651452282157676</v>
      </c>
      <c r="AO55" s="168">
        <f ca="1">OFFSET('Table 2'!AR53,1,1)/
OFFSET('Table 2'!AR53,1,0)</f>
        <v>0.40540540540540543</v>
      </c>
      <c r="AP55" s="168">
        <f ca="1">OFFSET('Table 2'!AU53,1,1)/
OFFSET('Table 2'!AU53,1,0)</f>
        <v>0.45558739255014324</v>
      </c>
      <c r="AQ55" s="168">
        <f ca="1">OFFSET('Table 2'!AX53,1,1)/
OFFSET('Table 2'!AX53,1,0)</f>
        <v>0.39726027397260272</v>
      </c>
      <c r="AR55" s="168">
        <f ca="1">OFFSET('Table 2'!BA53,1,1)/
OFFSET('Table 2'!BA53,1,0)</f>
        <v>0.47107438016528924</v>
      </c>
      <c r="AS55" s="168">
        <f ca="1">OFFSET('Table 2'!BD53,1,1)/
OFFSET('Table 2'!BD53,1,0)</f>
        <v>0.37847222222222221</v>
      </c>
      <c r="AT55" s="168">
        <f ca="1">OFFSET('Table 2'!BG53,1,1)/
OFFSET('Table 2'!BG53,1,0)</f>
        <v>0.27777777777777779</v>
      </c>
      <c r="AU55" s="168">
        <f ca="1">OFFSET('Table 2'!BJ53,1,1)/
OFFSET('Table 2'!BJ53,1,0)</f>
        <v>0.2565217391304348</v>
      </c>
      <c r="AV55" s="168">
        <f ca="1">OFFSET('Table 2'!BM53,1,1)/
OFFSET('Table 2'!BM53,1,0)</f>
        <v>0.22522522522522523</v>
      </c>
      <c r="AW55" s="168">
        <f ca="1">OFFSET('Table 2'!BP53,1,1)/
OFFSET('Table 2'!BP53,1,0)</f>
        <v>0.4219409282700422</v>
      </c>
      <c r="AX55" s="168">
        <f ca="1">OFFSET('Table 2'!BS53,1,1)/
OFFSET('Table 2'!BS53,1,0)</f>
        <v>0.47272727272727272</v>
      </c>
      <c r="AY55" s="168">
        <f ca="1">OFFSET('Table 2'!BV53,1,1)/
OFFSET('Table 2'!BV53,1,0)</f>
        <v>0.47082494969818911</v>
      </c>
      <c r="AZ55" s="168">
        <f ca="1">OFFSET('Table 2'!BY53,1,1)/
OFFSET('Table 2'!BY53,1,0)</f>
        <v>0.46823956442831216</v>
      </c>
      <c r="BA55" s="168">
        <f ca="1">OFFSET('Table 2'!CB53,1,1)/
OFFSET('Table 2'!CB53,1,0)</f>
        <v>0.33163265306122447</v>
      </c>
      <c r="BB55" s="168">
        <f ca="1">OFFSET('Table 2'!CE53,1,1)/
OFFSET('Table 2'!CE53,1,0)</f>
        <v>0.32189973614775724</v>
      </c>
      <c r="BC55" s="168">
        <f ca="1">OFFSET('Table 2'!CH53,1,1)/
OFFSET('Table 2'!CH53,1,0)</f>
        <v>0.44834710743801653</v>
      </c>
      <c r="BD55" s="168">
        <f ca="1">OFFSET('Table 2'!CK53,1,1)/
OFFSET('Table 2'!CK53,1,0)</f>
        <v>0.48684210526315791</v>
      </c>
      <c r="BE55" s="168">
        <f ca="1">OFFSET('Table 2'!CN53,1,1)/
OFFSET('Table 2'!CN53,1,0)</f>
        <v>0.4247422680412371</v>
      </c>
      <c r="BF55" s="168" t="e">
        <f ca="1">OFFSET('Table 2'!#REF!,1,1)/
OFFSET('Table 2'!#REF!,1,0)</f>
        <v>#REF!</v>
      </c>
    </row>
    <row r="56" spans="1:58" x14ac:dyDescent="0.2">
      <c r="A56" s="18" t="s">
        <v>124</v>
      </c>
      <c r="B56" s="148">
        <f>AVERAGEIF('Table 2'!$E$4:$CP$4,B$5,'Table 2'!$E55:$CP55)</f>
        <v>421.3</v>
      </c>
      <c r="C56" s="148">
        <f>AVERAGEIF('Table 2'!$E$4:$CP$4,C$5,'Table 2'!$E55:$CP55)</f>
        <v>164.13333333333333</v>
      </c>
      <c r="D56" s="148">
        <f>AVERAGEIF('Table 2'!$E$4:$CP$4,D$5,'Table 2'!$E55:$CP55)</f>
        <v>257.16666666666669</v>
      </c>
      <c r="E56" s="23"/>
      <c r="F56" s="23"/>
      <c r="G56" s="23"/>
      <c r="H56" s="23"/>
      <c r="I56" s="23"/>
      <c r="J56" s="147">
        <f>AVERAGEIF('Table 2 - Previous month'!$E$4:$CS$4,J$5,'Table 2 - Previous month'!$E55:$CS55)</f>
        <v>419.25806451612902</v>
      </c>
      <c r="K56" s="147">
        <f>AVERAGEIF('Table 2 - Previous month'!$E$4:$CS$4,K$5,'Table 2 - Previous month'!$E55:$CS55)</f>
        <v>152.25806451612902</v>
      </c>
      <c r="L56" s="147">
        <f>AVERAGEIF('Table 2 - Previous month'!$E$4:$CS$4,L$5,'Table 2 - Previous month'!$E55:$CS55)</f>
        <v>267</v>
      </c>
      <c r="M56" s="23"/>
      <c r="N56" s="23"/>
      <c r="O56" s="23"/>
      <c r="P56" s="23"/>
      <c r="Q56" s="23"/>
      <c r="R56" s="23"/>
      <c r="S56" s="23"/>
      <c r="T56" s="23"/>
      <c r="U56" s="23"/>
      <c r="V56" s="23"/>
      <c r="W56" s="23"/>
      <c r="X56" s="23"/>
      <c r="AB56" s="167">
        <f ca="1">OFFSET('Table 2'!E54,1,1)/
OFFSET('Table 2'!E54,1,0)</f>
        <v>0.43412526997840173</v>
      </c>
      <c r="AC56" s="167">
        <f ca="1">OFFSET('Table 2'!H54,1,1)/
OFFSET('Table 2'!H54,1,0)</f>
        <v>0.43953488372093025</v>
      </c>
      <c r="AD56" s="168">
        <f ca="1">OFFSET('Table 2'!K54,1,1)/
OFFSET('Table 2'!K54,1,0)</f>
        <v>0.39467312348668282</v>
      </c>
      <c r="AE56" s="168">
        <f ca="1">OFFSET('Table 2'!N54,1,1)/
OFFSET('Table 2'!N54,1,0)</f>
        <v>0.40889830508474578</v>
      </c>
      <c r="AF56" s="168">
        <f ca="1">OFFSET('Table 2'!Q54,1,1)/
OFFSET('Table 2'!Q54,1,0)</f>
        <v>0.3015463917525773</v>
      </c>
      <c r="AG56" s="168">
        <f ca="1">OFFSET('Table 2'!T54,1,1)/
OFFSET('Table 2'!T54,1,0)</f>
        <v>0.2558139534883721</v>
      </c>
      <c r="AH56" s="168">
        <f ca="1">OFFSET('Table 2'!W54,1,1)/
OFFSET('Table 2'!W54,1,0)</f>
        <v>0.3883248730964467</v>
      </c>
      <c r="AI56" s="168">
        <f ca="1">OFFSET('Table 2'!Z54,1,1)/
OFFSET('Table 2'!Z54,1,0)</f>
        <v>0.42045454545454547</v>
      </c>
      <c r="AJ56" s="168">
        <f ca="1">OFFSET('Table 2'!AC54,1,1)/
OFFSET('Table 2'!AC54,1,0)</f>
        <v>0.44883720930232557</v>
      </c>
      <c r="AK56" s="168">
        <f ca="1">OFFSET('Table 2'!AF54,1,1)/
OFFSET('Table 2'!AF54,1,0)</f>
        <v>0.40972222222222221</v>
      </c>
      <c r="AL56" s="168">
        <f ca="1">OFFSET('Table 2'!AI54,1,1)/
OFFSET('Table 2'!AI54,1,0)</f>
        <v>0.42919389978213507</v>
      </c>
      <c r="AM56" s="168">
        <f ca="1">OFFSET('Table 2'!AL54,1,1)/
OFFSET('Table 2'!AL54,1,0)</f>
        <v>0.33509234828496043</v>
      </c>
      <c r="AN56" s="168">
        <f ca="1">OFFSET('Table 2'!AO54,1,1)/
OFFSET('Table 2'!AO54,1,0)</f>
        <v>0.25149700598802394</v>
      </c>
      <c r="AO56" s="168">
        <f ca="1">OFFSET('Table 2'!AR54,1,1)/
OFFSET('Table 2'!AR54,1,0)</f>
        <v>0.36515513126491644</v>
      </c>
      <c r="AP56" s="168">
        <f ca="1">OFFSET('Table 2'!AU54,1,1)/
OFFSET('Table 2'!AU54,1,0)</f>
        <v>0.43881856540084391</v>
      </c>
      <c r="AQ56" s="168">
        <f ca="1">OFFSET('Table 2'!AX54,1,1)/
OFFSET('Table 2'!AX54,1,0)</f>
        <v>0.44948453608247424</v>
      </c>
      <c r="AR56" s="168">
        <f ca="1">OFFSET('Table 2'!BA54,1,1)/
OFFSET('Table 2'!BA54,1,0)</f>
        <v>0.47657841140529533</v>
      </c>
      <c r="AS56" s="168">
        <f ca="1">OFFSET('Table 2'!BD54,1,1)/
OFFSET('Table 2'!BD54,1,0)</f>
        <v>0.39678899082568808</v>
      </c>
      <c r="AT56" s="168">
        <f ca="1">OFFSET('Table 2'!BG54,1,1)/
OFFSET('Table 2'!BG54,1,0)</f>
        <v>0.31134564643799473</v>
      </c>
      <c r="AU56" s="168">
        <f ca="1">OFFSET('Table 2'!BJ54,1,1)/
OFFSET('Table 2'!BJ54,1,0)</f>
        <v>0.30645161290322581</v>
      </c>
      <c r="AV56" s="168">
        <f ca="1">OFFSET('Table 2'!BM54,1,1)/
OFFSET('Table 2'!BM54,1,0)</f>
        <v>0.2558139534883721</v>
      </c>
      <c r="AW56" s="168">
        <f ca="1">OFFSET('Table 2'!BP54,1,1)/
OFFSET('Table 2'!BP54,1,0)</f>
        <v>0.40540540540540543</v>
      </c>
      <c r="AX56" s="168">
        <f ca="1">OFFSET('Table 2'!BS54,1,1)/
OFFSET('Table 2'!BS54,1,0)</f>
        <v>0.452914798206278</v>
      </c>
      <c r="AY56" s="168">
        <f ca="1">OFFSET('Table 2'!BV54,1,1)/
OFFSET('Table 2'!BV54,1,0)</f>
        <v>0.42824601366742598</v>
      </c>
      <c r="AZ56" s="168">
        <f ca="1">OFFSET('Table 2'!BY54,1,1)/
OFFSET('Table 2'!BY54,1,0)</f>
        <v>0.44805194805194803</v>
      </c>
      <c r="BA56" s="168">
        <f ca="1">OFFSET('Table 2'!CB54,1,1)/
OFFSET('Table 2'!CB54,1,0)</f>
        <v>0.33090024330900242</v>
      </c>
      <c r="BB56" s="168">
        <f ca="1">OFFSET('Table 2'!CE54,1,1)/
OFFSET('Table 2'!CE54,1,0)</f>
        <v>0.30270270270270272</v>
      </c>
      <c r="BC56" s="168">
        <f ca="1">OFFSET('Table 2'!CH54,1,1)/
OFFSET('Table 2'!CH54,1,0)</f>
        <v>0.37871287128712872</v>
      </c>
      <c r="BD56" s="168">
        <f ca="1">OFFSET('Table 2'!CK54,1,1)/
OFFSET('Table 2'!CK54,1,0)</f>
        <v>0.41048034934497818</v>
      </c>
      <c r="BE56" s="168">
        <f ca="1">OFFSET('Table 2'!CN54,1,1)/
OFFSET('Table 2'!CN54,1,0)</f>
        <v>0.43103448275862066</v>
      </c>
      <c r="BF56" s="168" t="e">
        <f ca="1">OFFSET('Table 2'!#REF!,1,1)/
OFFSET('Table 2'!#REF!,1,0)</f>
        <v>#REF!</v>
      </c>
    </row>
    <row r="57" spans="1:58" x14ac:dyDescent="0.2">
      <c r="A57" s="18" t="s">
        <v>127</v>
      </c>
      <c r="B57" s="148">
        <f>AVERAGEIF('Table 2'!$E$4:$CP$4,B$5,'Table 2'!$E56:$CP56)</f>
        <v>201.43333333333334</v>
      </c>
      <c r="C57" s="148">
        <f>AVERAGEIF('Table 2'!$E$4:$CP$4,C$5,'Table 2'!$E56:$CP56)</f>
        <v>77.86666666666666</v>
      </c>
      <c r="D57" s="148">
        <f>AVERAGEIF('Table 2'!$E$4:$CP$4,D$5,'Table 2'!$E56:$CP56)</f>
        <v>123.56666666666666</v>
      </c>
      <c r="E57" s="23"/>
      <c r="F57" s="23"/>
      <c r="G57" s="23"/>
      <c r="H57" s="23"/>
      <c r="I57" s="23"/>
      <c r="J57" s="147">
        <f>AVERAGEIF('Table 2 - Previous month'!$E$4:$CS$4,J$5,'Table 2 - Previous month'!$E56:$CS56)</f>
        <v>198.35483870967741</v>
      </c>
      <c r="K57" s="147">
        <f>AVERAGEIF('Table 2 - Previous month'!$E$4:$CS$4,K$5,'Table 2 - Previous month'!$E56:$CS56)</f>
        <v>71.870967741935488</v>
      </c>
      <c r="L57" s="147">
        <f>AVERAGEIF('Table 2 - Previous month'!$E$4:$CS$4,L$5,'Table 2 - Previous month'!$E56:$CS56)</f>
        <v>126.48387096774194</v>
      </c>
      <c r="M57" s="23"/>
      <c r="N57" s="23"/>
      <c r="O57" s="23"/>
      <c r="P57" s="23"/>
      <c r="Q57" s="23"/>
      <c r="R57" s="23"/>
      <c r="S57" s="23"/>
      <c r="T57" s="23"/>
      <c r="U57" s="23"/>
      <c r="V57" s="23"/>
      <c r="W57" s="23"/>
      <c r="X57" s="23"/>
      <c r="AB57" s="167">
        <f ca="1">OFFSET('Table 2'!E55,1,1)/
OFFSET('Table 2'!E55,1,0)</f>
        <v>0.375</v>
      </c>
      <c r="AC57" s="167">
        <f ca="1">OFFSET('Table 2'!H55,1,1)/
OFFSET('Table 2'!H55,1,0)</f>
        <v>0.38785046728971961</v>
      </c>
      <c r="AD57" s="168">
        <f ca="1">OFFSET('Table 2'!K55,1,1)/
OFFSET('Table 2'!K55,1,0)</f>
        <v>0.39726027397260272</v>
      </c>
      <c r="AE57" s="168">
        <f ca="1">OFFSET('Table 2'!N55,1,1)/
OFFSET('Table 2'!N55,1,0)</f>
        <v>0.40825688073394495</v>
      </c>
      <c r="AF57" s="168">
        <f ca="1">OFFSET('Table 2'!Q55,1,1)/
OFFSET('Table 2'!Q55,1,0)</f>
        <v>0.36125654450261779</v>
      </c>
      <c r="AG57" s="168">
        <f ca="1">OFFSET('Table 2'!T55,1,1)/
OFFSET('Table 2'!T55,1,0)</f>
        <v>0.22068965517241379</v>
      </c>
      <c r="AH57" s="168">
        <f ca="1">OFFSET('Table 2'!W55,1,1)/
OFFSET('Table 2'!W55,1,0)</f>
        <v>0.40740740740740738</v>
      </c>
      <c r="AI57" s="168">
        <f ca="1">OFFSET('Table 2'!Z55,1,1)/
OFFSET('Table 2'!Z55,1,0)</f>
        <v>0.413953488372093</v>
      </c>
      <c r="AJ57" s="168">
        <f ca="1">OFFSET('Table 2'!AC55,1,1)/
OFFSET('Table 2'!AC55,1,0)</f>
        <v>0.41232227488151657</v>
      </c>
      <c r="AK57" s="168">
        <f ca="1">OFFSET('Table 2'!AF55,1,1)/
OFFSET('Table 2'!AF55,1,0)</f>
        <v>0.47844827586206895</v>
      </c>
      <c r="AL57" s="168">
        <f ca="1">OFFSET('Table 2'!AI55,1,1)/
OFFSET('Table 2'!AI55,1,0)</f>
        <v>0.48305084745762711</v>
      </c>
      <c r="AM57" s="168">
        <f ca="1">OFFSET('Table 2'!AL55,1,1)/
OFFSET('Table 2'!AL55,1,0)</f>
        <v>0.31318681318681318</v>
      </c>
      <c r="AN57" s="168">
        <f ca="1">OFFSET('Table 2'!AO55,1,1)/
OFFSET('Table 2'!AO55,1,0)</f>
        <v>0.22784810126582278</v>
      </c>
      <c r="AO57" s="168">
        <f ca="1">OFFSET('Table 2'!AR55,1,1)/
OFFSET('Table 2'!AR55,1,0)</f>
        <v>0.42364532019704432</v>
      </c>
      <c r="AP57" s="168">
        <f ca="1">OFFSET('Table 2'!AU55,1,1)/
OFFSET('Table 2'!AU55,1,0)</f>
        <v>0.4325581395348837</v>
      </c>
      <c r="AQ57" s="168">
        <f ca="1">OFFSET('Table 2'!AX55,1,1)/
OFFSET('Table 2'!AX55,1,0)</f>
        <v>0.38277511961722488</v>
      </c>
      <c r="AR57" s="168">
        <f ca="1">OFFSET('Table 2'!BA55,1,1)/
OFFSET('Table 2'!BA55,1,0)</f>
        <v>0.45614035087719296</v>
      </c>
      <c r="AS57" s="168">
        <f ca="1">OFFSET('Table 2'!BD55,1,1)/
OFFSET('Table 2'!BD55,1,0)</f>
        <v>0.47596153846153844</v>
      </c>
      <c r="AT57" s="168">
        <f ca="1">OFFSET('Table 2'!BG55,1,1)/
OFFSET('Table 2'!BG55,1,0)</f>
        <v>0.36809815950920244</v>
      </c>
      <c r="AU57" s="168">
        <f ca="1">OFFSET('Table 2'!BJ55,1,1)/
OFFSET('Table 2'!BJ55,1,0)</f>
        <v>0.31543624161073824</v>
      </c>
      <c r="AV57" s="168">
        <f ca="1">OFFSET('Table 2'!BM55,1,1)/
OFFSET('Table 2'!BM55,1,0)</f>
        <v>0.30555555555555558</v>
      </c>
      <c r="AW57" s="168">
        <f ca="1">OFFSET('Table 2'!BP55,1,1)/
OFFSET('Table 2'!BP55,1,0)</f>
        <v>0.44210526315789472</v>
      </c>
      <c r="AX57" s="168">
        <f ca="1">OFFSET('Table 2'!BS55,1,1)/
OFFSET('Table 2'!BS55,1,0)</f>
        <v>0.41397849462365593</v>
      </c>
      <c r="AY57" s="168">
        <f ca="1">OFFSET('Table 2'!BV55,1,1)/
OFFSET('Table 2'!BV55,1,0)</f>
        <v>0.37962962962962965</v>
      </c>
      <c r="AZ57" s="168">
        <f ca="1">OFFSET('Table 2'!BY55,1,1)/
OFFSET('Table 2'!BY55,1,0)</f>
        <v>0.42338709677419356</v>
      </c>
      <c r="BA57" s="168">
        <f ca="1">OFFSET('Table 2'!CB55,1,1)/
OFFSET('Table 2'!CB55,1,0)</f>
        <v>0.28350515463917525</v>
      </c>
      <c r="BB57" s="168">
        <f ca="1">OFFSET('Table 2'!CE55,1,1)/
OFFSET('Table 2'!CE55,1,0)</f>
        <v>0.21839080459770116</v>
      </c>
      <c r="BC57" s="168">
        <f ca="1">OFFSET('Table 2'!CH55,1,1)/
OFFSET('Table 2'!CH55,1,0)</f>
        <v>0.34597156398104267</v>
      </c>
      <c r="BD57" s="168">
        <f ca="1">OFFSET('Table 2'!CK55,1,1)/
OFFSET('Table 2'!CK55,1,0)</f>
        <v>0.41004184100418412</v>
      </c>
      <c r="BE57" s="168">
        <f ca="1">OFFSET('Table 2'!CN55,1,1)/
OFFSET('Table 2'!CN55,1,0)</f>
        <v>0.41176470588235292</v>
      </c>
      <c r="BF57" s="168" t="e">
        <f ca="1">OFFSET('Table 2'!#REF!,1,1)/
OFFSET('Table 2'!#REF!,1,0)</f>
        <v>#REF!</v>
      </c>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AB58" s="167"/>
      <c r="AC58" s="167"/>
      <c r="AD58" s="168"/>
      <c r="AE58" s="168"/>
      <c r="AF58" s="168"/>
      <c r="AG58" s="168"/>
      <c r="AH58" s="168"/>
      <c r="AI58" s="168"/>
      <c r="AJ58" s="168"/>
      <c r="AK58" s="168"/>
      <c r="AL58" s="168"/>
      <c r="AM58" s="168"/>
      <c r="AN58" s="168"/>
      <c r="AO58" s="168"/>
      <c r="AP58" s="168"/>
      <c r="AQ58" s="168"/>
      <c r="AR58" s="168"/>
      <c r="AS58" s="168"/>
      <c r="AT58" s="168"/>
      <c r="AU58" s="168"/>
      <c r="AV58" s="168"/>
      <c r="AW58" s="168"/>
      <c r="AX58" s="168"/>
      <c r="AY58" s="168"/>
      <c r="AZ58" s="168"/>
      <c r="BA58" s="168"/>
      <c r="BB58" s="168"/>
      <c r="BC58" s="168"/>
      <c r="BD58" s="168"/>
      <c r="BE58" s="168"/>
      <c r="BF58" s="168"/>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AB59" s="167"/>
      <c r="AC59" s="167"/>
      <c r="AD59" s="168"/>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c r="BA59" s="168"/>
      <c r="BB59" s="168"/>
      <c r="BC59" s="168"/>
      <c r="BD59" s="168"/>
      <c r="BE59" s="168"/>
      <c r="BF59" s="168"/>
    </row>
    <row r="60" spans="1:58" x14ac:dyDescent="0.2">
      <c r="A60" s="18" t="s">
        <v>290</v>
      </c>
      <c r="B60" s="148">
        <f>AVERAGEIF('Table 2'!$E$4:$CP$4,B$5,'Table 2'!$E59:$CP59)</f>
        <v>322.13333333333333</v>
      </c>
      <c r="C60" s="148">
        <f>AVERAGEIF('Table 2'!$E$4:$CP$4,C$5,'Table 2'!$E59:$CP59)</f>
        <v>232.6</v>
      </c>
      <c r="D60" s="148">
        <f>AVERAGEIF('Table 2'!$E$4:$CP$4,D$5,'Table 2'!$E59:$CP59)</f>
        <v>89.533333333333331</v>
      </c>
      <c r="E60" s="23"/>
      <c r="F60" s="23"/>
      <c r="G60" s="23"/>
      <c r="H60" s="23"/>
      <c r="I60" s="23"/>
      <c r="J60" s="147">
        <f>AVERAGEIF('Table 2 - Previous month'!$E$4:$CS$4,J$5,'Table 2 - Previous month'!$E59:$CS59)</f>
        <v>345.22580645161293</v>
      </c>
      <c r="K60" s="147">
        <f>AVERAGEIF('Table 2 - Previous month'!$E$4:$CS$4,K$5,'Table 2 - Previous month'!$E59:$CS59)</f>
        <v>235.19354838709677</v>
      </c>
      <c r="L60" s="147">
        <f>AVERAGEIF('Table 2 - Previous month'!$E$4:$CS$4,L$5,'Table 2 - Previous month'!$E59:$CS59)</f>
        <v>110.03225806451613</v>
      </c>
      <c r="M60" s="23"/>
      <c r="N60" s="23"/>
      <c r="O60" s="23"/>
      <c r="P60" s="23"/>
      <c r="Q60" s="23"/>
      <c r="R60" s="23"/>
      <c r="S60" s="23"/>
      <c r="T60" s="23"/>
      <c r="U60" s="23"/>
      <c r="V60" s="23"/>
      <c r="W60" s="23"/>
      <c r="X60" s="23"/>
      <c r="AB60" s="167">
        <f ca="1">OFFSET('Table 2'!E58,1,1)/
OFFSET('Table 2'!E58,1,0)</f>
        <v>0.76438356164383559</v>
      </c>
      <c r="AC60" s="167">
        <f ca="1">OFFSET('Table 2'!H58,1,1)/
OFFSET('Table 2'!H58,1,0)</f>
        <v>0.74594594594594599</v>
      </c>
      <c r="AD60" s="168">
        <f ca="1">OFFSET('Table 2'!K58,1,1)/
OFFSET('Table 2'!K58,1,0)</f>
        <v>0.68047337278106512</v>
      </c>
      <c r="AE60" s="168">
        <f ca="1">OFFSET('Table 2'!N58,1,1)/
OFFSET('Table 2'!N58,1,0)</f>
        <v>0.73923444976076558</v>
      </c>
      <c r="AF60" s="168">
        <f ca="1">OFFSET('Table 2'!Q58,1,1)/
OFFSET('Table 2'!Q58,1,0)</f>
        <v>0.65555555555555556</v>
      </c>
      <c r="AG60" s="168">
        <f ca="1">OFFSET('Table 2'!T58,1,1)/
OFFSET('Table 2'!T58,1,0)</f>
        <v>0.63800904977375561</v>
      </c>
      <c r="AH60" s="168">
        <f ca="1">OFFSET('Table 2'!W58,1,1)/
OFFSET('Table 2'!W58,1,0)</f>
        <v>0.75641025641025639</v>
      </c>
      <c r="AI60" s="168">
        <f ca="1">OFFSET('Table 2'!Z58,1,1)/
OFFSET('Table 2'!Z58,1,0)</f>
        <v>0.71339563862928346</v>
      </c>
      <c r="AJ60" s="168">
        <f ca="1">OFFSET('Table 2'!AC58,1,1)/
OFFSET('Table 2'!AC58,1,0)</f>
        <v>0.71279373368146215</v>
      </c>
      <c r="AK60" s="168">
        <f ca="1">OFFSET('Table 2'!AF58,1,1)/
OFFSET('Table 2'!AF58,1,0)</f>
        <v>0.7103274559193955</v>
      </c>
      <c r="AL60" s="168">
        <f ca="1">OFFSET('Table 2'!AI58,1,1)/
OFFSET('Table 2'!AI58,1,0)</f>
        <v>0.72877358490566035</v>
      </c>
      <c r="AM60" s="168">
        <f ca="1">OFFSET('Table 2'!AL58,1,1)/
OFFSET('Table 2'!AL58,1,0)</f>
        <v>0.63636363636363635</v>
      </c>
      <c r="AN60" s="168">
        <f ca="1">OFFSET('Table 2'!AO58,1,1)/
OFFSET('Table 2'!AO58,1,0)</f>
        <v>0.65948275862068961</v>
      </c>
      <c r="AO60" s="168">
        <f ca="1">OFFSET('Table 2'!AR58,1,1)/
OFFSET('Table 2'!AR58,1,0)</f>
        <v>0.79377431906614782</v>
      </c>
      <c r="AP60" s="168">
        <f ca="1">OFFSET('Table 2'!AU58,1,1)/
OFFSET('Table 2'!AU58,1,0)</f>
        <v>0.69680851063829785</v>
      </c>
      <c r="AQ60" s="168">
        <f ca="1">OFFSET('Table 2'!AX58,1,1)/
OFFSET('Table 2'!AX58,1,0)</f>
        <v>0.69521410579345089</v>
      </c>
      <c r="AR60" s="168">
        <f ca="1">OFFSET('Table 2'!BA58,1,1)/
OFFSET('Table 2'!BA58,1,0)</f>
        <v>0.87048192771084343</v>
      </c>
      <c r="AS60" s="168">
        <f ca="1">OFFSET('Table 2'!BD58,1,1)/
OFFSET('Table 2'!BD58,1,0)</f>
        <v>0.6964285714285714</v>
      </c>
      <c r="AT60" s="168">
        <f ca="1">OFFSET('Table 2'!BG58,1,1)/
OFFSET('Table 2'!BG58,1,0)</f>
        <v>0.67985611510791366</v>
      </c>
      <c r="AU60" s="168">
        <f ca="1">OFFSET('Table 2'!BJ58,1,1)/
OFFSET('Table 2'!BJ58,1,0)</f>
        <v>0.71627906976744182</v>
      </c>
      <c r="AV60" s="168">
        <f ca="1">OFFSET('Table 2'!BM58,1,1)/
OFFSET('Table 2'!BM58,1,0)</f>
        <v>0.69587628865979378</v>
      </c>
      <c r="AW60" s="168">
        <f ca="1">OFFSET('Table 2'!BP58,1,1)/
OFFSET('Table 2'!BP58,1,0)</f>
        <v>0.81090909090909091</v>
      </c>
      <c r="AX60" s="168">
        <f ca="1">OFFSET('Table 2'!BS58,1,1)/
OFFSET('Table 2'!BS58,1,0)</f>
        <v>0.72853185595567871</v>
      </c>
      <c r="AY60" s="168">
        <f ca="1">OFFSET('Table 2'!BV58,1,1)/
OFFSET('Table 2'!BV58,1,0)</f>
        <v>0.70750000000000002</v>
      </c>
      <c r="AZ60" s="168">
        <f ca="1">OFFSET('Table 2'!BY58,1,1)/
OFFSET('Table 2'!BY58,1,0)</f>
        <v>0.74123989218328845</v>
      </c>
      <c r="BA60" s="168">
        <f ca="1">OFFSET('Table 2'!CB58,1,1)/
OFFSET('Table 2'!CB58,1,0)</f>
        <v>0.71346704871060174</v>
      </c>
      <c r="BB60" s="168">
        <f ca="1">OFFSET('Table 2'!CE58,1,1)/
OFFSET('Table 2'!CE58,1,0)</f>
        <v>0.63942307692307687</v>
      </c>
      <c r="BC60" s="168">
        <f ca="1">OFFSET('Table 2'!CH58,1,1)/
OFFSET('Table 2'!CH58,1,0)</f>
        <v>0.79370629370629375</v>
      </c>
      <c r="BD60" s="168">
        <f ca="1">OFFSET('Table 2'!CK58,1,1)/
OFFSET('Table 2'!CK58,1,0)</f>
        <v>0.74760383386581475</v>
      </c>
      <c r="BE60" s="168">
        <f ca="1">OFFSET('Table 2'!CN58,1,1)/
OFFSET('Table 2'!CN58,1,0)</f>
        <v>0.72268907563025209</v>
      </c>
      <c r="BF60" s="168" t="e">
        <f ca="1">OFFSET('Table 2'!#REF!,1,1)/
OFFSET('Table 2'!#REF!,1,0)</f>
        <v>#REF!</v>
      </c>
    </row>
    <row r="61" spans="1:58" x14ac:dyDescent="0.2">
      <c r="A61" s="18" t="s">
        <v>300</v>
      </c>
      <c r="B61" s="148">
        <f>AVERAGEIF('Table 2'!$E$4:$CP$4,B$5,'Table 2'!$E60:$CP60)</f>
        <v>179.46666666666667</v>
      </c>
      <c r="C61" s="148">
        <f>AVERAGEIF('Table 2'!$E$4:$CP$4,C$5,'Table 2'!$E60:$CP60)</f>
        <v>105.23333333333333</v>
      </c>
      <c r="D61" s="148">
        <f>AVERAGEIF('Table 2'!$E$4:$CP$4,D$5,'Table 2'!$E60:$CP60)</f>
        <v>74.233333333333334</v>
      </c>
      <c r="E61" s="23"/>
      <c r="F61" s="23"/>
      <c r="G61" s="23"/>
      <c r="H61" s="23"/>
      <c r="I61" s="23"/>
      <c r="J61" s="147">
        <f>AVERAGEIF('Table 2 - Previous month'!$E$4:$CS$4,J$5,'Table 2 - Previous month'!$E60:$CS60)</f>
        <v>200.7741935483871</v>
      </c>
      <c r="K61" s="147">
        <f>AVERAGEIF('Table 2 - Previous month'!$E$4:$CS$4,K$5,'Table 2 - Previous month'!$E60:$CS60)</f>
        <v>102.29032258064517</v>
      </c>
      <c r="L61" s="147">
        <f>AVERAGEIF('Table 2 - Previous month'!$E$4:$CS$4,L$5,'Table 2 - Previous month'!$E60:$CS60)</f>
        <v>98.483870967741936</v>
      </c>
      <c r="M61" s="23"/>
      <c r="N61" s="23"/>
      <c r="O61" s="23"/>
      <c r="P61" s="23"/>
      <c r="Q61" s="23"/>
      <c r="R61" s="23"/>
      <c r="S61" s="23"/>
      <c r="T61" s="23"/>
      <c r="U61" s="23"/>
      <c r="V61" s="23"/>
      <c r="W61" s="23"/>
      <c r="X61" s="23"/>
      <c r="AB61" s="167">
        <f ca="1">OFFSET('Table 2'!E59,1,1)/
OFFSET('Table 2'!E59,1,0)</f>
        <v>0.55172413793103448</v>
      </c>
      <c r="AC61" s="167">
        <f ca="1">OFFSET('Table 2'!H59,1,1)/
OFFSET('Table 2'!H59,1,0)</f>
        <v>0.63131313131313127</v>
      </c>
      <c r="AD61" s="168">
        <f ca="1">OFFSET('Table 2'!K59,1,1)/
OFFSET('Table 2'!K59,1,0)</f>
        <v>0.65555555555555556</v>
      </c>
      <c r="AE61" s="168">
        <f ca="1">OFFSET('Table 2'!N59,1,1)/
OFFSET('Table 2'!N59,1,0)</f>
        <v>0.74468085106382975</v>
      </c>
      <c r="AF61" s="168">
        <f ca="1">OFFSET('Table 2'!Q59,1,1)/
OFFSET('Table 2'!Q59,1,0)</f>
        <v>0.47239263803680981</v>
      </c>
      <c r="AG61" s="168">
        <f ca="1">OFFSET('Table 2'!T59,1,1)/
OFFSET('Table 2'!T59,1,0)</f>
        <v>0.50331125827814571</v>
      </c>
      <c r="AH61" s="168">
        <f ca="1">OFFSET('Table 2'!W59,1,1)/
OFFSET('Table 2'!W59,1,0)</f>
        <v>0.60606060606060608</v>
      </c>
      <c r="AI61" s="168">
        <f ca="1">OFFSET('Table 2'!Z59,1,1)/
OFFSET('Table 2'!Z59,1,0)</f>
        <v>0.58375634517766495</v>
      </c>
      <c r="AJ61" s="168">
        <f ca="1">OFFSET('Table 2'!AC59,1,1)/
OFFSET('Table 2'!AC59,1,0)</f>
        <v>0.62631578947368416</v>
      </c>
      <c r="AK61" s="168">
        <f ca="1">OFFSET('Table 2'!AF59,1,1)/
OFFSET('Table 2'!AF59,1,0)</f>
        <v>0.68586387434554974</v>
      </c>
      <c r="AL61" s="168">
        <f ca="1">OFFSET('Table 2'!AI59,1,1)/
OFFSET('Table 2'!AI59,1,0)</f>
        <v>0.68421052631578949</v>
      </c>
      <c r="AM61" s="168">
        <f ca="1">OFFSET('Table 2'!AL59,1,1)/
OFFSET('Table 2'!AL59,1,0)</f>
        <v>0.30921052631578949</v>
      </c>
      <c r="AN61" s="168">
        <f ca="1">OFFSET('Table 2'!AO59,1,1)/
OFFSET('Table 2'!AO59,1,0)</f>
        <v>0.29530201342281881</v>
      </c>
      <c r="AO61" s="168">
        <f ca="1">OFFSET('Table 2'!AR59,1,1)/
OFFSET('Table 2'!AR59,1,0)</f>
        <v>0.59239130434782605</v>
      </c>
      <c r="AP61" s="168">
        <f ca="1">OFFSET('Table 2'!AU59,1,1)/
OFFSET('Table 2'!AU59,1,0)</f>
        <v>0.79411764705882348</v>
      </c>
      <c r="AQ61" s="168">
        <f ca="1">OFFSET('Table 2'!AX59,1,1)/
OFFSET('Table 2'!AX59,1,0)</f>
        <v>0.83529411764705885</v>
      </c>
      <c r="AR61" s="168">
        <f ca="1">OFFSET('Table 2'!BA59,1,1)/
OFFSET('Table 2'!BA59,1,0)</f>
        <v>0.92934782608695654</v>
      </c>
      <c r="AS61" s="168">
        <f ca="1">OFFSET('Table 2'!BD59,1,1)/
OFFSET('Table 2'!BD59,1,0)</f>
        <v>0.66666666666666663</v>
      </c>
      <c r="AT61" s="168">
        <f ca="1">OFFSET('Table 2'!BG59,1,1)/
OFFSET('Table 2'!BG59,1,0)</f>
        <v>0.65217391304347827</v>
      </c>
      <c r="AU61" s="168">
        <f ca="1">OFFSET('Table 2'!BJ59,1,1)/
OFFSET('Table 2'!BJ59,1,0)</f>
        <v>0.46099290780141844</v>
      </c>
      <c r="AV61" s="168">
        <f ca="1">OFFSET('Table 2'!BM59,1,1)/
OFFSET('Table 2'!BM59,1,0)</f>
        <v>0.27272727272727271</v>
      </c>
      <c r="AW61" s="168">
        <f ca="1">OFFSET('Table 2'!BP59,1,1)/
OFFSET('Table 2'!BP59,1,0)</f>
        <v>0.4887640449438202</v>
      </c>
      <c r="AX61" s="168">
        <f ca="1">OFFSET('Table 2'!BS59,1,1)/
OFFSET('Table 2'!BS59,1,0)</f>
        <v>0.52511415525114158</v>
      </c>
      <c r="AY61" s="168">
        <f ca="1">OFFSET('Table 2'!BV59,1,1)/
OFFSET('Table 2'!BV59,1,0)</f>
        <v>0.49308755760368661</v>
      </c>
      <c r="AZ61" s="168">
        <f ca="1">OFFSET('Table 2'!BY59,1,1)/
OFFSET('Table 2'!BY59,1,0)</f>
        <v>0.87564766839378239</v>
      </c>
      <c r="BA61" s="168">
        <f ca="1">OFFSET('Table 2'!CB59,1,1)/
OFFSET('Table 2'!CB59,1,0)</f>
        <v>0.34693877551020408</v>
      </c>
      <c r="BB61" s="168">
        <f ca="1">OFFSET('Table 2'!CE59,1,1)/
OFFSET('Table 2'!CE59,1,0)</f>
        <v>0.28205128205128205</v>
      </c>
      <c r="BC61" s="168">
        <f ca="1">OFFSET('Table 2'!CH59,1,1)/
OFFSET('Table 2'!CH59,1,0)</f>
        <v>0.53921568627450978</v>
      </c>
      <c r="BD61" s="168">
        <f ca="1">OFFSET('Table 2'!CK59,1,1)/
OFFSET('Table 2'!CK59,1,0)</f>
        <v>0.60280373831775702</v>
      </c>
      <c r="BE61" s="168">
        <f ca="1">OFFSET('Table 2'!CN59,1,1)/
OFFSET('Table 2'!CN59,1,0)</f>
        <v>0.61304347826086958</v>
      </c>
      <c r="BF61" s="168" t="e">
        <f ca="1">OFFSET('Table 2'!#REF!,1,1)/
OFFSET('Table 2'!#REF!,1,0)</f>
        <v>#REF!</v>
      </c>
    </row>
    <row r="62" spans="1:58" x14ac:dyDescent="0.2">
      <c r="A62" s="18" t="s">
        <v>304</v>
      </c>
      <c r="B62" s="148">
        <f>AVERAGEIF('Table 2'!$E$4:$CP$4,B$5,'Table 2'!$E61:$CP61)</f>
        <v>62.533333333333331</v>
      </c>
      <c r="C62" s="148">
        <f>AVERAGEIF('Table 2'!$E$4:$CP$4,C$5,'Table 2'!$E61:$CP61)</f>
        <v>14.566666666666666</v>
      </c>
      <c r="D62" s="148">
        <f>AVERAGEIF('Table 2'!$E$4:$CP$4,D$5,'Table 2'!$E61:$CP61)</f>
        <v>47.966666666666669</v>
      </c>
      <c r="E62" s="23"/>
      <c r="F62" s="23"/>
      <c r="G62" s="23"/>
      <c r="H62" s="23"/>
      <c r="I62" s="23"/>
      <c r="J62" s="147">
        <f>AVERAGEIF('Table 2 - Previous month'!$E$4:$CS$4,J$5,'Table 2 - Previous month'!$E61:$CS61)</f>
        <v>68.387096774193552</v>
      </c>
      <c r="K62" s="147">
        <f>AVERAGEIF('Table 2 - Previous month'!$E$4:$CS$4,K$5,'Table 2 - Previous month'!$E61:$CS61)</f>
        <v>13.290322580645162</v>
      </c>
      <c r="L62" s="147">
        <f>AVERAGEIF('Table 2 - Previous month'!$E$4:$CS$4,L$5,'Table 2 - Previous month'!$E61:$CS61)</f>
        <v>55.096774193548384</v>
      </c>
      <c r="M62" s="23"/>
      <c r="N62" s="23"/>
      <c r="O62" s="23"/>
      <c r="P62" s="23"/>
      <c r="Q62" s="23"/>
      <c r="R62" s="23"/>
      <c r="S62" s="23"/>
      <c r="T62" s="23"/>
      <c r="U62" s="23"/>
      <c r="V62" s="23"/>
      <c r="W62" s="23"/>
      <c r="X62" s="23"/>
      <c r="AB62" s="167">
        <f ca="1">OFFSET('Table 2'!E60,1,1)/
OFFSET('Table 2'!E60,1,0)</f>
        <v>0.24324324324324326</v>
      </c>
      <c r="AC62" s="167">
        <f ca="1">OFFSET('Table 2'!H60,1,1)/
OFFSET('Table 2'!H60,1,0)</f>
        <v>0.24657534246575341</v>
      </c>
      <c r="AD62" s="168">
        <f ca="1">OFFSET('Table 2'!K60,1,1)/
OFFSET('Table 2'!K60,1,0)</f>
        <v>0.22222222222222221</v>
      </c>
      <c r="AE62" s="168">
        <f ca="1">OFFSET('Table 2'!N60,1,1)/
OFFSET('Table 2'!N60,1,0)</f>
        <v>0.25352112676056338</v>
      </c>
      <c r="AF62" s="168">
        <f ca="1">OFFSET('Table 2'!Q60,1,1)/
OFFSET('Table 2'!Q60,1,0)</f>
        <v>9.7560975609756101E-2</v>
      </c>
      <c r="AG62" s="168">
        <f ca="1">OFFSET('Table 2'!T60,1,1)/
OFFSET('Table 2'!T60,1,0)</f>
        <v>6.4102564102564097E-2</v>
      </c>
      <c r="AH62" s="168">
        <f ca="1">OFFSET('Table 2'!W60,1,1)/
OFFSET('Table 2'!W60,1,0)</f>
        <v>0.28378378378378377</v>
      </c>
      <c r="AI62" s="168">
        <f ca="1">OFFSET('Table 2'!Z60,1,1)/
OFFSET('Table 2'!Z60,1,0)</f>
        <v>0.32</v>
      </c>
      <c r="AJ62" s="168">
        <f ca="1">OFFSET('Table 2'!AC60,1,1)/
OFFSET('Table 2'!AC60,1,0)</f>
        <v>0.2857142857142857</v>
      </c>
      <c r="AK62" s="168">
        <f ca="1">OFFSET('Table 2'!AF60,1,1)/
OFFSET('Table 2'!AF60,1,0)</f>
        <v>0.26315789473684209</v>
      </c>
      <c r="AL62" s="168">
        <f ca="1">OFFSET('Table 2'!AI60,1,1)/
OFFSET('Table 2'!AI60,1,0)</f>
        <v>0.22222222222222221</v>
      </c>
      <c r="AM62" s="168">
        <f ca="1">OFFSET('Table 2'!AL60,1,1)/
OFFSET('Table 2'!AL60,1,0)</f>
        <v>7.8431372549019607E-2</v>
      </c>
      <c r="AN62" s="168">
        <f ca="1">OFFSET('Table 2'!AO60,1,1)/
OFFSET('Table 2'!AO60,1,0)</f>
        <v>6.25E-2</v>
      </c>
      <c r="AO62" s="168">
        <f ca="1">OFFSET('Table 2'!AR60,1,1)/
OFFSET('Table 2'!AR60,1,0)</f>
        <v>0.20967741935483872</v>
      </c>
      <c r="AP62" s="168">
        <f ca="1">OFFSET('Table 2'!AU60,1,1)/
OFFSET('Table 2'!AU60,1,0)</f>
        <v>0.39344262295081966</v>
      </c>
      <c r="AQ62" s="168">
        <f ca="1">OFFSET('Table 2'!AX60,1,1)/
OFFSET('Table 2'!AX60,1,0)</f>
        <v>0.25757575757575757</v>
      </c>
      <c r="AR62" s="168">
        <f ca="1">OFFSET('Table 2'!BA60,1,1)/
OFFSET('Table 2'!BA60,1,0)</f>
        <v>0.3392857142857143</v>
      </c>
      <c r="AS62" s="168">
        <f ca="1">OFFSET('Table 2'!BD60,1,1)/
OFFSET('Table 2'!BD60,1,0)</f>
        <v>0.19047619047619047</v>
      </c>
      <c r="AT62" s="168">
        <f ca="1">OFFSET('Table 2'!BG60,1,1)/
OFFSET('Table 2'!BG60,1,0)</f>
        <v>0.125</v>
      </c>
      <c r="AU62" s="168">
        <f ca="1">OFFSET('Table 2'!BJ60,1,1)/
OFFSET('Table 2'!BJ60,1,0)</f>
        <v>5.5555555555555552E-2</v>
      </c>
      <c r="AV62" s="168">
        <f ca="1">OFFSET('Table 2'!BM60,1,1)/
OFFSET('Table 2'!BM60,1,0)</f>
        <v>0.14814814814814814</v>
      </c>
      <c r="AW62" s="168">
        <f ca="1">OFFSET('Table 2'!BP60,1,1)/
OFFSET('Table 2'!BP60,1,0)</f>
        <v>0.33962264150943394</v>
      </c>
      <c r="AX62" s="168">
        <f ca="1">OFFSET('Table 2'!BS60,1,1)/
OFFSET('Table 2'!BS60,1,0)</f>
        <v>0.23529411764705882</v>
      </c>
      <c r="AY62" s="168">
        <f ca="1">OFFSET('Table 2'!BV60,1,1)/
OFFSET('Table 2'!BV60,1,0)</f>
        <v>0.33333333333333331</v>
      </c>
      <c r="AZ62" s="168">
        <f ca="1">OFFSET('Table 2'!BY60,1,1)/
OFFSET('Table 2'!BY60,1,0)</f>
        <v>0.38775510204081631</v>
      </c>
      <c r="BA62" s="168">
        <f ca="1">OFFSET('Table 2'!CB60,1,1)/
OFFSET('Table 2'!CB60,1,0)</f>
        <v>0.140625</v>
      </c>
      <c r="BB62" s="168">
        <f ca="1">OFFSET('Table 2'!CE60,1,1)/
OFFSET('Table 2'!CE60,1,0)</f>
        <v>6.8965517241379309E-2</v>
      </c>
      <c r="BC62" s="168">
        <f ca="1">OFFSET('Table 2'!CH60,1,1)/
OFFSET('Table 2'!CH60,1,0)</f>
        <v>0.43636363636363634</v>
      </c>
      <c r="BD62" s="168">
        <f ca="1">OFFSET('Table 2'!CK60,1,1)/
OFFSET('Table 2'!CK60,1,0)</f>
        <v>0.3728813559322034</v>
      </c>
      <c r="BE62" s="168">
        <f ca="1">OFFSET('Table 2'!CN60,1,1)/
OFFSET('Table 2'!CN60,1,0)</f>
        <v>0.42</v>
      </c>
      <c r="BF62" s="168" t="e">
        <f ca="1">OFFSET('Table 2'!#REF!,1,1)/
OFFSET('Table 2'!#REF!,1,0)</f>
        <v>#REF!</v>
      </c>
    </row>
    <row r="63" spans="1:58" x14ac:dyDescent="0.2">
      <c r="A63" s="18" t="s">
        <v>306</v>
      </c>
      <c r="B63" s="148">
        <f>AVERAGEIF('Table 2'!$E$4:$CP$4,B$5,'Table 2'!$E62:$CP62)</f>
        <v>162.69999999999999</v>
      </c>
      <c r="C63" s="148">
        <f>AVERAGEIF('Table 2'!$E$4:$CP$4,C$5,'Table 2'!$E62:$CP62)</f>
        <v>67.86666666666666</v>
      </c>
      <c r="D63" s="148">
        <f>AVERAGEIF('Table 2'!$E$4:$CP$4,D$5,'Table 2'!$E62:$CP62)</f>
        <v>94.833333333333329</v>
      </c>
      <c r="E63" s="23"/>
      <c r="F63" s="23"/>
      <c r="G63" s="23"/>
      <c r="H63" s="23"/>
      <c r="I63" s="23"/>
      <c r="J63" s="147">
        <f>AVERAGEIF('Table 2 - Previous month'!$E$4:$CS$4,J$5,'Table 2 - Previous month'!$E62:$CS62)</f>
        <v>178.2258064516129</v>
      </c>
      <c r="K63" s="147">
        <f>AVERAGEIF('Table 2 - Previous month'!$E$4:$CS$4,K$5,'Table 2 - Previous month'!$E62:$CS62)</f>
        <v>67</v>
      </c>
      <c r="L63" s="147">
        <f>AVERAGEIF('Table 2 - Previous month'!$E$4:$CS$4,L$5,'Table 2 - Previous month'!$E62:$CS62)</f>
        <v>111.2258064516129</v>
      </c>
      <c r="M63" s="23"/>
      <c r="N63" s="23"/>
      <c r="O63" s="23"/>
      <c r="P63" s="23"/>
      <c r="Q63" s="23"/>
      <c r="R63" s="23"/>
      <c r="S63" s="23"/>
      <c r="T63" s="23"/>
      <c r="U63" s="23"/>
      <c r="V63" s="23"/>
      <c r="W63" s="23"/>
      <c r="X63" s="23"/>
      <c r="AB63" s="167">
        <f ca="1">OFFSET('Table 2'!E61,1,1)/
OFFSET('Table 2'!E61,1,0)</f>
        <v>0.43203883495145629</v>
      </c>
      <c r="AC63" s="167">
        <f ca="1">OFFSET('Table 2'!H61,1,1)/
OFFSET('Table 2'!H61,1,0)</f>
        <v>0.42458100558659218</v>
      </c>
      <c r="AD63" s="168">
        <f ca="1">OFFSET('Table 2'!K61,1,1)/
OFFSET('Table 2'!K61,1,0)</f>
        <v>0.43113772455089822</v>
      </c>
      <c r="AE63" s="168">
        <f ca="1">OFFSET('Table 2'!N61,1,1)/
OFFSET('Table 2'!N61,1,0)</f>
        <v>0.50485436893203883</v>
      </c>
      <c r="AF63" s="168">
        <f ca="1">OFFSET('Table 2'!Q61,1,1)/
OFFSET('Table 2'!Q61,1,0)</f>
        <v>0.30405405405405406</v>
      </c>
      <c r="AG63" s="168">
        <f ca="1">OFFSET('Table 2'!T61,1,1)/
OFFSET('Table 2'!T61,1,0)</f>
        <v>0.28472222222222221</v>
      </c>
      <c r="AH63" s="168">
        <f ca="1">OFFSET('Table 2'!W61,1,1)/
OFFSET('Table 2'!W61,1,0)</f>
        <v>0.40963855421686746</v>
      </c>
      <c r="AI63" s="168">
        <f ca="1">OFFSET('Table 2'!Z61,1,1)/
OFFSET('Table 2'!Z61,1,0)</f>
        <v>0.43147208121827413</v>
      </c>
      <c r="AJ63" s="168">
        <f ca="1">OFFSET('Table 2'!AC61,1,1)/
OFFSET('Table 2'!AC61,1,0)</f>
        <v>0.38857142857142857</v>
      </c>
      <c r="AK63" s="168">
        <f ca="1">OFFSET('Table 2'!AF61,1,1)/
OFFSET('Table 2'!AF61,1,0)</f>
        <v>0.45882352941176469</v>
      </c>
      <c r="AL63" s="168">
        <f ca="1">OFFSET('Table 2'!AI61,1,1)/
OFFSET('Table 2'!AI61,1,0)</f>
        <v>0.51162790697674421</v>
      </c>
      <c r="AM63" s="168">
        <f ca="1">OFFSET('Table 2'!AL61,1,1)/
OFFSET('Table 2'!AL61,1,0)</f>
        <v>0.33333333333333331</v>
      </c>
      <c r="AN63" s="168">
        <f ca="1">OFFSET('Table 2'!AO61,1,1)/
OFFSET('Table 2'!AO61,1,0)</f>
        <v>0.31782945736434109</v>
      </c>
      <c r="AO63" s="168">
        <f ca="1">OFFSET('Table 2'!AR61,1,1)/
OFFSET('Table 2'!AR61,1,0)</f>
        <v>0.43292682926829268</v>
      </c>
      <c r="AP63" s="168">
        <f ca="1">OFFSET('Table 2'!AU61,1,1)/
OFFSET('Table 2'!AU61,1,0)</f>
        <v>0.4756756756756757</v>
      </c>
      <c r="AQ63" s="168">
        <f ca="1">OFFSET('Table 2'!AX61,1,1)/
OFFSET('Table 2'!AX61,1,0)</f>
        <v>0.52513966480446927</v>
      </c>
      <c r="AR63" s="168">
        <f ca="1">OFFSET('Table 2'!BA61,1,1)/
OFFSET('Table 2'!BA61,1,0)</f>
        <v>0.53142857142857147</v>
      </c>
      <c r="AS63" s="168">
        <f ca="1">OFFSET('Table 2'!BD61,1,1)/
OFFSET('Table 2'!BD61,1,0)</f>
        <v>0.45911949685534592</v>
      </c>
      <c r="AT63" s="168">
        <f ca="1">OFFSET('Table 2'!BG61,1,1)/
OFFSET('Table 2'!BG61,1,0)</f>
        <v>0.35374149659863946</v>
      </c>
      <c r="AU63" s="168">
        <f ca="1">OFFSET('Table 2'!BJ61,1,1)/
OFFSET('Table 2'!BJ61,1,0)</f>
        <v>0.33333333333333331</v>
      </c>
      <c r="AV63" s="168">
        <f ca="1">OFFSET('Table 2'!BM61,1,1)/
OFFSET('Table 2'!BM61,1,0)</f>
        <v>0.31782945736434109</v>
      </c>
      <c r="AW63" s="168">
        <f ca="1">OFFSET('Table 2'!BP61,1,1)/
OFFSET('Table 2'!BP61,1,0)</f>
        <v>0.35172413793103446</v>
      </c>
      <c r="AX63" s="168">
        <f ca="1">OFFSET('Table 2'!BS61,1,1)/
OFFSET('Table 2'!BS61,1,0)</f>
        <v>0.48466257668711654</v>
      </c>
      <c r="AY63" s="168">
        <f ca="1">OFFSET('Table 2'!BV61,1,1)/
OFFSET('Table 2'!BV61,1,0)</f>
        <v>0.48901098901098899</v>
      </c>
      <c r="AZ63" s="168">
        <f ca="1">OFFSET('Table 2'!BY61,1,1)/
OFFSET('Table 2'!BY61,1,0)</f>
        <v>0.425414364640884</v>
      </c>
      <c r="BA63" s="168">
        <f ca="1">OFFSET('Table 2'!CB61,1,1)/
OFFSET('Table 2'!CB61,1,0)</f>
        <v>0.34228187919463088</v>
      </c>
      <c r="BB63" s="168">
        <f ca="1">OFFSET('Table 2'!CE61,1,1)/
OFFSET('Table 2'!CE61,1,0)</f>
        <v>0.32624113475177308</v>
      </c>
      <c r="BC63" s="168">
        <f ca="1">OFFSET('Table 2'!CH61,1,1)/
OFFSET('Table 2'!CH61,1,0)</f>
        <v>0.32258064516129031</v>
      </c>
      <c r="BD63" s="168">
        <f ca="1">OFFSET('Table 2'!CK61,1,1)/
OFFSET('Table 2'!CK61,1,0)</f>
        <v>0.38547486033519551</v>
      </c>
      <c r="BE63" s="168">
        <f ca="1">OFFSET('Table 2'!CN61,1,1)/
OFFSET('Table 2'!CN61,1,0)</f>
        <v>0.55200000000000005</v>
      </c>
      <c r="BF63" s="168" t="e">
        <f ca="1">OFFSET('Table 2'!#REF!,1,1)/
OFFSET('Table 2'!#REF!,1,0)</f>
        <v>#REF!</v>
      </c>
    </row>
    <row r="64" spans="1:58" x14ac:dyDescent="0.2">
      <c r="A64" s="18" t="s">
        <v>307</v>
      </c>
      <c r="B64" s="148">
        <f>AVERAGEIF('Table 2'!$E$4:$CP$4,B$5,'Table 2'!$E63:$CP63)</f>
        <v>229.26666666666668</v>
      </c>
      <c r="C64" s="148">
        <f>AVERAGEIF('Table 2'!$E$4:$CP$4,C$5,'Table 2'!$E63:$CP63)</f>
        <v>162.46666666666667</v>
      </c>
      <c r="D64" s="148">
        <f>AVERAGEIF('Table 2'!$E$4:$CP$4,D$5,'Table 2'!$E63:$CP63)</f>
        <v>66.8</v>
      </c>
      <c r="E64" s="23"/>
      <c r="F64" s="23"/>
      <c r="G64" s="23"/>
      <c r="H64" s="23"/>
      <c r="I64" s="23"/>
      <c r="J64" s="147">
        <f>AVERAGEIF('Table 2 - Previous month'!$E$4:$CS$4,J$5,'Table 2 - Previous month'!$E63:$CS63)</f>
        <v>245.35483870967741</v>
      </c>
      <c r="K64" s="147">
        <f>AVERAGEIF('Table 2 - Previous month'!$E$4:$CS$4,K$5,'Table 2 - Previous month'!$E63:$CS63)</f>
        <v>158.7741935483871</v>
      </c>
      <c r="L64" s="147">
        <f>AVERAGEIF('Table 2 - Previous month'!$E$4:$CS$4,L$5,'Table 2 - Previous month'!$E63:$CS63)</f>
        <v>86.58064516129032</v>
      </c>
      <c r="M64" s="23"/>
      <c r="N64" s="23"/>
      <c r="O64" s="23"/>
      <c r="P64" s="23"/>
      <c r="Q64" s="23"/>
      <c r="R64" s="23"/>
      <c r="S64" s="23"/>
      <c r="T64" s="23"/>
      <c r="U64" s="23"/>
      <c r="V64" s="23"/>
      <c r="W64" s="23"/>
      <c r="X64" s="23"/>
      <c r="AB64" s="167">
        <f ca="1">OFFSET('Table 2'!E62,1,1)/
OFFSET('Table 2'!E62,1,0)</f>
        <v>0.71031746031746035</v>
      </c>
      <c r="AC64" s="167">
        <f ca="1">OFFSET('Table 2'!H62,1,1)/
OFFSET('Table 2'!H62,1,0)</f>
        <v>0.67489711934156382</v>
      </c>
      <c r="AD64" s="168">
        <f ca="1">OFFSET('Table 2'!K62,1,1)/
OFFSET('Table 2'!K62,1,0)</f>
        <v>0.74906367041198507</v>
      </c>
      <c r="AE64" s="168">
        <f ca="1">OFFSET('Table 2'!N62,1,1)/
OFFSET('Table 2'!N62,1,0)</f>
        <v>0.73725490196078436</v>
      </c>
      <c r="AF64" s="168">
        <f ca="1">OFFSET('Table 2'!Q62,1,1)/
OFFSET('Table 2'!Q62,1,0)</f>
        <v>0.63243243243243241</v>
      </c>
      <c r="AG64" s="168">
        <f ca="1">OFFSET('Table 2'!T62,1,1)/
OFFSET('Table 2'!T62,1,0)</f>
        <v>0.5539568345323741</v>
      </c>
      <c r="AH64" s="168">
        <f ca="1">OFFSET('Table 2'!W62,1,1)/
OFFSET('Table 2'!W62,1,0)</f>
        <v>0.7544642857142857</v>
      </c>
      <c r="AI64" s="168">
        <f ca="1">OFFSET('Table 2'!Z62,1,1)/
OFFSET('Table 2'!Z62,1,0)</f>
        <v>0.73705179282868527</v>
      </c>
      <c r="AJ64" s="168">
        <f ca="1">OFFSET('Table 2'!AC62,1,1)/
OFFSET('Table 2'!AC62,1,0)</f>
        <v>0.68283582089552242</v>
      </c>
      <c r="AK64" s="168">
        <f ca="1">OFFSET('Table 2'!AF62,1,1)/
OFFSET('Table 2'!AF62,1,0)</f>
        <v>0.74181818181818182</v>
      </c>
      <c r="AL64" s="168">
        <f ca="1">OFFSET('Table 2'!AI62,1,1)/
OFFSET('Table 2'!AI62,1,0)</f>
        <v>0.72084805653710249</v>
      </c>
      <c r="AM64" s="168">
        <f ca="1">OFFSET('Table 2'!AL62,1,1)/
OFFSET('Table 2'!AL62,1,0)</f>
        <v>0.58018867924528306</v>
      </c>
      <c r="AN64" s="168">
        <f ca="1">OFFSET('Table 2'!AO62,1,1)/
OFFSET('Table 2'!AO62,1,0)</f>
        <v>0.50609756097560976</v>
      </c>
      <c r="AO64" s="168">
        <f ca="1">OFFSET('Table 2'!AR62,1,1)/
OFFSET('Table 2'!AR62,1,0)</f>
        <v>0.74390243902439024</v>
      </c>
      <c r="AP64" s="168">
        <f ca="1">OFFSET('Table 2'!AU62,1,1)/
OFFSET('Table 2'!AU62,1,0)</f>
        <v>0.78137651821862353</v>
      </c>
      <c r="AQ64" s="168">
        <f ca="1">OFFSET('Table 2'!AX62,1,1)/
OFFSET('Table 2'!AX62,1,0)</f>
        <v>0.75555555555555554</v>
      </c>
      <c r="AR64" s="168">
        <f ca="1">OFFSET('Table 2'!BA62,1,1)/
OFFSET('Table 2'!BA62,1,0)</f>
        <v>0.76277372262773724</v>
      </c>
      <c r="AS64" s="168">
        <f ca="1">OFFSET('Table 2'!BD62,1,1)/
OFFSET('Table 2'!BD62,1,0)</f>
        <v>0.67757009345794394</v>
      </c>
      <c r="AT64" s="168">
        <f ca="1">OFFSET('Table 2'!BG62,1,1)/
OFFSET('Table 2'!BG62,1,0)</f>
        <v>0.61111111111111116</v>
      </c>
      <c r="AU64" s="168">
        <f ca="1">OFFSET('Table 2'!BJ62,1,1)/
OFFSET('Table 2'!BJ62,1,0)</f>
        <v>0.59354838709677415</v>
      </c>
      <c r="AV64" s="168">
        <f ca="1">OFFSET('Table 2'!BM62,1,1)/
OFFSET('Table 2'!BM62,1,0)</f>
        <v>0.59863945578231292</v>
      </c>
      <c r="AW64" s="168">
        <f ca="1">OFFSET('Table 2'!BP62,1,1)/
OFFSET('Table 2'!BP62,1,0)</f>
        <v>0.78414096916299558</v>
      </c>
      <c r="AX64" s="168">
        <f ca="1">OFFSET('Table 2'!BS62,1,1)/
OFFSET('Table 2'!BS62,1,0)</f>
        <v>0.7752808988764045</v>
      </c>
      <c r="AY64" s="168">
        <f ca="1">OFFSET('Table 2'!BV62,1,1)/
OFFSET('Table 2'!BV62,1,0)</f>
        <v>0.74915254237288131</v>
      </c>
      <c r="AZ64" s="168">
        <f ca="1">OFFSET('Table 2'!BY62,1,1)/
OFFSET('Table 2'!BY62,1,0)</f>
        <v>0.77358490566037741</v>
      </c>
      <c r="BA64" s="168">
        <f ca="1">OFFSET('Table 2'!CB62,1,1)/
OFFSET('Table 2'!CB62,1,0)</f>
        <v>0.63636363636363635</v>
      </c>
      <c r="BB64" s="168">
        <f ca="1">OFFSET('Table 2'!CE62,1,1)/
OFFSET('Table 2'!CE62,1,0)</f>
        <v>0.61212121212121207</v>
      </c>
      <c r="BC64" s="168">
        <f ca="1">OFFSET('Table 2'!CH62,1,1)/
OFFSET('Table 2'!CH62,1,0)</f>
        <v>0.75462962962962965</v>
      </c>
      <c r="BD64" s="168">
        <f ca="1">OFFSET('Table 2'!CK62,1,1)/
OFFSET('Table 2'!CK62,1,0)</f>
        <v>0.75939849624060152</v>
      </c>
      <c r="BE64" s="168">
        <f ca="1">OFFSET('Table 2'!CN62,1,1)/
OFFSET('Table 2'!CN62,1,0)</f>
        <v>0.73983739837398377</v>
      </c>
      <c r="BF64" s="168" t="e">
        <f ca="1">OFFSET('Table 2'!#REF!,1,1)/
OFFSET('Table 2'!#REF!,1,0)</f>
        <v>#REF!</v>
      </c>
    </row>
    <row r="65" spans="1:58" x14ac:dyDescent="0.2">
      <c r="A65" s="18" t="s">
        <v>315</v>
      </c>
      <c r="B65" s="148">
        <f>AVERAGEIF('Table 2'!$E$4:$CP$4,B$5,'Table 2'!$E64:$CP64)</f>
        <v>131.36666666666667</v>
      </c>
      <c r="C65" s="148">
        <f>AVERAGEIF('Table 2'!$E$4:$CP$4,C$5,'Table 2'!$E64:$CP64)</f>
        <v>110.2</v>
      </c>
      <c r="D65" s="148">
        <f>AVERAGEIF('Table 2'!$E$4:$CP$4,D$5,'Table 2'!$E64:$CP64)</f>
        <v>21.166666666666668</v>
      </c>
      <c r="E65" s="23"/>
      <c r="F65" s="23"/>
      <c r="G65" s="23"/>
      <c r="H65" s="23"/>
      <c r="I65" s="23"/>
      <c r="J65" s="147">
        <f>AVERAGEIF('Table 2 - Previous month'!$E$4:$CS$4,J$5,'Table 2 - Previous month'!$E64:$CS64)</f>
        <v>143</v>
      </c>
      <c r="K65" s="147">
        <f>AVERAGEIF('Table 2 - Previous month'!$E$4:$CS$4,K$5,'Table 2 - Previous month'!$E64:$CS64)</f>
        <v>84.458333333333329</v>
      </c>
      <c r="L65" s="147">
        <f>AVERAGEIF('Table 2 - Previous month'!$E$4:$CS$4,L$5,'Table 2 - Previous month'!$E64:$CS64)</f>
        <v>58.541666666666664</v>
      </c>
      <c r="M65" s="23"/>
      <c r="N65" s="23"/>
      <c r="O65" s="23"/>
      <c r="P65" s="23"/>
      <c r="Q65" s="23"/>
      <c r="R65" s="23"/>
      <c r="S65" s="23"/>
      <c r="T65" s="23"/>
      <c r="U65" s="23"/>
      <c r="V65" s="23"/>
      <c r="W65" s="23"/>
      <c r="X65" s="23"/>
      <c r="AB65" s="167">
        <f ca="1">OFFSET('Table 2'!E63,1,1)/
OFFSET('Table 2'!E63,1,0)</f>
        <v>0.86567164179104472</v>
      </c>
      <c r="AC65" s="167">
        <f ca="1">OFFSET('Table 2'!H63,1,1)/
OFFSET('Table 2'!H63,1,0)</f>
        <v>0.56603773584905659</v>
      </c>
      <c r="AD65" s="168">
        <f ca="1">OFFSET('Table 2'!K63,1,1)/
OFFSET('Table 2'!K63,1,0)</f>
        <v>0.99333333333333329</v>
      </c>
      <c r="AE65" s="168">
        <f ca="1">OFFSET('Table 2'!N63,1,1)/
OFFSET('Table 2'!N63,1,0)</f>
        <v>1.0952380952380953</v>
      </c>
      <c r="AF65" s="168">
        <f ca="1">OFFSET('Table 2'!Q63,1,1)/
OFFSET('Table 2'!Q63,1,0)</f>
        <v>0.61313868613138689</v>
      </c>
      <c r="AG65" s="168">
        <f ca="1">OFFSET('Table 2'!T63,1,1)/
OFFSET('Table 2'!T63,1,0)</f>
        <v>0.48031496062992124</v>
      </c>
      <c r="AH65" s="168">
        <f ca="1">OFFSET('Table 2'!W63,1,1)/
OFFSET('Table 2'!W63,1,0)</f>
        <v>0.74399999999999999</v>
      </c>
      <c r="AI65" s="168">
        <f ca="1">OFFSET('Table 2'!Z63,1,1)/
OFFSET('Table 2'!Z63,1,0)</f>
        <v>0.99264705882352944</v>
      </c>
      <c r="AJ65" s="168">
        <f ca="1">OFFSET('Table 2'!AC63,1,1)/
OFFSET('Table 2'!AC63,1,0)</f>
        <v>0.97101449275362317</v>
      </c>
      <c r="AK65" s="168">
        <f ca="1">OFFSET('Table 2'!AF63,1,1)/
OFFSET('Table 2'!AF63,1,0)</f>
        <v>1</v>
      </c>
      <c r="AL65" s="168">
        <f ca="1">OFFSET('Table 2'!AI63,1,1)/
OFFSET('Table 2'!AI63,1,0)</f>
        <v>1</v>
      </c>
      <c r="AM65" s="168">
        <f ca="1">OFFSET('Table 2'!AL63,1,1)/
OFFSET('Table 2'!AL63,1,0)</f>
        <v>0.61654135338345861</v>
      </c>
      <c r="AN65" s="168">
        <f ca="1">OFFSET('Table 2'!AO63,1,1)/
OFFSET('Table 2'!AO63,1,0)</f>
        <v>0.46666666666666667</v>
      </c>
      <c r="AO65" s="168">
        <f ca="1">OFFSET('Table 2'!AR63,1,1)/
OFFSET('Table 2'!AR63,1,0)</f>
        <v>0.88805970149253732</v>
      </c>
      <c r="AP65" s="168">
        <f ca="1">OFFSET('Table 2'!AU63,1,1)/
OFFSET('Table 2'!AU63,1,0)</f>
        <v>0.75510204081632648</v>
      </c>
      <c r="AQ65" s="168">
        <f ca="1">OFFSET('Table 2'!AX63,1,1)/
OFFSET('Table 2'!AX63,1,0)</f>
        <v>0.91095890410958902</v>
      </c>
      <c r="AR65" s="168">
        <f ca="1">OFFSET('Table 2'!BA63,1,1)/
OFFSET('Table 2'!BA63,1,0)</f>
        <v>1</v>
      </c>
      <c r="AS65" s="168">
        <f ca="1">OFFSET('Table 2'!BD63,1,1)/
OFFSET('Table 2'!BD63,1,0)</f>
        <v>0.94871794871794868</v>
      </c>
      <c r="AT65" s="168">
        <f ca="1">OFFSET('Table 2'!BG63,1,1)/
OFFSET('Table 2'!BG63,1,0)</f>
        <v>0.84615384615384615</v>
      </c>
      <c r="AU65" s="168">
        <f ca="1">OFFSET('Table 2'!BJ63,1,1)/
OFFSET('Table 2'!BJ63,1,0)</f>
        <v>0.68181818181818177</v>
      </c>
      <c r="AV65" s="168">
        <f ca="1">OFFSET('Table 2'!BM63,1,1)/
OFFSET('Table 2'!BM63,1,0)</f>
        <v>0.78494623655913975</v>
      </c>
      <c r="AW65" s="168">
        <f ca="1">OFFSET('Table 2'!BP63,1,1)/
OFFSET('Table 2'!BP63,1,0)</f>
        <v>0.99056603773584906</v>
      </c>
      <c r="AX65" s="168">
        <f ca="1">OFFSET('Table 2'!BS63,1,1)/
OFFSET('Table 2'!BS63,1,0)</f>
        <v>1</v>
      </c>
      <c r="AY65" s="168">
        <f ca="1">OFFSET('Table 2'!BV63,1,1)/
OFFSET('Table 2'!BV63,1,0)</f>
        <v>1</v>
      </c>
      <c r="AZ65" s="168">
        <f ca="1">OFFSET('Table 2'!BY63,1,1)/
OFFSET('Table 2'!BY63,1,0)</f>
        <v>1</v>
      </c>
      <c r="BA65" s="168">
        <f ca="1">OFFSET('Table 2'!CB63,1,1)/
OFFSET('Table 2'!CB63,1,0)</f>
        <v>0.83636363636363631</v>
      </c>
      <c r="BB65" s="168">
        <f ca="1">OFFSET('Table 2'!CE63,1,1)/
OFFSET('Table 2'!CE63,1,0)</f>
        <v>0.52884615384615385</v>
      </c>
      <c r="BC65" s="168">
        <f ca="1">OFFSET('Table 2'!CH63,1,1)/
OFFSET('Table 2'!CH63,1,0)</f>
        <v>0.73333333333333328</v>
      </c>
      <c r="BD65" s="168">
        <f ca="1">OFFSET('Table 2'!CK63,1,1)/
OFFSET('Table 2'!CK63,1,0)</f>
        <v>0.81428571428571428</v>
      </c>
      <c r="BE65" s="168">
        <f ca="1">OFFSET('Table 2'!CN63,1,1)/
OFFSET('Table 2'!CN63,1,0)</f>
        <v>0.79710144927536231</v>
      </c>
      <c r="BF65" s="168" t="e">
        <f ca="1">OFFSET('Table 2'!#REF!,1,1)/
OFFSET('Table 2'!#REF!,1,0)</f>
        <v>#REF!</v>
      </c>
    </row>
    <row r="66" spans="1:58" x14ac:dyDescent="0.2">
      <c r="A66" s="18" t="s">
        <v>316</v>
      </c>
      <c r="B66" s="148">
        <f>AVERAGEIF('Table 2'!$E$4:$CP$4,B$5,'Table 2'!$E65:$CP65)</f>
        <v>119.26666666666667</v>
      </c>
      <c r="C66" s="148">
        <f>AVERAGEIF('Table 2'!$E$4:$CP$4,C$5,'Table 2'!$E65:$CP65)</f>
        <v>47.666666666666664</v>
      </c>
      <c r="D66" s="148">
        <f>AVERAGEIF('Table 2'!$E$4:$CP$4,D$5,'Table 2'!$E65:$CP65)</f>
        <v>71.599999999999994</v>
      </c>
      <c r="E66" s="23"/>
      <c r="F66" s="23"/>
      <c r="G66" s="23"/>
      <c r="H66" s="23"/>
      <c r="I66" s="23"/>
      <c r="J66" s="147">
        <f>AVERAGEIF('Table 2 - Previous month'!$E$4:$CS$4,J$5,'Table 2 - Previous month'!$E65:$CS65)</f>
        <v>137.32258064516128</v>
      </c>
      <c r="K66" s="147">
        <f>AVERAGEIF('Table 2 - Previous month'!$E$4:$CS$4,K$5,'Table 2 - Previous month'!$E65:$CS65)</f>
        <v>46.70967741935484</v>
      </c>
      <c r="L66" s="147">
        <f>AVERAGEIF('Table 2 - Previous month'!$E$4:$CS$4,L$5,'Table 2 - Previous month'!$E65:$CS65)</f>
        <v>90.612903225806448</v>
      </c>
      <c r="M66" s="23"/>
      <c r="N66" s="23"/>
      <c r="O66" s="23"/>
      <c r="P66" s="23"/>
      <c r="Q66" s="23"/>
      <c r="R66" s="23"/>
      <c r="S66" s="23"/>
      <c r="T66" s="23"/>
      <c r="U66" s="23"/>
      <c r="V66" s="23"/>
      <c r="W66" s="23"/>
      <c r="X66" s="23"/>
      <c r="AB66" s="167">
        <f ca="1">OFFSET('Table 2'!E64,1,1)/
OFFSET('Table 2'!E64,1,0)</f>
        <v>0.53600000000000003</v>
      </c>
      <c r="AC66" s="167">
        <f ca="1">OFFSET('Table 2'!H64,1,1)/
OFFSET('Table 2'!H64,1,0)</f>
        <v>0.51376146788990829</v>
      </c>
      <c r="AD66" s="168">
        <f ca="1">OFFSET('Table 2'!K64,1,1)/
OFFSET('Table 2'!K64,1,0)</f>
        <v>0.53535353535353536</v>
      </c>
      <c r="AE66" s="168">
        <f ca="1">OFFSET('Table 2'!N64,1,1)/
OFFSET('Table 2'!N64,1,0)</f>
        <v>0.71</v>
      </c>
      <c r="AF66" s="168">
        <f ca="1">OFFSET('Table 2'!Q64,1,1)/
OFFSET('Table 2'!Q64,1,0)</f>
        <v>0.5161290322580645</v>
      </c>
      <c r="AG66" s="168">
        <f ca="1">OFFSET('Table 2'!T64,1,1)/
OFFSET('Table 2'!T64,1,0)</f>
        <v>0.34482758620689657</v>
      </c>
      <c r="AH66" s="168">
        <f ca="1">OFFSET('Table 2'!W64,1,1)/
OFFSET('Table 2'!W64,1,0)</f>
        <v>0.48888888888888887</v>
      </c>
      <c r="AI66" s="168">
        <f ca="1">OFFSET('Table 2'!Z64,1,1)/
OFFSET('Table 2'!Z64,1,0)</f>
        <v>0.45544554455445546</v>
      </c>
      <c r="AJ66" s="168">
        <f ca="1">OFFSET('Table 2'!AC64,1,1)/
OFFSET('Table 2'!AC64,1,0)</f>
        <v>0.5178571428571429</v>
      </c>
      <c r="AK66" s="168">
        <f ca="1">OFFSET('Table 2'!AF64,1,1)/
OFFSET('Table 2'!AF64,1,0)</f>
        <v>0.53153153153153154</v>
      </c>
      <c r="AL66" s="168">
        <f ca="1">OFFSET('Table 2'!AI64,1,1)/
OFFSET('Table 2'!AI64,1,0)</f>
        <v>0.53636363636363638</v>
      </c>
      <c r="AM66" s="168">
        <f ca="1">OFFSET('Table 2'!AL64,1,1)/
OFFSET('Table 2'!AL64,1,0)</f>
        <v>0.28440366972477066</v>
      </c>
      <c r="AN66" s="168">
        <f ca="1">OFFSET('Table 2'!AO64,1,1)/
OFFSET('Table 2'!AO64,1,0)</f>
        <v>0.19047619047619047</v>
      </c>
      <c r="AO66" s="168">
        <f ca="1">OFFSET('Table 2'!AR64,1,1)/
OFFSET('Table 2'!AR64,1,0)</f>
        <v>0.37931034482758619</v>
      </c>
      <c r="AP66" s="168">
        <f ca="1">OFFSET('Table 2'!AU64,1,1)/
OFFSET('Table 2'!AU64,1,0)</f>
        <v>0.43965517241379309</v>
      </c>
      <c r="AQ66" s="168">
        <f ca="1">OFFSET('Table 2'!AX64,1,1)/
OFFSET('Table 2'!AX64,1,0)</f>
        <v>0.44696969696969696</v>
      </c>
      <c r="AR66" s="168">
        <f ca="1">OFFSET('Table 2'!BA64,1,1)/
OFFSET('Table 2'!BA64,1,0)</f>
        <v>0.51666666666666672</v>
      </c>
      <c r="AS66" s="168">
        <f ca="1">OFFSET('Table 2'!BD64,1,1)/
OFFSET('Table 2'!BD64,1,0)</f>
        <v>0.34057971014492755</v>
      </c>
      <c r="AT66" s="168">
        <f ca="1">OFFSET('Table 2'!BG64,1,1)/
OFFSET('Table 2'!BG64,1,0)</f>
        <v>0.2890625</v>
      </c>
      <c r="AU66" s="168">
        <f ca="1">OFFSET('Table 2'!BJ64,1,1)/
OFFSET('Table 2'!BJ64,1,0)</f>
        <v>0.171875</v>
      </c>
      <c r="AV66" s="168">
        <f ca="1">OFFSET('Table 2'!BM64,1,1)/
OFFSET('Table 2'!BM64,1,0)</f>
        <v>0.203125</v>
      </c>
      <c r="AW66" s="168">
        <f ca="1">OFFSET('Table 2'!BP64,1,1)/
OFFSET('Table 2'!BP64,1,0)</f>
        <v>0.33606557377049179</v>
      </c>
      <c r="AX66" s="168">
        <f ca="1">OFFSET('Table 2'!BS64,1,1)/
OFFSET('Table 2'!BS64,1,0)</f>
        <v>0.39130434782608697</v>
      </c>
      <c r="AY66" s="168">
        <f ca="1">OFFSET('Table 2'!BV64,1,1)/
OFFSET('Table 2'!BV64,1,0)</f>
        <v>0.39849624060150374</v>
      </c>
      <c r="AZ66" s="168">
        <f ca="1">OFFSET('Table 2'!BY64,1,1)/
OFFSET('Table 2'!BY64,1,0)</f>
        <v>0.47761194029850745</v>
      </c>
      <c r="BA66" s="168">
        <f ca="1">OFFSET('Table 2'!CB64,1,1)/
OFFSET('Table 2'!CB64,1,0)</f>
        <v>0.26428571428571429</v>
      </c>
      <c r="BB66" s="168">
        <f ca="1">OFFSET('Table 2'!CE64,1,1)/
OFFSET('Table 2'!CE64,1,0)</f>
        <v>0.25547445255474455</v>
      </c>
      <c r="BC66" s="168">
        <f ca="1">OFFSET('Table 2'!CH64,1,1)/
OFFSET('Table 2'!CH64,1,0)</f>
        <v>0.38571428571428573</v>
      </c>
      <c r="BD66" s="168">
        <f ca="1">OFFSET('Table 2'!CK64,1,1)/
OFFSET('Table 2'!CK64,1,0)</f>
        <v>0.35766423357664234</v>
      </c>
      <c r="BE66" s="168">
        <f ca="1">OFFSET('Table 2'!CN64,1,1)/
OFFSET('Table 2'!CN64,1,0)</f>
        <v>0.37857142857142856</v>
      </c>
      <c r="BF66" s="168" t="e">
        <f ca="1">OFFSET('Table 2'!#REF!,1,1)/
OFFSET('Table 2'!#REF!,1,0)</f>
        <v>#REF!</v>
      </c>
    </row>
    <row r="67" spans="1:58" x14ac:dyDescent="0.2">
      <c r="A67" s="18" t="s">
        <v>317</v>
      </c>
      <c r="B67" s="148">
        <f>AVERAGEIF('Table 2'!$E$4:$CP$4,B$5,'Table 2'!$E66:$CP66)</f>
        <v>101.1</v>
      </c>
      <c r="C67" s="148">
        <f>AVERAGEIF('Table 2'!$E$4:$CP$4,C$5,'Table 2'!$E66:$CP66)</f>
        <v>61.333333333333336</v>
      </c>
      <c r="D67" s="148">
        <f>AVERAGEIF('Table 2'!$E$4:$CP$4,D$5,'Table 2'!$E66:$CP66)</f>
        <v>39.766666666666666</v>
      </c>
      <c r="E67" s="23"/>
      <c r="F67" s="23"/>
      <c r="G67" s="23"/>
      <c r="H67" s="23"/>
      <c r="I67" s="23"/>
      <c r="J67" s="147">
        <f>AVERAGEIF('Table 2 - Previous month'!$E$4:$CS$4,J$5,'Table 2 - Previous month'!$E66:$CS66)</f>
        <v>109.51612903225806</v>
      </c>
      <c r="K67" s="147">
        <f>AVERAGEIF('Table 2 - Previous month'!$E$4:$CS$4,K$5,'Table 2 - Previous month'!$E66:$CS66)</f>
        <v>64.548387096774192</v>
      </c>
      <c r="L67" s="147">
        <f>AVERAGEIF('Table 2 - Previous month'!$E$4:$CS$4,L$5,'Table 2 - Previous month'!$E66:$CS66)</f>
        <v>44.967741935483872</v>
      </c>
      <c r="M67" s="23"/>
      <c r="N67" s="23"/>
      <c r="O67" s="23"/>
      <c r="P67" s="23"/>
      <c r="Q67" s="23"/>
      <c r="R67" s="23"/>
      <c r="S67" s="23"/>
      <c r="T67" s="23"/>
      <c r="U67" s="23"/>
      <c r="V67" s="23"/>
      <c r="W67" s="23"/>
      <c r="X67" s="23"/>
      <c r="AB67" s="167">
        <f ca="1">OFFSET('Table 2'!E65,1,1)/
OFFSET('Table 2'!E65,1,0)</f>
        <v>0.5</v>
      </c>
      <c r="AC67" s="167">
        <f ca="1">OFFSET('Table 2'!H65,1,1)/
OFFSET('Table 2'!H65,1,0)</f>
        <v>0.56896551724137934</v>
      </c>
      <c r="AD67" s="168">
        <f ca="1">OFFSET('Table 2'!K65,1,1)/
OFFSET('Table 2'!K65,1,0)</f>
        <v>0.72727272727272729</v>
      </c>
      <c r="AE67" s="168">
        <f ca="1">OFFSET('Table 2'!N65,1,1)/
OFFSET('Table 2'!N65,1,0)</f>
        <v>0.67692307692307696</v>
      </c>
      <c r="AF67" s="168">
        <f ca="1">OFFSET('Table 2'!Q65,1,1)/
OFFSET('Table 2'!Q65,1,0)</f>
        <v>0.45454545454545453</v>
      </c>
      <c r="AG67" s="168">
        <f ca="1">OFFSET('Table 2'!T65,1,1)/
OFFSET('Table 2'!T65,1,0)</f>
        <v>0.38709677419354838</v>
      </c>
      <c r="AH67" s="168">
        <f ca="1">OFFSET('Table 2'!W65,1,1)/
OFFSET('Table 2'!W65,1,0)</f>
        <v>0.61111111111111116</v>
      </c>
      <c r="AI67" s="168">
        <f ca="1">OFFSET('Table 2'!Z65,1,1)/
OFFSET('Table 2'!Z65,1,0)</f>
        <v>0.6132075471698113</v>
      </c>
      <c r="AJ67" s="168">
        <f ca="1">OFFSET('Table 2'!AC65,1,1)/
OFFSET('Table 2'!AC65,1,0)</f>
        <v>0.67368421052631577</v>
      </c>
      <c r="AK67" s="168">
        <f ca="1">OFFSET('Table 2'!AF65,1,1)/
OFFSET('Table 2'!AF65,1,0)</f>
        <v>0.64864864864864868</v>
      </c>
      <c r="AL67" s="168">
        <f ca="1">OFFSET('Table 2'!AI65,1,1)/
OFFSET('Table 2'!AI65,1,0)</f>
        <v>0.64220183486238536</v>
      </c>
      <c r="AM67" s="168">
        <f ca="1">OFFSET('Table 2'!AL65,1,1)/
OFFSET('Table 2'!AL65,1,0)</f>
        <v>0.57954545454545459</v>
      </c>
      <c r="AN67" s="168">
        <f ca="1">OFFSET('Table 2'!AO65,1,1)/
OFFSET('Table 2'!AO65,1,0)</f>
        <v>0.47142857142857142</v>
      </c>
      <c r="AO67" s="168">
        <f ca="1">OFFSET('Table 2'!AR65,1,1)/
OFFSET('Table 2'!AR65,1,0)</f>
        <v>0.57425742574257421</v>
      </c>
      <c r="AP67" s="168">
        <f ca="1">OFFSET('Table 2'!AU65,1,1)/
OFFSET('Table 2'!AU65,1,0)</f>
        <v>0.64655172413793105</v>
      </c>
      <c r="AQ67" s="168">
        <f ca="1">OFFSET('Table 2'!AX65,1,1)/
OFFSET('Table 2'!AX65,1,0)</f>
        <v>0.660377358490566</v>
      </c>
      <c r="AR67" s="168">
        <f ca="1">OFFSET('Table 2'!BA65,1,1)/
OFFSET('Table 2'!BA65,1,0)</f>
        <v>0.68421052631578949</v>
      </c>
      <c r="AS67" s="168">
        <f ca="1">OFFSET('Table 2'!BD65,1,1)/
OFFSET('Table 2'!BD65,1,0)</f>
        <v>0.625</v>
      </c>
      <c r="AT67" s="168">
        <f ca="1">OFFSET('Table 2'!BG65,1,1)/
OFFSET('Table 2'!BG65,1,0)</f>
        <v>0.5714285714285714</v>
      </c>
      <c r="AU67" s="168">
        <f ca="1">OFFSET('Table 2'!BJ65,1,1)/
OFFSET('Table 2'!BJ65,1,0)</f>
        <v>0.62903225806451613</v>
      </c>
      <c r="AV67" s="168">
        <f ca="1">OFFSET('Table 2'!BM65,1,1)/
OFFSET('Table 2'!BM65,1,0)</f>
        <v>0.52631578947368418</v>
      </c>
      <c r="AW67" s="168">
        <f ca="1">OFFSET('Table 2'!BP65,1,1)/
OFFSET('Table 2'!BP65,1,0)</f>
        <v>0.59183673469387754</v>
      </c>
      <c r="AX67" s="168">
        <f ca="1">OFFSET('Table 2'!BS65,1,1)/
OFFSET('Table 2'!BS65,1,0)</f>
        <v>0.59842519685039375</v>
      </c>
      <c r="AY67" s="168">
        <f ca="1">OFFSET('Table 2'!BV65,1,1)/
OFFSET('Table 2'!BV65,1,0)</f>
        <v>0.61111111111111116</v>
      </c>
      <c r="AZ67" s="168">
        <f ca="1">OFFSET('Table 2'!BY65,1,1)/
OFFSET('Table 2'!BY65,1,0)</f>
        <v>0.66901408450704225</v>
      </c>
      <c r="BA67" s="168">
        <f ca="1">OFFSET('Table 2'!CB65,1,1)/
OFFSET('Table 2'!CB65,1,0)</f>
        <v>0.48863636363636365</v>
      </c>
      <c r="BB67" s="168">
        <f ca="1">OFFSET('Table 2'!CE65,1,1)/
OFFSET('Table 2'!CE65,1,0)</f>
        <v>0.46969696969696972</v>
      </c>
      <c r="BC67" s="168">
        <f ca="1">OFFSET('Table 2'!CH65,1,1)/
OFFSET('Table 2'!CH65,1,0)</f>
        <v>0.62135922330097082</v>
      </c>
      <c r="BD67" s="168">
        <f ca="1">OFFSET('Table 2'!CK65,1,1)/
OFFSET('Table 2'!CK65,1,0)</f>
        <v>0.62295081967213117</v>
      </c>
      <c r="BE67" s="168">
        <f ca="1">OFFSET('Table 2'!CN65,1,1)/
OFFSET('Table 2'!CN65,1,0)</f>
        <v>0.67164179104477617</v>
      </c>
      <c r="BF67" s="168" t="e">
        <f ca="1">OFFSET('Table 2'!#REF!,1,1)/
OFFSET('Table 2'!#REF!,1,0)</f>
        <v>#REF!</v>
      </c>
    </row>
    <row r="68" spans="1:58" x14ac:dyDescent="0.2">
      <c r="A68" s="18" t="s">
        <v>318</v>
      </c>
      <c r="B68" s="148">
        <f>AVERAGEIF('Table 2'!$E$4:$CP$4,B$5,'Table 2'!$E67:$CP67)</f>
        <v>166.7</v>
      </c>
      <c r="C68" s="148">
        <f>AVERAGEIF('Table 2'!$E$4:$CP$4,C$5,'Table 2'!$E67:$CP67)</f>
        <v>102.1</v>
      </c>
      <c r="D68" s="148">
        <f>AVERAGEIF('Table 2'!$E$4:$CP$4,D$5,'Table 2'!$E67:$CP67)</f>
        <v>64.599999999999994</v>
      </c>
      <c r="E68" s="23"/>
      <c r="F68" s="23"/>
      <c r="G68" s="23"/>
      <c r="H68" s="23"/>
      <c r="I68" s="23"/>
      <c r="J68" s="147">
        <f>AVERAGEIF('Table 2 - Previous month'!$E$4:$CS$4,J$5,'Table 2 - Previous month'!$E67:$CS67)</f>
        <v>178.64516129032259</v>
      </c>
      <c r="K68" s="147">
        <f>AVERAGEIF('Table 2 - Previous month'!$E$4:$CS$4,K$5,'Table 2 - Previous month'!$E67:$CS67)</f>
        <v>97.548387096774192</v>
      </c>
      <c r="L68" s="147">
        <f>AVERAGEIF('Table 2 - Previous month'!$E$4:$CS$4,L$5,'Table 2 - Previous month'!$E67:$CS67)</f>
        <v>81.096774193548384</v>
      </c>
      <c r="M68" s="23"/>
      <c r="N68" s="23"/>
      <c r="O68" s="23"/>
      <c r="P68" s="23"/>
      <c r="Q68" s="23"/>
      <c r="R68" s="23"/>
      <c r="S68" s="23"/>
      <c r="T68" s="23"/>
      <c r="U68" s="23"/>
      <c r="V68" s="23"/>
      <c r="W68" s="23"/>
      <c r="X68" s="23"/>
      <c r="AB68" s="167">
        <f ca="1">OFFSET('Table 2'!E66,1,1)/
OFFSET('Table 2'!E66,1,0)</f>
        <v>0.54591836734693877</v>
      </c>
      <c r="AC68" s="167">
        <f ca="1">OFFSET('Table 2'!H66,1,1)/
OFFSET('Table 2'!H66,1,0)</f>
        <v>0.60194174757281549</v>
      </c>
      <c r="AD68" s="168">
        <f ca="1">OFFSET('Table 2'!K66,1,1)/
OFFSET('Table 2'!K66,1,0)</f>
        <v>0.6029411764705882</v>
      </c>
      <c r="AE68" s="168">
        <f ca="1">OFFSET('Table 2'!N66,1,1)/
OFFSET('Table 2'!N66,1,0)</f>
        <v>0.60621761658031093</v>
      </c>
      <c r="AF68" s="168">
        <f ca="1">OFFSET('Table 2'!Q66,1,1)/
OFFSET('Table 2'!Q66,1,0)</f>
        <v>0.46875</v>
      </c>
      <c r="AG68" s="168">
        <f ca="1">OFFSET('Table 2'!T66,1,1)/
OFFSET('Table 2'!T66,1,0)</f>
        <v>0.31847133757961782</v>
      </c>
      <c r="AH68" s="168">
        <f ca="1">OFFSET('Table 2'!W66,1,1)/
OFFSET('Table 2'!W66,1,0)</f>
        <v>0.60621761658031093</v>
      </c>
      <c r="AI68" s="168">
        <f ca="1">OFFSET('Table 2'!Z66,1,1)/
OFFSET('Table 2'!Z66,1,0)</f>
        <v>0.66129032258064513</v>
      </c>
      <c r="AJ68" s="168">
        <f ca="1">OFFSET('Table 2'!AC66,1,1)/
OFFSET('Table 2'!AC66,1,0)</f>
        <v>0.67796610169491522</v>
      </c>
      <c r="AK68" s="168">
        <f ca="1">OFFSET('Table 2'!AF66,1,1)/
OFFSET('Table 2'!AF66,1,0)</f>
        <v>0.6629213483146067</v>
      </c>
      <c r="AL68" s="168">
        <f ca="1">OFFSET('Table 2'!AI66,1,1)/
OFFSET('Table 2'!AI66,1,0)</f>
        <v>0.65384615384615385</v>
      </c>
      <c r="AM68" s="168">
        <f ca="1">OFFSET('Table 2'!AL66,1,1)/
OFFSET('Table 2'!AL66,1,0)</f>
        <v>0.56551724137931036</v>
      </c>
      <c r="AN68" s="168">
        <f ca="1">OFFSET('Table 2'!AO66,1,1)/
OFFSET('Table 2'!AO66,1,0)</f>
        <v>0.37190082644628097</v>
      </c>
      <c r="AO68" s="168">
        <f ca="1">OFFSET('Table 2'!AR66,1,1)/
OFFSET('Table 2'!AR66,1,0)</f>
        <v>0.69798657718120805</v>
      </c>
      <c r="AP68" s="168">
        <f ca="1">OFFSET('Table 2'!AU66,1,1)/
OFFSET('Table 2'!AU66,1,0)</f>
        <v>0.66249999999999998</v>
      </c>
      <c r="AQ68" s="168">
        <f ca="1">OFFSET('Table 2'!AX66,1,1)/
OFFSET('Table 2'!AX66,1,0)</f>
        <v>0.75882352941176467</v>
      </c>
      <c r="AR68" s="168">
        <f ca="1">OFFSET('Table 2'!BA66,1,1)/
OFFSET('Table 2'!BA66,1,0)</f>
        <v>0.77720207253886009</v>
      </c>
      <c r="AS68" s="168">
        <f ca="1">OFFSET('Table 2'!BD66,1,1)/
OFFSET('Table 2'!BD66,1,0)</f>
        <v>0.60624999999999996</v>
      </c>
      <c r="AT68" s="168">
        <f ca="1">OFFSET('Table 2'!BG66,1,1)/
OFFSET('Table 2'!BG66,1,0)</f>
        <v>0.51824817518248179</v>
      </c>
      <c r="AU68" s="168">
        <f ca="1">OFFSET('Table 2'!BJ66,1,1)/
OFFSET('Table 2'!BJ66,1,0)</f>
        <v>0.58394160583941601</v>
      </c>
      <c r="AV68" s="168">
        <f ca="1">OFFSET('Table 2'!BM66,1,1)/
OFFSET('Table 2'!BM66,1,0)</f>
        <v>0.40944881889763779</v>
      </c>
      <c r="AW68" s="168">
        <f ca="1">OFFSET('Table 2'!BP66,1,1)/
OFFSET('Table 2'!BP66,1,0)</f>
        <v>0.68789808917197448</v>
      </c>
      <c r="AX68" s="168">
        <f ca="1">OFFSET('Table 2'!BS66,1,1)/
OFFSET('Table 2'!BS66,1,0)</f>
        <v>0.86708860759493667</v>
      </c>
      <c r="AY68" s="168">
        <f ca="1">OFFSET('Table 2'!BV66,1,1)/
OFFSET('Table 2'!BV66,1,0)</f>
        <v>0.63414634146341464</v>
      </c>
      <c r="AZ68" s="168">
        <f ca="1">OFFSET('Table 2'!BY66,1,1)/
OFFSET('Table 2'!BY66,1,0)</f>
        <v>0.76842105263157889</v>
      </c>
      <c r="BA68" s="168">
        <f ca="1">OFFSET('Table 2'!CB66,1,1)/
OFFSET('Table 2'!CB66,1,0)</f>
        <v>0.47712418300653597</v>
      </c>
      <c r="BB68" s="168">
        <f ca="1">OFFSET('Table 2'!CE66,1,1)/
OFFSET('Table 2'!CE66,1,0)</f>
        <v>0.3904109589041096</v>
      </c>
      <c r="BC68" s="168">
        <f ca="1">OFFSET('Table 2'!CH66,1,1)/
OFFSET('Table 2'!CH66,1,0)</f>
        <v>0.65269461077844315</v>
      </c>
      <c r="BD68" s="168">
        <f ca="1">OFFSET('Table 2'!CK66,1,1)/
OFFSET('Table 2'!CK66,1,0)</f>
        <v>0.6706586826347305</v>
      </c>
      <c r="BE68" s="168">
        <f ca="1">OFFSET('Table 2'!CN66,1,1)/
OFFSET('Table 2'!CN66,1,0)</f>
        <v>0.6428571428571429</v>
      </c>
      <c r="BF68" s="168" t="e">
        <f ca="1">OFFSET('Table 2'!#REF!,1,1)/
OFFSET('Table 2'!#REF!,1,0)</f>
        <v>#REF!</v>
      </c>
    </row>
    <row r="69" spans="1:58" x14ac:dyDescent="0.2">
      <c r="A69" s="18" t="s">
        <v>340</v>
      </c>
      <c r="B69" s="148">
        <f>AVERAGEIF('Table 2'!$E$4:$CP$4,B$5,'Table 2'!$E68:$CP68)</f>
        <v>168.4</v>
      </c>
      <c r="C69" s="148">
        <f>AVERAGEIF('Table 2'!$E$4:$CP$4,C$5,'Table 2'!$E68:$CP68)</f>
        <v>139.13333333333333</v>
      </c>
      <c r="D69" s="148">
        <f>AVERAGEIF('Table 2'!$E$4:$CP$4,D$5,'Table 2'!$E68:$CP68)</f>
        <v>29.266666666666666</v>
      </c>
      <c r="E69" s="23"/>
      <c r="F69" s="23"/>
      <c r="G69" s="23"/>
      <c r="H69" s="23"/>
      <c r="I69" s="23"/>
      <c r="J69" s="147">
        <f>AVERAGEIF('Table 2 - Previous month'!$E$4:$CS$4,J$5,'Table 2 - Previous month'!$E68:$CS68)</f>
        <v>181.19354838709677</v>
      </c>
      <c r="K69" s="147">
        <f>AVERAGEIF('Table 2 - Previous month'!$E$4:$CS$4,K$5,'Table 2 - Previous month'!$E68:$CS68)</f>
        <v>141.35483870967741</v>
      </c>
      <c r="L69" s="147">
        <f>AVERAGEIF('Table 2 - Previous month'!$E$4:$CS$4,L$5,'Table 2 - Previous month'!$E68:$CS68)</f>
        <v>39.838709677419352</v>
      </c>
      <c r="M69" s="23"/>
      <c r="N69" s="23"/>
      <c r="O69" s="23"/>
      <c r="P69" s="23"/>
      <c r="Q69" s="23"/>
      <c r="R69" s="23"/>
      <c r="S69" s="23"/>
      <c r="T69" s="23"/>
      <c r="U69" s="23"/>
      <c r="V69" s="23"/>
      <c r="W69" s="23"/>
      <c r="X69" s="23"/>
      <c r="AB69" s="167">
        <f ca="1">OFFSET('Table 2'!E67,1,1)/
OFFSET('Table 2'!E67,1,0)</f>
        <v>0.79374999999999996</v>
      </c>
      <c r="AC69" s="167">
        <f ca="1">OFFSET('Table 2'!H67,1,1)/
OFFSET('Table 2'!H67,1,0)</f>
        <v>0.93258426966292129</v>
      </c>
      <c r="AD69" s="168">
        <f ca="1">OFFSET('Table 2'!K67,1,1)/
OFFSET('Table 2'!K67,1,0)</f>
        <v>0.84180790960451979</v>
      </c>
      <c r="AE69" s="168">
        <f ca="1">OFFSET('Table 2'!N67,1,1)/
OFFSET('Table 2'!N67,1,0)</f>
        <v>0.98224852071005919</v>
      </c>
      <c r="AF69" s="168">
        <f ca="1">OFFSET('Table 2'!Q67,1,1)/
OFFSET('Table 2'!Q67,1,0)</f>
        <v>0.98907103825136611</v>
      </c>
      <c r="AG69" s="168">
        <f ca="1">OFFSET('Table 2'!T67,1,1)/
OFFSET('Table 2'!T67,1,0)</f>
        <v>0.64772727272727271</v>
      </c>
      <c r="AH69" s="168">
        <f ca="1">OFFSET('Table 2'!W67,1,1)/
OFFSET('Table 2'!W67,1,0)</f>
        <v>0.38853503184713378</v>
      </c>
      <c r="AI69" s="168">
        <f ca="1">OFFSET('Table 2'!Z67,1,1)/
OFFSET('Table 2'!Z67,1,0)</f>
        <v>0.89308176100628933</v>
      </c>
      <c r="AJ69" s="168">
        <f ca="1">OFFSET('Table 2'!AC67,1,1)/
OFFSET('Table 2'!AC67,1,0)</f>
        <v>0.91954022988505746</v>
      </c>
      <c r="AK69" s="168">
        <f ca="1">OFFSET('Table 2'!AF67,1,1)/
OFFSET('Table 2'!AF67,1,0)</f>
        <v>0.9942196531791907</v>
      </c>
      <c r="AL69" s="168">
        <f ca="1">OFFSET('Table 2'!AI67,1,1)/
OFFSET('Table 2'!AI67,1,0)</f>
        <v>0.73936170212765961</v>
      </c>
      <c r="AM69" s="168">
        <f ca="1">OFFSET('Table 2'!AL67,1,1)/
OFFSET('Table 2'!AL67,1,0)</f>
        <v>1</v>
      </c>
      <c r="AN69" s="168">
        <f ca="1">OFFSET('Table 2'!AO67,1,1)/
OFFSET('Table 2'!AO67,1,0)</f>
        <v>0.72</v>
      </c>
      <c r="AO69" s="168">
        <f ca="1">OFFSET('Table 2'!AR67,1,1)/
OFFSET('Table 2'!AR67,1,0)</f>
        <v>0.44720496894409939</v>
      </c>
      <c r="AP69" s="168">
        <f ca="1">OFFSET('Table 2'!AU67,1,1)/
OFFSET('Table 2'!AU67,1,0)</f>
        <v>0.97986577181208057</v>
      </c>
      <c r="AQ69" s="168">
        <f ca="1">OFFSET('Table 2'!AX67,1,1)/
OFFSET('Table 2'!AX67,1,0)</f>
        <v>0.9942196531791907</v>
      </c>
      <c r="AR69" s="168">
        <f ca="1">OFFSET('Table 2'!BA67,1,1)/
OFFSET('Table 2'!BA67,1,0)</f>
        <v>0.87912087912087911</v>
      </c>
      <c r="AS69" s="168">
        <f ca="1">OFFSET('Table 2'!BD67,1,1)/
OFFSET('Table 2'!BD67,1,0)</f>
        <v>0.99502487562189057</v>
      </c>
      <c r="AT69" s="168">
        <f ca="1">OFFSET('Table 2'!BG67,1,1)/
OFFSET('Table 2'!BG67,1,0)</f>
        <v>0.71779141104294475</v>
      </c>
      <c r="AU69" s="168">
        <f ca="1">OFFSET('Table 2'!BJ67,1,1)/
OFFSET('Table 2'!BJ67,1,0)</f>
        <v>0.56707317073170727</v>
      </c>
      <c r="AV69" s="168">
        <f ca="1">OFFSET('Table 2'!BM67,1,1)/
OFFSET('Table 2'!BM67,1,0)</f>
        <v>0.46153846153846156</v>
      </c>
      <c r="AW69" s="168">
        <f ca="1">OFFSET('Table 2'!BP67,1,1)/
OFFSET('Table 2'!BP67,1,0)</f>
        <v>0.48979591836734693</v>
      </c>
      <c r="AX69" s="168">
        <f ca="1">OFFSET('Table 2'!BS67,1,1)/
OFFSET('Table 2'!BS67,1,0)</f>
        <v>0.80136986301369861</v>
      </c>
      <c r="AY69" s="168">
        <f ca="1">OFFSET('Table 2'!BV67,1,1)/
OFFSET('Table 2'!BV67,1,0)</f>
        <v>0.99378881987577639</v>
      </c>
      <c r="AZ69" s="168">
        <f ca="1">OFFSET('Table 2'!BY67,1,1)/
OFFSET('Table 2'!BY67,1,0)</f>
        <v>0.99415204678362568</v>
      </c>
      <c r="BA69" s="168">
        <f ca="1">OFFSET('Table 2'!CB67,1,1)/
OFFSET('Table 2'!CB67,1,0)</f>
        <v>0.99509803921568629</v>
      </c>
      <c r="BB69" s="168">
        <f ca="1">OFFSET('Table 2'!CE67,1,1)/
OFFSET('Table 2'!CE67,1,0)</f>
        <v>0.92413793103448272</v>
      </c>
      <c r="BC69" s="168">
        <f ca="1">OFFSET('Table 2'!CH67,1,1)/
OFFSET('Table 2'!CH67,1,0)</f>
        <v>0.56643356643356646</v>
      </c>
      <c r="BD69" s="168">
        <f ca="1">OFFSET('Table 2'!CK67,1,1)/
OFFSET('Table 2'!CK67,1,0)</f>
        <v>0.99354838709677418</v>
      </c>
      <c r="BE69" s="168">
        <f ca="1">OFFSET('Table 2'!CN67,1,1)/
OFFSET('Table 2'!CN67,1,0)</f>
        <v>1</v>
      </c>
      <c r="BF69" s="168" t="e">
        <f ca="1">OFFSET('Table 2'!#REF!,1,1)/
OFFSET('Table 2'!#REF!,1,0)</f>
        <v>#REF!</v>
      </c>
    </row>
    <row r="70" spans="1:58" x14ac:dyDescent="0.2">
      <c r="A70" s="18" t="s">
        <v>355</v>
      </c>
      <c r="B70" s="148">
        <f>AVERAGEIF('Table 2'!$E$4:$CP$4,B$5,'Table 2'!$E69:$CP69)</f>
        <v>80.2</v>
      </c>
      <c r="C70" s="148">
        <f>AVERAGEIF('Table 2'!$E$4:$CP$4,C$5,'Table 2'!$E69:$CP69)</f>
        <v>50.666666666666664</v>
      </c>
      <c r="D70" s="148">
        <f>AVERAGEIF('Table 2'!$E$4:$CP$4,D$5,'Table 2'!$E69:$CP69)</f>
        <v>29.533333333333335</v>
      </c>
      <c r="E70" s="23"/>
      <c r="F70" s="23"/>
      <c r="G70" s="23"/>
      <c r="H70" s="23"/>
      <c r="I70" s="23"/>
      <c r="J70" s="147">
        <f>AVERAGEIF('Table 2 - Previous month'!$E$4:$CS$4,J$5,'Table 2 - Previous month'!$E69:$CS69)</f>
        <v>93.677419354838705</v>
      </c>
      <c r="K70" s="147">
        <f>AVERAGEIF('Table 2 - Previous month'!$E$4:$CS$4,K$5,'Table 2 - Previous month'!$E69:$CS69)</f>
        <v>39.322580645161288</v>
      </c>
      <c r="L70" s="147">
        <f>AVERAGEIF('Table 2 - Previous month'!$E$4:$CS$4,L$5,'Table 2 - Previous month'!$E69:$CS69)</f>
        <v>54.354838709677416</v>
      </c>
      <c r="M70" s="23"/>
      <c r="N70" s="23"/>
      <c r="O70" s="23"/>
      <c r="P70" s="23"/>
      <c r="Q70" s="23"/>
      <c r="R70" s="23"/>
      <c r="S70" s="23"/>
      <c r="T70" s="23"/>
      <c r="U70" s="23"/>
      <c r="V70" s="23"/>
      <c r="W70" s="23"/>
      <c r="X70" s="23"/>
      <c r="AB70" s="167">
        <f ca="1">OFFSET('Table 2'!E68,1,1)/
OFFSET('Table 2'!E68,1,0)</f>
        <v>0.53333333333333333</v>
      </c>
      <c r="AC70" s="167">
        <f ca="1">OFFSET('Table 2'!H68,1,1)/
OFFSET('Table 2'!H68,1,0)</f>
        <v>0.61682242990654201</v>
      </c>
      <c r="AD70" s="168">
        <f ca="1">OFFSET('Table 2'!K68,1,1)/
OFFSET('Table 2'!K68,1,0)</f>
        <v>0.53333333333333333</v>
      </c>
      <c r="AE70" s="168">
        <f ca="1">OFFSET('Table 2'!N68,1,1)/
OFFSET('Table 2'!N68,1,0)</f>
        <v>0.74137931034482762</v>
      </c>
      <c r="AF70" s="168">
        <f ca="1">OFFSET('Table 2'!Q68,1,1)/
OFFSET('Table 2'!Q68,1,0)</f>
        <v>0.57746478873239437</v>
      </c>
      <c r="AG70" s="168">
        <f ca="1">OFFSET('Table 2'!T68,1,1)/
OFFSET('Table 2'!T68,1,0)</f>
        <v>0.53846153846153844</v>
      </c>
      <c r="AH70" s="168">
        <f ca="1">OFFSET('Table 2'!W68,1,1)/
OFFSET('Table 2'!W68,1,0)</f>
        <v>0.59756097560975607</v>
      </c>
      <c r="AI70" s="168">
        <f ca="1">OFFSET('Table 2'!Z68,1,1)/
OFFSET('Table 2'!Z68,1,0)</f>
        <v>0.67708333333333337</v>
      </c>
      <c r="AJ70" s="168">
        <f ca="1">OFFSET('Table 2'!AC68,1,1)/
OFFSET('Table 2'!AC68,1,0)</f>
        <v>0.66315789473684206</v>
      </c>
      <c r="AK70" s="168">
        <f ca="1">OFFSET('Table 2'!AF68,1,1)/
OFFSET('Table 2'!AF68,1,0)</f>
        <v>0.65094339622641506</v>
      </c>
      <c r="AL70" s="168">
        <f ca="1">OFFSET('Table 2'!AI68,1,1)/
OFFSET('Table 2'!AI68,1,0)</f>
        <v>0.65454545454545454</v>
      </c>
      <c r="AM70" s="168">
        <f ca="1">OFFSET('Table 2'!AL68,1,1)/
OFFSET('Table 2'!AL68,1,0)</f>
        <v>0.46268656716417911</v>
      </c>
      <c r="AN70" s="168">
        <f ca="1">OFFSET('Table 2'!AO68,1,1)/
OFFSET('Table 2'!AO68,1,0)</f>
        <v>0.60377358490566035</v>
      </c>
      <c r="AO70" s="168">
        <f ca="1">OFFSET('Table 2'!AR68,1,1)/
OFFSET('Table 2'!AR68,1,0)</f>
        <v>0.61290322580645162</v>
      </c>
      <c r="AP70" s="168">
        <f ca="1">OFFSET('Table 2'!AU68,1,1)/
OFFSET('Table 2'!AU68,1,0)</f>
        <v>0.62765957446808507</v>
      </c>
      <c r="AQ70" s="168">
        <f ca="1">OFFSET('Table 2'!AX68,1,1)/
OFFSET('Table 2'!AX68,1,0)</f>
        <v>0.5955056179775281</v>
      </c>
      <c r="AR70" s="168">
        <f ca="1">OFFSET('Table 2'!BA68,1,1)/
OFFSET('Table 2'!BA68,1,0)</f>
        <v>0.76237623762376239</v>
      </c>
      <c r="AS70" s="168">
        <f ca="1">OFFSET('Table 2'!BD68,1,1)/
OFFSET('Table 2'!BD68,1,0)</f>
        <v>0.73913043478260865</v>
      </c>
      <c r="AT70" s="168">
        <f ca="1">OFFSET('Table 2'!BG68,1,1)/
OFFSET('Table 2'!BG68,1,0)</f>
        <v>0.55319148936170215</v>
      </c>
      <c r="AU70" s="168">
        <f ca="1">OFFSET('Table 2'!BJ68,1,1)/
OFFSET('Table 2'!BJ68,1,0)</f>
        <v>0.76744186046511631</v>
      </c>
      <c r="AV70" s="168">
        <f ca="1">OFFSET('Table 2'!BM68,1,1)/
OFFSET('Table 2'!BM68,1,0)</f>
        <v>0.45945945945945948</v>
      </c>
      <c r="AW70" s="168">
        <f ca="1">OFFSET('Table 2'!BP68,1,1)/
OFFSET('Table 2'!BP68,1,0)</f>
        <v>0.75</v>
      </c>
      <c r="AX70" s="168">
        <f ca="1">OFFSET('Table 2'!BS68,1,1)/
OFFSET('Table 2'!BS68,1,0)</f>
        <v>0.7142857142857143</v>
      </c>
      <c r="AY70" s="168">
        <f ca="1">OFFSET('Table 2'!BV68,1,1)/
OFFSET('Table 2'!BV68,1,0)</f>
        <v>0.67708333333333337</v>
      </c>
      <c r="AZ70" s="168">
        <f ca="1">OFFSET('Table 2'!BY68,1,1)/
OFFSET('Table 2'!BY68,1,0)</f>
        <v>0.63366336633663367</v>
      </c>
      <c r="BA70" s="168">
        <f ca="1">OFFSET('Table 2'!CB68,1,1)/
OFFSET('Table 2'!CB68,1,0)</f>
        <v>0.64367816091954022</v>
      </c>
      <c r="BB70" s="168">
        <f ca="1">OFFSET('Table 2'!CE68,1,1)/
OFFSET('Table 2'!CE68,1,0)</f>
        <v>0.65384615384615385</v>
      </c>
      <c r="BC70" s="168">
        <f ca="1">OFFSET('Table 2'!CH68,1,1)/
OFFSET('Table 2'!CH68,1,0)</f>
        <v>0.45714285714285713</v>
      </c>
      <c r="BD70" s="168">
        <f ca="1">OFFSET('Table 2'!CK68,1,1)/
OFFSET('Table 2'!CK68,1,0)</f>
        <v>0.59782608695652173</v>
      </c>
      <c r="BE70" s="168">
        <f ca="1">OFFSET('Table 2'!CN68,1,1)/
OFFSET('Table 2'!CN68,1,0)</f>
        <v>0.64473684210526316</v>
      </c>
      <c r="BF70" s="168" t="e">
        <f ca="1">OFFSET('Table 2'!#REF!,1,1)/
OFFSET('Table 2'!#REF!,1,0)</f>
        <v>#REF!</v>
      </c>
    </row>
    <row r="71" spans="1:58" x14ac:dyDescent="0.2">
      <c r="A71" s="18" t="s">
        <v>378</v>
      </c>
      <c r="B71" s="148">
        <f>AVERAGEIF('Table 2'!$E$4:$CP$4,B$5,'Table 2'!$E70:$CP70)</f>
        <v>154.03333333333333</v>
      </c>
      <c r="C71" s="148">
        <f>AVERAGEIF('Table 2'!$E$4:$CP$4,C$5,'Table 2'!$E70:$CP70)</f>
        <v>92.3</v>
      </c>
      <c r="D71" s="148">
        <f>AVERAGEIF('Table 2'!$E$4:$CP$4,D$5,'Table 2'!$E70:$CP70)</f>
        <v>61.733333333333334</v>
      </c>
      <c r="E71" s="23"/>
      <c r="F71" s="23"/>
      <c r="G71" s="23"/>
      <c r="H71" s="23"/>
      <c r="I71" s="23"/>
      <c r="J71" s="147">
        <f>AVERAGEIF('Table 2 - Previous month'!$E$4:$CS$4,J$5,'Table 2 - Previous month'!$E70:$CS70)</f>
        <v>158.06451612903226</v>
      </c>
      <c r="K71" s="147">
        <f>AVERAGEIF('Table 2 - Previous month'!$E$4:$CS$4,K$5,'Table 2 - Previous month'!$E70:$CS70)</f>
        <v>88.193548387096769</v>
      </c>
      <c r="L71" s="147">
        <f>AVERAGEIF('Table 2 - Previous month'!$E$4:$CS$4,L$5,'Table 2 - Previous month'!$E70:$CS70)</f>
        <v>69.870967741935488</v>
      </c>
      <c r="M71" s="23"/>
      <c r="N71" s="23"/>
      <c r="O71" s="23"/>
      <c r="P71" s="23"/>
      <c r="Q71" s="23"/>
      <c r="R71" s="23"/>
      <c r="S71" s="23"/>
      <c r="T71" s="23"/>
      <c r="U71" s="23"/>
      <c r="V71" s="23"/>
      <c r="W71" s="23"/>
      <c r="X71" s="23"/>
      <c r="AB71" s="167">
        <f ca="1">OFFSET('Table 2'!E69,1,1)/
OFFSET('Table 2'!E69,1,0)</f>
        <v>0.63694267515923564</v>
      </c>
      <c r="AC71" s="167">
        <f ca="1">OFFSET('Table 2'!H69,1,1)/
OFFSET('Table 2'!H69,1,0)</f>
        <v>0.57485029940119758</v>
      </c>
      <c r="AD71" s="168">
        <f ca="1">OFFSET('Table 2'!K69,1,1)/
OFFSET('Table 2'!K69,1,0)</f>
        <v>0.59788359788359791</v>
      </c>
      <c r="AE71" s="168">
        <f ca="1">OFFSET('Table 2'!N69,1,1)/
OFFSET('Table 2'!N69,1,0)</f>
        <v>0.62222222222222223</v>
      </c>
      <c r="AF71" s="168">
        <f ca="1">OFFSET('Table 2'!Q69,1,1)/
OFFSET('Table 2'!Q69,1,0)</f>
        <v>0.58333333333333337</v>
      </c>
      <c r="AG71" s="168">
        <f ca="1">OFFSET('Table 2'!T69,1,1)/
OFFSET('Table 2'!T69,1,0)</f>
        <v>0.53086419753086422</v>
      </c>
      <c r="AH71" s="168">
        <f ca="1">OFFSET('Table 2'!W69,1,1)/
OFFSET('Table 2'!W69,1,0)</f>
        <v>0.58100558659217882</v>
      </c>
      <c r="AI71" s="168">
        <f ca="1">OFFSET('Table 2'!Z69,1,1)/
OFFSET('Table 2'!Z69,1,0)</f>
        <v>0.59217877094972071</v>
      </c>
      <c r="AJ71" s="168">
        <f ca="1">OFFSET('Table 2'!AC69,1,1)/
OFFSET('Table 2'!AC69,1,0)</f>
        <v>0.58791208791208793</v>
      </c>
      <c r="AK71" s="168">
        <f ca="1">OFFSET('Table 2'!AF69,1,1)/
OFFSET('Table 2'!AF69,1,0)</f>
        <v>0.6113989637305699</v>
      </c>
      <c r="AL71" s="168">
        <f ca="1">OFFSET('Table 2'!AI69,1,1)/
OFFSET('Table 2'!AI69,1,0)</f>
        <v>0.59509202453987731</v>
      </c>
      <c r="AM71" s="168">
        <f ca="1">OFFSET('Table 2'!AL69,1,1)/
OFFSET('Table 2'!AL69,1,0)</f>
        <v>0.54621848739495793</v>
      </c>
      <c r="AN71" s="168">
        <f ca="1">OFFSET('Table 2'!AO69,1,1)/
OFFSET('Table 2'!AO69,1,0)</f>
        <v>0.4157303370786517</v>
      </c>
      <c r="AO71" s="168">
        <f ca="1">OFFSET('Table 2'!AR69,1,1)/
OFFSET('Table 2'!AR69,1,0)</f>
        <v>0.51572327044025157</v>
      </c>
      <c r="AP71" s="168">
        <f ca="1">OFFSET('Table 2'!AU69,1,1)/
OFFSET('Table 2'!AU69,1,0)</f>
        <v>0.59798994974874375</v>
      </c>
      <c r="AQ71" s="168">
        <f ca="1">OFFSET('Table 2'!AX69,1,1)/
OFFSET('Table 2'!AX69,1,0)</f>
        <v>0.62311557788944727</v>
      </c>
      <c r="AR71" s="168">
        <f ca="1">OFFSET('Table 2'!BA69,1,1)/
OFFSET('Table 2'!BA69,1,0)</f>
        <v>0.65968586387434558</v>
      </c>
      <c r="AS71" s="168">
        <f ca="1">OFFSET('Table 2'!BD69,1,1)/
OFFSET('Table 2'!BD69,1,0)</f>
        <v>0.71830985915492962</v>
      </c>
      <c r="AT71" s="168">
        <f ca="1">OFFSET('Table 2'!BG69,1,1)/
OFFSET('Table 2'!BG69,1,0)</f>
        <v>0.59047619047619049</v>
      </c>
      <c r="AU71" s="168">
        <f ca="1">OFFSET('Table 2'!BJ69,1,1)/
OFFSET('Table 2'!BJ69,1,0)</f>
        <v>0.7232142857142857</v>
      </c>
      <c r="AV71" s="168">
        <f ca="1">OFFSET('Table 2'!BM69,1,1)/
OFFSET('Table 2'!BM69,1,0)</f>
        <v>0.57446808510638303</v>
      </c>
      <c r="AW71" s="168">
        <f ca="1">OFFSET('Table 2'!BP69,1,1)/
OFFSET('Table 2'!BP69,1,0)</f>
        <v>0.60483870967741937</v>
      </c>
      <c r="AX71" s="168">
        <f ca="1">OFFSET('Table 2'!BS69,1,1)/
OFFSET('Table 2'!BS69,1,0)</f>
        <v>0.63636363636363635</v>
      </c>
      <c r="AY71" s="168">
        <f ca="1">OFFSET('Table 2'!BV69,1,1)/
OFFSET('Table 2'!BV69,1,0)</f>
        <v>0.53086419753086422</v>
      </c>
      <c r="AZ71" s="168">
        <f ca="1">OFFSET('Table 2'!BY69,1,1)/
OFFSET('Table 2'!BY69,1,0)</f>
        <v>0.57653061224489799</v>
      </c>
      <c r="BA71" s="168">
        <f ca="1">OFFSET('Table 2'!CB69,1,1)/
OFFSET('Table 2'!CB69,1,0)</f>
        <v>0.62337662337662336</v>
      </c>
      <c r="BB71" s="168">
        <f ca="1">OFFSET('Table 2'!CE69,1,1)/
OFFSET('Table 2'!CE69,1,0)</f>
        <v>0.57009345794392519</v>
      </c>
      <c r="BC71" s="168">
        <f ca="1">OFFSET('Table 2'!CH69,1,1)/
OFFSET('Table 2'!CH69,1,0)</f>
        <v>0.63576158940397354</v>
      </c>
      <c r="BD71" s="168">
        <f ca="1">OFFSET('Table 2'!CK69,1,1)/
OFFSET('Table 2'!CK69,1,0)</f>
        <v>0.58433734939759041</v>
      </c>
      <c r="BE71" s="168">
        <f ca="1">OFFSET('Table 2'!CN69,1,1)/
OFFSET('Table 2'!CN69,1,0)</f>
        <v>0.6216216216216216</v>
      </c>
      <c r="BF71" s="168" t="e">
        <f ca="1">OFFSET('Table 2'!#REF!,1,1)/
OFFSET('Table 2'!#REF!,1,0)</f>
        <v>#REF!</v>
      </c>
    </row>
    <row r="72" spans="1:58" x14ac:dyDescent="0.2">
      <c r="A72" s="18" t="s">
        <v>379</v>
      </c>
      <c r="B72" s="148">
        <f>AVERAGEIF('Table 2'!$E$4:$CP$4,B$5,'Table 2'!$E71:$CP71)</f>
        <v>117.03333333333333</v>
      </c>
      <c r="C72" s="148">
        <f>AVERAGEIF('Table 2'!$E$4:$CP$4,C$5,'Table 2'!$E71:$CP71)</f>
        <v>67.400000000000006</v>
      </c>
      <c r="D72" s="148">
        <f>AVERAGEIF('Table 2'!$E$4:$CP$4,D$5,'Table 2'!$E71:$CP71)</f>
        <v>49.633333333333333</v>
      </c>
      <c r="E72" s="23"/>
      <c r="F72" s="23"/>
      <c r="G72" s="23"/>
      <c r="H72" s="23"/>
      <c r="I72" s="23"/>
      <c r="J72" s="147">
        <f>AVERAGEIF('Table 2 - Previous month'!$E$4:$CS$4,J$5,'Table 2 - Previous month'!$E71:$CS71)</f>
        <v>117.09677419354838</v>
      </c>
      <c r="K72" s="147">
        <f>AVERAGEIF('Table 2 - Previous month'!$E$4:$CS$4,K$5,'Table 2 - Previous month'!$E71:$CS71)</f>
        <v>65.354838709677423</v>
      </c>
      <c r="L72" s="147">
        <f>AVERAGEIF('Table 2 - Previous month'!$E$4:$CS$4,L$5,'Table 2 - Previous month'!$E71:$CS71)</f>
        <v>51.741935483870968</v>
      </c>
      <c r="M72" s="23"/>
      <c r="N72" s="23"/>
      <c r="O72" s="23"/>
      <c r="P72" s="23"/>
      <c r="Q72" s="23"/>
      <c r="R72" s="23"/>
      <c r="S72" s="23"/>
      <c r="T72" s="23"/>
      <c r="U72" s="23"/>
      <c r="V72" s="23"/>
      <c r="W72" s="23"/>
      <c r="X72" s="23"/>
      <c r="AB72" s="167">
        <f ca="1">OFFSET('Table 2'!E70,1,1)/
OFFSET('Table 2'!E70,1,0)</f>
        <v>0.5446428571428571</v>
      </c>
      <c r="AC72" s="167">
        <f ca="1">OFFSET('Table 2'!H70,1,1)/
OFFSET('Table 2'!H70,1,0)</f>
        <v>0.61594202898550721</v>
      </c>
      <c r="AD72" s="168">
        <f ca="1">OFFSET('Table 2'!K70,1,1)/
OFFSET('Table 2'!K70,1,0)</f>
        <v>0</v>
      </c>
      <c r="AE72" s="168">
        <f ca="1">OFFSET('Table 2'!N70,1,1)/
OFFSET('Table 2'!N70,1,0)</f>
        <v>0.66911764705882348</v>
      </c>
      <c r="AF72" s="168">
        <f ca="1">OFFSET('Table 2'!Q70,1,1)/
OFFSET('Table 2'!Q70,1,0)</f>
        <v>0.51807228915662651</v>
      </c>
      <c r="AG72" s="168">
        <f ca="1">OFFSET('Table 2'!T70,1,1)/
OFFSET('Table 2'!T70,1,0)</f>
        <v>0.54166666666666663</v>
      </c>
      <c r="AH72" s="168">
        <f ca="1">OFFSET('Table 2'!W70,1,1)/
OFFSET('Table 2'!W70,1,0)</f>
        <v>0.55118110236220474</v>
      </c>
      <c r="AI72" s="168">
        <f ca="1">OFFSET('Table 2'!Z70,1,1)/
OFFSET('Table 2'!Z70,1,0)</f>
        <v>0.56060606060606055</v>
      </c>
      <c r="AJ72" s="168">
        <f ca="1">OFFSET('Table 2'!AC70,1,1)/
OFFSET('Table 2'!AC70,1,0)</f>
        <v>0.625</v>
      </c>
      <c r="AK72" s="168">
        <f ca="1">OFFSET('Table 2'!AF70,1,1)/
OFFSET('Table 2'!AF70,1,0)</f>
        <v>0.53061224489795922</v>
      </c>
      <c r="AL72" s="168">
        <f ca="1">OFFSET('Table 2'!AI70,1,1)/
OFFSET('Table 2'!AI70,1,0)</f>
        <v>0.61428571428571432</v>
      </c>
      <c r="AM72" s="168">
        <f ca="1">OFFSET('Table 2'!AL70,1,1)/
OFFSET('Table 2'!AL70,1,0)</f>
        <v>0.6404494382022472</v>
      </c>
      <c r="AN72" s="168">
        <f ca="1">OFFSET('Table 2'!AO70,1,1)/
OFFSET('Table 2'!AO70,1,0)</f>
        <v>0.63380281690140849</v>
      </c>
      <c r="AO72" s="168">
        <f ca="1">OFFSET('Table 2'!AR70,1,1)/
OFFSET('Table 2'!AR70,1,0)</f>
        <v>0.56666666666666665</v>
      </c>
      <c r="AP72" s="168">
        <f ca="1">OFFSET('Table 2'!AU70,1,1)/
OFFSET('Table 2'!AU70,1,0)</f>
        <v>0.56209150326797386</v>
      </c>
      <c r="AQ72" s="168">
        <f ca="1">OFFSET('Table 2'!AX70,1,1)/
OFFSET('Table 2'!AX70,1,0)</f>
        <v>0.64963503649635035</v>
      </c>
      <c r="AR72" s="168">
        <f ca="1">OFFSET('Table 2'!BA70,1,1)/
OFFSET('Table 2'!BA70,1,0)</f>
        <v>0.55000000000000004</v>
      </c>
      <c r="AS72" s="168">
        <f ca="1">OFFSET('Table 2'!BD70,1,1)/
OFFSET('Table 2'!BD70,1,0)</f>
        <v>0.57599999999999996</v>
      </c>
      <c r="AT72" s="168">
        <f ca="1">OFFSET('Table 2'!BG70,1,1)/
OFFSET('Table 2'!BG70,1,0)</f>
        <v>0.53398058252427183</v>
      </c>
      <c r="AU72" s="168">
        <f ca="1">OFFSET('Table 2'!BJ70,1,1)/
OFFSET('Table 2'!BJ70,1,0)</f>
        <v>0.54545454545454541</v>
      </c>
      <c r="AV72" s="168">
        <f ca="1">OFFSET('Table 2'!BM70,1,1)/
OFFSET('Table 2'!BM70,1,0)</f>
        <v>0.5</v>
      </c>
      <c r="AW72" s="168">
        <f ca="1">OFFSET('Table 2'!BP70,1,1)/
OFFSET('Table 2'!BP70,1,0)</f>
        <v>0.57851239669421484</v>
      </c>
      <c r="AX72" s="168">
        <f ca="1">OFFSET('Table 2'!BS70,1,1)/
OFFSET('Table 2'!BS70,1,0)</f>
        <v>0.59731543624161076</v>
      </c>
      <c r="AY72" s="168">
        <f ca="1">OFFSET('Table 2'!BV70,1,1)/
OFFSET('Table 2'!BV70,1,0)</f>
        <v>0.61963190184049077</v>
      </c>
      <c r="AZ72" s="168">
        <f ca="1">OFFSET('Table 2'!BY70,1,1)/
OFFSET('Table 2'!BY70,1,0)</f>
        <v>0.65384615384615385</v>
      </c>
      <c r="BA72" s="168">
        <f ca="1">OFFSET('Table 2'!CB70,1,1)/
OFFSET('Table 2'!CB70,1,0)</f>
        <v>0.62637362637362637</v>
      </c>
      <c r="BB72" s="168">
        <f ca="1">OFFSET('Table 2'!CE70,1,1)/
OFFSET('Table 2'!CE70,1,0)</f>
        <v>0.50793650793650791</v>
      </c>
      <c r="BC72" s="168">
        <f ca="1">OFFSET('Table 2'!CH70,1,1)/
OFFSET('Table 2'!CH70,1,0)</f>
        <v>0.55555555555555558</v>
      </c>
      <c r="BD72" s="168">
        <f ca="1">OFFSET('Table 2'!CK70,1,1)/
OFFSET('Table 2'!CK70,1,0)</f>
        <v>0.6690647482014388</v>
      </c>
      <c r="BE72" s="168">
        <f ca="1">OFFSET('Table 2'!CN70,1,1)/
OFFSET('Table 2'!CN70,1,0)</f>
        <v>0.6640625</v>
      </c>
      <c r="BF72" s="168" t="e">
        <f ca="1">OFFSET('Table 2'!#REF!,1,1)/
OFFSET('Table 2'!#REF!,1,0)</f>
        <v>#REF!</v>
      </c>
    </row>
    <row r="73" spans="1:58" x14ac:dyDescent="0.2">
      <c r="A73" s="18" t="s">
        <v>284</v>
      </c>
      <c r="B73" s="148">
        <f>AVERAGEIF('Table 2'!$E$4:$CP$4,B$5,'Table 2'!$E72:$CP72)</f>
        <v>377.1</v>
      </c>
      <c r="C73" s="148">
        <f>AVERAGEIF('Table 2'!$E$4:$CP$4,C$5,'Table 2'!$E72:$CP72)</f>
        <v>167.33333333333334</v>
      </c>
      <c r="D73" s="148">
        <f>AVERAGEIF('Table 2'!$E$4:$CP$4,D$5,'Table 2'!$E72:$CP72)</f>
        <v>209.76666666666668</v>
      </c>
      <c r="E73" s="23"/>
      <c r="F73" s="23"/>
      <c r="G73" s="23"/>
      <c r="H73" s="23"/>
      <c r="I73" s="23"/>
      <c r="J73" s="147">
        <f>AVERAGEIF('Table 2 - Previous month'!$E$4:$CS$4,J$5,'Table 2 - Previous month'!$E72:$CS72)</f>
        <v>335.12903225806451</v>
      </c>
      <c r="K73" s="147">
        <f>AVERAGEIF('Table 2 - Previous month'!$E$4:$CS$4,K$5,'Table 2 - Previous month'!$E72:$CS72)</f>
        <v>169.41935483870967</v>
      </c>
      <c r="L73" s="147">
        <f>AVERAGEIF('Table 2 - Previous month'!$E$4:$CS$4,L$5,'Table 2 - Previous month'!$E72:$CS72)</f>
        <v>165.70967741935485</v>
      </c>
      <c r="M73" s="23"/>
      <c r="N73" s="23"/>
      <c r="O73" s="23"/>
      <c r="P73" s="23"/>
      <c r="Q73" s="23"/>
      <c r="R73" s="23"/>
      <c r="S73" s="23"/>
      <c r="T73" s="23"/>
      <c r="U73" s="23"/>
      <c r="V73" s="23"/>
      <c r="W73" s="23"/>
      <c r="X73" s="23"/>
      <c r="AB73" s="167">
        <f ca="1">OFFSET('Table 2'!E71,1,1)/
OFFSET('Table 2'!E71,1,0)</f>
        <v>0.52924791086350975</v>
      </c>
      <c r="AC73" s="167">
        <f ca="1">OFFSET('Table 2'!H71,1,1)/
OFFSET('Table 2'!H71,1,0)</f>
        <v>0.34219269102990035</v>
      </c>
      <c r="AD73" s="168">
        <f ca="1">OFFSET('Table 2'!K71,1,1)/
OFFSET('Table 2'!K71,1,0)</f>
        <v>0.53385416666666663</v>
      </c>
      <c r="AE73" s="168">
        <f ca="1">OFFSET('Table 2'!N71,1,1)/
OFFSET('Table 2'!N71,1,0)</f>
        <v>0.60301507537688437</v>
      </c>
      <c r="AF73" s="168">
        <f ca="1">OFFSET('Table 2'!Q71,1,1)/
OFFSET('Table 2'!Q71,1,0)</f>
        <v>0.47241379310344828</v>
      </c>
      <c r="AG73" s="168">
        <f ca="1">OFFSET('Table 2'!T71,1,1)/
OFFSET('Table 2'!T71,1,0)</f>
        <v>0.44727272727272727</v>
      </c>
      <c r="AH73" s="168">
        <f ca="1">OFFSET('Table 2'!W71,1,1)/
OFFSET('Table 2'!W71,1,0)</f>
        <v>0.4955223880597015</v>
      </c>
      <c r="AI73" s="168">
        <f ca="1">OFFSET('Table 2'!Z71,1,1)/
OFFSET('Table 2'!Z71,1,0)</f>
        <v>0.52857142857142858</v>
      </c>
      <c r="AJ73" s="168">
        <f ca="1">OFFSET('Table 2'!AC71,1,1)/
OFFSET('Table 2'!AC71,1,0)</f>
        <v>0.49142857142857144</v>
      </c>
      <c r="AK73" s="168">
        <f ca="1">OFFSET('Table 2'!AF71,1,1)/
OFFSET('Table 2'!AF71,1,0)</f>
        <v>0.5243243243243243</v>
      </c>
      <c r="AL73" s="168">
        <f ca="1">OFFSET('Table 2'!AI71,1,1)/
OFFSET('Table 2'!AI71,1,0)</f>
        <v>0.5675</v>
      </c>
      <c r="AM73" s="168">
        <f ca="1">OFFSET('Table 2'!AL71,1,1)/
OFFSET('Table 2'!AL71,1,0)</f>
        <v>0.44128113879003561</v>
      </c>
      <c r="AN73" s="168">
        <f ca="1">OFFSET('Table 2'!AO71,1,1)/
OFFSET('Table 2'!AO71,1,0)</f>
        <v>0.36979166666666669</v>
      </c>
      <c r="AO73" s="168">
        <f ca="1">OFFSET('Table 2'!AR71,1,1)/
OFFSET('Table 2'!AR71,1,0)</f>
        <v>0.57262569832402233</v>
      </c>
      <c r="AP73" s="168">
        <f ca="1">OFFSET('Table 2'!AU71,1,1)/
OFFSET('Table 2'!AU71,1,0)</f>
        <v>0.55012853470437018</v>
      </c>
      <c r="AQ73" s="168">
        <f ca="1">OFFSET('Table 2'!AX71,1,1)/
OFFSET('Table 2'!AX71,1,0)</f>
        <v>0.550761421319797</v>
      </c>
      <c r="AR73" s="168">
        <f ca="1">OFFSET('Table 2'!BA71,1,1)/
OFFSET('Table 2'!BA71,1,0)</f>
        <v>0.56801909307875897</v>
      </c>
      <c r="AS73" s="168">
        <f ca="1">OFFSET('Table 2'!BD71,1,1)/
OFFSET('Table 2'!BD71,1,0)</f>
        <v>0.484375</v>
      </c>
      <c r="AT73" s="168">
        <f ca="1">OFFSET('Table 2'!BG71,1,1)/
OFFSET('Table 2'!BG71,1,0)</f>
        <v>0.40909090909090912</v>
      </c>
      <c r="AU73" s="168">
        <f ca="1">OFFSET('Table 2'!BJ71,1,1)/
OFFSET('Table 2'!BJ71,1,0)</f>
        <v>0.32806324110671936</v>
      </c>
      <c r="AV73" s="168">
        <f ca="1">OFFSET('Table 2'!BM71,1,1)/
OFFSET('Table 2'!BM71,1,0)</f>
        <v>0.34328358208955223</v>
      </c>
      <c r="AW73" s="168">
        <f ca="1">OFFSET('Table 2'!BP71,1,1)/
OFFSET('Table 2'!BP71,1,0)</f>
        <v>0.47058823529411764</v>
      </c>
      <c r="AX73" s="168">
        <f ca="1">OFFSET('Table 2'!BS71,1,1)/
OFFSET('Table 2'!BS71,1,0)</f>
        <v>0.47300771208226222</v>
      </c>
      <c r="AY73" s="168">
        <f ca="1">OFFSET('Table 2'!BV71,1,1)/
OFFSET('Table 2'!BV71,1,0)</f>
        <v>0.28464977645305511</v>
      </c>
      <c r="AZ73" s="168">
        <f ca="1">OFFSET('Table 2'!BY71,1,1)/
OFFSET('Table 2'!BY71,1,0)</f>
        <v>0.36734693877551022</v>
      </c>
      <c r="BA73" s="168">
        <f ca="1">OFFSET('Table 2'!CB71,1,1)/
OFFSET('Table 2'!CB71,1,0)</f>
        <v>0.26282051282051283</v>
      </c>
      <c r="BB73" s="168">
        <f ca="1">OFFSET('Table 2'!CE71,1,1)/
OFFSET('Table 2'!CE71,1,0)</f>
        <v>0.23696682464454977</v>
      </c>
      <c r="BC73" s="168">
        <f ca="1">OFFSET('Table 2'!CH71,1,1)/
OFFSET('Table 2'!CH71,1,0)</f>
        <v>0.37475345167652863</v>
      </c>
      <c r="BD73" s="168">
        <f ca="1">OFFSET('Table 2'!CK71,1,1)/
OFFSET('Table 2'!CK71,1,0)</f>
        <v>0.39717741935483869</v>
      </c>
      <c r="BE73" s="168">
        <f ca="1">OFFSET('Table 2'!CN71,1,1)/
OFFSET('Table 2'!CN71,1,0)</f>
        <v>0.43440860215053761</v>
      </c>
      <c r="BF73" s="168" t="e">
        <f ca="1">OFFSET('Table 2'!#REF!,1,1)/
OFFSET('Table 2'!#REF!,1,0)</f>
        <v>#REF!</v>
      </c>
    </row>
    <row r="74" spans="1:58" x14ac:dyDescent="0.2">
      <c r="A74" s="18" t="s">
        <v>285</v>
      </c>
      <c r="B74" s="148">
        <f>AVERAGEIF('Table 2'!$E$4:$CP$4,B$5,'Table 2'!$E73:$CP73)</f>
        <v>261.46666666666664</v>
      </c>
      <c r="C74" s="148">
        <f>AVERAGEIF('Table 2'!$E$4:$CP$4,C$5,'Table 2'!$E73:$CP73)</f>
        <v>108.93333333333334</v>
      </c>
      <c r="D74" s="148">
        <f>AVERAGEIF('Table 2'!$E$4:$CP$4,D$5,'Table 2'!$E73:$CP73)</f>
        <v>152.53333333333333</v>
      </c>
      <c r="E74" s="23"/>
      <c r="F74" s="23"/>
      <c r="G74" s="23"/>
      <c r="H74" s="23"/>
      <c r="I74" s="23"/>
      <c r="J74" s="147">
        <f>AVERAGEIF('Table 2 - Previous month'!$E$4:$CS$4,J$5,'Table 2 - Previous month'!$E73:$CS73)</f>
        <v>278.90322580645159</v>
      </c>
      <c r="K74" s="147">
        <f>AVERAGEIF('Table 2 - Previous month'!$E$4:$CS$4,K$5,'Table 2 - Previous month'!$E73:$CS73)</f>
        <v>106.83870967741936</v>
      </c>
      <c r="L74" s="147">
        <f>AVERAGEIF('Table 2 - Previous month'!$E$4:$CS$4,L$5,'Table 2 - Previous month'!$E73:$CS73)</f>
        <v>172.06451612903226</v>
      </c>
      <c r="M74" s="23"/>
      <c r="N74" s="23"/>
      <c r="O74" s="23"/>
      <c r="P74" s="23"/>
      <c r="Q74" s="23"/>
      <c r="R74" s="23"/>
      <c r="S74" s="23"/>
      <c r="T74" s="23"/>
      <c r="U74" s="23"/>
      <c r="V74" s="23"/>
      <c r="W74" s="23"/>
      <c r="X74" s="23"/>
      <c r="AB74" s="167">
        <f ca="1">OFFSET('Table 2'!E72,1,1)/
OFFSET('Table 2'!E72,1,0)</f>
        <v>0.42214532871972316</v>
      </c>
      <c r="AC74" s="167">
        <f ca="1">OFFSET('Table 2'!H72,1,1)/
OFFSET('Table 2'!H72,1,0)</f>
        <v>0.4377224199288256</v>
      </c>
      <c r="AD74" s="168">
        <f ca="1">OFFSET('Table 2'!K72,1,1)/
OFFSET('Table 2'!K72,1,0)</f>
        <v>0.42763157894736842</v>
      </c>
      <c r="AE74" s="168">
        <f ca="1">OFFSET('Table 2'!N72,1,1)/
OFFSET('Table 2'!N72,1,0)</f>
        <v>0.45779220779220781</v>
      </c>
      <c r="AF74" s="168">
        <f ca="1">OFFSET('Table 2'!Q72,1,1)/
OFFSET('Table 2'!Q72,1,0)</f>
        <v>0.35159817351598172</v>
      </c>
      <c r="AG74" s="168">
        <f ca="1">OFFSET('Table 2'!T72,1,1)/
OFFSET('Table 2'!T72,1,0)</f>
        <v>0.25268817204301075</v>
      </c>
      <c r="AH74" s="168">
        <f ca="1">OFFSET('Table 2'!W72,1,1)/
OFFSET('Table 2'!W72,1,0)</f>
        <v>0.42084942084942084</v>
      </c>
      <c r="AI74" s="168">
        <f ca="1">OFFSET('Table 2'!Z72,1,1)/
OFFSET('Table 2'!Z72,1,0)</f>
        <v>0.43928571428571428</v>
      </c>
      <c r="AJ74" s="168">
        <f ca="1">OFFSET('Table 2'!AC72,1,1)/
OFFSET('Table 2'!AC72,1,0)</f>
        <v>0.426056338028169</v>
      </c>
      <c r="AK74" s="168">
        <f ca="1">OFFSET('Table 2'!AF72,1,1)/
OFFSET('Table 2'!AF72,1,0)</f>
        <v>0.52684563758389258</v>
      </c>
      <c r="AL74" s="168">
        <f ca="1">OFFSET('Table 2'!AI72,1,1)/
OFFSET('Table 2'!AI72,1,0)</f>
        <v>0.47</v>
      </c>
      <c r="AM74" s="168">
        <f ca="1">OFFSET('Table 2'!AL72,1,1)/
OFFSET('Table 2'!AL72,1,0)</f>
        <v>0.35775862068965519</v>
      </c>
      <c r="AN74" s="168">
        <f ca="1">OFFSET('Table 2'!AO72,1,1)/
OFFSET('Table 2'!AO72,1,0)</f>
        <v>0.27979274611398963</v>
      </c>
      <c r="AO74" s="168">
        <f ca="1">OFFSET('Table 2'!AR72,1,1)/
OFFSET('Table 2'!AR72,1,0)</f>
        <v>0.33609958506224069</v>
      </c>
      <c r="AP74" s="168">
        <f ca="1">OFFSET('Table 2'!AU72,1,1)/
OFFSET('Table 2'!AU72,1,0)</f>
        <v>0.41121495327102803</v>
      </c>
      <c r="AQ74" s="168">
        <f ca="1">OFFSET('Table 2'!AX72,1,1)/
OFFSET('Table 2'!AX72,1,0)</f>
        <v>0.46006389776357826</v>
      </c>
      <c r="AR74" s="168">
        <f ca="1">OFFSET('Table 2'!BA72,1,1)/
OFFSET('Table 2'!BA72,1,0)</f>
        <v>0.48036253776435045</v>
      </c>
      <c r="AS74" s="168">
        <f ca="1">OFFSET('Table 2'!BD72,1,1)/
OFFSET('Table 2'!BD72,1,0)</f>
        <v>0.40799999999999997</v>
      </c>
      <c r="AT74" s="168">
        <f ca="1">OFFSET('Table 2'!BG72,1,1)/
OFFSET('Table 2'!BG72,1,0)</f>
        <v>0.32420091324200911</v>
      </c>
      <c r="AU74" s="168">
        <f ca="1">OFFSET('Table 2'!BJ72,1,1)/
OFFSET('Table 2'!BJ72,1,0)</f>
        <v>0.32500000000000001</v>
      </c>
      <c r="AV74" s="168">
        <f ca="1">OFFSET('Table 2'!BM72,1,1)/
OFFSET('Table 2'!BM72,1,0)</f>
        <v>0.24</v>
      </c>
      <c r="AW74" s="168">
        <f ca="1">OFFSET('Table 2'!BP72,1,1)/
OFFSET('Table 2'!BP72,1,0)</f>
        <v>0.4453125</v>
      </c>
      <c r="AX74" s="168">
        <f ca="1">OFFSET('Table 2'!BS72,1,1)/
OFFSET('Table 2'!BS72,1,0)</f>
        <v>0.47750865051903113</v>
      </c>
      <c r="AY74" s="168">
        <f ca="1">OFFSET('Table 2'!BV72,1,1)/
OFFSET('Table 2'!BV72,1,0)</f>
        <v>0.51985559566786999</v>
      </c>
      <c r="AZ74" s="168">
        <f ca="1">OFFSET('Table 2'!BY72,1,1)/
OFFSET('Table 2'!BY72,1,0)</f>
        <v>0.46283783783783783</v>
      </c>
      <c r="BA74" s="168">
        <f ca="1">OFFSET('Table 2'!CB72,1,1)/
OFFSET('Table 2'!CB72,1,0)</f>
        <v>0.37614678899082571</v>
      </c>
      <c r="BB74" s="168">
        <f ca="1">OFFSET('Table 2'!CE72,1,1)/
OFFSET('Table 2'!CE72,1,0)</f>
        <v>0.24571428571428572</v>
      </c>
      <c r="BC74" s="168">
        <f ca="1">OFFSET('Table 2'!CH72,1,1)/
OFFSET('Table 2'!CH72,1,0)</f>
        <v>0.41603053435114506</v>
      </c>
      <c r="BD74" s="168">
        <f ca="1">OFFSET('Table 2'!CK72,1,1)/
OFFSET('Table 2'!CK72,1,0)</f>
        <v>0.47712418300653597</v>
      </c>
      <c r="BE74" s="168">
        <f ca="1">OFFSET('Table 2'!CN72,1,1)/
OFFSET('Table 2'!CN72,1,0)</f>
        <v>0.46453900709219859</v>
      </c>
      <c r="BF74" s="168" t="e">
        <f ca="1">OFFSET('Table 2'!#REF!,1,1)/
OFFSET('Table 2'!#REF!,1,0)</f>
        <v>#REF!</v>
      </c>
    </row>
    <row r="75" spans="1:58" x14ac:dyDescent="0.2">
      <c r="A75" s="18" t="s">
        <v>291</v>
      </c>
      <c r="B75" s="148">
        <f>AVERAGEIF('Table 2'!$E$4:$CP$4,B$5,'Table 2'!$E74:$CP74)</f>
        <v>326.3</v>
      </c>
      <c r="C75" s="148">
        <f>AVERAGEIF('Table 2'!$E$4:$CP$4,C$5,'Table 2'!$E74:$CP74)</f>
        <v>136.30000000000001</v>
      </c>
      <c r="D75" s="148">
        <f>AVERAGEIF('Table 2'!$E$4:$CP$4,D$5,'Table 2'!$E74:$CP74)</f>
        <v>190</v>
      </c>
      <c r="E75" s="23"/>
      <c r="F75" s="23"/>
      <c r="G75" s="23"/>
      <c r="H75" s="23"/>
      <c r="I75" s="23"/>
      <c r="J75" s="147">
        <f>AVERAGEIF('Table 2 - Previous month'!$E$4:$CS$4,J$5,'Table 2 - Previous month'!$E74:$CS74)</f>
        <v>338.35483870967744</v>
      </c>
      <c r="K75" s="147">
        <f>AVERAGEIF('Table 2 - Previous month'!$E$4:$CS$4,K$5,'Table 2 - Previous month'!$E74:$CS74)</f>
        <v>133.38709677419354</v>
      </c>
      <c r="L75" s="147">
        <f>AVERAGEIF('Table 2 - Previous month'!$E$4:$CS$4,L$5,'Table 2 - Previous month'!$E74:$CS74)</f>
        <v>204.96774193548387</v>
      </c>
      <c r="M75" s="23"/>
      <c r="N75" s="23"/>
      <c r="O75" s="23"/>
      <c r="P75" s="23"/>
      <c r="Q75" s="23"/>
      <c r="R75" s="23"/>
      <c r="S75" s="23"/>
      <c r="T75" s="23"/>
      <c r="U75" s="23"/>
      <c r="V75" s="23"/>
      <c r="W75" s="23"/>
      <c r="X75" s="23"/>
      <c r="AB75" s="167">
        <f ca="1">OFFSET('Table 2'!E73,1,1)/
OFFSET('Table 2'!E73,1,0)</f>
        <v>0.41721854304635764</v>
      </c>
      <c r="AC75" s="167">
        <f ca="1">OFFSET('Table 2'!H73,1,1)/
OFFSET('Table 2'!H73,1,0)</f>
        <v>0.4702702702702703</v>
      </c>
      <c r="AD75" s="168">
        <f ca="1">OFFSET('Table 2'!K73,1,1)/
OFFSET('Table 2'!K73,1,0)</f>
        <v>0.43279569892473119</v>
      </c>
      <c r="AE75" s="168">
        <f ca="1">OFFSET('Table 2'!N73,1,1)/
OFFSET('Table 2'!N73,1,0)</f>
        <v>0.43922651933701656</v>
      </c>
      <c r="AF75" s="168">
        <f ca="1">OFFSET('Table 2'!Q73,1,1)/
OFFSET('Table 2'!Q73,1,0)</f>
        <v>0.4453125</v>
      </c>
      <c r="AG75" s="168">
        <f ca="1">OFFSET('Table 2'!T73,1,1)/
OFFSET('Table 2'!T73,1,0)</f>
        <v>0.28888888888888886</v>
      </c>
      <c r="AH75" s="168">
        <f ca="1">OFFSET('Table 2'!W73,1,1)/
OFFSET('Table 2'!W73,1,0)</f>
        <v>0.2764505119453925</v>
      </c>
      <c r="AI75" s="168">
        <f ca="1">OFFSET('Table 2'!Z73,1,1)/
OFFSET('Table 2'!Z73,1,0)</f>
        <v>0.421875</v>
      </c>
      <c r="AJ75" s="168">
        <f ca="1">OFFSET('Table 2'!AC73,1,1)/
OFFSET('Table 2'!AC73,1,0)</f>
        <v>0.4941860465116279</v>
      </c>
      <c r="AK75" s="168">
        <f ca="1">OFFSET('Table 2'!AF73,1,1)/
OFFSET('Table 2'!AF73,1,0)</f>
        <v>0.5043478260869565</v>
      </c>
      <c r="AL75" s="168">
        <f ca="1">OFFSET('Table 2'!AI73,1,1)/
OFFSET('Table 2'!AI73,1,0)</f>
        <v>0.52664576802507834</v>
      </c>
      <c r="AM75" s="168">
        <f ca="1">OFFSET('Table 2'!AL73,1,1)/
OFFSET('Table 2'!AL73,1,0)</f>
        <v>0.47305389221556887</v>
      </c>
      <c r="AN75" s="168">
        <f ca="1">OFFSET('Table 2'!AO73,1,1)/
OFFSET('Table 2'!AO73,1,0)</f>
        <v>0.38538205980066448</v>
      </c>
      <c r="AO75" s="168">
        <f ca="1">OFFSET('Table 2'!AR73,1,1)/
OFFSET('Table 2'!AR73,1,0)</f>
        <v>0.32517482517482516</v>
      </c>
      <c r="AP75" s="168">
        <f ca="1">OFFSET('Table 2'!AU73,1,1)/
OFFSET('Table 2'!AU73,1,0)</f>
        <v>0.5104477611940299</v>
      </c>
      <c r="AQ75" s="168">
        <f ca="1">OFFSET('Table 2'!AX73,1,1)/
OFFSET('Table 2'!AX73,1,0)</f>
        <v>0.51488095238095233</v>
      </c>
      <c r="AR75" s="168">
        <f ca="1">OFFSET('Table 2'!BA73,1,1)/
OFFSET('Table 2'!BA73,1,0)</f>
        <v>0.48115942028985509</v>
      </c>
      <c r="AS75" s="168">
        <f ca="1">OFFSET('Table 2'!BD73,1,1)/
OFFSET('Table 2'!BD73,1,0)</f>
        <v>0.51047120418848169</v>
      </c>
      <c r="AT75" s="168">
        <f ca="1">OFFSET('Table 2'!BG73,1,1)/
OFFSET('Table 2'!BG73,1,0)</f>
        <v>0.38461538461538464</v>
      </c>
      <c r="AU75" s="168">
        <f ca="1">OFFSET('Table 2'!BJ73,1,1)/
OFFSET('Table 2'!BJ73,1,0)</f>
        <v>0.23826714801444043</v>
      </c>
      <c r="AV75" s="168">
        <f ca="1">OFFSET('Table 2'!BM73,1,1)/
OFFSET('Table 2'!BM73,1,0)</f>
        <v>0.19230769230769232</v>
      </c>
      <c r="AW75" s="168">
        <f ca="1">OFFSET('Table 2'!BP73,1,1)/
OFFSET('Table 2'!BP73,1,0)</f>
        <v>0.30152671755725191</v>
      </c>
      <c r="AX75" s="168">
        <f ca="1">OFFSET('Table 2'!BS73,1,1)/
OFFSET('Table 2'!BS73,1,0)</f>
        <v>0.40514469453376206</v>
      </c>
      <c r="AY75" s="168">
        <f ca="1">OFFSET('Table 2'!BV73,1,1)/
OFFSET('Table 2'!BV73,1,0)</f>
        <v>0.48603351955307261</v>
      </c>
      <c r="AZ75" s="168">
        <f ca="1">OFFSET('Table 2'!BY73,1,1)/
OFFSET('Table 2'!BY73,1,0)</f>
        <v>0.47692307692307695</v>
      </c>
      <c r="BA75" s="168">
        <f ca="1">OFFSET('Table 2'!CB73,1,1)/
OFFSET('Table 2'!CB73,1,0)</f>
        <v>0.47480106100795755</v>
      </c>
      <c r="BB75" s="168">
        <f ca="1">OFFSET('Table 2'!CE73,1,1)/
OFFSET('Table 2'!CE73,1,0)</f>
        <v>0.25913621262458469</v>
      </c>
      <c r="BC75" s="168">
        <f ca="1">OFFSET('Table 2'!CH73,1,1)/
OFFSET('Table 2'!CH73,1,0)</f>
        <v>0.29906542056074764</v>
      </c>
      <c r="BD75" s="168">
        <f ca="1">OFFSET('Table 2'!CK73,1,1)/
OFFSET('Table 2'!CK73,1,0)</f>
        <v>0.4336283185840708</v>
      </c>
      <c r="BE75" s="168">
        <f ca="1">OFFSET('Table 2'!CN73,1,1)/
OFFSET('Table 2'!CN73,1,0)</f>
        <v>0.43630573248407645</v>
      </c>
      <c r="BF75" s="168" t="e">
        <f ca="1">OFFSET('Table 2'!#REF!,1,1)/
OFFSET('Table 2'!#REF!,1,0)</f>
        <v>#REF!</v>
      </c>
    </row>
    <row r="76" spans="1:58" x14ac:dyDescent="0.2">
      <c r="A76" s="18" t="s">
        <v>292</v>
      </c>
      <c r="B76" s="148" t="e">
        <f>AVERAGEIF('Table 2'!$E$4:$CP$4,B$5,'Table 2'!#REF!)</f>
        <v>#REF!</v>
      </c>
      <c r="C76" s="148" t="e">
        <f>AVERAGEIF('Table 2'!$E$4:$CP$4,C$5,'Table 2'!#REF!)</f>
        <v>#REF!</v>
      </c>
      <c r="D76" s="148" t="e">
        <f>AVERAGEIF('Table 2'!$E$4:$CP$4,D$5,'Table 2'!#REF!)</f>
        <v>#REF!</v>
      </c>
      <c r="E76" s="23"/>
      <c r="F76" s="23"/>
      <c r="G76" s="23"/>
      <c r="H76" s="23"/>
      <c r="I76" s="23"/>
      <c r="J76" s="147">
        <f>AVERAGEIF('Table 2 - Previous month'!$E$4:$CS$4,J$5,'Table 2 - Previous month'!$E75:$CS75)</f>
        <v>66.225806451612897</v>
      </c>
      <c r="K76" s="147">
        <f>AVERAGEIF('Table 2 - Previous month'!$E$4:$CS$4,K$5,'Table 2 - Previous month'!$E75:$CS75)</f>
        <v>32.193548387096776</v>
      </c>
      <c r="L76" s="147">
        <f>AVERAGEIF('Table 2 - Previous month'!$E$4:$CS$4,L$5,'Table 2 - Previous month'!$E75:$CS75)</f>
        <v>34.032258064516128</v>
      </c>
      <c r="M76" s="23"/>
      <c r="N76" s="23"/>
      <c r="O76" s="23"/>
      <c r="P76" s="23"/>
      <c r="Q76" s="23"/>
      <c r="R76" s="23"/>
      <c r="S76" s="23"/>
      <c r="T76" s="23"/>
      <c r="U76" s="23"/>
      <c r="V76" s="23"/>
      <c r="W76" s="23"/>
      <c r="X76" s="23"/>
      <c r="AB76" s="167">
        <f ca="1">OFFSET('Table 2'!E74,1,1)/
OFFSET('Table 2'!E74,1,0)</f>
        <v>0.54411764705882348</v>
      </c>
      <c r="AC76" s="167">
        <f ca="1">OFFSET('Table 2'!H74,1,1)/
OFFSET('Table 2'!H74,1,0)</f>
        <v>0.60273972602739723</v>
      </c>
      <c r="AD76" s="168">
        <f ca="1">OFFSET('Table 2'!K74,1,1)/
OFFSET('Table 2'!K74,1,0)</f>
        <v>0.546875</v>
      </c>
      <c r="AE76" s="168">
        <f ca="1">OFFSET('Table 2'!N74,1,1)/
OFFSET('Table 2'!N74,1,0)</f>
        <v>0.54545454545454541</v>
      </c>
      <c r="AF76" s="168">
        <f ca="1">OFFSET('Table 2'!Q74,1,1)/
OFFSET('Table 2'!Q74,1,0)</f>
        <v>0.43243243243243246</v>
      </c>
      <c r="AG76" s="168">
        <f ca="1">OFFSET('Table 2'!T74,1,1)/
OFFSET('Table 2'!T74,1,0)</f>
        <v>0.30555555555555558</v>
      </c>
      <c r="AH76" s="168">
        <f ca="1">OFFSET('Table 2'!W74,1,1)/
OFFSET('Table 2'!W74,1,0)</f>
        <v>0.58208955223880599</v>
      </c>
      <c r="AI76" s="168">
        <f ca="1">OFFSET('Table 2'!Z74,1,1)/
OFFSET('Table 2'!Z74,1,0)</f>
        <v>0.58208955223880599</v>
      </c>
      <c r="AJ76" s="168">
        <f ca="1">OFFSET('Table 2'!AC74,1,1)/
OFFSET('Table 2'!AC74,1,0)</f>
        <v>0.52631578947368418</v>
      </c>
      <c r="AK76" s="168">
        <f ca="1">OFFSET('Table 2'!AF74,1,1)/
OFFSET('Table 2'!AF74,1,0)</f>
        <v>0.5357142857142857</v>
      </c>
      <c r="AL76" s="168">
        <f ca="1">OFFSET('Table 2'!AI74,1,1)/
OFFSET('Table 2'!AI74,1,0)</f>
        <v>0.55072463768115942</v>
      </c>
      <c r="AM76" s="168">
        <f ca="1">OFFSET('Table 2'!AL74,1,1)/
OFFSET('Table 2'!AL74,1,0)</f>
        <v>0.52</v>
      </c>
      <c r="AN76" s="168">
        <f ca="1">OFFSET('Table 2'!AO74,1,1)/
OFFSET('Table 2'!AO74,1,0)</f>
        <v>0.46153846153846156</v>
      </c>
      <c r="AO76" s="168">
        <f ca="1">OFFSET('Table 2'!AR74,1,1)/
OFFSET('Table 2'!AR74,1,0)</f>
        <v>0.55555555555555558</v>
      </c>
      <c r="AP76" s="168">
        <f ca="1">OFFSET('Table 2'!AU74,1,1)/
OFFSET('Table 2'!AU74,1,0)</f>
        <v>0.5</v>
      </c>
      <c r="AQ76" s="168">
        <f ca="1">OFFSET('Table 2'!AX74,1,1)/
OFFSET('Table 2'!AX74,1,0)</f>
        <v>0.66666666666666663</v>
      </c>
      <c r="AR76" s="168">
        <f ca="1">OFFSET('Table 2'!BA74,1,1)/
OFFSET('Table 2'!BA74,1,0)</f>
        <v>0.49484536082474229</v>
      </c>
      <c r="AS76" s="168">
        <f ca="1">OFFSET('Table 2'!BD74,1,1)/
OFFSET('Table 2'!BD74,1,0)</f>
        <v>0.32608695652173914</v>
      </c>
      <c r="AT76" s="168">
        <f ca="1">OFFSET('Table 2'!BG74,1,1)/
OFFSET('Table 2'!BG74,1,0)</f>
        <v>0.47058823529411764</v>
      </c>
      <c r="AU76" s="168">
        <f ca="1">OFFSET('Table 2'!BJ74,1,1)/
OFFSET('Table 2'!BJ74,1,0)</f>
        <v>0.26470588235294118</v>
      </c>
      <c r="AV76" s="168">
        <f ca="1">OFFSET('Table 2'!BM74,1,1)/
OFFSET('Table 2'!BM74,1,0)</f>
        <v>0.24242424242424243</v>
      </c>
      <c r="AW76" s="168">
        <f ca="1">OFFSET('Table 2'!BP74,1,1)/
OFFSET('Table 2'!BP74,1,0)</f>
        <v>0.52941176470588236</v>
      </c>
      <c r="AX76" s="168">
        <f ca="1">OFFSET('Table 2'!BS74,1,1)/
OFFSET('Table 2'!BS74,1,0)</f>
        <v>0.61764705882352944</v>
      </c>
      <c r="AY76" s="168">
        <f ca="1">OFFSET('Table 2'!BV74,1,1)/
OFFSET('Table 2'!BV74,1,0)</f>
        <v>0.53125</v>
      </c>
      <c r="AZ76" s="168">
        <f ca="1">OFFSET('Table 2'!BY74,1,1)/
OFFSET('Table 2'!BY74,1,0)</f>
        <v>0.60493827160493829</v>
      </c>
      <c r="BA76" s="168">
        <f ca="1">OFFSET('Table 2'!CB74,1,1)/
OFFSET('Table 2'!CB74,1,0)</f>
        <v>0.46969696969696972</v>
      </c>
      <c r="BB76" s="168">
        <f ca="1">OFFSET('Table 2'!CE74,1,1)/
OFFSET('Table 2'!CE74,1,0)</f>
        <v>0.2558139534883721</v>
      </c>
      <c r="BC76" s="168">
        <f ca="1">OFFSET('Table 2'!CH74,1,1)/
OFFSET('Table 2'!CH74,1,0)</f>
        <v>0.54545454545454541</v>
      </c>
      <c r="BD76" s="168">
        <f ca="1">OFFSET('Table 2'!CK74,1,1)/
OFFSET('Table 2'!CK74,1,0)</f>
        <v>0.61403508771929827</v>
      </c>
      <c r="BE76" s="168">
        <f ca="1">OFFSET('Table 2'!CN74,1,1)/
OFFSET('Table 2'!CN74,1,0)</f>
        <v>0.59649122807017541</v>
      </c>
      <c r="BF76" s="168" t="e">
        <f ca="1">OFFSET('Table 2'!#REF!,1,1)/
OFFSET('Table 2'!#REF!,1,0)</f>
        <v>#REF!</v>
      </c>
    </row>
    <row r="77" spans="1:58" x14ac:dyDescent="0.2">
      <c r="A77" s="18" t="s">
        <v>293</v>
      </c>
      <c r="B77" s="148">
        <f>AVERAGEIF('Table 2'!$E$4:$CP$4,B$5,'Table 2'!$E75:$CP75)</f>
        <v>57.93333333333333</v>
      </c>
      <c r="C77" s="148">
        <f>AVERAGEIF('Table 2'!$E$4:$CP$4,C$5,'Table 2'!$E75:$CP75)</f>
        <v>30.066666666666666</v>
      </c>
      <c r="D77" s="148">
        <f>AVERAGEIF('Table 2'!$E$4:$CP$4,D$5,'Table 2'!$E75:$CP75)</f>
        <v>27.866666666666667</v>
      </c>
      <c r="E77" s="23"/>
      <c r="F77" s="23"/>
      <c r="G77" s="23"/>
      <c r="H77" s="23"/>
      <c r="I77" s="23"/>
      <c r="J77" s="147">
        <f>AVERAGEIF('Table 2 - Previous month'!$E$4:$CS$4,J$5,'Table 2 - Previous month'!$E76:$CS76)</f>
        <v>86.41935483870968</v>
      </c>
      <c r="K77" s="147">
        <f>AVERAGEIF('Table 2 - Previous month'!$E$4:$CS$4,K$5,'Table 2 - Previous month'!$E76:$CS76)</f>
        <v>37.354838709677416</v>
      </c>
      <c r="L77" s="147">
        <f>AVERAGEIF('Table 2 - Previous month'!$E$4:$CS$4,L$5,'Table 2 - Previous month'!$E76:$CS76)</f>
        <v>49.064516129032256</v>
      </c>
      <c r="M77" s="23"/>
      <c r="N77" s="23"/>
      <c r="O77" s="23"/>
      <c r="P77" s="23"/>
      <c r="Q77" s="23"/>
      <c r="R77" s="23"/>
      <c r="S77" s="23"/>
      <c r="T77" s="23"/>
      <c r="U77" s="23"/>
      <c r="V77" s="23"/>
      <c r="W77" s="23"/>
      <c r="X77" s="23"/>
      <c r="AB77" s="167" t="e">
        <f ca="1">OFFSET('Table 2'!#REF!,1,1)/
OFFSET('Table 2'!#REF!,1,0)</f>
        <v>#REF!</v>
      </c>
      <c r="AC77" s="167" t="e">
        <f ca="1">OFFSET('Table 2'!#REF!,1,1)/
OFFSET('Table 2'!#REF!,1,0)</f>
        <v>#REF!</v>
      </c>
      <c r="AD77" s="168" t="e">
        <f ca="1">OFFSET('Table 2'!#REF!,1,1)/
OFFSET('Table 2'!#REF!,1,0)</f>
        <v>#REF!</v>
      </c>
      <c r="AE77" s="168" t="e">
        <f ca="1">OFFSET('Table 2'!#REF!,1,1)/
OFFSET('Table 2'!#REF!,1,0)</f>
        <v>#REF!</v>
      </c>
      <c r="AF77" s="168" t="e">
        <f ca="1">OFFSET('Table 2'!#REF!,1,1)/
OFFSET('Table 2'!#REF!,1,0)</f>
        <v>#REF!</v>
      </c>
      <c r="AG77" s="168" t="e">
        <f ca="1">OFFSET('Table 2'!#REF!,1,1)/
OFFSET('Table 2'!#REF!,1,0)</f>
        <v>#REF!</v>
      </c>
      <c r="AH77" s="168" t="e">
        <f ca="1">OFFSET('Table 2'!#REF!,1,1)/
OFFSET('Table 2'!#REF!,1,0)</f>
        <v>#REF!</v>
      </c>
      <c r="AI77" s="168" t="e">
        <f ca="1">OFFSET('Table 2'!#REF!,1,1)/
OFFSET('Table 2'!#REF!,1,0)</f>
        <v>#REF!</v>
      </c>
      <c r="AJ77" s="168" t="e">
        <f ca="1">OFFSET('Table 2'!#REF!,1,1)/
OFFSET('Table 2'!#REF!,1,0)</f>
        <v>#REF!</v>
      </c>
      <c r="AK77" s="168" t="e">
        <f ca="1">OFFSET('Table 2'!#REF!,1,1)/
OFFSET('Table 2'!#REF!,1,0)</f>
        <v>#REF!</v>
      </c>
      <c r="AL77" s="168" t="e">
        <f ca="1">OFFSET('Table 2'!#REF!,1,1)/
OFFSET('Table 2'!#REF!,1,0)</f>
        <v>#REF!</v>
      </c>
      <c r="AM77" s="168" t="e">
        <f ca="1">OFFSET('Table 2'!#REF!,1,1)/
OFFSET('Table 2'!#REF!,1,0)</f>
        <v>#REF!</v>
      </c>
      <c r="AN77" s="168" t="e">
        <f ca="1">OFFSET('Table 2'!#REF!,1,1)/
OFFSET('Table 2'!#REF!,1,0)</f>
        <v>#REF!</v>
      </c>
      <c r="AO77" s="168" t="e">
        <f ca="1">OFFSET('Table 2'!#REF!,1,1)/
OFFSET('Table 2'!#REF!,1,0)</f>
        <v>#REF!</v>
      </c>
      <c r="AP77" s="168" t="e">
        <f ca="1">OFFSET('Table 2'!#REF!,1,1)/
OFFSET('Table 2'!#REF!,1,0)</f>
        <v>#REF!</v>
      </c>
      <c r="AQ77" s="168" t="e">
        <f ca="1">OFFSET('Table 2'!#REF!,1,1)/
OFFSET('Table 2'!#REF!,1,0)</f>
        <v>#REF!</v>
      </c>
      <c r="AR77" s="168" t="e">
        <f ca="1">OFFSET('Table 2'!#REF!,1,1)/
OFFSET('Table 2'!#REF!,1,0)</f>
        <v>#REF!</v>
      </c>
      <c r="AS77" s="168" t="e">
        <f ca="1">OFFSET('Table 2'!#REF!,1,1)/
OFFSET('Table 2'!#REF!,1,0)</f>
        <v>#REF!</v>
      </c>
      <c r="AT77" s="168" t="e">
        <f ca="1">OFFSET('Table 2'!#REF!,1,1)/
OFFSET('Table 2'!#REF!,1,0)</f>
        <v>#REF!</v>
      </c>
      <c r="AU77" s="168" t="e">
        <f ca="1">OFFSET('Table 2'!#REF!,1,1)/
OFFSET('Table 2'!#REF!,1,0)</f>
        <v>#REF!</v>
      </c>
      <c r="AV77" s="168" t="e">
        <f ca="1">OFFSET('Table 2'!#REF!,1,1)/
OFFSET('Table 2'!#REF!,1,0)</f>
        <v>#REF!</v>
      </c>
      <c r="AW77" s="168" t="e">
        <f ca="1">OFFSET('Table 2'!#REF!,1,1)/
OFFSET('Table 2'!#REF!,1,0)</f>
        <v>#REF!</v>
      </c>
      <c r="AX77" s="168" t="e">
        <f ca="1">OFFSET('Table 2'!#REF!,1,1)/
OFFSET('Table 2'!#REF!,1,0)</f>
        <v>#REF!</v>
      </c>
      <c r="AY77" s="168" t="e">
        <f ca="1">OFFSET('Table 2'!#REF!,1,1)/
OFFSET('Table 2'!#REF!,1,0)</f>
        <v>#REF!</v>
      </c>
      <c r="AZ77" s="168" t="e">
        <f ca="1">OFFSET('Table 2'!#REF!,1,1)/
OFFSET('Table 2'!#REF!,1,0)</f>
        <v>#REF!</v>
      </c>
      <c r="BA77" s="168" t="e">
        <f ca="1">OFFSET('Table 2'!#REF!,1,1)/
OFFSET('Table 2'!#REF!,1,0)</f>
        <v>#REF!</v>
      </c>
      <c r="BB77" s="168" t="e">
        <f ca="1">OFFSET('Table 2'!#REF!,1,1)/
OFFSET('Table 2'!#REF!,1,0)</f>
        <v>#REF!</v>
      </c>
      <c r="BC77" s="168">
        <f ca="1">OFFSET('Table 2'!CH75,1,1)/
OFFSET('Table 2'!CH75,1,0)</f>
        <v>0.36470588235294116</v>
      </c>
      <c r="BD77" s="168">
        <f ca="1">OFFSET('Table 2'!CK75,1,1)/
OFFSET('Table 2'!CK75,1,0)</f>
        <v>0.41322314049586778</v>
      </c>
      <c r="BE77" s="168">
        <f ca="1">OFFSET('Table 2'!CN75,1,1)/
OFFSET('Table 2'!CN75,1,0)</f>
        <v>0.41463414634146339</v>
      </c>
      <c r="BF77" s="168" t="e">
        <f ca="1">OFFSET('Table 2'!#REF!,1,1)/
OFFSET('Table 2'!#REF!,1,0)</f>
        <v>#REF!</v>
      </c>
    </row>
    <row r="78" spans="1:58" x14ac:dyDescent="0.2">
      <c r="A78" s="18" t="s">
        <v>294</v>
      </c>
      <c r="B78" s="148">
        <f>AVERAGEIF('Table 2'!$E$4:$CP$4,B$5,'Table 2'!$E76:$CP76)</f>
        <v>88.9</v>
      </c>
      <c r="C78" s="148">
        <f>AVERAGEIF('Table 2'!$E$4:$CP$4,C$5,'Table 2'!$E76:$CP76)</f>
        <v>34.133333333333333</v>
      </c>
      <c r="D78" s="148">
        <f>AVERAGEIF('Table 2'!$E$4:$CP$4,D$5,'Table 2'!$E76:$CP76)</f>
        <v>54.766666666666666</v>
      </c>
      <c r="E78" s="23"/>
      <c r="F78" s="23"/>
      <c r="G78" s="23"/>
      <c r="H78" s="23"/>
      <c r="I78" s="23"/>
      <c r="J78" s="147">
        <f>AVERAGEIF('Table 2 - Previous month'!$E$4:$CS$4,J$5,'Table 2 - Previous month'!$E77:$CS77)</f>
        <v>181.35483870967741</v>
      </c>
      <c r="K78" s="147">
        <f>AVERAGEIF('Table 2 - Previous month'!$E$4:$CS$4,K$5,'Table 2 - Previous month'!$E77:$CS77)</f>
        <v>85.870967741935488</v>
      </c>
      <c r="L78" s="147">
        <f>AVERAGEIF('Table 2 - Previous month'!$E$4:$CS$4,L$5,'Table 2 - Previous month'!$E77:$CS77)</f>
        <v>95.483870967741936</v>
      </c>
      <c r="M78" s="23"/>
      <c r="N78" s="23"/>
      <c r="O78" s="23"/>
      <c r="P78" s="23"/>
      <c r="Q78" s="23"/>
      <c r="R78" s="23"/>
      <c r="S78" s="23"/>
      <c r="T78" s="23"/>
      <c r="U78" s="23"/>
      <c r="V78" s="23"/>
      <c r="W78" s="23"/>
      <c r="X78" s="23"/>
      <c r="AB78" s="167">
        <f ca="1">OFFSET('Table 2'!E75,1,1)/
OFFSET('Table 2'!E75,1,0)</f>
        <v>0.42990654205607476</v>
      </c>
      <c r="AC78" s="167">
        <f ca="1">OFFSET('Table 2'!H75,1,1)/
OFFSET('Table 2'!H75,1,0)</f>
        <v>0.44554455445544555</v>
      </c>
      <c r="AD78" s="168">
        <f ca="1">OFFSET('Table 2'!K75,1,1)/
OFFSET('Table 2'!K75,1,0)</f>
        <v>0.51428571428571423</v>
      </c>
      <c r="AE78" s="168">
        <f ca="1">OFFSET('Table 2'!N75,1,1)/
OFFSET('Table 2'!N75,1,0)</f>
        <v>0.49411764705882355</v>
      </c>
      <c r="AF78" s="168">
        <f ca="1">OFFSET('Table 2'!Q75,1,1)/
OFFSET('Table 2'!Q75,1,0)</f>
        <v>0.2839506172839506</v>
      </c>
      <c r="AG78" s="168">
        <f ca="1">OFFSET('Table 2'!T75,1,1)/
OFFSET('Table 2'!T75,1,0)</f>
        <v>0.21212121212121213</v>
      </c>
      <c r="AH78" s="168">
        <f ca="1">OFFSET('Table 2'!W75,1,1)/
OFFSET('Table 2'!W75,1,0)</f>
        <v>0.27272727272727271</v>
      </c>
      <c r="AI78" s="168">
        <f ca="1">OFFSET('Table 2'!Z75,1,1)/
OFFSET('Table 2'!Z75,1,0)</f>
        <v>0.43877551020408162</v>
      </c>
      <c r="AJ78" s="168">
        <f ca="1">OFFSET('Table 2'!AC75,1,1)/
OFFSET('Table 2'!AC75,1,0)</f>
        <v>0.4935064935064935</v>
      </c>
      <c r="AK78" s="168">
        <f ca="1">OFFSET('Table 2'!AF75,1,1)/
OFFSET('Table 2'!AF75,1,0)</f>
        <v>0.30681818181818182</v>
      </c>
      <c r="AL78" s="168">
        <f ca="1">OFFSET('Table 2'!AI75,1,1)/
OFFSET('Table 2'!AI75,1,0)</f>
        <v>0.43396226415094341</v>
      </c>
      <c r="AM78" s="168">
        <f ca="1">OFFSET('Table 2'!AL75,1,1)/
OFFSET('Table 2'!AL75,1,0)</f>
        <v>0.29166666666666669</v>
      </c>
      <c r="AN78" s="168">
        <f ca="1">OFFSET('Table 2'!AO75,1,1)/
OFFSET('Table 2'!AO75,1,0)</f>
        <v>0.24615384615384617</v>
      </c>
      <c r="AO78" s="168">
        <f ca="1">OFFSET('Table 2'!AR75,1,1)/
OFFSET('Table 2'!AR75,1,0)</f>
        <v>0.38043478260869568</v>
      </c>
      <c r="AP78" s="168">
        <f ca="1">OFFSET('Table 2'!AU75,1,1)/
OFFSET('Table 2'!AU75,1,0)</f>
        <v>0.43010752688172044</v>
      </c>
      <c r="AQ78" s="168">
        <f ca="1">OFFSET('Table 2'!AX75,1,1)/
OFFSET('Table 2'!AX75,1,0)</f>
        <v>0.53508771929824561</v>
      </c>
      <c r="AR78" s="168">
        <f ca="1">OFFSET('Table 2'!BA75,1,1)/
OFFSET('Table 2'!BA75,1,0)</f>
        <v>0.56818181818181823</v>
      </c>
      <c r="AS78" s="168">
        <f ca="1">OFFSET('Table 2'!BD75,1,1)/
OFFSET('Table 2'!BD75,1,0)</f>
        <v>0.37209302325581395</v>
      </c>
      <c r="AT78" s="168">
        <f ca="1">OFFSET('Table 2'!BG75,1,1)/
OFFSET('Table 2'!BG75,1,0)</f>
        <v>0.3125</v>
      </c>
      <c r="AU78" s="168">
        <f ca="1">OFFSET('Table 2'!BJ75,1,1)/
OFFSET('Table 2'!BJ75,1,0)</f>
        <v>0.24242424242424243</v>
      </c>
      <c r="AV78" s="168">
        <f ca="1">OFFSET('Table 2'!BM75,1,1)/
OFFSET('Table 2'!BM75,1,0)</f>
        <v>0.25490196078431371</v>
      </c>
      <c r="AW78" s="168">
        <f ca="1">OFFSET('Table 2'!BP75,1,1)/
OFFSET('Table 2'!BP75,1,0)</f>
        <v>0.35789473684210527</v>
      </c>
      <c r="AX78" s="168">
        <f ca="1">OFFSET('Table 2'!BS75,1,1)/
OFFSET('Table 2'!BS75,1,0)</f>
        <v>0.41463414634146339</v>
      </c>
      <c r="AY78" s="168">
        <f ca="1">OFFSET('Table 2'!BV75,1,1)/
OFFSET('Table 2'!BV75,1,0)</f>
        <v>0.42857142857142855</v>
      </c>
      <c r="AZ78" s="168">
        <f ca="1">OFFSET('Table 2'!BY75,1,1)/
OFFSET('Table 2'!BY75,1,0)</f>
        <v>0.38317757009345793</v>
      </c>
      <c r="BA78" s="168">
        <f ca="1">OFFSET('Table 2'!CB75,1,1)/
OFFSET('Table 2'!CB75,1,0)</f>
        <v>0.26582278481012656</v>
      </c>
      <c r="BB78" s="168">
        <f ca="1">OFFSET('Table 2'!CE75,1,1)/
OFFSET('Table 2'!CE75,1,0)</f>
        <v>0.16129032258064516</v>
      </c>
      <c r="BC78" s="168">
        <f ca="1">OFFSET('Table 2'!CH76,1,1)/
OFFSET('Table 2'!CH76,1,0)</f>
        <v>0.47272727272727272</v>
      </c>
      <c r="BD78" s="168">
        <f ca="1">OFFSET('Table 2'!CK76,1,1)/
OFFSET('Table 2'!CK76,1,0)</f>
        <v>0.44311377245508982</v>
      </c>
      <c r="BE78" s="168">
        <f ca="1">OFFSET('Table 2'!CN76,1,1)/
OFFSET('Table 2'!CN76,1,0)</f>
        <v>0.50769230769230766</v>
      </c>
      <c r="BF78" s="168" t="e">
        <f ca="1">OFFSET('Table 2'!#REF!,1,1)/
OFFSET('Table 2'!#REF!,1,0)</f>
        <v>#REF!</v>
      </c>
    </row>
    <row r="79" spans="1:58" x14ac:dyDescent="0.2">
      <c r="A79" s="18" t="s">
        <v>311</v>
      </c>
      <c r="B79" s="148">
        <f>AVERAGEIF('Table 2'!$E$4:$CP$4,B$5,'Table 2'!$E77:$CP77)</f>
        <v>177.2</v>
      </c>
      <c r="C79" s="148">
        <f>AVERAGEIF('Table 2'!$E$4:$CP$4,C$5,'Table 2'!$E77:$CP77)</f>
        <v>86.266666666666666</v>
      </c>
      <c r="D79" s="148">
        <f>AVERAGEIF('Table 2'!$E$4:$CP$4,D$5,'Table 2'!$E77:$CP77)</f>
        <v>90.933333333333337</v>
      </c>
      <c r="E79" s="23"/>
      <c r="F79" s="23"/>
      <c r="G79" s="23"/>
      <c r="H79" s="23"/>
      <c r="I79" s="23"/>
      <c r="J79" s="147">
        <f>AVERAGEIF('Table 2 - Previous month'!$E$4:$CS$4,J$5,'Table 2 - Previous month'!$E78:$CS78)</f>
        <v>207.48387096774192</v>
      </c>
      <c r="K79" s="147">
        <f>AVERAGEIF('Table 2 - Previous month'!$E$4:$CS$4,K$5,'Table 2 - Previous month'!$E78:$CS78)</f>
        <v>95.290322580645167</v>
      </c>
      <c r="L79" s="147">
        <f>AVERAGEIF('Table 2 - Previous month'!$E$4:$CS$4,L$5,'Table 2 - Previous month'!$E78:$CS78)</f>
        <v>112.19354838709677</v>
      </c>
      <c r="M79" s="23"/>
      <c r="N79" s="23"/>
      <c r="O79" s="23"/>
      <c r="P79" s="23"/>
      <c r="Q79" s="23"/>
      <c r="R79" s="23"/>
      <c r="S79" s="23"/>
      <c r="T79" s="23"/>
      <c r="U79" s="23"/>
      <c r="V79" s="23"/>
      <c r="W79" s="23"/>
      <c r="X79" s="23"/>
      <c r="AB79" s="167">
        <f ca="1">OFFSET('Table 2'!E76,1,1)/
OFFSET('Table 2'!E76,1,0)</f>
        <v>0.56310679611650483</v>
      </c>
      <c r="AC79" s="167">
        <f ca="1">OFFSET('Table 2'!H76,1,1)/
OFFSET('Table 2'!H76,1,0)</f>
        <v>0.43203883495145629</v>
      </c>
      <c r="AD79" s="168">
        <f ca="1">OFFSET('Table 2'!K76,1,1)/
OFFSET('Table 2'!K76,1,0)</f>
        <v>0.54545454545454541</v>
      </c>
      <c r="AE79" s="168">
        <f ca="1">OFFSET('Table 2'!N76,1,1)/
OFFSET('Table 2'!N76,1,0)</f>
        <v>0.51741293532338306</v>
      </c>
      <c r="AF79" s="168">
        <f ca="1">OFFSET('Table 2'!Q76,1,1)/
OFFSET('Table 2'!Q76,1,0)</f>
        <v>0.44508670520231214</v>
      </c>
      <c r="AG79" s="168">
        <f ca="1">OFFSET('Table 2'!T76,1,1)/
OFFSET('Table 2'!T76,1,0)</f>
        <v>0.30434782608695654</v>
      </c>
      <c r="AH79" s="168">
        <f ca="1">OFFSET('Table 2'!W76,1,1)/
OFFSET('Table 2'!W76,1,0)</f>
        <v>0.4972067039106145</v>
      </c>
      <c r="AI79" s="168">
        <f ca="1">OFFSET('Table 2'!Z76,1,1)/
OFFSET('Table 2'!Z76,1,0)</f>
        <v>0.55675675675675673</v>
      </c>
      <c r="AJ79" s="168">
        <f ca="1">OFFSET('Table 2'!AC76,1,1)/
OFFSET('Table 2'!AC76,1,0)</f>
        <v>0.55721393034825872</v>
      </c>
      <c r="AK79" s="168">
        <f ca="1">OFFSET('Table 2'!AF76,1,1)/
OFFSET('Table 2'!AF76,1,0)</f>
        <v>0.51428571428571423</v>
      </c>
      <c r="AL79" s="168">
        <f ca="1">OFFSET('Table 2'!AI76,1,1)/
OFFSET('Table 2'!AI76,1,0)</f>
        <v>0.54335260115606931</v>
      </c>
      <c r="AM79" s="168">
        <f ca="1">OFFSET('Table 2'!AL76,1,1)/
OFFSET('Table 2'!AL76,1,0)</f>
        <v>0.4206896551724138</v>
      </c>
      <c r="AN79" s="168">
        <f ca="1">OFFSET('Table 2'!AO76,1,1)/
OFFSET('Table 2'!AO76,1,0)</f>
        <v>0.30833333333333335</v>
      </c>
      <c r="AO79" s="168">
        <f ca="1">OFFSET('Table 2'!AR76,1,1)/
OFFSET('Table 2'!AR76,1,0)</f>
        <v>0.55294117647058827</v>
      </c>
      <c r="AP79" s="168">
        <f ca="1">OFFSET('Table 2'!AU76,1,1)/
OFFSET('Table 2'!AU76,1,0)</f>
        <v>0.55940594059405946</v>
      </c>
      <c r="AQ79" s="168">
        <f ca="1">OFFSET('Table 2'!AX76,1,1)/
OFFSET('Table 2'!AX76,1,0)</f>
        <v>0.5243243243243243</v>
      </c>
      <c r="AR79" s="168">
        <f ca="1">OFFSET('Table 2'!BA76,1,1)/
OFFSET('Table 2'!BA76,1,0)</f>
        <v>0.57758620689655171</v>
      </c>
      <c r="AS79" s="168">
        <f ca="1">OFFSET('Table 2'!BD76,1,1)/
OFFSET('Table 2'!BD76,1,0)</f>
        <v>0.41249999999999998</v>
      </c>
      <c r="AT79" s="168">
        <f ca="1">OFFSET('Table 2'!BG76,1,1)/
OFFSET('Table 2'!BG76,1,0)</f>
        <v>0.39189189189189189</v>
      </c>
      <c r="AU79" s="168">
        <f ca="1">OFFSET('Table 2'!BJ76,1,1)/
OFFSET('Table 2'!BJ76,1,0)</f>
        <v>0.33333333333333331</v>
      </c>
      <c r="AV79" s="168">
        <f ca="1">OFFSET('Table 2'!BM76,1,1)/
OFFSET('Table 2'!BM76,1,0)</f>
        <v>0.41379310344827586</v>
      </c>
      <c r="AW79" s="168">
        <f ca="1">OFFSET('Table 2'!BP76,1,1)/
OFFSET('Table 2'!BP76,1,0)</f>
        <v>0.42666666666666669</v>
      </c>
      <c r="AX79" s="168">
        <f ca="1">OFFSET('Table 2'!BS76,1,1)/
OFFSET('Table 2'!BS76,1,0)</f>
        <v>0.53551912568306015</v>
      </c>
      <c r="AY79" s="168">
        <f ca="1">OFFSET('Table 2'!BV76,1,1)/
OFFSET('Table 2'!BV76,1,0)</f>
        <v>0.56578947368421051</v>
      </c>
      <c r="AZ79" s="168">
        <f ca="1">OFFSET('Table 2'!BY76,1,1)/
OFFSET('Table 2'!BY76,1,0)</f>
        <v>0.55707762557077622</v>
      </c>
      <c r="BA79" s="168">
        <f ca="1">OFFSET('Table 2'!CB76,1,1)/
OFFSET('Table 2'!CB76,1,0)</f>
        <v>0.4088050314465409</v>
      </c>
      <c r="BB79" s="168">
        <f ca="1">OFFSET('Table 2'!CE76,1,1)/
OFFSET('Table 2'!CE76,1,0)</f>
        <v>0.36986301369863012</v>
      </c>
      <c r="BC79" s="168">
        <f ca="1">OFFSET('Table 2'!CH77,1,1)/
OFFSET('Table 2'!CH77,1,0)</f>
        <v>0.46363636363636362</v>
      </c>
      <c r="BD79" s="168">
        <f ca="1">OFFSET('Table 2'!CK77,1,1)/
OFFSET('Table 2'!CK77,1,0)</f>
        <v>0.49327354260089684</v>
      </c>
      <c r="BE79" s="168">
        <f ca="1">OFFSET('Table 2'!CN77,1,1)/
OFFSET('Table 2'!CN77,1,0)</f>
        <v>0.46694214876033058</v>
      </c>
      <c r="BF79" s="168" t="e">
        <f ca="1">OFFSET('Table 2'!#REF!,1,1)/
OFFSET('Table 2'!#REF!,1,0)</f>
        <v>#REF!</v>
      </c>
    </row>
    <row r="80" spans="1:58" x14ac:dyDescent="0.2">
      <c r="A80" s="18" t="s">
        <v>325</v>
      </c>
      <c r="B80" s="148">
        <f>AVERAGEIF('Table 2'!$E$4:$CP$4,B$5,'Table 2'!$E78:$CP78)</f>
        <v>200.8</v>
      </c>
      <c r="C80" s="148">
        <f>AVERAGEIF('Table 2'!$E$4:$CP$4,C$5,'Table 2'!$E78:$CP78)</f>
        <v>97.4</v>
      </c>
      <c r="D80" s="148">
        <f>AVERAGEIF('Table 2'!$E$4:$CP$4,D$5,'Table 2'!$E78:$CP78)</f>
        <v>103.4</v>
      </c>
      <c r="E80" s="23"/>
      <c r="F80" s="23"/>
      <c r="G80" s="23"/>
      <c r="H80" s="23"/>
      <c r="I80" s="23"/>
      <c r="J80" s="147">
        <f>AVERAGEIF('Table 2 - Previous month'!$E$4:$CS$4,J$5,'Table 2 - Previous month'!$E79:$CS79)</f>
        <v>237.61290322580646</v>
      </c>
      <c r="K80" s="147">
        <f>AVERAGEIF('Table 2 - Previous month'!$E$4:$CS$4,K$5,'Table 2 - Previous month'!$E79:$CS79)</f>
        <v>93.709677419354833</v>
      </c>
      <c r="L80" s="147">
        <f>AVERAGEIF('Table 2 - Previous month'!$E$4:$CS$4,L$5,'Table 2 - Previous month'!$E79:$CS79)</f>
        <v>143.90322580645162</v>
      </c>
      <c r="M80" s="23"/>
      <c r="N80" s="23"/>
      <c r="O80" s="23"/>
      <c r="P80" s="23"/>
      <c r="Q80" s="23"/>
      <c r="R80" s="23"/>
      <c r="S80" s="23"/>
      <c r="T80" s="23"/>
      <c r="U80" s="23"/>
      <c r="V80" s="23"/>
      <c r="W80" s="23"/>
      <c r="X80" s="23"/>
      <c r="AB80" s="167">
        <f ca="1">OFFSET('Table 2'!E77,1,1)/
OFFSET('Table 2'!E77,1,0)</f>
        <v>0.4956521739130435</v>
      </c>
      <c r="AC80" s="167">
        <f ca="1">OFFSET('Table 2'!H77,1,1)/
OFFSET('Table 2'!H77,1,0)</f>
        <v>0.46696035242290751</v>
      </c>
      <c r="AD80" s="168">
        <f ca="1">OFFSET('Table 2'!K77,1,1)/
OFFSET('Table 2'!K77,1,0)</f>
        <v>0.45909090909090911</v>
      </c>
      <c r="AE80" s="168">
        <f ca="1">OFFSET('Table 2'!N77,1,1)/
OFFSET('Table 2'!N77,1,0)</f>
        <v>0.50416666666666665</v>
      </c>
      <c r="AF80" s="168">
        <f ca="1">OFFSET('Table 2'!Q77,1,1)/
OFFSET('Table 2'!Q77,1,0)</f>
        <v>0.51063829787234039</v>
      </c>
      <c r="AG80" s="168">
        <f ca="1">OFFSET('Table 2'!T77,1,1)/
OFFSET('Table 2'!T77,1,0)</f>
        <v>0.41258741258741261</v>
      </c>
      <c r="AH80" s="168">
        <f ca="1">OFFSET('Table 2'!W77,1,1)/
OFFSET('Table 2'!W77,1,0)</f>
        <v>0.49038461538461536</v>
      </c>
      <c r="AI80" s="168">
        <f ca="1">OFFSET('Table 2'!Z77,1,1)/
OFFSET('Table 2'!Z77,1,0)</f>
        <v>0.5146443514644351</v>
      </c>
      <c r="AJ80" s="168">
        <f ca="1">OFFSET('Table 2'!AC77,1,1)/
OFFSET('Table 2'!AC77,1,0)</f>
        <v>0.53937007874015752</v>
      </c>
      <c r="AK80" s="168">
        <f ca="1">OFFSET('Table 2'!AF77,1,1)/
OFFSET('Table 2'!AF77,1,0)</f>
        <v>0.50627615062761511</v>
      </c>
      <c r="AL80" s="168">
        <f ca="1">OFFSET('Table 2'!AI77,1,1)/
OFFSET('Table 2'!AI77,1,0)</f>
        <v>0.54545454545454541</v>
      </c>
      <c r="AM80" s="168">
        <f ca="1">OFFSET('Table 2'!AL77,1,1)/
OFFSET('Table 2'!AL77,1,0)</f>
        <v>0.47482014388489208</v>
      </c>
      <c r="AN80" s="168">
        <f ca="1">OFFSET('Table 2'!AO77,1,1)/
OFFSET('Table 2'!AO77,1,0)</f>
        <v>0.42537313432835822</v>
      </c>
      <c r="AO80" s="168">
        <f ca="1">OFFSET('Table 2'!AR77,1,1)/
OFFSET('Table 2'!AR77,1,0)</f>
        <v>0.49729729729729732</v>
      </c>
      <c r="AP80" s="168">
        <f ca="1">OFFSET('Table 2'!AU77,1,1)/
OFFSET('Table 2'!AU77,1,0)</f>
        <v>0.49282296650717705</v>
      </c>
      <c r="AQ80" s="168">
        <f ca="1">OFFSET('Table 2'!AX77,1,1)/
OFFSET('Table 2'!AX77,1,0)</f>
        <v>0.45500000000000002</v>
      </c>
      <c r="AR80" s="168">
        <f ca="1">OFFSET('Table 2'!BA77,1,1)/
OFFSET('Table 2'!BA77,1,0)</f>
        <v>0.52851711026615966</v>
      </c>
      <c r="AS80" s="168">
        <f ca="1">OFFSET('Table 2'!BD77,1,1)/
OFFSET('Table 2'!BD77,1,0)</f>
        <v>0.49760765550239233</v>
      </c>
      <c r="AT80" s="168">
        <f ca="1">OFFSET('Table 2'!BG77,1,1)/
OFFSET('Table 2'!BG77,1,0)</f>
        <v>0.45714285714285713</v>
      </c>
      <c r="AU80" s="168">
        <f ca="1">OFFSET('Table 2'!BJ77,1,1)/
OFFSET('Table 2'!BJ77,1,0)</f>
        <v>0.46308724832214765</v>
      </c>
      <c r="AV80" s="168">
        <f ca="1">OFFSET('Table 2'!BM77,1,1)/
OFFSET('Table 2'!BM77,1,0)</f>
        <v>0.34862385321100919</v>
      </c>
      <c r="AW80" s="168">
        <f ca="1">OFFSET('Table 2'!BP77,1,1)/
OFFSET('Table 2'!BP77,1,0)</f>
        <v>0.4370860927152318</v>
      </c>
      <c r="AX80" s="168">
        <f ca="1">OFFSET('Table 2'!BS77,1,1)/
OFFSET('Table 2'!BS77,1,0)</f>
        <v>0.51041666666666663</v>
      </c>
      <c r="AY80" s="168">
        <f ca="1">OFFSET('Table 2'!BV77,1,1)/
OFFSET('Table 2'!BV77,1,0)</f>
        <v>0.49775784753363228</v>
      </c>
      <c r="AZ80" s="168">
        <f ca="1">OFFSET('Table 2'!BY77,1,1)/
OFFSET('Table 2'!BY77,1,0)</f>
        <v>0.51600000000000001</v>
      </c>
      <c r="BA80" s="168">
        <f ca="1">OFFSET('Table 2'!CB77,1,1)/
OFFSET('Table 2'!CB77,1,0)</f>
        <v>0.47422680412371132</v>
      </c>
      <c r="BB80" s="168">
        <f ca="1">OFFSET('Table 2'!CE77,1,1)/
OFFSET('Table 2'!CE77,1,0)</f>
        <v>0.39735099337748342</v>
      </c>
      <c r="BC80" s="168">
        <f ca="1">OFFSET('Table 2'!CH78,1,1)/
OFFSET('Table 2'!CH78,1,0)</f>
        <v>0.43162393162393164</v>
      </c>
      <c r="BD80" s="168">
        <f ca="1">OFFSET('Table 2'!CK78,1,1)/
OFFSET('Table 2'!CK78,1,0)</f>
        <v>0.4453125</v>
      </c>
      <c r="BE80" s="168">
        <f ca="1">OFFSET('Table 2'!CN78,1,1)/
OFFSET('Table 2'!CN78,1,0)</f>
        <v>0.38306451612903225</v>
      </c>
      <c r="BF80" s="168" t="e">
        <f ca="1">OFFSET('Table 2'!#REF!,1,1)/
OFFSET('Table 2'!#REF!,1,0)</f>
        <v>#REF!</v>
      </c>
    </row>
    <row r="81" spans="1:58" x14ac:dyDescent="0.2">
      <c r="A81" s="18" t="s">
        <v>326</v>
      </c>
      <c r="B81" s="148">
        <f>AVERAGEIF('Table 2'!$E$4:$CP$4,B$5,'Table 2'!$E79:$CP79)</f>
        <v>238</v>
      </c>
      <c r="C81" s="148">
        <f>AVERAGEIF('Table 2'!$E$4:$CP$4,C$5,'Table 2'!$E79:$CP79)</f>
        <v>99.566666666666663</v>
      </c>
      <c r="D81" s="148">
        <f>AVERAGEIF('Table 2'!$E$4:$CP$4,D$5,'Table 2'!$E79:$CP79)</f>
        <v>138.43333333333334</v>
      </c>
      <c r="E81" s="23"/>
      <c r="F81" s="23"/>
      <c r="G81" s="23"/>
      <c r="H81" s="23"/>
      <c r="I81" s="23"/>
      <c r="J81" s="147">
        <f>AVERAGEIF('Table 2 - Previous month'!$E$4:$CS$4,J$5,'Table 2 - Previous month'!$E80:$CS80)</f>
        <v>60.516129032258064</v>
      </c>
      <c r="K81" s="147">
        <f>AVERAGEIF('Table 2 - Previous month'!$E$4:$CS$4,K$5,'Table 2 - Previous month'!$E80:$CS80)</f>
        <v>42.612903225806448</v>
      </c>
      <c r="L81" s="147">
        <f>AVERAGEIF('Table 2 - Previous month'!$E$4:$CS$4,L$5,'Table 2 - Previous month'!$E80:$CS80)</f>
        <v>17.903225806451612</v>
      </c>
      <c r="M81" s="23"/>
      <c r="N81" s="23"/>
      <c r="O81" s="23"/>
      <c r="P81" s="23"/>
      <c r="Q81" s="23"/>
      <c r="R81" s="23"/>
      <c r="S81" s="23"/>
      <c r="T81" s="23"/>
      <c r="U81" s="23"/>
      <c r="V81" s="23"/>
      <c r="W81" s="23"/>
      <c r="X81" s="23"/>
      <c r="AB81" s="167">
        <f ca="1">OFFSET('Table 2'!E78,1,1)/
OFFSET('Table 2'!E78,1,0)</f>
        <v>0.45161290322580644</v>
      </c>
      <c r="AC81" s="167">
        <f ca="1">OFFSET('Table 2'!H78,1,1)/
OFFSET('Table 2'!H78,1,0)</f>
        <v>0.48638132295719844</v>
      </c>
      <c r="AD81" s="168">
        <f ca="1">OFFSET('Table 2'!K78,1,1)/
OFFSET('Table 2'!K78,1,0)</f>
        <v>0.47232472324723246</v>
      </c>
      <c r="AE81" s="168">
        <f ca="1">OFFSET('Table 2'!N78,1,1)/
OFFSET('Table 2'!N78,1,0)</f>
        <v>0.49324324324324326</v>
      </c>
      <c r="AF81" s="168">
        <f ca="1">OFFSET('Table 2'!Q78,1,1)/
OFFSET('Table 2'!Q78,1,0)</f>
        <v>0.3811659192825112</v>
      </c>
      <c r="AG81" s="168">
        <f ca="1">OFFSET('Table 2'!T78,1,1)/
OFFSET('Table 2'!T78,1,0)</f>
        <v>0.27419354838709675</v>
      </c>
      <c r="AH81" s="168">
        <f ca="1">OFFSET('Table 2'!W78,1,1)/
OFFSET('Table 2'!W78,1,0)</f>
        <v>0.40517241379310343</v>
      </c>
      <c r="AI81" s="168">
        <f ca="1">OFFSET('Table 2'!Z78,1,1)/
OFFSET('Table 2'!Z78,1,0)</f>
        <v>0.45724907063197023</v>
      </c>
      <c r="AJ81" s="168">
        <f ca="1">OFFSET('Table 2'!AC78,1,1)/
OFFSET('Table 2'!AC78,1,0)</f>
        <v>0.46387832699619774</v>
      </c>
      <c r="AK81" s="168">
        <f ca="1">OFFSET('Table 2'!AF78,1,1)/
OFFSET('Table 2'!AF78,1,0)</f>
        <v>0.45038167938931295</v>
      </c>
      <c r="AL81" s="168">
        <f ca="1">OFFSET('Table 2'!AI78,1,1)/
OFFSET('Table 2'!AI78,1,0)</f>
        <v>0.54421768707482998</v>
      </c>
      <c r="AM81" s="168">
        <f ca="1">OFFSET('Table 2'!AL78,1,1)/
OFFSET('Table 2'!AL78,1,0)</f>
        <v>0.36548223350253806</v>
      </c>
      <c r="AN81" s="168">
        <f ca="1">OFFSET('Table 2'!AO78,1,1)/
OFFSET('Table 2'!AO78,1,0)</f>
        <v>0.29651162790697677</v>
      </c>
      <c r="AO81" s="168">
        <f ca="1">OFFSET('Table 2'!AR78,1,1)/
OFFSET('Table 2'!AR78,1,0)</f>
        <v>0.41708542713567837</v>
      </c>
      <c r="AP81" s="168">
        <f ca="1">OFFSET('Table 2'!AU78,1,1)/
OFFSET('Table 2'!AU78,1,0)</f>
        <v>0.45692883895131087</v>
      </c>
      <c r="AQ81" s="168">
        <f ca="1">OFFSET('Table 2'!AX78,1,1)/
OFFSET('Table 2'!AX78,1,0)</f>
        <v>0.45833333333333331</v>
      </c>
      <c r="AR81" s="168">
        <f ca="1">OFFSET('Table 2'!BA78,1,1)/
OFFSET('Table 2'!BA78,1,0)</f>
        <v>0.52364864864864868</v>
      </c>
      <c r="AS81" s="168">
        <f ca="1">OFFSET('Table 2'!BD78,1,1)/
OFFSET('Table 2'!BD78,1,0)</f>
        <v>0.35885167464114831</v>
      </c>
      <c r="AT81" s="168">
        <f ca="1">OFFSET('Table 2'!BG78,1,1)/
OFFSET('Table 2'!BG78,1,0)</f>
        <v>0.34</v>
      </c>
      <c r="AU81" s="168">
        <f ca="1">OFFSET('Table 2'!BJ78,1,1)/
OFFSET('Table 2'!BJ78,1,0)</f>
        <v>0.27777777777777779</v>
      </c>
      <c r="AV81" s="168">
        <f ca="1">OFFSET('Table 2'!BM78,1,1)/
OFFSET('Table 2'!BM78,1,0)</f>
        <v>0.23170731707317074</v>
      </c>
      <c r="AW81" s="168">
        <f ca="1">OFFSET('Table 2'!BP78,1,1)/
OFFSET('Table 2'!BP78,1,0)</f>
        <v>0.39111111111111113</v>
      </c>
      <c r="AX81" s="168">
        <f ca="1">OFFSET('Table 2'!BS78,1,1)/
OFFSET('Table 2'!BS78,1,0)</f>
        <v>0.450354609929078</v>
      </c>
      <c r="AY81" s="168">
        <f ca="1">OFFSET('Table 2'!BV78,1,1)/
OFFSET('Table 2'!BV78,1,0)</f>
        <v>0.42499999999999999</v>
      </c>
      <c r="AZ81" s="168">
        <f ca="1">OFFSET('Table 2'!BY78,1,1)/
OFFSET('Table 2'!BY78,1,0)</f>
        <v>0.42322097378277151</v>
      </c>
      <c r="BA81" s="168">
        <f ca="1">OFFSET('Table 2'!CB78,1,1)/
OFFSET('Table 2'!CB78,1,0)</f>
        <v>0.40444444444444444</v>
      </c>
      <c r="BB81" s="168">
        <f ca="1">OFFSET('Table 2'!CE78,1,1)/
OFFSET('Table 2'!CE78,1,0)</f>
        <v>0.22988505747126436</v>
      </c>
      <c r="BC81" s="168">
        <f ca="1">OFFSET('Table 2'!CH79,1,1)/
OFFSET('Table 2'!CH79,1,0)</f>
        <v>0.63013698630136983</v>
      </c>
      <c r="BD81" s="168">
        <f ca="1">OFFSET('Table 2'!CK79,1,1)/
OFFSET('Table 2'!CK79,1,0)</f>
        <v>0.66233766233766234</v>
      </c>
      <c r="BE81" s="168">
        <f ca="1">OFFSET('Table 2'!CN79,1,1)/
OFFSET('Table 2'!CN79,1,0)</f>
        <v>0.63636363636363635</v>
      </c>
      <c r="BF81" s="168" t="e">
        <f ca="1">OFFSET('Table 2'!#REF!,1,1)/
OFFSET('Table 2'!#REF!,1,0)</f>
        <v>#REF!</v>
      </c>
    </row>
    <row r="82" spans="1:58" x14ac:dyDescent="0.2">
      <c r="A82" s="18" t="s">
        <v>327</v>
      </c>
      <c r="B82" s="148">
        <f>AVERAGEIF('Table 2'!$E$4:$CP$4,B$5,'Table 2'!$E80:$CP80)</f>
        <v>68.266666666666666</v>
      </c>
      <c r="C82" s="148">
        <f>AVERAGEIF('Table 2'!$E$4:$CP$4,C$5,'Table 2'!$E80:$CP80)</f>
        <v>44.5</v>
      </c>
      <c r="D82" s="148">
        <f>AVERAGEIF('Table 2'!$E$4:$CP$4,D$5,'Table 2'!$E80:$CP80)</f>
        <v>23.766666666666666</v>
      </c>
      <c r="E82" s="23"/>
      <c r="F82" s="23"/>
      <c r="G82" s="23"/>
      <c r="H82" s="23"/>
      <c r="I82" s="23"/>
      <c r="J82" s="147">
        <f>AVERAGEIF('Table 2 - Previous month'!$E$4:$CS$4,J$5,'Table 2 - Previous month'!$E81:$CS81)</f>
        <v>118.41935483870968</v>
      </c>
      <c r="K82" s="147">
        <f>AVERAGEIF('Table 2 - Previous month'!$E$4:$CS$4,K$5,'Table 2 - Previous month'!$E81:$CS81)</f>
        <v>19.322580645161292</v>
      </c>
      <c r="L82" s="147">
        <f>AVERAGEIF('Table 2 - Previous month'!$E$4:$CS$4,L$5,'Table 2 - Previous month'!$E81:$CS81)</f>
        <v>99.096774193548384</v>
      </c>
      <c r="M82" s="23"/>
      <c r="N82" s="23"/>
      <c r="O82" s="23"/>
      <c r="P82" s="23"/>
      <c r="Q82" s="23"/>
      <c r="R82" s="23"/>
      <c r="S82" s="23"/>
      <c r="T82" s="23"/>
      <c r="U82" s="23"/>
      <c r="V82" s="23"/>
      <c r="W82" s="23"/>
      <c r="X82" s="23"/>
      <c r="AB82" s="167">
        <f ca="1">OFFSET('Table 2'!E79,1,1)/
OFFSET('Table 2'!E79,1,0)</f>
        <v>0.71186440677966101</v>
      </c>
      <c r="AC82" s="167">
        <f ca="1">OFFSET('Table 2'!H79,1,1)/
OFFSET('Table 2'!H79,1,0)</f>
        <v>0.78125</v>
      </c>
      <c r="AD82" s="168">
        <f ca="1">OFFSET('Table 2'!K79,1,1)/
OFFSET('Table 2'!K79,1,0)</f>
        <v>0.84722222222222221</v>
      </c>
      <c r="AE82" s="168">
        <f ca="1">OFFSET('Table 2'!N79,1,1)/
OFFSET('Table 2'!N79,1,0)</f>
        <v>0.80555555555555558</v>
      </c>
      <c r="AF82" s="168">
        <f ca="1">OFFSET('Table 2'!Q79,1,1)/
OFFSET('Table 2'!Q79,1,0)</f>
        <v>0.46875</v>
      </c>
      <c r="AG82" s="168">
        <f ca="1">OFFSET('Table 2'!T79,1,1)/
OFFSET('Table 2'!T79,1,0)</f>
        <v>0.34426229508196721</v>
      </c>
      <c r="AH82" s="168">
        <f ca="1">OFFSET('Table 2'!W79,1,1)/
OFFSET('Table 2'!W79,1,0)</f>
        <v>0.62857142857142856</v>
      </c>
      <c r="AI82" s="168">
        <f ca="1">OFFSET('Table 2'!Z79,1,1)/
OFFSET('Table 2'!Z79,1,0)</f>
        <v>0.77777777777777779</v>
      </c>
      <c r="AJ82" s="168">
        <f ca="1">OFFSET('Table 2'!AC79,1,1)/
OFFSET('Table 2'!AC79,1,0)</f>
        <v>1</v>
      </c>
      <c r="AK82" s="168">
        <f ca="1">OFFSET('Table 2'!AF79,1,1)/
OFFSET('Table 2'!AF79,1,0)</f>
        <v>0.7142857142857143</v>
      </c>
      <c r="AL82" s="168">
        <f ca="1">OFFSET('Table 2'!AI79,1,1)/
OFFSET('Table 2'!AI79,1,0)</f>
        <v>0.81818181818181823</v>
      </c>
      <c r="AM82" s="168">
        <f ca="1">OFFSET('Table 2'!AL79,1,1)/
OFFSET('Table 2'!AL79,1,0)</f>
        <v>0.49230769230769234</v>
      </c>
      <c r="AN82" s="168">
        <f ca="1">OFFSET('Table 2'!AO79,1,1)/
OFFSET('Table 2'!AO79,1,0)</f>
        <v>0.31147540983606559</v>
      </c>
      <c r="AO82" s="168">
        <f ca="1">OFFSET('Table 2'!AR79,1,1)/
OFFSET('Table 2'!AR79,1,0)</f>
        <v>0.47142857142857142</v>
      </c>
      <c r="AP82" s="168">
        <f ca="1">OFFSET('Table 2'!AU79,1,1)/
OFFSET('Table 2'!AU79,1,0)</f>
        <v>0.7432432432432432</v>
      </c>
      <c r="AQ82" s="168">
        <f ca="1">OFFSET('Table 2'!AX79,1,1)/
OFFSET('Table 2'!AX79,1,0)</f>
        <v>0.67105263157894735</v>
      </c>
      <c r="AR82" s="168">
        <f ca="1">OFFSET('Table 2'!BA79,1,1)/
OFFSET('Table 2'!BA79,1,0)</f>
        <v>0.84</v>
      </c>
      <c r="AS82" s="168">
        <f ca="1">OFFSET('Table 2'!BD79,1,1)/
OFFSET('Table 2'!BD79,1,0)</f>
        <v>0.70967741935483875</v>
      </c>
      <c r="AT82" s="168">
        <f ca="1">OFFSET('Table 2'!BG79,1,1)/
OFFSET('Table 2'!BG79,1,0)</f>
        <v>0.43859649122807015</v>
      </c>
      <c r="AU82" s="168">
        <f ca="1">OFFSET('Table 2'!BJ79,1,1)/
OFFSET('Table 2'!BJ79,1,0)</f>
        <v>0.2982456140350877</v>
      </c>
      <c r="AV82" s="168">
        <f ca="1">OFFSET('Table 2'!BM79,1,1)/
OFFSET('Table 2'!BM79,1,0)</f>
        <v>0.24561403508771928</v>
      </c>
      <c r="AW82" s="168">
        <f ca="1">OFFSET('Table 2'!BP79,1,1)/
OFFSET('Table 2'!BP79,1,0)</f>
        <v>0.6875</v>
      </c>
      <c r="AX82" s="168">
        <f ca="1">OFFSET('Table 2'!BS79,1,1)/
OFFSET('Table 2'!BS79,1,0)</f>
        <v>0.66176470588235292</v>
      </c>
      <c r="AY82" s="168">
        <f ca="1">OFFSET('Table 2'!BV79,1,1)/
OFFSET('Table 2'!BV79,1,0)</f>
        <v>0.95890410958904104</v>
      </c>
      <c r="AZ82" s="168">
        <f ca="1">OFFSET('Table 2'!BY79,1,1)/
OFFSET('Table 2'!BY79,1,0)</f>
        <v>1</v>
      </c>
      <c r="BA82" s="168">
        <f ca="1">OFFSET('Table 2'!CB79,1,1)/
OFFSET('Table 2'!CB79,1,0)</f>
        <v>0.51515151515151514</v>
      </c>
      <c r="BB82" s="168">
        <f ca="1">OFFSET('Table 2'!CE79,1,1)/
OFFSET('Table 2'!CE79,1,0)</f>
        <v>0.31746031746031744</v>
      </c>
      <c r="BC82" s="168">
        <f ca="1">OFFSET('Table 2'!CH80,1,1)/
OFFSET('Table 2'!CH80,1,0)</f>
        <v>0.20422535211267606</v>
      </c>
      <c r="BD82" s="168">
        <f ca="1">OFFSET('Table 2'!CK80,1,1)/
OFFSET('Table 2'!CK80,1,0)</f>
        <v>0.152</v>
      </c>
      <c r="BE82" s="168">
        <f ca="1">OFFSET('Table 2'!CN80,1,1)/
OFFSET('Table 2'!CN80,1,0)</f>
        <v>0.19444444444444445</v>
      </c>
      <c r="BF82" s="168" t="e">
        <f ca="1">OFFSET('Table 2'!#REF!,1,1)/
OFFSET('Table 2'!#REF!,1,0)</f>
        <v>#REF!</v>
      </c>
    </row>
    <row r="83" spans="1:58" x14ac:dyDescent="0.2">
      <c r="A83" s="18" t="s">
        <v>328</v>
      </c>
      <c r="B83" s="148">
        <f>AVERAGEIF('Table 2'!$E$4:$CP$4,B$5,'Table 2'!$E81:$CP81)</f>
        <v>122.7</v>
      </c>
      <c r="C83" s="148">
        <f>AVERAGEIF('Table 2'!$E$4:$CP$4,C$5,'Table 2'!$E81:$CP81)</f>
        <v>20.9</v>
      </c>
      <c r="D83" s="148">
        <f>AVERAGEIF('Table 2'!$E$4:$CP$4,D$5,'Table 2'!$E81:$CP81)</f>
        <v>101.8</v>
      </c>
      <c r="E83" s="23"/>
      <c r="F83" s="23"/>
      <c r="G83" s="23"/>
      <c r="H83" s="23"/>
      <c r="I83" s="23"/>
      <c r="J83" s="147">
        <f>AVERAGEIF('Table 2 - Previous month'!$E$4:$CS$4,J$5,'Table 2 - Previous month'!$E82:$CS82)</f>
        <v>225.58064516129033</v>
      </c>
      <c r="K83" s="147">
        <f>AVERAGEIF('Table 2 - Previous month'!$E$4:$CS$4,K$5,'Table 2 - Previous month'!$E82:$CS82)</f>
        <v>109.19354838709677</v>
      </c>
      <c r="L83" s="147">
        <f>AVERAGEIF('Table 2 - Previous month'!$E$4:$CS$4,L$5,'Table 2 - Previous month'!$E82:$CS82)</f>
        <v>116.38709677419355</v>
      </c>
      <c r="M83" s="23"/>
      <c r="N83" s="23"/>
      <c r="O83" s="23"/>
      <c r="P83" s="23"/>
      <c r="Q83" s="23"/>
      <c r="R83" s="23"/>
      <c r="S83" s="23"/>
      <c r="T83" s="23"/>
      <c r="U83" s="23"/>
      <c r="V83" s="23"/>
      <c r="W83" s="23"/>
      <c r="X83" s="23"/>
      <c r="AB83" s="167">
        <f ca="1">OFFSET('Table 2'!E80,1,1)/
OFFSET('Table 2'!E80,1,0)</f>
        <v>0.2013888888888889</v>
      </c>
      <c r="AC83" s="167">
        <f ca="1">OFFSET('Table 2'!H80,1,1)/
OFFSET('Table 2'!H80,1,0)</f>
        <v>0.15384615384615385</v>
      </c>
      <c r="AD83" s="168">
        <f ca="1">OFFSET('Table 2'!K80,1,1)/
OFFSET('Table 2'!K80,1,0)</f>
        <v>0.22413793103448276</v>
      </c>
      <c r="AE83" s="168">
        <f ca="1">OFFSET('Table 2'!N80,1,1)/
OFFSET('Table 2'!N80,1,0)</f>
        <v>0.21666666666666667</v>
      </c>
      <c r="AF83" s="168">
        <f ca="1">OFFSET('Table 2'!Q80,1,1)/
OFFSET('Table 2'!Q80,1,0)</f>
        <v>8.8709677419354843E-2</v>
      </c>
      <c r="AG83" s="168">
        <f ca="1">OFFSET('Table 2'!T80,1,1)/
OFFSET('Table 2'!T80,1,0)</f>
        <v>0.13008130081300814</v>
      </c>
      <c r="AH83" s="168">
        <f ca="1">OFFSET('Table 2'!W80,1,1)/
OFFSET('Table 2'!W80,1,0)</f>
        <v>0.17037037037037037</v>
      </c>
      <c r="AI83" s="168">
        <f ca="1">OFFSET('Table 2'!Z80,1,1)/
OFFSET('Table 2'!Z80,1,0)</f>
        <v>0.21232876712328766</v>
      </c>
      <c r="AJ83" s="168">
        <f ca="1">OFFSET('Table 2'!AC80,1,1)/
OFFSET('Table 2'!AC80,1,0)</f>
        <v>0.13600000000000001</v>
      </c>
      <c r="AK83" s="168">
        <f ca="1">OFFSET('Table 2'!AF80,1,1)/
OFFSET('Table 2'!AF80,1,0)</f>
        <v>0.19078947368421054</v>
      </c>
      <c r="AL83" s="168">
        <f ca="1">OFFSET('Table 2'!AI80,1,1)/
OFFSET('Table 2'!AI80,1,0)</f>
        <v>0.2446043165467626</v>
      </c>
      <c r="AM83" s="168">
        <f ca="1">OFFSET('Table 2'!AL80,1,1)/
OFFSET('Table 2'!AL80,1,0)</f>
        <v>6.7796610169491525E-2</v>
      </c>
      <c r="AN83" s="168">
        <f ca="1">OFFSET('Table 2'!AO80,1,1)/
OFFSET('Table 2'!AO80,1,0)</f>
        <v>9.8484848484848481E-2</v>
      </c>
      <c r="AO83" s="168">
        <f ca="1">OFFSET('Table 2'!AR80,1,1)/
OFFSET('Table 2'!AR80,1,0)</f>
        <v>0.176056338028169</v>
      </c>
      <c r="AP83" s="168">
        <f ca="1">OFFSET('Table 2'!AU80,1,1)/
OFFSET('Table 2'!AU80,1,0)</f>
        <v>0.18604651162790697</v>
      </c>
      <c r="AQ83" s="168">
        <f ca="1">OFFSET('Table 2'!AX80,1,1)/
OFFSET('Table 2'!AX80,1,0)</f>
        <v>0.26724137931034481</v>
      </c>
      <c r="AR83" s="168">
        <f ca="1">OFFSET('Table 2'!BA80,1,1)/
OFFSET('Table 2'!BA80,1,0)</f>
        <v>0.30769230769230771</v>
      </c>
      <c r="AS83" s="168">
        <f ca="1">OFFSET('Table 2'!BD80,1,1)/
OFFSET('Table 2'!BD80,1,0)</f>
        <v>0.15306122448979592</v>
      </c>
      <c r="AT83" s="168">
        <f ca="1">OFFSET('Table 2'!BG80,1,1)/
OFFSET('Table 2'!BG80,1,0)</f>
        <v>8.7499999999999994E-2</v>
      </c>
      <c r="AU83" s="168">
        <f ca="1">OFFSET('Table 2'!BJ80,1,1)/
OFFSET('Table 2'!BJ80,1,0)</f>
        <v>0.10344827586206896</v>
      </c>
      <c r="AV83" s="168">
        <f ca="1">OFFSET('Table 2'!BM80,1,1)/
OFFSET('Table 2'!BM80,1,0)</f>
        <v>0.1095890410958904</v>
      </c>
      <c r="AW83" s="168">
        <f ca="1">OFFSET('Table 2'!BP80,1,1)/
OFFSET('Table 2'!BP80,1,0)</f>
        <v>0.152</v>
      </c>
      <c r="AX83" s="168">
        <f ca="1">OFFSET('Table 2'!BS80,1,1)/
OFFSET('Table 2'!BS80,1,0)</f>
        <v>0.18461538461538463</v>
      </c>
      <c r="AY83" s="168">
        <f ca="1">OFFSET('Table 2'!BV80,1,1)/
OFFSET('Table 2'!BV80,1,0)</f>
        <v>0.22602739726027396</v>
      </c>
      <c r="AZ83" s="168">
        <f ca="1">OFFSET('Table 2'!BY80,1,1)/
OFFSET('Table 2'!BY80,1,0)</f>
        <v>0.192</v>
      </c>
      <c r="BA83" s="168">
        <f ca="1">OFFSET('Table 2'!CB80,1,1)/
OFFSET('Table 2'!CB80,1,0)</f>
        <v>0.10833333333333334</v>
      </c>
      <c r="BB83" s="168">
        <f ca="1">OFFSET('Table 2'!CE80,1,1)/
OFFSET('Table 2'!CE80,1,0)</f>
        <v>5.128205128205128E-2</v>
      </c>
      <c r="BC83" s="168">
        <f ca="1">OFFSET('Table 2'!CH81,1,1)/
OFFSET('Table 2'!CH81,1,0)</f>
        <v>0.49494949494949497</v>
      </c>
      <c r="BD83" s="168">
        <f ca="1">OFFSET('Table 2'!CK81,1,1)/
OFFSET('Table 2'!CK81,1,0)</f>
        <v>0.49769585253456222</v>
      </c>
      <c r="BE83" s="168">
        <f ca="1">OFFSET('Table 2'!CN81,1,1)/
OFFSET('Table 2'!CN81,1,0)</f>
        <v>0.56481481481481477</v>
      </c>
      <c r="BF83" s="168" t="e">
        <f ca="1">OFFSET('Table 2'!#REF!,1,1)/
OFFSET('Table 2'!#REF!,1,0)</f>
        <v>#REF!</v>
      </c>
    </row>
    <row r="84" spans="1:58" x14ac:dyDescent="0.2">
      <c r="A84" s="18" t="s">
        <v>332</v>
      </c>
      <c r="B84" s="148">
        <f>AVERAGEIF('Table 2'!$E$4:$CP$4,B$5,'Table 2'!$E82:$CP82)</f>
        <v>215.13333333333333</v>
      </c>
      <c r="C84" s="148">
        <f>AVERAGEIF('Table 2'!$E$4:$CP$4,C$5,'Table 2'!$E82:$CP82)</f>
        <v>117.3</v>
      </c>
      <c r="D84" s="148">
        <f>AVERAGEIF('Table 2'!$E$4:$CP$4,D$5,'Table 2'!$E82:$CP82)</f>
        <v>97.833333333333329</v>
      </c>
      <c r="E84" s="23"/>
      <c r="F84" s="23"/>
      <c r="G84" s="23"/>
      <c r="H84" s="23"/>
      <c r="I84" s="23"/>
      <c r="J84" s="147">
        <f>AVERAGEIF('Table 2 - Previous month'!$E$4:$CS$4,J$5,'Table 2 - Previous month'!$E83:$CS83)</f>
        <v>76.5</v>
      </c>
      <c r="K84" s="147">
        <f>AVERAGEIF('Table 2 - Previous month'!$E$4:$CS$4,K$5,'Table 2 - Previous month'!$E83:$CS83)</f>
        <v>23.5</v>
      </c>
      <c r="L84" s="147">
        <f>AVERAGEIF('Table 2 - Previous month'!$E$4:$CS$4,L$5,'Table 2 - Previous month'!$E83:$CS83)</f>
        <v>53</v>
      </c>
      <c r="M84" s="23"/>
      <c r="N84" s="23"/>
      <c r="O84" s="23"/>
      <c r="P84" s="23"/>
      <c r="Q84" s="23"/>
      <c r="R84" s="23"/>
      <c r="S84" s="23"/>
      <c r="T84" s="23"/>
      <c r="U84" s="23"/>
      <c r="V84" s="23"/>
      <c r="W84" s="23"/>
      <c r="X84" s="23"/>
      <c r="AB84" s="167">
        <f ca="1">OFFSET('Table 2'!E81,1,1)/
OFFSET('Table 2'!E81,1,0)</f>
        <v>0.58737864077669899</v>
      </c>
      <c r="AC84" s="167">
        <f ca="1">OFFSET('Table 2'!H81,1,1)/
OFFSET('Table 2'!H81,1,0)</f>
        <v>0.53669724770642202</v>
      </c>
      <c r="AD84" s="168">
        <f ca="1">OFFSET('Table 2'!K81,1,1)/
OFFSET('Table 2'!K81,1,0)</f>
        <v>0.58260869565217388</v>
      </c>
      <c r="AE84" s="168">
        <f ca="1">OFFSET('Table 2'!N81,1,1)/
OFFSET('Table 2'!N81,1,0)</f>
        <v>0.53497942386831276</v>
      </c>
      <c r="AF84" s="168">
        <f ca="1">OFFSET('Table 2'!Q81,1,1)/
OFFSET('Table 2'!Q81,1,0)</f>
        <v>0.50697674418604655</v>
      </c>
      <c r="AG84" s="168">
        <f ca="1">OFFSET('Table 2'!T81,1,1)/
OFFSET('Table 2'!T81,1,0)</f>
        <v>0.39175257731958762</v>
      </c>
      <c r="AH84" s="168">
        <f ca="1">OFFSET('Table 2'!W81,1,1)/
OFFSET('Table 2'!W81,1,0)</f>
        <v>0.37799043062200954</v>
      </c>
      <c r="AI84" s="168">
        <f ca="1">OFFSET('Table 2'!Z81,1,1)/
OFFSET('Table 2'!Z81,1,0)</f>
        <v>0.48290598290598291</v>
      </c>
      <c r="AJ84" s="168">
        <f ca="1">OFFSET('Table 2'!AC81,1,1)/
OFFSET('Table 2'!AC81,1,0)</f>
        <v>0.53097345132743368</v>
      </c>
      <c r="AK84" s="168">
        <f ca="1">OFFSET('Table 2'!AF81,1,1)/
OFFSET('Table 2'!AF81,1,0)</f>
        <v>0.59111111111111114</v>
      </c>
      <c r="AL84" s="168">
        <f ca="1">OFFSET('Table 2'!AI81,1,1)/
OFFSET('Table 2'!AI81,1,0)</f>
        <v>0.6228813559322034</v>
      </c>
      <c r="AM84" s="168">
        <f ca="1">OFFSET('Table 2'!AL81,1,1)/
OFFSET('Table 2'!AL81,1,0)</f>
        <v>0.54589371980676327</v>
      </c>
      <c r="AN84" s="168">
        <f ca="1">OFFSET('Table 2'!AO81,1,1)/
OFFSET('Table 2'!AO81,1,0)</f>
        <v>0.35467980295566504</v>
      </c>
      <c r="AO84" s="168">
        <f ca="1">OFFSET('Table 2'!AR81,1,1)/
OFFSET('Table 2'!AR81,1,0)</f>
        <v>0.55072463768115942</v>
      </c>
      <c r="AP84" s="168">
        <f ca="1">OFFSET('Table 2'!AU81,1,1)/
OFFSET('Table 2'!AU81,1,0)</f>
        <v>0.59907834101382484</v>
      </c>
      <c r="AQ84" s="168">
        <f ca="1">OFFSET('Table 2'!AX81,1,1)/
OFFSET('Table 2'!AX81,1,0)</f>
        <v>0.63348416289592757</v>
      </c>
      <c r="AR84" s="168">
        <f ca="1">OFFSET('Table 2'!BA81,1,1)/
OFFSET('Table 2'!BA81,1,0)</f>
        <v>0.71171171171171166</v>
      </c>
      <c r="AS84" s="168">
        <f ca="1">OFFSET('Table 2'!BD81,1,1)/
OFFSET('Table 2'!BD81,1,0)</f>
        <v>0.77637130801687759</v>
      </c>
      <c r="AT84" s="168">
        <f ca="1">OFFSET('Table 2'!BG81,1,1)/
OFFSET('Table 2'!BG81,1,0)</f>
        <v>0.54205607476635509</v>
      </c>
      <c r="AU84" s="168">
        <f ca="1">OFFSET('Table 2'!BJ81,1,1)/
OFFSET('Table 2'!BJ81,1,0)</f>
        <v>0.43781094527363185</v>
      </c>
      <c r="AV84" s="168">
        <f ca="1">OFFSET('Table 2'!BM81,1,1)/
OFFSET('Table 2'!BM81,1,0)</f>
        <v>0.5</v>
      </c>
      <c r="AW84" s="168">
        <f ca="1">OFFSET('Table 2'!BP81,1,1)/
OFFSET('Table 2'!BP81,1,0)</f>
        <v>0.55288461538461542</v>
      </c>
      <c r="AX84" s="168">
        <f ca="1">OFFSET('Table 2'!BS81,1,1)/
OFFSET('Table 2'!BS81,1,0)</f>
        <v>0.55963302752293576</v>
      </c>
      <c r="AY84" s="168">
        <f ca="1">OFFSET('Table 2'!BV81,1,1)/
OFFSET('Table 2'!BV81,1,0)</f>
        <v>0.57013574660633481</v>
      </c>
      <c r="AZ84" s="168">
        <f ca="1">OFFSET('Table 2'!BY81,1,1)/
OFFSET('Table 2'!BY81,1,0)</f>
        <v>0.66814159292035402</v>
      </c>
      <c r="BA84" s="168">
        <f ca="1">OFFSET('Table 2'!CB81,1,1)/
OFFSET('Table 2'!CB81,1,0)</f>
        <v>0.53921568627450978</v>
      </c>
      <c r="BB84" s="168">
        <f ca="1">OFFSET('Table 2'!CE81,1,1)/
OFFSET('Table 2'!CE81,1,0)</f>
        <v>0.40437158469945356</v>
      </c>
      <c r="BC84" s="168">
        <f ca="1">OFFSET('Table 2'!CH82,1,1)/
OFFSET('Table 2'!CH82,1,0)</f>
        <v>0.34246575342465752</v>
      </c>
      <c r="BD84" s="168">
        <f ca="1">OFFSET('Table 2'!CK82,1,1)/
OFFSET('Table 2'!CK82,1,0)</f>
        <v>0.33333333333333331</v>
      </c>
      <c r="BE84" s="168">
        <f ca="1">OFFSET('Table 2'!CN82,1,1)/
OFFSET('Table 2'!CN82,1,0)</f>
        <v>0.32894736842105265</v>
      </c>
      <c r="BF84" s="168" t="e">
        <f ca="1">OFFSET('Table 2'!#REF!,1,1)/
OFFSET('Table 2'!#REF!,1,0)</f>
        <v>#REF!</v>
      </c>
    </row>
    <row r="85" spans="1:58" x14ac:dyDescent="0.2">
      <c r="A85" s="18" t="s">
        <v>336</v>
      </c>
      <c r="B85" s="148">
        <f>AVERAGEIF('Table 2'!$E$4:$CP$4,B$5,'Table 2'!$E83:$CP83)</f>
        <v>85.166666666666671</v>
      </c>
      <c r="C85" s="148">
        <f>AVERAGEIF('Table 2'!$E$4:$CP$4,C$5,'Table 2'!$E83:$CP83)</f>
        <v>24.166666666666668</v>
      </c>
      <c r="D85" s="148">
        <f>AVERAGEIF('Table 2'!$E$4:$CP$4,D$5,'Table 2'!$E83:$CP83)</f>
        <v>61</v>
      </c>
      <c r="E85" s="23"/>
      <c r="F85" s="23"/>
      <c r="G85" s="23"/>
      <c r="H85" s="23"/>
      <c r="I85" s="23"/>
      <c r="J85" s="147">
        <f>AVERAGEIF('Table 2 - Previous month'!$E$4:$CS$4,J$5,'Table 2 - Previous month'!$E84:$CS84)</f>
        <v>218.09677419354838</v>
      </c>
      <c r="K85" s="147">
        <f>AVERAGEIF('Table 2 - Previous month'!$E$4:$CS$4,K$5,'Table 2 - Previous month'!$E84:$CS84)</f>
        <v>86.516129032258064</v>
      </c>
      <c r="L85" s="147">
        <f>AVERAGEIF('Table 2 - Previous month'!$E$4:$CS$4,L$5,'Table 2 - Previous month'!$E84:$CS84)</f>
        <v>131.58064516129033</v>
      </c>
      <c r="M85" s="23"/>
      <c r="N85" s="23"/>
      <c r="O85" s="23"/>
      <c r="P85" s="23"/>
      <c r="Q85" s="23"/>
      <c r="R85" s="23"/>
      <c r="S85" s="23"/>
      <c r="T85" s="23"/>
      <c r="U85" s="23"/>
      <c r="V85" s="23"/>
      <c r="W85" s="23"/>
      <c r="X85" s="23"/>
      <c r="AB85" s="167">
        <f ca="1">OFFSET('Table 2'!E82,1,1)/
OFFSET('Table 2'!E82,1,0)</f>
        <v>0.23684210526315788</v>
      </c>
      <c r="AC85" s="167">
        <f ca="1">OFFSET('Table 2'!H82,1,1)/
OFFSET('Table 2'!H82,1,0)</f>
        <v>0.20833333333333334</v>
      </c>
      <c r="AD85" s="168">
        <f ca="1">OFFSET('Table 2'!K82,1,1)/
OFFSET('Table 2'!K82,1,0)</f>
        <v>0.22222222222222221</v>
      </c>
      <c r="AE85" s="168">
        <f ca="1">OFFSET('Table 2'!N82,1,1)/
OFFSET('Table 2'!N82,1,0)</f>
        <v>0.32575757575757575</v>
      </c>
      <c r="AF85" s="168">
        <f ca="1">OFFSET('Table 2'!Q82,1,1)/
OFFSET('Table 2'!Q82,1,0)</f>
        <v>7.5949367088607597E-2</v>
      </c>
      <c r="AG85" s="168">
        <f ca="1">OFFSET('Table 2'!T82,1,1)/
OFFSET('Table 2'!T82,1,0)</f>
        <v>0.1</v>
      </c>
      <c r="AH85" s="168">
        <f ca="1">OFFSET('Table 2'!W82,1,1)/
OFFSET('Table 2'!W82,1,0)</f>
        <v>0.296875</v>
      </c>
      <c r="AI85" s="168">
        <f ca="1">OFFSET('Table 2'!Z82,1,1)/
OFFSET('Table 2'!Z82,1,0)</f>
        <v>0.43037974683544306</v>
      </c>
      <c r="AJ85" s="168">
        <f ca="1">OFFSET('Table 2'!AC82,1,1)/
OFFSET('Table 2'!AC82,1,0)</f>
        <v>0.31343283582089554</v>
      </c>
      <c r="AK85" s="168">
        <f ca="1">OFFSET('Table 2'!AF82,1,1)/
OFFSET('Table 2'!AF82,1,0)</f>
        <v>0.33333333333333331</v>
      </c>
      <c r="AL85" s="168">
        <f ca="1">OFFSET('Table 2'!AI82,1,1)/
OFFSET('Table 2'!AI82,1,0)</f>
        <v>0.40425531914893614</v>
      </c>
      <c r="AM85" s="168">
        <f ca="1">OFFSET('Table 2'!AL82,1,1)/
OFFSET('Table 2'!AL82,1,0)</f>
        <v>0.28169014084507044</v>
      </c>
      <c r="AN85" s="168">
        <f ca="1">OFFSET('Table 2'!AO82,1,1)/
OFFSET('Table 2'!AO82,1,0)</f>
        <v>0.203125</v>
      </c>
      <c r="AO85" s="168">
        <f ca="1">OFFSET('Table 2'!AR82,1,1)/
OFFSET('Table 2'!AR82,1,0)</f>
        <v>0.22388059701492538</v>
      </c>
      <c r="AP85" s="168">
        <f ca="1">OFFSET('Table 2'!AU82,1,1)/
OFFSET('Table 2'!AU82,1,0)</f>
        <v>0.34523809523809523</v>
      </c>
      <c r="AQ85" s="168">
        <f ca="1">OFFSET('Table 2'!AX82,1,1)/
OFFSET('Table 2'!AX82,1,0)</f>
        <v>0.43661971830985913</v>
      </c>
      <c r="AR85" s="168">
        <f ca="1">OFFSET('Table 2'!BA82,1,1)/
OFFSET('Table 2'!BA82,1,0)</f>
        <v>0.44444444444444442</v>
      </c>
      <c r="AS85" s="168">
        <f ca="1">OFFSET('Table 2'!BD82,1,1)/
OFFSET('Table 2'!BD82,1,0)</f>
        <v>0.41176470588235292</v>
      </c>
      <c r="AT85" s="168">
        <f ca="1">OFFSET('Table 2'!BG82,1,1)/
OFFSET('Table 2'!BG82,1,0)</f>
        <v>0.16666666666666666</v>
      </c>
      <c r="AU85" s="168">
        <f ca="1">OFFSET('Table 2'!BJ82,1,1)/
OFFSET('Table 2'!BJ82,1,0)</f>
        <v>0.21739130434782608</v>
      </c>
      <c r="AV85" s="168">
        <f ca="1">OFFSET('Table 2'!BM82,1,1)/
OFFSET('Table 2'!BM82,1,0)</f>
        <v>0.18181818181818182</v>
      </c>
      <c r="AW85" s="168">
        <f ca="1">OFFSET('Table 2'!BP82,1,1)/
OFFSET('Table 2'!BP82,1,0)</f>
        <v>0.36507936507936506</v>
      </c>
      <c r="AX85" s="168">
        <f ca="1">OFFSET('Table 2'!BS82,1,1)/
OFFSET('Table 2'!BS82,1,0)</f>
        <v>0.33333333333333331</v>
      </c>
      <c r="AY85" s="168">
        <f ca="1">OFFSET('Table 2'!BV82,1,1)/
OFFSET('Table 2'!BV82,1,0)</f>
        <v>0.37804878048780488</v>
      </c>
      <c r="AZ85" s="168">
        <f ca="1">OFFSET('Table 2'!BY82,1,1)/
OFFSET('Table 2'!BY82,1,0)</f>
        <v>0.45569620253164556</v>
      </c>
      <c r="BA85" s="168">
        <f ca="1">OFFSET('Table 2'!CB82,1,1)/
OFFSET('Table 2'!CB82,1,0)</f>
        <v>0.29310344827586204</v>
      </c>
      <c r="BB85" s="168">
        <f ca="1">OFFSET('Table 2'!CE82,1,1)/
OFFSET('Table 2'!CE82,1,0)</f>
        <v>0.19230769230769232</v>
      </c>
      <c r="BC85" s="168">
        <f ca="1">OFFSET('Table 2'!CH83,1,1)/
OFFSET('Table 2'!CH83,1,0)</f>
        <v>0.36086956521739133</v>
      </c>
      <c r="BD85" s="168">
        <f ca="1">OFFSET('Table 2'!CK83,1,1)/
OFFSET('Table 2'!CK83,1,0)</f>
        <v>0.37719298245614036</v>
      </c>
      <c r="BE85" s="168">
        <f ca="1">OFFSET('Table 2'!CN83,1,1)/
OFFSET('Table 2'!CN83,1,0)</f>
        <v>0.40259740259740262</v>
      </c>
      <c r="BF85" s="168" t="e">
        <f ca="1">OFFSET('Table 2'!#REF!,1,1)/
OFFSET('Table 2'!#REF!,1,0)</f>
        <v>#REF!</v>
      </c>
    </row>
    <row r="86" spans="1:58" x14ac:dyDescent="0.2">
      <c r="A86" s="18" t="s">
        <v>354</v>
      </c>
      <c r="B86" s="148">
        <f>AVERAGEIF('Table 2'!$E$4:$CP$4,B$5,'Table 2'!$E84:$CP84)</f>
        <v>221.1</v>
      </c>
      <c r="C86" s="148">
        <f>AVERAGEIF('Table 2'!$E$4:$CP$4,C$5,'Table 2'!$E84:$CP84)</f>
        <v>90.066666666666663</v>
      </c>
      <c r="D86" s="148">
        <f>AVERAGEIF('Table 2'!$E$4:$CP$4,D$5,'Table 2'!$E84:$CP84)</f>
        <v>131.03333333333333</v>
      </c>
      <c r="E86" s="23"/>
      <c r="F86" s="23"/>
      <c r="G86" s="23"/>
      <c r="H86" s="23"/>
      <c r="I86" s="23"/>
      <c r="J86" s="147">
        <f>AVERAGEIF('Table 2 - Previous month'!$E$4:$CS$4,J$5,'Table 2 - Previous month'!$E85:$CS85)</f>
        <v>61.354838709677416</v>
      </c>
      <c r="K86" s="147">
        <f>AVERAGEIF('Table 2 - Previous month'!$E$4:$CS$4,K$5,'Table 2 - Previous month'!$E85:$CS85)</f>
        <v>31.806451612903224</v>
      </c>
      <c r="L86" s="147">
        <f>AVERAGEIF('Table 2 - Previous month'!$E$4:$CS$4,L$5,'Table 2 - Previous month'!$E85:$CS85)</f>
        <v>29.548387096774192</v>
      </c>
      <c r="M86" s="23"/>
      <c r="N86" s="23"/>
      <c r="O86" s="23"/>
      <c r="P86" s="23"/>
      <c r="Q86" s="23"/>
      <c r="R86" s="23"/>
      <c r="S86" s="23"/>
      <c r="T86" s="23"/>
      <c r="U86" s="23"/>
      <c r="V86" s="23"/>
      <c r="W86" s="23"/>
      <c r="X86" s="23"/>
      <c r="AB86" s="167">
        <f ca="1">OFFSET('Table 2'!E83,1,1)/
OFFSET('Table 2'!E83,1,0)</f>
        <v>0.44081632653061226</v>
      </c>
      <c r="AC86" s="167">
        <f ca="1">OFFSET('Table 2'!H83,1,1)/
OFFSET('Table 2'!H83,1,0)</f>
        <v>0.40248962655601661</v>
      </c>
      <c r="AD86" s="168">
        <f ca="1">OFFSET('Table 2'!K83,1,1)/
OFFSET('Table 2'!K83,1,0)</f>
        <v>0.41350210970464135</v>
      </c>
      <c r="AE86" s="168">
        <f ca="1">OFFSET('Table 2'!N83,1,1)/
OFFSET('Table 2'!N83,1,0)</f>
        <v>0.51211072664359858</v>
      </c>
      <c r="AF86" s="168">
        <f ca="1">OFFSET('Table 2'!Q83,1,1)/
OFFSET('Table 2'!Q83,1,0)</f>
        <v>0.32085561497326204</v>
      </c>
      <c r="AG86" s="168">
        <f ca="1">OFFSET('Table 2'!T83,1,1)/
OFFSET('Table 2'!T83,1,0)</f>
        <v>0.27272727272727271</v>
      </c>
      <c r="AH86" s="168">
        <f ca="1">OFFSET('Table 2'!W83,1,1)/
OFFSET('Table 2'!W83,1,0)</f>
        <v>0.40707964601769914</v>
      </c>
      <c r="AI86" s="168">
        <f ca="1">OFFSET('Table 2'!Z83,1,1)/
OFFSET('Table 2'!Z83,1,0)</f>
        <v>0.47286821705426357</v>
      </c>
      <c r="AJ86" s="168">
        <f ca="1">OFFSET('Table 2'!AC83,1,1)/
OFFSET('Table 2'!AC83,1,0)</f>
        <v>0.47679324894514769</v>
      </c>
      <c r="AK86" s="168">
        <f ca="1">OFFSET('Table 2'!AF83,1,1)/
OFFSET('Table 2'!AF83,1,0)</f>
        <v>0.47450980392156861</v>
      </c>
      <c r="AL86" s="168">
        <f ca="1">OFFSET('Table 2'!AI83,1,1)/
OFFSET('Table 2'!AI83,1,0)</f>
        <v>0.46502057613168724</v>
      </c>
      <c r="AM86" s="168">
        <f ca="1">OFFSET('Table 2'!AL83,1,1)/
OFFSET('Table 2'!AL83,1,0)</f>
        <v>0.38190954773869346</v>
      </c>
      <c r="AN86" s="168">
        <f ca="1">OFFSET('Table 2'!AO83,1,1)/
OFFSET('Table 2'!AO83,1,0)</f>
        <v>0.25641025641025639</v>
      </c>
      <c r="AO86" s="168">
        <f ca="1">OFFSET('Table 2'!AR83,1,1)/
OFFSET('Table 2'!AR83,1,0)</f>
        <v>0.39449541284403672</v>
      </c>
      <c r="AP86" s="168">
        <f ca="1">OFFSET('Table 2'!AU83,1,1)/
OFFSET('Table 2'!AU83,1,0)</f>
        <v>0.46153846153846156</v>
      </c>
      <c r="AQ86" s="168">
        <f ca="1">OFFSET('Table 2'!AX83,1,1)/
OFFSET('Table 2'!AX83,1,0)</f>
        <v>0.45021645021645024</v>
      </c>
      <c r="AR86" s="168">
        <f ca="1">OFFSET('Table 2'!BA83,1,1)/
OFFSET('Table 2'!BA83,1,0)</f>
        <v>0.53068592057761732</v>
      </c>
      <c r="AS86" s="168">
        <f ca="1">OFFSET('Table 2'!BD83,1,1)/
OFFSET('Table 2'!BD83,1,0)</f>
        <v>0.38235294117647056</v>
      </c>
      <c r="AT86" s="168">
        <f ca="1">OFFSET('Table 2'!BG83,1,1)/
OFFSET('Table 2'!BG83,1,0)</f>
        <v>0.4175257731958763</v>
      </c>
      <c r="AU86" s="168">
        <f ca="1">OFFSET('Table 2'!BJ83,1,1)/
OFFSET('Table 2'!BJ83,1,0)</f>
        <v>0.29677419354838708</v>
      </c>
      <c r="AV86" s="168">
        <f ca="1">OFFSET('Table 2'!BM83,1,1)/
OFFSET('Table 2'!BM83,1,0)</f>
        <v>0.26874999999999999</v>
      </c>
      <c r="AW86" s="168">
        <f ca="1">OFFSET('Table 2'!BP83,1,1)/
OFFSET('Table 2'!BP83,1,0)</f>
        <v>0.34210526315789475</v>
      </c>
      <c r="AX86" s="168">
        <f ca="1">OFFSET('Table 2'!BS83,1,1)/
OFFSET('Table 2'!BS83,1,0)</f>
        <v>0.41048034934497818</v>
      </c>
      <c r="AY86" s="168">
        <f ca="1">OFFSET('Table 2'!BV83,1,1)/
OFFSET('Table 2'!BV83,1,0)</f>
        <v>0.43775100401606426</v>
      </c>
      <c r="AZ86" s="168">
        <f ca="1">OFFSET('Table 2'!BY83,1,1)/
OFFSET('Table 2'!BY83,1,0)</f>
        <v>0.43902439024390244</v>
      </c>
      <c r="BA86" s="168">
        <f ca="1">OFFSET('Table 2'!CB83,1,1)/
OFFSET('Table 2'!CB83,1,0)</f>
        <v>0.37019230769230771</v>
      </c>
      <c r="BB86" s="168">
        <f ca="1">OFFSET('Table 2'!CE83,1,1)/
OFFSET('Table 2'!CE83,1,0)</f>
        <v>0.28999999999999998</v>
      </c>
      <c r="BC86" s="168">
        <f ca="1">OFFSET('Table 2'!CH84,1,1)/
OFFSET('Table 2'!CH84,1,0)</f>
        <v>0.46875</v>
      </c>
      <c r="BD86" s="168">
        <f ca="1">OFFSET('Table 2'!CK84,1,1)/
OFFSET('Table 2'!CK84,1,0)</f>
        <v>0.52542372881355937</v>
      </c>
      <c r="BE86" s="168">
        <f ca="1">OFFSET('Table 2'!CN84,1,1)/
OFFSET('Table 2'!CN84,1,0)</f>
        <v>0.56716417910447758</v>
      </c>
      <c r="BF86" s="168" t="e">
        <f ca="1">OFFSET('Table 2'!#REF!,1,1)/
OFFSET('Table 2'!#REF!,1,0)</f>
        <v>#REF!</v>
      </c>
    </row>
    <row r="87" spans="1:58" x14ac:dyDescent="0.2">
      <c r="A87" s="18" t="s">
        <v>396</v>
      </c>
      <c r="B87" s="148">
        <f>AVERAGEIF('Table 2'!$E$4:$CP$4,B$5,'Table 2'!$E85:$CP85)</f>
        <v>62.5</v>
      </c>
      <c r="C87" s="148">
        <f>AVERAGEIF('Table 2'!$E$4:$CP$4,C$5,'Table 2'!$E85:$CP85)</f>
        <v>29.366666666666667</v>
      </c>
      <c r="D87" s="148">
        <f>AVERAGEIF('Table 2'!$E$4:$CP$4,D$5,'Table 2'!$E85:$CP85)</f>
        <v>33.133333333333333</v>
      </c>
      <c r="E87" s="23"/>
      <c r="F87" s="23"/>
      <c r="G87" s="23"/>
      <c r="H87" s="23"/>
      <c r="I87" s="23"/>
      <c r="J87" s="147">
        <f>AVERAGEIF('Table 2 - Previous month'!$E$4:$CS$4,J$5,'Table 2 - Previous month'!$E86:$CS86)</f>
        <v>132</v>
      </c>
      <c r="K87" s="147">
        <f>AVERAGEIF('Table 2 - Previous month'!$E$4:$CS$4,K$5,'Table 2 - Previous month'!$E86:$CS86)</f>
        <v>86.677419354838705</v>
      </c>
      <c r="L87" s="147">
        <f>AVERAGEIF('Table 2 - Previous month'!$E$4:$CS$4,L$5,'Table 2 - Previous month'!$E86:$CS86)</f>
        <v>45.322580645161288</v>
      </c>
      <c r="M87" s="23"/>
      <c r="N87" s="23"/>
      <c r="O87" s="23"/>
      <c r="P87" s="23"/>
      <c r="Q87" s="23"/>
      <c r="R87" s="23"/>
      <c r="S87" s="23"/>
      <c r="T87" s="23"/>
      <c r="U87" s="23"/>
      <c r="V87" s="23"/>
      <c r="W87" s="23"/>
      <c r="X87" s="23"/>
      <c r="AB87" s="167">
        <f ca="1">OFFSET('Table 2'!E84,1,1)/
OFFSET('Table 2'!E84,1,0)</f>
        <v>0.4576271186440678</v>
      </c>
      <c r="AC87" s="167">
        <f ca="1">OFFSET('Table 2'!H84,1,1)/
OFFSET('Table 2'!H84,1,0)</f>
        <v>0.52631578947368418</v>
      </c>
      <c r="AD87" s="168">
        <f ca="1">OFFSET('Table 2'!K84,1,1)/
OFFSET('Table 2'!K84,1,0)</f>
        <v>0.46376811594202899</v>
      </c>
      <c r="AE87" s="168">
        <f ca="1">OFFSET('Table 2'!N84,1,1)/
OFFSET('Table 2'!N84,1,0)</f>
        <v>0.48571428571428571</v>
      </c>
      <c r="AF87" s="168">
        <f ca="1">OFFSET('Table 2'!Q84,1,1)/
OFFSET('Table 2'!Q84,1,0)</f>
        <v>0.44642857142857145</v>
      </c>
      <c r="AG87" s="168">
        <f ca="1">OFFSET('Table 2'!T84,1,1)/
OFFSET('Table 2'!T84,1,0)</f>
        <v>0.36956521739130432</v>
      </c>
      <c r="AH87" s="168">
        <f ca="1">OFFSET('Table 2'!W84,1,1)/
OFFSET('Table 2'!W84,1,0)</f>
        <v>0.45161290322580644</v>
      </c>
      <c r="AI87" s="168">
        <f ca="1">OFFSET('Table 2'!Z84,1,1)/
OFFSET('Table 2'!Z84,1,0)</f>
        <v>0.40677966101694918</v>
      </c>
      <c r="AJ87" s="168">
        <f ca="1">OFFSET('Table 2'!AC84,1,1)/
OFFSET('Table 2'!AC84,1,0)</f>
        <v>0.47887323943661969</v>
      </c>
      <c r="AK87" s="168">
        <f ca="1">OFFSET('Table 2'!AF84,1,1)/
OFFSET('Table 2'!AF84,1,0)</f>
        <v>0.35483870967741937</v>
      </c>
      <c r="AL87" s="168">
        <f ca="1">OFFSET('Table 2'!AI84,1,1)/
OFFSET('Table 2'!AI84,1,0)</f>
        <v>0.50617283950617287</v>
      </c>
      <c r="AM87" s="168">
        <f ca="1">OFFSET('Table 2'!AL84,1,1)/
OFFSET('Table 2'!AL84,1,0)</f>
        <v>0.38181818181818183</v>
      </c>
      <c r="AN87" s="168">
        <f ca="1">OFFSET('Table 2'!AO84,1,1)/
OFFSET('Table 2'!AO84,1,0)</f>
        <v>0.32</v>
      </c>
      <c r="AO87" s="168">
        <f ca="1">OFFSET('Table 2'!AR84,1,1)/
OFFSET('Table 2'!AR84,1,0)</f>
        <v>0.37142857142857144</v>
      </c>
      <c r="AP87" s="168">
        <f ca="1">OFFSET('Table 2'!AU84,1,1)/
OFFSET('Table 2'!AU84,1,0)</f>
        <v>0.55813953488372092</v>
      </c>
      <c r="AQ87" s="168">
        <f ca="1">OFFSET('Table 2'!AX84,1,1)/
OFFSET('Table 2'!AX84,1,0)</f>
        <v>0.55072463768115942</v>
      </c>
      <c r="AR87" s="168">
        <f ca="1">OFFSET('Table 2'!BA84,1,1)/
OFFSET('Table 2'!BA84,1,0)</f>
        <v>0.58974358974358976</v>
      </c>
      <c r="AS87" s="168">
        <f ca="1">OFFSET('Table 2'!BD84,1,1)/
OFFSET('Table 2'!BD84,1,0)</f>
        <v>0.5714285714285714</v>
      </c>
      <c r="AT87" s="168">
        <f ca="1">OFFSET('Table 2'!BG84,1,1)/
OFFSET('Table 2'!BG84,1,0)</f>
        <v>0.47619047619047616</v>
      </c>
      <c r="AU87" s="168">
        <f ca="1">OFFSET('Table 2'!BJ84,1,1)/
OFFSET('Table 2'!BJ84,1,0)</f>
        <v>0.38235294117647056</v>
      </c>
      <c r="AV87" s="168">
        <f ca="1">OFFSET('Table 2'!BM84,1,1)/
OFFSET('Table 2'!BM84,1,0)</f>
        <v>0.36585365853658536</v>
      </c>
      <c r="AW87" s="168">
        <f ca="1">OFFSET('Table 2'!BP84,1,1)/
OFFSET('Table 2'!BP84,1,0)</f>
        <v>0.43636363636363634</v>
      </c>
      <c r="AX87" s="168">
        <f ca="1">OFFSET('Table 2'!BS84,1,1)/
OFFSET('Table 2'!BS84,1,0)</f>
        <v>0.46969696969696972</v>
      </c>
      <c r="AY87" s="168">
        <f ca="1">OFFSET('Table 2'!BV84,1,1)/
OFFSET('Table 2'!BV84,1,0)</f>
        <v>0.51515151515151514</v>
      </c>
      <c r="AZ87" s="168">
        <f ca="1">OFFSET('Table 2'!BY84,1,1)/
OFFSET('Table 2'!BY84,1,0)</f>
        <v>0.48717948717948717</v>
      </c>
      <c r="BA87" s="168">
        <f ca="1">OFFSET('Table 2'!CB84,1,1)/
OFFSET('Table 2'!CB84,1,0)</f>
        <v>0.46969696969696972</v>
      </c>
      <c r="BB87" s="168">
        <f ca="1">OFFSET('Table 2'!CE84,1,1)/
OFFSET('Table 2'!CE84,1,0)</f>
        <v>0.38181818181818183</v>
      </c>
      <c r="BC87" s="168">
        <f ca="1">OFFSET('Table 2'!CH85,1,1)/
OFFSET('Table 2'!CH85,1,0)</f>
        <v>0.66935483870967738</v>
      </c>
      <c r="BD87" s="168">
        <f ca="1">OFFSET('Table 2'!CK85,1,1)/
OFFSET('Table 2'!CK85,1,0)</f>
        <v>0.76428571428571423</v>
      </c>
      <c r="BE87" s="168">
        <f ca="1">OFFSET('Table 2'!CN85,1,1)/
OFFSET('Table 2'!CN85,1,0)</f>
        <v>0.70676691729323304</v>
      </c>
      <c r="BF87" s="168" t="e">
        <f ca="1">OFFSET('Table 2'!#REF!,1,1)/
OFFSET('Table 2'!#REF!,1,0)</f>
        <v>#REF!</v>
      </c>
    </row>
    <row r="88" spans="1:58" x14ac:dyDescent="0.2">
      <c r="A88" s="18" t="s">
        <v>360</v>
      </c>
      <c r="B88" s="148">
        <f>AVERAGEIF('Table 2'!$E$4:$CP$4,B$5,'Table 2'!$E86:$CP86)</f>
        <v>131.33333333333334</v>
      </c>
      <c r="C88" s="148">
        <f>AVERAGEIF('Table 2'!$E$4:$CP$4,C$5,'Table 2'!$E86:$CP86)</f>
        <v>87.933333333333337</v>
      </c>
      <c r="D88" s="148">
        <f>AVERAGEIF('Table 2'!$E$4:$CP$4,D$5,'Table 2'!$E86:$CP86)</f>
        <v>43.4</v>
      </c>
      <c r="E88" s="23"/>
      <c r="F88" s="23"/>
      <c r="G88" s="23"/>
      <c r="H88" s="23"/>
      <c r="I88" s="23"/>
      <c r="J88" s="147">
        <f>AVERAGEIF('Table 2 - Previous month'!$E$4:$CS$4,J$5,'Table 2 - Previous month'!$E87:$CS87)</f>
        <v>199.87096774193549</v>
      </c>
      <c r="K88" s="147">
        <f>AVERAGEIF('Table 2 - Previous month'!$E$4:$CS$4,K$5,'Table 2 - Previous month'!$E87:$CS87)</f>
        <v>56.806451612903224</v>
      </c>
      <c r="L88" s="147">
        <f>AVERAGEIF('Table 2 - Previous month'!$E$4:$CS$4,L$5,'Table 2 - Previous month'!$E87:$CS87)</f>
        <v>143.06451612903226</v>
      </c>
      <c r="M88" s="23"/>
      <c r="N88" s="23"/>
      <c r="O88" s="23"/>
      <c r="P88" s="23"/>
      <c r="Q88" s="23"/>
      <c r="R88" s="23"/>
      <c r="S88" s="23"/>
      <c r="T88" s="23"/>
      <c r="U88" s="23"/>
      <c r="V88" s="23"/>
      <c r="W88" s="23"/>
      <c r="X88" s="23"/>
      <c r="AB88" s="167">
        <f ca="1">OFFSET('Table 2'!E85,1,1)/
OFFSET('Table 2'!E85,1,0)</f>
        <v>0.71232876712328763</v>
      </c>
      <c r="AC88" s="167">
        <f ca="1">OFFSET('Table 2'!H85,1,1)/
OFFSET('Table 2'!H85,1,0)</f>
        <v>0.70289855072463769</v>
      </c>
      <c r="AD88" s="168">
        <f ca="1">OFFSET('Table 2'!K85,1,1)/
OFFSET('Table 2'!K85,1,0)</f>
        <v>0.63793103448275867</v>
      </c>
      <c r="AE88" s="168">
        <f ca="1">OFFSET('Table 2'!N85,1,1)/
OFFSET('Table 2'!N85,1,0)</f>
        <v>0.83552631578947367</v>
      </c>
      <c r="AF88" s="168">
        <f ca="1">OFFSET('Table 2'!Q85,1,1)/
OFFSET('Table 2'!Q85,1,0)</f>
        <v>0.51592356687898089</v>
      </c>
      <c r="AG88" s="168">
        <f ca="1">OFFSET('Table 2'!T85,1,1)/
OFFSET('Table 2'!T85,1,0)</f>
        <v>0.47286821705426357</v>
      </c>
      <c r="AH88" s="168">
        <f ca="1">OFFSET('Table 2'!W85,1,1)/
OFFSET('Table 2'!W85,1,0)</f>
        <v>0.54304635761589404</v>
      </c>
      <c r="AI88" s="168">
        <f ca="1">OFFSET('Table 2'!Z85,1,1)/
OFFSET('Table 2'!Z85,1,0)</f>
        <v>0.66049382716049387</v>
      </c>
      <c r="AJ88" s="168">
        <f ca="1">OFFSET('Table 2'!AC85,1,1)/
OFFSET('Table 2'!AC85,1,0)</f>
        <v>0.82352941176470584</v>
      </c>
      <c r="AK88" s="168">
        <f ca="1">OFFSET('Table 2'!AF85,1,1)/
OFFSET('Table 2'!AF85,1,0)</f>
        <v>0.6811594202898551</v>
      </c>
      <c r="AL88" s="168">
        <f ca="1">OFFSET('Table 2'!AI85,1,1)/
OFFSET('Table 2'!AI85,1,0)</f>
        <v>0.81578947368421051</v>
      </c>
      <c r="AM88" s="168">
        <f ca="1">OFFSET('Table 2'!AL85,1,1)/
OFFSET('Table 2'!AL85,1,0)</f>
        <v>0.5641025641025641</v>
      </c>
      <c r="AN88" s="168">
        <f ca="1">OFFSET('Table 2'!AO85,1,1)/
OFFSET('Table 2'!AO85,1,0)</f>
        <v>0.39784946236559138</v>
      </c>
      <c r="AO88" s="168">
        <f ca="1">OFFSET('Table 2'!AR85,1,1)/
OFFSET('Table 2'!AR85,1,0)</f>
        <v>0.66141732283464572</v>
      </c>
      <c r="AP88" s="168">
        <f ca="1">OFFSET('Table 2'!AU85,1,1)/
OFFSET('Table 2'!AU85,1,0)</f>
        <v>0.63372093023255816</v>
      </c>
      <c r="AQ88" s="168">
        <f ca="1">OFFSET('Table 2'!AX85,1,1)/
OFFSET('Table 2'!AX85,1,0)</f>
        <v>0.92913385826771655</v>
      </c>
      <c r="AR88" s="168">
        <f ca="1">OFFSET('Table 2'!BA85,1,1)/
OFFSET('Table 2'!BA85,1,0)</f>
        <v>0.85</v>
      </c>
      <c r="AS88" s="168">
        <f ca="1">OFFSET('Table 2'!BD85,1,1)/
OFFSET('Table 2'!BD85,1,0)</f>
        <v>0.74193548387096775</v>
      </c>
      <c r="AT88" s="168">
        <f ca="1">OFFSET('Table 2'!BG85,1,1)/
OFFSET('Table 2'!BG85,1,0)</f>
        <v>0.65</v>
      </c>
      <c r="AU88" s="168">
        <f ca="1">OFFSET('Table 2'!BJ85,1,1)/
OFFSET('Table 2'!BJ85,1,0)</f>
        <v>0.52941176470588236</v>
      </c>
      <c r="AV88" s="168">
        <f ca="1">OFFSET('Table 2'!BM85,1,1)/
OFFSET('Table 2'!BM85,1,0)</f>
        <v>0.5662650602409639</v>
      </c>
      <c r="AW88" s="168">
        <f ca="1">OFFSET('Table 2'!BP85,1,1)/
OFFSET('Table 2'!BP85,1,0)</f>
        <v>0.53333333333333333</v>
      </c>
      <c r="AX88" s="168">
        <f ca="1">OFFSET('Table 2'!BS85,1,1)/
OFFSET('Table 2'!BS85,1,0)</f>
        <v>0.85123966942148765</v>
      </c>
      <c r="AY88" s="168">
        <f ca="1">OFFSET('Table 2'!BV85,1,1)/
OFFSET('Table 2'!BV85,1,0)</f>
        <v>0.6797385620915033</v>
      </c>
      <c r="AZ88" s="168">
        <f ca="1">OFFSET('Table 2'!BY85,1,1)/
OFFSET('Table 2'!BY85,1,0)</f>
        <v>0.73809523809523814</v>
      </c>
      <c r="BA88" s="168">
        <f ca="1">OFFSET('Table 2'!CB85,1,1)/
OFFSET('Table 2'!CB85,1,0)</f>
        <v>0.51219512195121952</v>
      </c>
      <c r="BB88" s="168">
        <f ca="1">OFFSET('Table 2'!CE85,1,1)/
OFFSET('Table 2'!CE85,1,0)</f>
        <v>0.45794392523364486</v>
      </c>
      <c r="BC88" s="168">
        <f ca="1">OFFSET('Table 2'!CH86,1,1)/
OFFSET('Table 2'!CH86,1,0)</f>
        <v>0.19867549668874171</v>
      </c>
      <c r="BD88" s="168">
        <f ca="1">OFFSET('Table 2'!CK86,1,1)/
OFFSET('Table 2'!CK86,1,0)</f>
        <v>0.36021505376344087</v>
      </c>
      <c r="BE88" s="168">
        <f ca="1">OFFSET('Table 2'!CN86,1,1)/
OFFSET('Table 2'!CN86,1,0)</f>
        <v>0.36787564766839376</v>
      </c>
      <c r="BF88" s="168" t="e">
        <f ca="1">OFFSET('Table 2'!#REF!,1,1)/
OFFSET('Table 2'!#REF!,1,0)</f>
        <v>#REF!</v>
      </c>
    </row>
    <row r="89" spans="1:58" x14ac:dyDescent="0.2">
      <c r="A89" s="18" t="s">
        <v>371</v>
      </c>
      <c r="B89" s="148">
        <f>AVERAGEIF('Table 2'!$E$4:$CP$4,B$5,'Table 2'!$E87:$CP87)</f>
        <v>172.03333333333333</v>
      </c>
      <c r="C89" s="148">
        <f>AVERAGEIF('Table 2'!$E$4:$CP$4,C$5,'Table 2'!$E87:$CP87)</f>
        <v>54.06666666666667</v>
      </c>
      <c r="D89" s="148">
        <f>AVERAGEIF('Table 2'!$E$4:$CP$4,D$5,'Table 2'!$E87:$CP87)</f>
        <v>117.96666666666667</v>
      </c>
      <c r="E89" s="23"/>
      <c r="F89" s="23"/>
      <c r="G89" s="23"/>
      <c r="H89" s="23"/>
      <c r="I89" s="23"/>
      <c r="J89" s="147">
        <f>AVERAGEIF('Table 2 - Previous month'!$E$4:$CS$4,J$5,'Table 2 - Previous month'!$E88:$CS88)</f>
        <v>232.2258064516129</v>
      </c>
      <c r="K89" s="147">
        <f>AVERAGEIF('Table 2 - Previous month'!$E$4:$CS$4,K$5,'Table 2 - Previous month'!$E88:$CS88)</f>
        <v>102.61290322580645</v>
      </c>
      <c r="L89" s="147">
        <f>AVERAGEIF('Table 2 - Previous month'!$E$4:$CS$4,L$5,'Table 2 - Previous month'!$E88:$CS88)</f>
        <v>129.61290322580646</v>
      </c>
      <c r="M89" s="23"/>
      <c r="N89" s="23"/>
      <c r="O89" s="23"/>
      <c r="P89" s="23"/>
      <c r="Q89" s="23"/>
      <c r="R89" s="23"/>
      <c r="S89" s="23"/>
      <c r="T89" s="23"/>
      <c r="U89" s="23"/>
      <c r="V89" s="23"/>
      <c r="W89" s="23"/>
      <c r="X89" s="23"/>
      <c r="AB89" s="167">
        <f ca="1">OFFSET('Table 2'!E86,1,1)/
OFFSET('Table 2'!E86,1,0)</f>
        <v>0.42857142857142855</v>
      </c>
      <c r="AC89" s="167">
        <f ca="1">OFFSET('Table 2'!H86,1,1)/
OFFSET('Table 2'!H86,1,0)</f>
        <v>0.39153439153439151</v>
      </c>
      <c r="AD89" s="168">
        <f ca="1">OFFSET('Table 2'!K86,1,1)/
OFFSET('Table 2'!K86,1,0)</f>
        <v>0.32758620689655171</v>
      </c>
      <c r="AE89" s="168">
        <f ca="1">OFFSET('Table 2'!N86,1,1)/
OFFSET('Table 2'!N86,1,0)</f>
        <v>0.4329896907216495</v>
      </c>
      <c r="AF89" s="168">
        <f ca="1">OFFSET('Table 2'!Q86,1,1)/
OFFSET('Table 2'!Q86,1,0)</f>
        <v>0.25827814569536423</v>
      </c>
      <c r="AG89" s="168">
        <f ca="1">OFFSET('Table 2'!T86,1,1)/
OFFSET('Table 2'!T86,1,0)</f>
        <v>0.18382352941176472</v>
      </c>
      <c r="AH89" s="168">
        <f ca="1">OFFSET('Table 2'!W86,1,1)/
OFFSET('Table 2'!W86,1,0)</f>
        <v>0.30921052631578949</v>
      </c>
      <c r="AI89" s="168">
        <f ca="1">OFFSET('Table 2'!Z86,1,1)/
OFFSET('Table 2'!Z86,1,0)</f>
        <v>0.40314136125654448</v>
      </c>
      <c r="AJ89" s="168">
        <f ca="1">OFFSET('Table 2'!AC86,1,1)/
OFFSET('Table 2'!AC86,1,0)</f>
        <v>0.43478260869565216</v>
      </c>
      <c r="AK89" s="168">
        <f ca="1">OFFSET('Table 2'!AF86,1,1)/
OFFSET('Table 2'!AF86,1,0)</f>
        <v>0.39644970414201186</v>
      </c>
      <c r="AL89" s="168">
        <f ca="1">OFFSET('Table 2'!AI86,1,1)/
OFFSET('Table 2'!AI86,1,0)</f>
        <v>0.35294117647058826</v>
      </c>
      <c r="AM89" s="168">
        <f ca="1">OFFSET('Table 2'!AL86,1,1)/
OFFSET('Table 2'!AL86,1,0)</f>
        <v>0.23026315789473684</v>
      </c>
      <c r="AN89" s="168">
        <f ca="1">OFFSET('Table 2'!AO86,1,1)/
OFFSET('Table 2'!AO86,1,0)</f>
        <v>0.16666666666666666</v>
      </c>
      <c r="AO89" s="168">
        <f ca="1">OFFSET('Table 2'!AR86,1,1)/
OFFSET('Table 2'!AR86,1,0)</f>
        <v>0.33750000000000002</v>
      </c>
      <c r="AP89" s="168">
        <f ca="1">OFFSET('Table 2'!AU86,1,1)/
OFFSET('Table 2'!AU86,1,0)</f>
        <v>0.37209302325581395</v>
      </c>
      <c r="AQ89" s="168">
        <f ca="1">OFFSET('Table 2'!AX86,1,1)/
OFFSET('Table 2'!AX86,1,0)</f>
        <v>0.38</v>
      </c>
      <c r="AR89" s="168">
        <f ca="1">OFFSET('Table 2'!BA86,1,1)/
OFFSET('Table 2'!BA86,1,0)</f>
        <v>0.36</v>
      </c>
      <c r="AS89" s="168">
        <f ca="1">OFFSET('Table 2'!BD86,1,1)/
OFFSET('Table 2'!BD86,1,0)</f>
        <v>0.32967032967032966</v>
      </c>
      <c r="AT89" s="168">
        <f ca="1">OFFSET('Table 2'!BG86,1,1)/
OFFSET('Table 2'!BG86,1,0)</f>
        <v>0.18064516129032257</v>
      </c>
      <c r="AU89" s="168">
        <f ca="1">OFFSET('Table 2'!BJ86,1,1)/
OFFSET('Table 2'!BJ86,1,0)</f>
        <v>0.1310344827586207</v>
      </c>
      <c r="AV89" s="168">
        <f ca="1">OFFSET('Table 2'!BM86,1,1)/
OFFSET('Table 2'!BM86,1,0)</f>
        <v>0.10563380281690141</v>
      </c>
      <c r="AW89" s="168">
        <f ca="1">OFFSET('Table 2'!BP86,1,1)/
OFFSET('Table 2'!BP86,1,0)</f>
        <v>0.26190476190476192</v>
      </c>
      <c r="AX89" s="168">
        <f ca="1">OFFSET('Table 2'!BS86,1,1)/
OFFSET('Table 2'!BS86,1,0)</f>
        <v>0.2978723404255319</v>
      </c>
      <c r="AY89" s="168">
        <f ca="1">OFFSET('Table 2'!BV86,1,1)/
OFFSET('Table 2'!BV86,1,0)</f>
        <v>0.34803921568627449</v>
      </c>
      <c r="AZ89" s="168">
        <f ca="1">OFFSET('Table 2'!BY86,1,1)/
OFFSET('Table 2'!BY86,1,0)</f>
        <v>0.35078534031413611</v>
      </c>
      <c r="BA89" s="168">
        <f ca="1">OFFSET('Table 2'!CB86,1,1)/
OFFSET('Table 2'!CB86,1,0)</f>
        <v>0.2774566473988439</v>
      </c>
      <c r="BB89" s="168">
        <f ca="1">OFFSET('Table 2'!CE86,1,1)/
OFFSET('Table 2'!CE86,1,0)</f>
        <v>0.18064516129032257</v>
      </c>
      <c r="BC89" s="168">
        <f ca="1">OFFSET('Table 2'!CH87,1,1)/
OFFSET('Table 2'!CH87,1,0)</f>
        <v>0.35661764705882354</v>
      </c>
      <c r="BD89" s="168">
        <f ca="1">OFFSET('Table 2'!CK87,1,1)/
OFFSET('Table 2'!CK87,1,0)</f>
        <v>0.45519713261648748</v>
      </c>
      <c r="BE89" s="168">
        <f ca="1">OFFSET('Table 2'!CN87,1,1)/
OFFSET('Table 2'!CN87,1,0)</f>
        <v>0.51245551601423489</v>
      </c>
      <c r="BF89" s="168" t="e">
        <f ca="1">OFFSET('Table 2'!#REF!,1,1)/
OFFSET('Table 2'!#REF!,1,0)</f>
        <v>#REF!</v>
      </c>
    </row>
    <row r="90" spans="1:58" x14ac:dyDescent="0.2">
      <c r="A90" s="18" t="s">
        <v>392</v>
      </c>
      <c r="B90" s="148">
        <f>AVERAGEIF('Table 2'!$E$4:$CP$4,B$5,'Table 2'!$E88:$CP88)</f>
        <v>235.23333333333332</v>
      </c>
      <c r="C90" s="148">
        <f>AVERAGEIF('Table 2'!$E$4:$CP$4,C$5,'Table 2'!$E88:$CP88)</f>
        <v>106.1</v>
      </c>
      <c r="D90" s="148">
        <f>AVERAGEIF('Table 2'!$E$4:$CP$4,D$5,'Table 2'!$E88:$CP88)</f>
        <v>129.13333333333333</v>
      </c>
      <c r="E90" s="23"/>
      <c r="F90" s="23"/>
      <c r="G90" s="23"/>
      <c r="H90" s="23"/>
      <c r="I90" s="23"/>
      <c r="J90" s="147">
        <f>AVERAGEIF('Table 2 - Previous month'!$E$4:$CS$4,J$5,'Table 2 - Previous month'!$E89:$CS89)</f>
        <v>105.64516129032258</v>
      </c>
      <c r="K90" s="147">
        <f>AVERAGEIF('Table 2 - Previous month'!$E$4:$CS$4,K$5,'Table 2 - Previous month'!$E89:$CS89)</f>
        <v>16.774193548387096</v>
      </c>
      <c r="L90" s="147">
        <f>AVERAGEIF('Table 2 - Previous month'!$E$4:$CS$4,L$5,'Table 2 - Previous month'!$E89:$CS89)</f>
        <v>88.870967741935488</v>
      </c>
      <c r="M90" s="23"/>
      <c r="N90" s="23"/>
      <c r="O90" s="23"/>
      <c r="P90" s="23"/>
      <c r="Q90" s="23"/>
      <c r="R90" s="23"/>
      <c r="S90" s="23"/>
      <c r="T90" s="23"/>
      <c r="U90" s="23"/>
      <c r="V90" s="23"/>
      <c r="W90" s="23"/>
      <c r="X90" s="23"/>
      <c r="AB90" s="167">
        <f ca="1">OFFSET('Table 2'!E87,1,1)/
OFFSET('Table 2'!E87,1,0)</f>
        <v>0.47583643122676578</v>
      </c>
      <c r="AC90" s="167">
        <f ca="1">OFFSET('Table 2'!H87,1,1)/
OFFSET('Table 2'!H87,1,0)</f>
        <v>0.41245136186770426</v>
      </c>
      <c r="AD90" s="168">
        <f ca="1">OFFSET('Table 2'!K87,1,1)/
OFFSET('Table 2'!K87,1,0)</f>
        <v>0.5607843137254902</v>
      </c>
      <c r="AE90" s="168">
        <f ca="1">OFFSET('Table 2'!N87,1,1)/
OFFSET('Table 2'!N87,1,0)</f>
        <v>0.4924812030075188</v>
      </c>
      <c r="AF90" s="168">
        <f ca="1">OFFSET('Table 2'!Q87,1,1)/
OFFSET('Table 2'!Q87,1,0)</f>
        <v>0.43317972350230416</v>
      </c>
      <c r="AG90" s="168">
        <f ca="1">OFFSET('Table 2'!T87,1,1)/
OFFSET('Table 2'!T87,1,0)</f>
        <v>0.32682926829268294</v>
      </c>
      <c r="AH90" s="168">
        <f ca="1">OFFSET('Table 2'!W87,1,1)/
OFFSET('Table 2'!W87,1,0)</f>
        <v>0.42913385826771655</v>
      </c>
      <c r="AI90" s="168">
        <f ca="1">OFFSET('Table 2'!Z87,1,1)/
OFFSET('Table 2'!Z87,1,0)</f>
        <v>0.54065040650406504</v>
      </c>
      <c r="AJ90" s="168">
        <f ca="1">OFFSET('Table 2'!AC87,1,1)/
OFFSET('Table 2'!AC87,1,0)</f>
        <v>0.48484848484848486</v>
      </c>
      <c r="AK90" s="168">
        <f ca="1">OFFSET('Table 2'!AF87,1,1)/
OFFSET('Table 2'!AF87,1,0)</f>
        <v>0.55895196506550215</v>
      </c>
      <c r="AL90" s="168">
        <f ca="1">OFFSET('Table 2'!AI87,1,1)/
OFFSET('Table 2'!AI87,1,0)</f>
        <v>0.52422907488986781</v>
      </c>
      <c r="AM90" s="168">
        <f ca="1">OFFSET('Table 2'!AL87,1,1)/
OFFSET('Table 2'!AL87,1,0)</f>
        <v>0.47150259067357514</v>
      </c>
      <c r="AN90" s="168">
        <f ca="1">OFFSET('Table 2'!AO87,1,1)/
OFFSET('Table 2'!AO87,1,0)</f>
        <v>0.26373626373626374</v>
      </c>
      <c r="AO90" s="168">
        <f ca="1">OFFSET('Table 2'!AR87,1,1)/
OFFSET('Table 2'!AR87,1,0)</f>
        <v>0.45089285714285715</v>
      </c>
      <c r="AP90" s="168">
        <f ca="1">OFFSET('Table 2'!AU87,1,1)/
OFFSET('Table 2'!AU87,1,0)</f>
        <v>0.54251012145748989</v>
      </c>
      <c r="AQ90" s="168">
        <f ca="1">OFFSET('Table 2'!AX87,1,1)/
OFFSET('Table 2'!AX87,1,0)</f>
        <v>0.52777777777777779</v>
      </c>
      <c r="AR90" s="168">
        <f ca="1">OFFSET('Table 2'!BA87,1,1)/
OFFSET('Table 2'!BA87,1,0)</f>
        <v>0.47035573122529645</v>
      </c>
      <c r="AS90" s="168">
        <f ca="1">OFFSET('Table 2'!BD87,1,1)/
OFFSET('Table 2'!BD87,1,0)</f>
        <v>0.529126213592233</v>
      </c>
      <c r="AT90" s="168">
        <f ca="1">OFFSET('Table 2'!BG87,1,1)/
OFFSET('Table 2'!BG87,1,0)</f>
        <v>0.36231884057971014</v>
      </c>
      <c r="AU90" s="168">
        <f ca="1">OFFSET('Table 2'!BJ87,1,1)/
OFFSET('Table 2'!BJ87,1,0)</f>
        <v>0.33668341708542715</v>
      </c>
      <c r="AV90" s="168">
        <f ca="1">OFFSET('Table 2'!BM87,1,1)/
OFFSET('Table 2'!BM87,1,0)</f>
        <v>0.3045977011494253</v>
      </c>
      <c r="AW90" s="168">
        <f ca="1">OFFSET('Table 2'!BP87,1,1)/
OFFSET('Table 2'!BP87,1,0)</f>
        <v>0.38766519823788548</v>
      </c>
      <c r="AX90" s="168">
        <f ca="1">OFFSET('Table 2'!BS87,1,1)/
OFFSET('Table 2'!BS87,1,0)</f>
        <v>0.44</v>
      </c>
      <c r="AY90" s="168">
        <f ca="1">OFFSET('Table 2'!BV87,1,1)/
OFFSET('Table 2'!BV87,1,0)</f>
        <v>0.43137254901960786</v>
      </c>
      <c r="AZ90" s="168">
        <f ca="1">OFFSET('Table 2'!BY87,1,1)/
OFFSET('Table 2'!BY87,1,0)</f>
        <v>0.49803921568627452</v>
      </c>
      <c r="BA90" s="168">
        <f ca="1">OFFSET('Table 2'!CB87,1,1)/
OFFSET('Table 2'!CB87,1,0)</f>
        <v>0.47979797979797978</v>
      </c>
      <c r="BB90" s="168">
        <f ca="1">OFFSET('Table 2'!CE87,1,1)/
OFFSET('Table 2'!CE87,1,0)</f>
        <v>0.32242990654205606</v>
      </c>
      <c r="BC90" s="168">
        <f ca="1">OFFSET('Table 2'!CH88,1,1)/
OFFSET('Table 2'!CH88,1,0)</f>
        <v>9.6774193548387094E-2</v>
      </c>
      <c r="BD90" s="168">
        <f ca="1">OFFSET('Table 2'!CK88,1,1)/
OFFSET('Table 2'!CK88,1,0)</f>
        <v>0.15740740740740741</v>
      </c>
      <c r="BE90" s="168">
        <f ca="1">OFFSET('Table 2'!CN88,1,1)/
OFFSET('Table 2'!CN88,1,0)</f>
        <v>0.13445378151260504</v>
      </c>
      <c r="BF90" s="168" t="e">
        <f ca="1">OFFSET('Table 2'!#REF!,1,1)/
OFFSET('Table 2'!#REF!,1,0)</f>
        <v>#REF!</v>
      </c>
    </row>
    <row r="91" spans="1:58" x14ac:dyDescent="0.2">
      <c r="A91" s="18" t="s">
        <v>296</v>
      </c>
      <c r="B91" s="148">
        <f>AVERAGEIF('Table 2'!$E$4:$CP$4,B$5,'Table 2'!$E89:$CP89)</f>
        <v>98.533333333333331</v>
      </c>
      <c r="C91" s="148">
        <f>AVERAGEIF('Table 2'!$E$4:$CP$4,C$5,'Table 2'!$E89:$CP89)</f>
        <v>16.3</v>
      </c>
      <c r="D91" s="148">
        <f>AVERAGEIF('Table 2'!$E$4:$CP$4,D$5,'Table 2'!$E89:$CP89)</f>
        <v>82.233333333333334</v>
      </c>
      <c r="E91" s="23"/>
      <c r="F91" s="23"/>
      <c r="G91" s="23"/>
      <c r="H91" s="23"/>
      <c r="I91" s="23"/>
      <c r="J91" s="147">
        <f>AVERAGEIF('Table 2 - Previous month'!$E$4:$CS$4,J$5,'Table 2 - Previous month'!$E90:$CS90)</f>
        <v>151.23333333333332</v>
      </c>
      <c r="K91" s="147">
        <f>AVERAGEIF('Table 2 - Previous month'!$E$4:$CS$4,K$5,'Table 2 - Previous month'!$E90:$CS90)</f>
        <v>76</v>
      </c>
      <c r="L91" s="147">
        <f>AVERAGEIF('Table 2 - Previous month'!$E$4:$CS$4,L$5,'Table 2 - Previous month'!$E90:$CS90)</f>
        <v>75.233333333333334</v>
      </c>
      <c r="M91" s="23"/>
      <c r="N91" s="23"/>
      <c r="O91" s="23"/>
      <c r="P91" s="23"/>
      <c r="Q91" s="23"/>
      <c r="R91" s="23"/>
      <c r="S91" s="23"/>
      <c r="T91" s="23"/>
      <c r="U91" s="23"/>
      <c r="V91" s="23"/>
      <c r="W91" s="23"/>
      <c r="X91" s="23"/>
      <c r="AB91" s="167">
        <f ca="1">OFFSET('Table 2'!E88,1,1)/
OFFSET('Table 2'!E88,1,0)</f>
        <v>0.2072072072072072</v>
      </c>
      <c r="AC91" s="167">
        <f ca="1">OFFSET('Table 2'!H88,1,1)/
OFFSET('Table 2'!H88,1,0)</f>
        <v>0.12878787878787878</v>
      </c>
      <c r="AD91" s="168">
        <f ca="1">OFFSET('Table 2'!K88,1,1)/
OFFSET('Table 2'!K88,1,0)</f>
        <v>0.14912280701754385</v>
      </c>
      <c r="AE91" s="168">
        <f ca="1">OFFSET('Table 2'!N88,1,1)/
OFFSET('Table 2'!N88,1,0)</f>
        <v>0.18965517241379309</v>
      </c>
      <c r="AF91" s="168">
        <f ca="1">OFFSET('Table 2'!Q88,1,1)/
OFFSET('Table 2'!Q88,1,0)</f>
        <v>0.18390804597701149</v>
      </c>
      <c r="AG91" s="168">
        <f ca="1">OFFSET('Table 2'!T88,1,1)/
OFFSET('Table 2'!T88,1,0)</f>
        <v>0.125</v>
      </c>
      <c r="AH91" s="168">
        <f ca="1">OFFSET('Table 2'!W88,1,1)/
OFFSET('Table 2'!W88,1,0)</f>
        <v>0.11428571428571428</v>
      </c>
      <c r="AI91" s="168">
        <f ca="1">OFFSET('Table 2'!Z88,1,1)/
OFFSET('Table 2'!Z88,1,0)</f>
        <v>0.28205128205128205</v>
      </c>
      <c r="AJ91" s="168">
        <f ca="1">OFFSET('Table 2'!AC88,1,1)/
OFFSET('Table 2'!AC88,1,0)</f>
        <v>0.2109375</v>
      </c>
      <c r="AK91" s="168">
        <f ca="1">OFFSET('Table 2'!AF88,1,1)/
OFFSET('Table 2'!AF88,1,0)</f>
        <v>0.19402985074626866</v>
      </c>
      <c r="AL91" s="168">
        <f ca="1">OFFSET('Table 2'!AI88,1,1)/
OFFSET('Table 2'!AI88,1,0)</f>
        <v>0.20869565217391303</v>
      </c>
      <c r="AM91" s="168">
        <f ca="1">OFFSET('Table 2'!AL88,1,1)/
OFFSET('Table 2'!AL88,1,0)</f>
        <v>0.10476190476190476</v>
      </c>
      <c r="AN91" s="168">
        <f ca="1">OFFSET('Table 2'!AO88,1,1)/
OFFSET('Table 2'!AO88,1,0)</f>
        <v>0.12359550561797752</v>
      </c>
      <c r="AO91" s="168">
        <f ca="1">OFFSET('Table 2'!AR88,1,1)/
OFFSET('Table 2'!AR88,1,0)</f>
        <v>0.13402061855670103</v>
      </c>
      <c r="AP91" s="168">
        <f ca="1">OFFSET('Table 2'!AU88,1,1)/
OFFSET('Table 2'!AU88,1,0)</f>
        <v>0.13333333333333333</v>
      </c>
      <c r="AQ91" s="168">
        <f ca="1">OFFSET('Table 2'!AX88,1,1)/
OFFSET('Table 2'!AX88,1,0)</f>
        <v>0.21568627450980393</v>
      </c>
      <c r="AR91" s="168">
        <f ca="1">OFFSET('Table 2'!BA88,1,1)/
OFFSET('Table 2'!BA88,1,0)</f>
        <v>0.21649484536082475</v>
      </c>
      <c r="AS91" s="168">
        <f ca="1">OFFSET('Table 2'!BD88,1,1)/
OFFSET('Table 2'!BD88,1,0)</f>
        <v>0.17857142857142858</v>
      </c>
      <c r="AT91" s="168">
        <f ca="1">OFFSET('Table 2'!BG88,1,1)/
OFFSET('Table 2'!BG88,1,0)</f>
        <v>0.22077922077922077</v>
      </c>
      <c r="AU91" s="168">
        <f ca="1">OFFSET('Table 2'!BJ88,1,1)/
OFFSET('Table 2'!BJ88,1,0)</f>
        <v>0.23076923076923078</v>
      </c>
      <c r="AV91" s="168">
        <f ca="1">OFFSET('Table 2'!BM88,1,1)/
OFFSET('Table 2'!BM88,1,0)</f>
        <v>7.0175438596491224E-2</v>
      </c>
      <c r="AW91" s="168">
        <f ca="1">OFFSET('Table 2'!BP88,1,1)/
OFFSET('Table 2'!BP88,1,0)</f>
        <v>0.19540229885057472</v>
      </c>
      <c r="AX91" s="168">
        <f ca="1">OFFSET('Table 2'!BS88,1,1)/
OFFSET('Table 2'!BS88,1,0)</f>
        <v>0.13095238095238096</v>
      </c>
      <c r="AY91" s="168">
        <f ca="1">OFFSET('Table 2'!BV88,1,1)/
OFFSET('Table 2'!BV88,1,0)</f>
        <v>0.15841584158415842</v>
      </c>
      <c r="AZ91" s="168">
        <f ca="1">OFFSET('Table 2'!BY88,1,1)/
OFFSET('Table 2'!BY88,1,0)</f>
        <v>0.14655172413793102</v>
      </c>
      <c r="BA91" s="168">
        <f ca="1">OFFSET('Table 2'!CB88,1,1)/
OFFSET('Table 2'!CB88,1,0)</f>
        <v>0.16</v>
      </c>
      <c r="BB91" s="168">
        <f ca="1">OFFSET('Table 2'!CE88,1,1)/
OFFSET('Table 2'!CE88,1,0)</f>
        <v>0.10869565217391304</v>
      </c>
      <c r="BC91" s="168">
        <f ca="1">OFFSET('Table 2'!CH89,1,1)/
OFFSET('Table 2'!CH89,1,0)</f>
        <v>0.41420118343195267</v>
      </c>
      <c r="BD91" s="168">
        <f ca="1">OFFSET('Table 2'!CK89,1,1)/
OFFSET('Table 2'!CK89,1,0)</f>
        <v>0.5</v>
      </c>
      <c r="BE91" s="168">
        <f ca="1">OFFSET('Table 2'!CN89,1,1)/
OFFSET('Table 2'!CN89,1,0)</f>
        <v>0.43529411764705883</v>
      </c>
      <c r="BF91" s="168" t="e">
        <f ca="1">OFFSET('Table 2'!#REF!,1,1)/
OFFSET('Table 2'!#REF!,1,0)</f>
        <v>#REF!</v>
      </c>
    </row>
    <row r="92" spans="1:58" x14ac:dyDescent="0.2">
      <c r="A92" s="18" t="s">
        <v>314</v>
      </c>
      <c r="B92" s="148">
        <f>AVERAGEIF('Table 2'!$E$4:$CP$4,B$5,'Table 2'!$E90:$CP90)</f>
        <v>155.33333333333334</v>
      </c>
      <c r="C92" s="148">
        <f>AVERAGEIF('Table 2'!$E$4:$CP$4,C$5,'Table 2'!$E90:$CP90)</f>
        <v>74.875</v>
      </c>
      <c r="D92" s="148">
        <f>AVERAGEIF('Table 2'!$E$4:$CP$4,D$5,'Table 2'!$E90:$CP90)</f>
        <v>80.458333333333329</v>
      </c>
      <c r="E92" s="23"/>
      <c r="F92" s="23"/>
      <c r="G92" s="23"/>
      <c r="H92" s="23"/>
      <c r="I92" s="23"/>
      <c r="J92" s="147">
        <f>AVERAGEIF('Table 2 - Previous month'!$E$4:$CS$4,J$5,'Table 2 - Previous month'!$E91:$CS91)</f>
        <v>53.541666666666664</v>
      </c>
      <c r="K92" s="147">
        <f>AVERAGEIF('Table 2 - Previous month'!$E$4:$CS$4,K$5,'Table 2 - Previous month'!$E91:$CS91)</f>
        <v>47.041666666666664</v>
      </c>
      <c r="L92" s="147">
        <f>AVERAGEIF('Table 2 - Previous month'!$E$4:$CS$4,L$5,'Table 2 - Previous month'!$E91:$CS91)</f>
        <v>6.5</v>
      </c>
      <c r="M92" s="23"/>
      <c r="N92" s="23"/>
      <c r="O92" s="23"/>
      <c r="P92" s="23"/>
      <c r="Q92" s="23"/>
      <c r="R92" s="23"/>
      <c r="S92" s="23"/>
      <c r="T92" s="23"/>
      <c r="U92" s="23"/>
      <c r="V92" s="23"/>
      <c r="W92" s="23"/>
      <c r="X92" s="23"/>
      <c r="AB92" s="167" t="e">
        <f ca="1">OFFSET('Table 2'!E89,1,1)/
OFFSET('Table 2'!E89,1,0)</f>
        <v>#VALUE!</v>
      </c>
      <c r="AC92" s="167" t="e">
        <f ca="1">OFFSET('Table 2'!H89,1,1)/
OFFSET('Table 2'!H89,1,0)</f>
        <v>#VALUE!</v>
      </c>
      <c r="AD92" s="168" t="e">
        <f ca="1">OFFSET('Table 2'!K89,1,1)/
OFFSET('Table 2'!K89,1,0)</f>
        <v>#VALUE!</v>
      </c>
      <c r="AE92" s="168" t="e">
        <f ca="1">OFFSET('Table 2'!N89,1,1)/
OFFSET('Table 2'!N89,1,0)</f>
        <v>#VALUE!</v>
      </c>
      <c r="AF92" s="168" t="e">
        <f ca="1">OFFSET('Table 2'!Q89,1,1)/
OFFSET('Table 2'!Q89,1,0)</f>
        <v>#VALUE!</v>
      </c>
      <c r="AG92" s="168" t="e">
        <f ca="1">OFFSET('Table 2'!T89,1,1)/
OFFSET('Table 2'!T89,1,0)</f>
        <v>#VALUE!</v>
      </c>
      <c r="AH92" s="168">
        <f ca="1">OFFSET('Table 2'!W89,1,1)/
OFFSET('Table 2'!W89,1,0)</f>
        <v>0.50887573964497046</v>
      </c>
      <c r="AI92" s="168">
        <f ca="1">OFFSET('Table 2'!Z89,1,1)/
OFFSET('Table 2'!Z89,1,0)</f>
        <v>0.52542372881355937</v>
      </c>
      <c r="AJ92" s="168">
        <f ca="1">OFFSET('Table 2'!AC89,1,1)/
OFFSET('Table 2'!AC89,1,0)</f>
        <v>0.50837988826815639</v>
      </c>
      <c r="AK92" s="168">
        <f ca="1">OFFSET('Table 2'!AF89,1,1)/
OFFSET('Table 2'!AF89,1,0)</f>
        <v>0.50617283950617287</v>
      </c>
      <c r="AL92" s="168">
        <f ca="1">OFFSET('Table 2'!AI89,1,1)/
OFFSET('Table 2'!AI89,1,0)</f>
        <v>0.47560975609756095</v>
      </c>
      <c r="AM92" s="168">
        <f ca="1">OFFSET('Table 2'!AL89,1,1)/
OFFSET('Table 2'!AL89,1,0)</f>
        <v>0.36290322580645162</v>
      </c>
      <c r="AN92" s="168">
        <f ca="1">OFFSET('Table 2'!AO89,1,1)/
OFFSET('Table 2'!AO89,1,0)</f>
        <v>0.35</v>
      </c>
      <c r="AO92" s="168">
        <f ca="1">OFFSET('Table 2'!AR89,1,1)/
OFFSET('Table 2'!AR89,1,0)</f>
        <v>0.51875000000000004</v>
      </c>
      <c r="AP92" s="168">
        <f ca="1">OFFSET('Table 2'!AU89,1,1)/
OFFSET('Table 2'!AU89,1,0)</f>
        <v>0.54601226993865026</v>
      </c>
      <c r="AQ92" s="168">
        <f ca="1">OFFSET('Table 2'!AX89,1,1)/
OFFSET('Table 2'!AX89,1,0)</f>
        <v>0.50867052023121384</v>
      </c>
      <c r="AR92" s="168">
        <f ca="1">OFFSET('Table 2'!BA89,1,1)/
OFFSET('Table 2'!BA89,1,0)</f>
        <v>0.59296482412060303</v>
      </c>
      <c r="AS92" s="168">
        <f ca="1">OFFSET('Table 2'!BD89,1,1)/
OFFSET('Table 2'!BD89,1,0)</f>
        <v>0.53030303030303028</v>
      </c>
      <c r="AT92" s="168">
        <f ca="1">OFFSET('Table 2'!BG89,1,1)/
OFFSET('Table 2'!BG89,1,0)</f>
        <v>0.45217391304347826</v>
      </c>
      <c r="AU92" s="168">
        <f ca="1">OFFSET('Table 2'!BJ89,1,1)/
OFFSET('Table 2'!BJ89,1,0)</f>
        <v>0.37362637362637363</v>
      </c>
      <c r="AV92" s="168">
        <f ca="1">OFFSET('Table 2'!BM89,1,1)/
OFFSET('Table 2'!BM89,1,0)</f>
        <v>0.46153846153846156</v>
      </c>
      <c r="AW92" s="168">
        <f ca="1">OFFSET('Table 2'!BP89,1,1)/
OFFSET('Table 2'!BP89,1,0)</f>
        <v>0.52287581699346408</v>
      </c>
      <c r="AX92" s="168">
        <f ca="1">OFFSET('Table 2'!BS89,1,1)/
OFFSET('Table 2'!BS89,1,0)</f>
        <v>0.51412429378531077</v>
      </c>
      <c r="AY92" s="168">
        <f ca="1">OFFSET('Table 2'!BV89,1,1)/
OFFSET('Table 2'!BV89,1,0)</f>
        <v>0.4702702702702703</v>
      </c>
      <c r="AZ92" s="168">
        <f ca="1">OFFSET('Table 2'!BY89,1,1)/
OFFSET('Table 2'!BY89,1,0)</f>
        <v>0.52659574468085102</v>
      </c>
      <c r="BA92" s="168">
        <f ca="1">OFFSET('Table 2'!CB89,1,1)/
OFFSET('Table 2'!CB89,1,0)</f>
        <v>0.33858267716535434</v>
      </c>
      <c r="BB92" s="168">
        <f ca="1">OFFSET('Table 2'!CE89,1,1)/
OFFSET('Table 2'!CE89,1,0)</f>
        <v>0.43537414965986393</v>
      </c>
      <c r="BC92" s="168">
        <f ca="1">OFFSET('Table 2'!CH90,1,1)/
OFFSET('Table 2'!CH90,1,0)</f>
        <v>0.54054054054054057</v>
      </c>
      <c r="BD92" s="168">
        <f ca="1">OFFSET('Table 2'!CK90,1,1)/
OFFSET('Table 2'!CK90,1,0)</f>
        <v>0.57499999999999996</v>
      </c>
      <c r="BE92" s="168">
        <f ca="1">OFFSET('Table 2'!CN90,1,1)/
OFFSET('Table 2'!CN90,1,0)</f>
        <v>0.5</v>
      </c>
      <c r="BF92" s="168" t="e">
        <f ca="1">OFFSET('Table 2'!#REF!,1,1)/
OFFSET('Table 2'!#REF!,1,0)</f>
        <v>#REF!</v>
      </c>
    </row>
    <row r="93" spans="1:58" x14ac:dyDescent="0.2">
      <c r="A93" s="18" t="s">
        <v>397</v>
      </c>
      <c r="B93" s="148">
        <f>AVERAGEIF('Table 2'!$E$4:$CP$4,B$5,'Table 2'!$E91:$CP91)</f>
        <v>47.93333333333333</v>
      </c>
      <c r="C93" s="148">
        <f>AVERAGEIF('Table 2'!$E$4:$CP$4,C$5,'Table 2'!$E91:$CP91)</f>
        <v>38.033333333333331</v>
      </c>
      <c r="D93" s="148">
        <f>AVERAGEIF('Table 2'!$E$4:$CP$4,D$5,'Table 2'!$E91:$CP91)</f>
        <v>9.9</v>
      </c>
      <c r="E93" s="23"/>
      <c r="F93" s="23"/>
      <c r="G93" s="23"/>
      <c r="H93" s="23"/>
      <c r="I93" s="23"/>
      <c r="J93" s="147">
        <f>AVERAGEIF('Table 2 - Previous month'!$E$4:$CS$4,J$5,'Table 2 - Previous month'!$E92:$CS92)</f>
        <v>292.64516129032256</v>
      </c>
      <c r="K93" s="147">
        <f>AVERAGEIF('Table 2 - Previous month'!$E$4:$CS$4,K$5,'Table 2 - Previous month'!$E92:$CS92)</f>
        <v>158.09677419354838</v>
      </c>
      <c r="L93" s="147">
        <f>AVERAGEIF('Table 2 - Previous month'!$E$4:$CS$4,L$5,'Table 2 - Previous month'!$E92:$CS92)</f>
        <v>134.54838709677421</v>
      </c>
      <c r="M93" s="23"/>
      <c r="N93" s="23"/>
      <c r="O93" s="23"/>
      <c r="P93" s="23"/>
      <c r="Q93" s="23"/>
      <c r="R93" s="23"/>
      <c r="S93" s="23"/>
      <c r="T93" s="23"/>
      <c r="U93" s="23"/>
      <c r="V93" s="23"/>
      <c r="W93" s="23"/>
      <c r="X93" s="23"/>
      <c r="AB93" s="167">
        <f ca="1">OFFSET('Table 2'!E90,1,1)/
OFFSET('Table 2'!E90,1,0)</f>
        <v>0.90740740740740744</v>
      </c>
      <c r="AC93" s="167">
        <f ca="1">OFFSET('Table 2'!H90,1,1)/
OFFSET('Table 2'!H90,1,0)</f>
        <v>0.90163934426229508</v>
      </c>
      <c r="AD93" s="168">
        <f ca="1">OFFSET('Table 2'!K90,1,1)/
OFFSET('Table 2'!K90,1,0)</f>
        <v>0.90384615384615385</v>
      </c>
      <c r="AE93" s="168">
        <f ca="1">OFFSET('Table 2'!N90,1,1)/
OFFSET('Table 2'!N90,1,0)</f>
        <v>0.90909090909090906</v>
      </c>
      <c r="AF93" s="168">
        <f ca="1">OFFSET('Table 2'!Q90,1,1)/
OFFSET('Table 2'!Q90,1,0)</f>
        <v>0.79487179487179482</v>
      </c>
      <c r="AG93" s="168">
        <f ca="1">OFFSET('Table 2'!T90,1,1)/
OFFSET('Table 2'!T90,1,0)</f>
        <v>0.85365853658536583</v>
      </c>
      <c r="AH93" s="168">
        <f ca="1">OFFSET('Table 2'!W90,1,1)/
OFFSET('Table 2'!W90,1,0)</f>
        <v>0.95</v>
      </c>
      <c r="AI93" s="168">
        <f ca="1">OFFSET('Table 2'!Z90,1,1)/
OFFSET('Table 2'!Z90,1,0)</f>
        <v>0.96363636363636362</v>
      </c>
      <c r="AJ93" s="168">
        <f ca="1">OFFSET('Table 2'!AC90,1,1)/
OFFSET('Table 2'!AC90,1,0)</f>
        <v>0.92307692307692313</v>
      </c>
      <c r="AK93" s="168">
        <f ca="1">OFFSET('Table 2'!AF90,1,1)/
OFFSET('Table 2'!AF90,1,0)</f>
        <v>0.98571428571428577</v>
      </c>
      <c r="AL93" s="168">
        <f ca="1">OFFSET('Table 2'!AI90,1,1)/
OFFSET('Table 2'!AI90,1,0)</f>
        <v>0.91666666666666663</v>
      </c>
      <c r="AM93" s="168">
        <f ca="1">OFFSET('Table 2'!AL90,1,1)/
OFFSET('Table 2'!AL90,1,0)</f>
        <v>0.92592592592592593</v>
      </c>
      <c r="AN93" s="168">
        <f ca="1">OFFSET('Table 2'!AO90,1,1)/
OFFSET('Table 2'!AO90,1,0)</f>
        <v>0.8125</v>
      </c>
      <c r="AO93" s="168">
        <f ca="1">OFFSET('Table 2'!AR90,1,1)/
OFFSET('Table 2'!AR90,1,0)</f>
        <v>0.86486486486486491</v>
      </c>
      <c r="AP93" s="168">
        <f ca="1">OFFSET('Table 2'!AU90,1,1)/
OFFSET('Table 2'!AU90,1,0)</f>
        <v>1</v>
      </c>
      <c r="AQ93" s="168">
        <f ca="1">OFFSET('Table 2'!AX90,1,1)/
OFFSET('Table 2'!AX90,1,0)</f>
        <v>0.91228070175438591</v>
      </c>
      <c r="AR93" s="168">
        <f ca="1">OFFSET('Table 2'!BA90,1,1)/
OFFSET('Table 2'!BA90,1,0)</f>
        <v>0.91428571428571426</v>
      </c>
      <c r="AS93" s="168">
        <f ca="1">OFFSET('Table 2'!BD90,1,1)/
OFFSET('Table 2'!BD90,1,0)</f>
        <v>0.93181818181818177</v>
      </c>
      <c r="AT93" s="168">
        <f ca="1">OFFSET('Table 2'!BG90,1,1)/
OFFSET('Table 2'!BG90,1,0)</f>
        <v>0.62222222222222223</v>
      </c>
      <c r="AU93" s="168">
        <f ca="1">OFFSET('Table 2'!BJ90,1,1)/
OFFSET('Table 2'!BJ90,1,0)</f>
        <v>0.5</v>
      </c>
      <c r="AV93" s="168">
        <f ca="1">OFFSET('Table 2'!BM90,1,1)/
OFFSET('Table 2'!BM90,1,0)</f>
        <v>0.69696969696969702</v>
      </c>
      <c r="AW93" s="168">
        <f ca="1">OFFSET('Table 2'!BP90,1,1)/
OFFSET('Table 2'!BP90,1,0)</f>
        <v>0.58974358974358976</v>
      </c>
      <c r="AX93" s="168">
        <f ca="1">OFFSET('Table 2'!BS90,1,1)/
OFFSET('Table 2'!BS90,1,0)</f>
        <v>0.36170212765957449</v>
      </c>
      <c r="AY93" s="168">
        <f ca="1">OFFSET('Table 2'!BV90,1,1)/
OFFSET('Table 2'!BV90,1,0)</f>
        <v>0.90625</v>
      </c>
      <c r="AZ93" s="168">
        <f ca="1">OFFSET('Table 2'!BY90,1,1)/
OFFSET('Table 2'!BY90,1,0)</f>
        <v>0.31111111111111112</v>
      </c>
      <c r="BA93" s="168">
        <f ca="1">OFFSET('Table 2'!CB90,1,1)/
OFFSET('Table 2'!CB90,1,0)</f>
        <v>0.83333333333333337</v>
      </c>
      <c r="BB93" s="168">
        <f ca="1">OFFSET('Table 2'!CE90,1,1)/
OFFSET('Table 2'!CE90,1,0)</f>
        <v>0.40909090909090912</v>
      </c>
      <c r="BC93" s="168">
        <f ca="1">OFFSET('Table 2'!CH91,1,1)/
OFFSET('Table 2'!CH91,1,0)</f>
        <v>0.57692307692307687</v>
      </c>
      <c r="BD93" s="168">
        <f ca="1">OFFSET('Table 2'!CK91,1,1)/
OFFSET('Table 2'!CK91,1,0)</f>
        <v>0.61890243902439024</v>
      </c>
      <c r="BE93" s="168">
        <f ca="1">OFFSET('Table 2'!CN91,1,1)/
OFFSET('Table 2'!CN91,1,0)</f>
        <v>0.5927152317880795</v>
      </c>
      <c r="BF93" s="168" t="e">
        <f ca="1">OFFSET('Table 2'!#REF!,1,1)/
OFFSET('Table 2'!#REF!,1,0)</f>
        <v>#REF!</v>
      </c>
    </row>
    <row r="94" spans="1:58" x14ac:dyDescent="0.2">
      <c r="A94" s="18" t="s">
        <v>329</v>
      </c>
      <c r="B94" s="148">
        <f>AVERAGEIF('Table 2'!$E$4:$CP$4,B$5,'Table 2'!$E92:$CP92)</f>
        <v>273.26666666666665</v>
      </c>
      <c r="C94" s="148">
        <f>AVERAGEIF('Table 2'!$E$4:$CP$4,C$5,'Table 2'!$E92:$CP92)</f>
        <v>151.16666666666666</v>
      </c>
      <c r="D94" s="148">
        <f>AVERAGEIF('Table 2'!$E$4:$CP$4,D$5,'Table 2'!$E92:$CP92)</f>
        <v>122.1</v>
      </c>
      <c r="E94" s="23"/>
      <c r="F94" s="23"/>
      <c r="G94" s="23"/>
      <c r="H94" s="23"/>
      <c r="I94" s="23"/>
      <c r="J94" s="147">
        <f>AVERAGEIF('Table 2 - Previous month'!$E$4:$CS$4,J$5,'Table 2 - Previous month'!$E93:$CS93)</f>
        <v>136.96774193548387</v>
      </c>
      <c r="K94" s="147">
        <f>AVERAGEIF('Table 2 - Previous month'!$E$4:$CS$4,K$5,'Table 2 - Previous month'!$E93:$CS93)</f>
        <v>73.548387096774192</v>
      </c>
      <c r="L94" s="147">
        <f>AVERAGEIF('Table 2 - Previous month'!$E$4:$CS$4,L$5,'Table 2 - Previous month'!$E93:$CS93)</f>
        <v>63.41935483870968</v>
      </c>
      <c r="M94" s="23"/>
      <c r="N94" s="23"/>
      <c r="O94" s="23"/>
      <c r="P94" s="23"/>
      <c r="Q94" s="23"/>
      <c r="R94" s="23"/>
      <c r="S94" s="23"/>
      <c r="T94" s="23"/>
      <c r="U94" s="23"/>
      <c r="V94" s="23"/>
      <c r="W94" s="23"/>
      <c r="X94" s="23"/>
      <c r="AB94" s="167">
        <f ca="1">OFFSET('Table 2'!E91,1,1)/
OFFSET('Table 2'!E91,1,0)</f>
        <v>0.59106529209621994</v>
      </c>
      <c r="AC94" s="167">
        <f ca="1">OFFSET('Table 2'!H91,1,1)/
OFFSET('Table 2'!H91,1,0)</f>
        <v>0</v>
      </c>
      <c r="AD94" s="168">
        <f ca="1">OFFSET('Table 2'!K91,1,1)/
OFFSET('Table 2'!K91,1,0)</f>
        <v>0.61258278145695366</v>
      </c>
      <c r="AE94" s="168">
        <f ca="1">OFFSET('Table 2'!N91,1,1)/
OFFSET('Table 2'!N91,1,0)</f>
        <v>0.59310344827586203</v>
      </c>
      <c r="AF94" s="168">
        <f ca="1">OFFSET('Table 2'!Q91,1,1)/
OFFSET('Table 2'!Q91,1,0)</f>
        <v>0.51550387596899228</v>
      </c>
      <c r="AG94" s="168">
        <f ca="1">OFFSET('Table 2'!T91,1,1)/
OFFSET('Table 2'!T91,1,0)</f>
        <v>0.5357142857142857</v>
      </c>
      <c r="AH94" s="168">
        <f ca="1">OFFSET('Table 2'!W91,1,1)/
OFFSET('Table 2'!W91,1,0)</f>
        <v>0.5419847328244275</v>
      </c>
      <c r="AI94" s="168">
        <f ca="1">OFFSET('Table 2'!Z91,1,1)/
OFFSET('Table 2'!Z91,1,0)</f>
        <v>0.60327868852459021</v>
      </c>
      <c r="AJ94" s="168">
        <f ca="1">OFFSET('Table 2'!AC91,1,1)/
OFFSET('Table 2'!AC91,1,0)</f>
        <v>0.595166163141994</v>
      </c>
      <c r="AK94" s="168">
        <f ca="1">OFFSET('Table 2'!AF91,1,1)/
OFFSET('Table 2'!AF91,1,0)</f>
        <v>0.53776435045317217</v>
      </c>
      <c r="AL94" s="168">
        <f ca="1">OFFSET('Table 2'!AI91,1,1)/
OFFSET('Table 2'!AI91,1,0)</f>
        <v>0.53939393939393943</v>
      </c>
      <c r="AM94" s="168">
        <f ca="1">OFFSET('Table 2'!AL91,1,1)/
OFFSET('Table 2'!AL91,1,0)</f>
        <v>0.57194244604316546</v>
      </c>
      <c r="AN94" s="168">
        <f ca="1">OFFSET('Table 2'!AO91,1,1)/
OFFSET('Table 2'!AO91,1,0)</f>
        <v>0.45497630331753552</v>
      </c>
      <c r="AO94" s="168">
        <f ca="1">OFFSET('Table 2'!AR91,1,1)/
OFFSET('Table 2'!AR91,1,0)</f>
        <v>0.54181818181818187</v>
      </c>
      <c r="AP94" s="168">
        <f ca="1">OFFSET('Table 2'!AU91,1,1)/
OFFSET('Table 2'!AU91,1,0)</f>
        <v>0.56907894736842102</v>
      </c>
      <c r="AQ94" s="168">
        <f ca="1">OFFSET('Table 2'!AX91,1,1)/
OFFSET('Table 2'!AX91,1,0)</f>
        <v>0.59006211180124224</v>
      </c>
      <c r="AR94" s="168">
        <f ca="1">OFFSET('Table 2'!BA91,1,1)/
OFFSET('Table 2'!BA91,1,0)</f>
        <v>0.62264150943396224</v>
      </c>
      <c r="AS94" s="168">
        <f ca="1">OFFSET('Table 2'!BD91,1,1)/
OFFSET('Table 2'!BD91,1,0)</f>
        <v>0.59712230215827333</v>
      </c>
      <c r="AT94" s="168">
        <f ca="1">OFFSET('Table 2'!BG91,1,1)/
OFFSET('Table 2'!BG91,1,0)</f>
        <v>0.48989898989898989</v>
      </c>
      <c r="AU94" s="168">
        <f ca="1">OFFSET('Table 2'!BJ91,1,1)/
OFFSET('Table 2'!BJ91,1,0)</f>
        <v>0.4293193717277487</v>
      </c>
      <c r="AV94" s="168">
        <f ca="1">OFFSET('Table 2'!BM91,1,1)/
OFFSET('Table 2'!BM91,1,0)</f>
        <v>0.46190476190476193</v>
      </c>
      <c r="AW94" s="168">
        <f ca="1">OFFSET('Table 2'!BP91,1,1)/
OFFSET('Table 2'!BP91,1,0)</f>
        <v>0.50373134328358204</v>
      </c>
      <c r="AX94" s="168">
        <f ca="1">OFFSET('Table 2'!BS91,1,1)/
OFFSET('Table 2'!BS91,1,0)</f>
        <v>0.59609120521172643</v>
      </c>
      <c r="AY94" s="168">
        <f ca="1">OFFSET('Table 2'!BV91,1,1)/
OFFSET('Table 2'!BV91,1,0)</f>
        <v>0.56748466257668717</v>
      </c>
      <c r="AZ94" s="168">
        <f ca="1">OFFSET('Table 2'!BY91,1,1)/
OFFSET('Table 2'!BY91,1,0)</f>
        <v>0.60174418604651159</v>
      </c>
      <c r="BA94" s="168">
        <f ca="1">OFFSET('Table 2'!CB91,1,1)/
OFFSET('Table 2'!CB91,1,0)</f>
        <v>0.52282157676348551</v>
      </c>
      <c r="BB94" s="168">
        <f ca="1">OFFSET('Table 2'!CE91,1,1)/
OFFSET('Table 2'!CE91,1,0)</f>
        <v>0.50510204081632648</v>
      </c>
      <c r="BC94" s="168">
        <f ca="1">OFFSET('Table 2'!CH92,1,1)/
OFFSET('Table 2'!CH92,1,0)</f>
        <v>0.35454545454545455</v>
      </c>
      <c r="BD94" s="168">
        <f ca="1">OFFSET('Table 2'!CK92,1,1)/
OFFSET('Table 2'!CK92,1,0)</f>
        <v>0.49367088607594939</v>
      </c>
      <c r="BE94" s="168">
        <f ca="1">OFFSET('Table 2'!CN92,1,1)/
OFFSET('Table 2'!CN92,1,0)</f>
        <v>0.50555555555555554</v>
      </c>
      <c r="BF94" s="168" t="e">
        <f ca="1">OFFSET('Table 2'!#REF!,1,1)/
OFFSET('Table 2'!#REF!,1,0)</f>
        <v>#REF!</v>
      </c>
    </row>
    <row r="95" spans="1:58" x14ac:dyDescent="0.2">
      <c r="A95" s="18" t="s">
        <v>333</v>
      </c>
      <c r="B95" s="148">
        <f>AVERAGEIF('Table 2'!$E$4:$CP$4,B$5,'Table 2'!$E93:$CP93)</f>
        <v>139.1</v>
      </c>
      <c r="C95" s="148">
        <f>AVERAGEIF('Table 2'!$E$4:$CP$4,C$5,'Table 2'!$E93:$CP93)</f>
        <v>70.466666666666669</v>
      </c>
      <c r="D95" s="148">
        <f>AVERAGEIF('Table 2'!$E$4:$CP$4,D$5,'Table 2'!$E93:$CP93)</f>
        <v>68.63333333333334</v>
      </c>
      <c r="E95" s="23"/>
      <c r="F95" s="23"/>
      <c r="G95" s="23"/>
      <c r="H95" s="23"/>
      <c r="I95" s="23"/>
      <c r="J95" s="147">
        <f>AVERAGEIF('Table 2 - Previous month'!$E$4:$CS$4,J$5,'Table 2 - Previous month'!$E94:$CS94)</f>
        <v>255.16129032258064</v>
      </c>
      <c r="K95" s="147">
        <f>AVERAGEIF('Table 2 - Previous month'!$E$4:$CS$4,K$5,'Table 2 - Previous month'!$E94:$CS94)</f>
        <v>55.806451612903224</v>
      </c>
      <c r="L95" s="147">
        <f>AVERAGEIF('Table 2 - Previous month'!$E$4:$CS$4,L$5,'Table 2 - Previous month'!$E94:$CS94)</f>
        <v>199.35483870967741</v>
      </c>
      <c r="M95" s="23"/>
      <c r="N95" s="23"/>
      <c r="O95" s="23"/>
      <c r="P95" s="23"/>
      <c r="Q95" s="23"/>
      <c r="R95" s="23"/>
      <c r="S95" s="23"/>
      <c r="T95" s="23"/>
      <c r="U95" s="23"/>
      <c r="V95" s="23"/>
      <c r="W95" s="23"/>
      <c r="X95" s="23"/>
      <c r="AB95" s="167">
        <f ca="1">OFFSET('Table 2'!E92,1,1)/
OFFSET('Table 2'!E92,1,0)</f>
        <v>0.48571428571428571</v>
      </c>
      <c r="AC95" s="167">
        <f ca="1">OFFSET('Table 2'!H92,1,1)/
OFFSET('Table 2'!H92,1,0)</f>
        <v>0.54248366013071891</v>
      </c>
      <c r="AD95" s="168">
        <f ca="1">OFFSET('Table 2'!K92,1,1)/
OFFSET('Table 2'!K92,1,0)</f>
        <v>0.59493670886075944</v>
      </c>
      <c r="AE95" s="168">
        <f ca="1">OFFSET('Table 2'!N92,1,1)/
OFFSET('Table 2'!N92,1,0)</f>
        <v>0.58695652173913049</v>
      </c>
      <c r="AF95" s="168">
        <f ca="1">OFFSET('Table 2'!Q92,1,1)/
OFFSET('Table 2'!Q92,1,0)</f>
        <v>0.63535911602209949</v>
      </c>
      <c r="AG95" s="168">
        <f ca="1">OFFSET('Table 2'!T92,1,1)/
OFFSET('Table 2'!T92,1,0)</f>
        <v>0.43137254901960786</v>
      </c>
      <c r="AH95" s="168">
        <f ca="1">OFFSET('Table 2'!W92,1,1)/
OFFSET('Table 2'!W92,1,0)</f>
        <v>0.38461538461538464</v>
      </c>
      <c r="AI95" s="168">
        <f ca="1">OFFSET('Table 2'!Z92,1,1)/
OFFSET('Table 2'!Z92,1,0)</f>
        <v>0.49152542372881358</v>
      </c>
      <c r="AJ95" s="168">
        <f ca="1">OFFSET('Table 2'!AC92,1,1)/
OFFSET('Table 2'!AC92,1,0)</f>
        <v>0.50303030303030305</v>
      </c>
      <c r="AK95" s="168">
        <f ca="1">OFFSET('Table 2'!AF92,1,1)/
OFFSET('Table 2'!AF92,1,0)</f>
        <v>0.59740259740259738</v>
      </c>
      <c r="AL95" s="168">
        <f ca="1">OFFSET('Table 2'!AI92,1,1)/
OFFSET('Table 2'!AI92,1,0)</f>
        <v>0.50666666666666671</v>
      </c>
      <c r="AM95" s="168">
        <f ca="1">OFFSET('Table 2'!AL92,1,1)/
OFFSET('Table 2'!AL92,1,0)</f>
        <v>0.6</v>
      </c>
      <c r="AN95" s="168">
        <f ca="1">OFFSET('Table 2'!AO92,1,1)/
OFFSET('Table 2'!AO92,1,0)</f>
        <v>0.46296296296296297</v>
      </c>
      <c r="AO95" s="168">
        <f ca="1">OFFSET('Table 2'!AR92,1,1)/
OFFSET('Table 2'!AR92,1,0)</f>
        <v>0.35869565217391303</v>
      </c>
      <c r="AP95" s="168">
        <f ca="1">OFFSET('Table 2'!AU92,1,1)/
OFFSET('Table 2'!AU92,1,0)</f>
        <v>0.44642857142857145</v>
      </c>
      <c r="AQ95" s="168">
        <f ca="1">OFFSET('Table 2'!AX92,1,1)/
OFFSET('Table 2'!AX92,1,0)</f>
        <v>0.61904761904761907</v>
      </c>
      <c r="AR95" s="168">
        <f ca="1">OFFSET('Table 2'!BA92,1,1)/
OFFSET('Table 2'!BA92,1,0)</f>
        <v>0.56441717791411039</v>
      </c>
      <c r="AS95" s="168">
        <f ca="1">OFFSET('Table 2'!BD92,1,1)/
OFFSET('Table 2'!BD92,1,0)</f>
        <v>0.61375661375661372</v>
      </c>
      <c r="AT95" s="168">
        <f ca="1">OFFSET('Table 2'!BG92,1,1)/
OFFSET('Table 2'!BG92,1,0)</f>
        <v>0.44800000000000001</v>
      </c>
      <c r="AU95" s="168">
        <f ca="1">OFFSET('Table 2'!BJ92,1,1)/
OFFSET('Table 2'!BJ92,1,0)</f>
        <v>0.33636363636363636</v>
      </c>
      <c r="AV95" s="168">
        <f ca="1">OFFSET('Table 2'!BM92,1,1)/
OFFSET('Table 2'!BM92,1,0)</f>
        <v>0.34615384615384615</v>
      </c>
      <c r="AW95" s="168">
        <f ca="1">OFFSET('Table 2'!BP92,1,1)/
OFFSET('Table 2'!BP92,1,0)</f>
        <v>0.31683168316831684</v>
      </c>
      <c r="AX95" s="168">
        <f ca="1">OFFSET('Table 2'!BS92,1,1)/
OFFSET('Table 2'!BS92,1,0)</f>
        <v>0.4765625</v>
      </c>
      <c r="AY95" s="168">
        <f ca="1">OFFSET('Table 2'!BV92,1,1)/
OFFSET('Table 2'!BV92,1,0)</f>
        <v>0.53614457831325302</v>
      </c>
      <c r="AZ95" s="168">
        <f ca="1">OFFSET('Table 2'!BY92,1,1)/
OFFSET('Table 2'!BY92,1,0)</f>
        <v>0.51572327044025157</v>
      </c>
      <c r="BA95" s="168">
        <f ca="1">OFFSET('Table 2'!CB92,1,1)/
OFFSET('Table 2'!CB92,1,0)</f>
        <v>0.57291666666666663</v>
      </c>
      <c r="BB95" s="168">
        <f ca="1">OFFSET('Table 2'!CE92,1,1)/
OFFSET('Table 2'!CE92,1,0)</f>
        <v>0.40769230769230769</v>
      </c>
      <c r="BC95" s="168">
        <f ca="1">OFFSET('Table 2'!CH93,1,1)/
OFFSET('Table 2'!CH93,1,0)</f>
        <v>0.21965317919075145</v>
      </c>
      <c r="BD95" s="168">
        <f ca="1">OFFSET('Table 2'!CK93,1,1)/
OFFSET('Table 2'!CK93,1,0)</f>
        <v>0.36475409836065575</v>
      </c>
      <c r="BE95" s="168">
        <f ca="1">OFFSET('Table 2'!CN93,1,1)/
OFFSET('Table 2'!CN93,1,0)</f>
        <v>0.32916666666666666</v>
      </c>
      <c r="BF95" s="168" t="e">
        <f ca="1">OFFSET('Table 2'!#REF!,1,1)/
OFFSET('Table 2'!#REF!,1,0)</f>
        <v>#REF!</v>
      </c>
    </row>
    <row r="96" spans="1:58" x14ac:dyDescent="0.2">
      <c r="A96" s="18" t="s">
        <v>335</v>
      </c>
      <c r="B96" s="148">
        <f>AVERAGEIF('Table 2'!$E$4:$CP$4,B$5,'Table 2'!$E94:$CP94)</f>
        <v>234.5</v>
      </c>
      <c r="C96" s="148">
        <f>AVERAGEIF('Table 2'!$E$4:$CP$4,C$5,'Table 2'!$E94:$CP94)</f>
        <v>56.833333333333336</v>
      </c>
      <c r="D96" s="148">
        <f>AVERAGEIF('Table 2'!$E$4:$CP$4,D$5,'Table 2'!$E94:$CP94)</f>
        <v>177.66666666666666</v>
      </c>
      <c r="E96" s="23"/>
      <c r="F96" s="23"/>
      <c r="G96" s="23"/>
      <c r="H96" s="23"/>
      <c r="I96" s="23"/>
      <c r="J96" s="147">
        <f>AVERAGEIF('Table 2 - Previous month'!$E$4:$CS$4,J$5,'Table 2 - Previous month'!$E95:$CS95)</f>
        <v>143.80645161290323</v>
      </c>
      <c r="K96" s="147">
        <f>AVERAGEIF('Table 2 - Previous month'!$E$4:$CS$4,K$5,'Table 2 - Previous month'!$E95:$CS95)</f>
        <v>54.29032258064516</v>
      </c>
      <c r="L96" s="147">
        <f>AVERAGEIF('Table 2 - Previous month'!$E$4:$CS$4,L$5,'Table 2 - Previous month'!$E95:$CS95)</f>
        <v>89.516129032258064</v>
      </c>
      <c r="M96" s="23"/>
      <c r="N96" s="23"/>
      <c r="O96" s="23"/>
      <c r="P96" s="23"/>
      <c r="Q96" s="23"/>
      <c r="R96" s="23"/>
      <c r="S96" s="23"/>
      <c r="T96" s="23"/>
      <c r="U96" s="23"/>
      <c r="V96" s="23"/>
      <c r="W96" s="23"/>
      <c r="X96" s="23"/>
      <c r="AB96" s="167">
        <f ca="1">OFFSET('Table 2'!E93,1,1)/
OFFSET('Table 2'!E93,1,0)</f>
        <v>0.15525114155251141</v>
      </c>
      <c r="AC96" s="167">
        <f ca="1">OFFSET('Table 2'!H93,1,1)/
OFFSET('Table 2'!H93,1,0)</f>
        <v>0.24354243542435425</v>
      </c>
      <c r="AD96" s="168">
        <f ca="1">OFFSET('Table 2'!K93,1,1)/
OFFSET('Table 2'!K93,1,0)</f>
        <v>0.22336769759450173</v>
      </c>
      <c r="AE96" s="168">
        <f ca="1">OFFSET('Table 2'!N93,1,1)/
OFFSET('Table 2'!N93,1,0)</f>
        <v>0.24916943521594684</v>
      </c>
      <c r="AF96" s="168">
        <f ca="1">OFFSET('Table 2'!Q93,1,1)/
OFFSET('Table 2'!Q93,1,0)</f>
        <v>0.25441696113074203</v>
      </c>
      <c r="AG96" s="168">
        <f ca="1">OFFSET('Table 2'!T93,1,1)/
OFFSET('Table 2'!T93,1,0)</f>
        <v>0.1864406779661017</v>
      </c>
      <c r="AH96" s="168">
        <f ca="1">OFFSET('Table 2'!W93,1,1)/
OFFSET('Table 2'!W93,1,0)</f>
        <v>0.12616822429906541</v>
      </c>
      <c r="AI96" s="168">
        <f ca="1">OFFSET('Table 2'!Z93,1,1)/
OFFSET('Table 2'!Z93,1,0)</f>
        <v>0.16141732283464566</v>
      </c>
      <c r="AJ96" s="168">
        <f ca="1">OFFSET('Table 2'!AC93,1,1)/
OFFSET('Table 2'!AC93,1,0)</f>
        <v>0.26881720430107525</v>
      </c>
      <c r="AK96" s="168">
        <f ca="1">OFFSET('Table 2'!AF93,1,1)/
OFFSET('Table 2'!AF93,1,0)</f>
        <v>0.28919860627177701</v>
      </c>
      <c r="AL96" s="168">
        <f ca="1">OFFSET('Table 2'!AI93,1,1)/
OFFSET('Table 2'!AI93,1,0)</f>
        <v>0.20784313725490197</v>
      </c>
      <c r="AM96" s="168">
        <f ca="1">OFFSET('Table 2'!AL93,1,1)/
OFFSET('Table 2'!AL93,1,0)</f>
        <v>0.2893772893772894</v>
      </c>
      <c r="AN96" s="168">
        <f ca="1">OFFSET('Table 2'!AO93,1,1)/
OFFSET('Table 2'!AO93,1,0)</f>
        <v>0.18552036199095023</v>
      </c>
      <c r="AO96" s="168">
        <f ca="1">OFFSET('Table 2'!AR93,1,1)/
OFFSET('Table 2'!AR93,1,0)</f>
        <v>0.11055276381909548</v>
      </c>
      <c r="AP96" s="168">
        <f ca="1">OFFSET('Table 2'!AU93,1,1)/
OFFSET('Table 2'!AU93,1,0)</f>
        <v>0.19913419913419914</v>
      </c>
      <c r="AQ96" s="168">
        <f ca="1">OFFSET('Table 2'!AX93,1,1)/
OFFSET('Table 2'!AX93,1,0)</f>
        <v>0.24803149606299213</v>
      </c>
      <c r="AR96" s="168">
        <f ca="1">OFFSET('Table 2'!BA93,1,1)/
OFFSET('Table 2'!BA93,1,0)</f>
        <v>0.25210084033613445</v>
      </c>
      <c r="AS96" s="168">
        <f ca="1">OFFSET('Table 2'!BD93,1,1)/
OFFSET('Table 2'!BD93,1,0)</f>
        <v>0.27235772357723576</v>
      </c>
      <c r="AT96" s="168">
        <f ca="1">OFFSET('Table 2'!BG93,1,1)/
OFFSET('Table 2'!BG93,1,0)</f>
        <v>0.27397260273972601</v>
      </c>
      <c r="AU96" s="168">
        <f ca="1">OFFSET('Table 2'!BJ93,1,1)/
OFFSET('Table 2'!BJ93,1,0)</f>
        <v>0.13714285714285715</v>
      </c>
      <c r="AV96" s="168">
        <f ca="1">OFFSET('Table 2'!BM93,1,1)/
OFFSET('Table 2'!BM93,1,0)</f>
        <v>0.2</v>
      </c>
      <c r="AW96" s="168">
        <f ca="1">OFFSET('Table 2'!BP93,1,1)/
OFFSET('Table 2'!BP93,1,0)</f>
        <v>0.10810810810810811</v>
      </c>
      <c r="AX96" s="168">
        <f ca="1">OFFSET('Table 2'!BS93,1,1)/
OFFSET('Table 2'!BS93,1,0)</f>
        <v>0.17948717948717949</v>
      </c>
      <c r="AY96" s="168">
        <f ca="1">OFFSET('Table 2'!BV93,1,1)/
OFFSET('Table 2'!BV93,1,0)</f>
        <v>0.32490974729241878</v>
      </c>
      <c r="AZ96" s="168">
        <f ca="1">OFFSET('Table 2'!BY93,1,1)/
OFFSET('Table 2'!BY93,1,0)</f>
        <v>0.37280701754385964</v>
      </c>
      <c r="BA96" s="168">
        <f ca="1">OFFSET('Table 2'!CB93,1,1)/
OFFSET('Table 2'!CB93,1,0)</f>
        <v>0.40573770491803279</v>
      </c>
      <c r="BB96" s="168">
        <f ca="1">OFFSET('Table 2'!CE93,1,1)/
OFFSET('Table 2'!CE93,1,0)</f>
        <v>0.25966850828729282</v>
      </c>
      <c r="BC96" s="168">
        <f ca="1">OFFSET('Table 2'!CH94,1,1)/
OFFSET('Table 2'!CH94,1,0)</f>
        <v>0.42857142857142855</v>
      </c>
      <c r="BD96" s="168">
        <f ca="1">OFFSET('Table 2'!CK94,1,1)/
OFFSET('Table 2'!CK94,1,0)</f>
        <v>0.46951219512195119</v>
      </c>
      <c r="BE96" s="168">
        <f ca="1">OFFSET('Table 2'!CN94,1,1)/
OFFSET('Table 2'!CN94,1,0)</f>
        <v>0.4942528735632184</v>
      </c>
      <c r="BF96" s="168" t="e">
        <f ca="1">OFFSET('Table 2'!#REF!,1,1)/
OFFSET('Table 2'!#REF!,1,0)</f>
        <v>#REF!</v>
      </c>
    </row>
    <row r="97" spans="1:58" x14ac:dyDescent="0.2">
      <c r="A97" s="18" t="s">
        <v>337</v>
      </c>
      <c r="B97" s="148">
        <f>AVERAGEIF('Table 2'!$E$4:$CP$4,B$5,'Table 2'!$E95:$CP95)</f>
        <v>125.93333333333334</v>
      </c>
      <c r="C97" s="148">
        <f>AVERAGEIF('Table 2'!$E$4:$CP$4,C$5,'Table 2'!$E95:$CP95)</f>
        <v>55.866666666666667</v>
      </c>
      <c r="D97" s="148">
        <f>AVERAGEIF('Table 2'!$E$4:$CP$4,D$5,'Table 2'!$E95:$CP95)</f>
        <v>70.066666666666663</v>
      </c>
      <c r="E97" s="23"/>
      <c r="F97" s="23"/>
      <c r="G97" s="23"/>
      <c r="H97" s="23"/>
      <c r="I97" s="23"/>
      <c r="J97" s="147">
        <f>AVERAGEIF('Table 2 - Previous month'!$E$4:$CS$4,J$5,'Table 2 - Previous month'!$E96:$CS96)</f>
        <v>87.516129032258064</v>
      </c>
      <c r="K97" s="147">
        <f>AVERAGEIF('Table 2 - Previous month'!$E$4:$CS$4,K$5,'Table 2 - Previous month'!$E96:$CS96)</f>
        <v>44.354838709677416</v>
      </c>
      <c r="L97" s="147">
        <f>AVERAGEIF('Table 2 - Previous month'!$E$4:$CS$4,L$5,'Table 2 - Previous month'!$E96:$CS96)</f>
        <v>43.161290322580648</v>
      </c>
      <c r="M97" s="23"/>
      <c r="N97" s="23"/>
      <c r="O97" s="23"/>
      <c r="P97" s="23"/>
      <c r="Q97" s="23"/>
      <c r="R97" s="23"/>
      <c r="S97" s="23"/>
      <c r="T97" s="23"/>
      <c r="U97" s="23"/>
      <c r="V97" s="23"/>
      <c r="W97" s="23"/>
      <c r="X97" s="23"/>
      <c r="AB97" s="167">
        <f ca="1">OFFSET('Table 2'!E94,1,1)/
OFFSET('Table 2'!E94,1,0)</f>
        <v>0.45967741935483869</v>
      </c>
      <c r="AC97" s="167">
        <f ca="1">OFFSET('Table 2'!H94,1,1)/
OFFSET('Table 2'!H94,1,0)</f>
        <v>0.41538461538461541</v>
      </c>
      <c r="AD97" s="168">
        <f ca="1">OFFSET('Table 2'!K94,1,1)/
OFFSET('Table 2'!K94,1,0)</f>
        <v>0.51700680272108845</v>
      </c>
      <c r="AE97" s="168">
        <f ca="1">OFFSET('Table 2'!N94,1,1)/
OFFSET('Table 2'!N94,1,0)</f>
        <v>0.37956204379562042</v>
      </c>
      <c r="AF97" s="168">
        <f ca="1">OFFSET('Table 2'!Q94,1,1)/
OFFSET('Table 2'!Q94,1,0)</f>
        <v>0.2391304347826087</v>
      </c>
      <c r="AG97" s="168">
        <f ca="1">OFFSET('Table 2'!T94,1,1)/
OFFSET('Table 2'!T94,1,0)</f>
        <v>0.39285714285714285</v>
      </c>
      <c r="AH97" s="168">
        <f ca="1">OFFSET('Table 2'!W94,1,1)/
OFFSET('Table 2'!W94,1,0)</f>
        <v>0.46666666666666667</v>
      </c>
      <c r="AI97" s="168">
        <f ca="1">OFFSET('Table 2'!Z94,1,1)/
OFFSET('Table 2'!Z94,1,0)</f>
        <v>0.550561797752809</v>
      </c>
      <c r="AJ97" s="168">
        <f ca="1">OFFSET('Table 2'!AC94,1,1)/
OFFSET('Table 2'!AC94,1,0)</f>
        <v>0.53631284916201116</v>
      </c>
      <c r="AK97" s="168">
        <f ca="1">OFFSET('Table 2'!AF94,1,1)/
OFFSET('Table 2'!AF94,1,0)</f>
        <v>0.43624161073825501</v>
      </c>
      <c r="AL97" s="168">
        <f ca="1">OFFSET('Table 2'!AI94,1,1)/
OFFSET('Table 2'!AI94,1,0)</f>
        <v>0.47741935483870968</v>
      </c>
      <c r="AM97" s="168">
        <f ca="1">OFFSET('Table 2'!AL94,1,1)/
OFFSET('Table 2'!AL94,1,0)</f>
        <v>0.23684210526315788</v>
      </c>
      <c r="AN97" s="168">
        <f ca="1">OFFSET('Table 2'!AO94,1,1)/
OFFSET('Table 2'!AO94,1,0)</f>
        <v>0.47619047619047616</v>
      </c>
      <c r="AO97" s="168">
        <f ca="1">OFFSET('Table 2'!AR94,1,1)/
OFFSET('Table 2'!AR94,1,0)</f>
        <v>0.44554455445544555</v>
      </c>
      <c r="AP97" s="168">
        <f ca="1">OFFSET('Table 2'!AU94,1,1)/
OFFSET('Table 2'!AU94,1,0)</f>
        <v>0.52</v>
      </c>
      <c r="AQ97" s="168">
        <f ca="1">OFFSET('Table 2'!AX94,1,1)/
OFFSET('Table 2'!AX94,1,0)</f>
        <v>0.64571428571428569</v>
      </c>
      <c r="AR97" s="168">
        <f ca="1">OFFSET('Table 2'!BA94,1,1)/
OFFSET('Table 2'!BA94,1,0)</f>
        <v>0.44295302013422821</v>
      </c>
      <c r="AS97" s="168">
        <f ca="1">OFFSET('Table 2'!BD94,1,1)/
OFFSET('Table 2'!BD94,1,0)</f>
        <v>0.29545454545454547</v>
      </c>
      <c r="AT97" s="168">
        <f ca="1">OFFSET('Table 2'!BG94,1,1)/
OFFSET('Table 2'!BG94,1,0)</f>
        <v>0.37662337662337664</v>
      </c>
      <c r="AU97" s="168">
        <f ca="1">OFFSET('Table 2'!BJ94,1,1)/
OFFSET('Table 2'!BJ94,1,0)</f>
        <v>9.6774193548387094E-2</v>
      </c>
      <c r="AV97" s="168">
        <f ca="1">OFFSET('Table 2'!BM94,1,1)/
OFFSET('Table 2'!BM94,1,0)</f>
        <v>0.29850746268656714</v>
      </c>
      <c r="AW97" s="168">
        <f ca="1">OFFSET('Table 2'!BP94,1,1)/
OFFSET('Table 2'!BP94,1,0)</f>
        <v>0.54700854700854706</v>
      </c>
      <c r="AX97" s="168">
        <f ca="1">OFFSET('Table 2'!BS94,1,1)/
OFFSET('Table 2'!BS94,1,0)</f>
        <v>0.45985401459854014</v>
      </c>
      <c r="AY97" s="168">
        <f ca="1">OFFSET('Table 2'!BV94,1,1)/
OFFSET('Table 2'!BV94,1,0)</f>
        <v>0.52694610778443118</v>
      </c>
      <c r="AZ97" s="168">
        <f ca="1">OFFSET('Table 2'!BY94,1,1)/
OFFSET('Table 2'!BY94,1,0)</f>
        <v>0.32903225806451614</v>
      </c>
      <c r="BA97" s="168">
        <f ca="1">OFFSET('Table 2'!CB94,1,1)/
OFFSET('Table 2'!CB94,1,0)</f>
        <v>0.29166666666666669</v>
      </c>
      <c r="BB97" s="168">
        <f ca="1">OFFSET('Table 2'!CE94,1,1)/
OFFSET('Table 2'!CE94,1,0)</f>
        <v>0.3146067415730337</v>
      </c>
      <c r="BC97" s="168">
        <f ca="1">OFFSET('Table 2'!CH95,1,1)/
OFFSET('Table 2'!CH95,1,0)</f>
        <v>0.4823529411764706</v>
      </c>
      <c r="BD97" s="168">
        <f ca="1">OFFSET('Table 2'!CK95,1,1)/
OFFSET('Table 2'!CK95,1,0)</f>
        <v>0.47422680412371132</v>
      </c>
      <c r="BE97" s="168">
        <f ca="1">OFFSET('Table 2'!CN95,1,1)/
OFFSET('Table 2'!CN95,1,0)</f>
        <v>0.379746835443038</v>
      </c>
      <c r="BF97" s="168" t="e">
        <f ca="1">OFFSET('Table 2'!#REF!,1,1)/
OFFSET('Table 2'!#REF!,1,0)</f>
        <v>#REF!</v>
      </c>
    </row>
    <row r="98" spans="1:58" x14ac:dyDescent="0.2">
      <c r="A98" s="18" t="s">
        <v>338</v>
      </c>
      <c r="B98" s="148">
        <f>AVERAGEIF('Table 2'!$E$4:$CP$4,B$5,'Table 2'!$E96:$CP96)</f>
        <v>77.36666666666666</v>
      </c>
      <c r="C98" s="148">
        <f>AVERAGEIF('Table 2'!$E$4:$CP$4,C$5,'Table 2'!$E96:$CP96)</f>
        <v>36.5</v>
      </c>
      <c r="D98" s="148">
        <f>AVERAGEIF('Table 2'!$E$4:$CP$4,D$5,'Table 2'!$E96:$CP96)</f>
        <v>40.866666666666667</v>
      </c>
      <c r="E98" s="23"/>
      <c r="F98" s="23"/>
      <c r="G98" s="23"/>
      <c r="H98" s="23"/>
      <c r="I98" s="23"/>
      <c r="J98" s="147">
        <f>AVERAGEIF('Table 2 - Previous month'!$E$4:$CS$4,J$5,'Table 2 - Previous month'!$E97:$CS97)</f>
        <v>77.935483870967744</v>
      </c>
      <c r="K98" s="147">
        <f>AVERAGEIF('Table 2 - Previous month'!$E$4:$CS$4,K$5,'Table 2 - Previous month'!$E97:$CS97)</f>
        <v>35.612903225806448</v>
      </c>
      <c r="L98" s="147">
        <f>AVERAGEIF('Table 2 - Previous month'!$E$4:$CS$4,L$5,'Table 2 - Previous month'!$E97:$CS97)</f>
        <v>42.322580645161288</v>
      </c>
      <c r="M98" s="23"/>
      <c r="N98" s="23"/>
      <c r="O98" s="23"/>
      <c r="P98" s="23"/>
      <c r="Q98" s="23"/>
      <c r="R98" s="23"/>
      <c r="S98" s="23"/>
      <c r="T98" s="23"/>
      <c r="U98" s="23"/>
      <c r="V98" s="23"/>
      <c r="W98" s="23"/>
      <c r="X98" s="23"/>
      <c r="AB98" s="167">
        <f ca="1">OFFSET('Table 2'!E95,1,1)/
OFFSET('Table 2'!E95,1,0)</f>
        <v>0.46153846153846156</v>
      </c>
      <c r="AC98" s="167">
        <f ca="1">OFFSET('Table 2'!H95,1,1)/
OFFSET('Table 2'!H95,1,0)</f>
        <v>0.55294117647058827</v>
      </c>
      <c r="AD98" s="168">
        <f ca="1">OFFSET('Table 2'!K95,1,1)/
OFFSET('Table 2'!K95,1,0)</f>
        <v>0.5252525252525253</v>
      </c>
      <c r="AE98" s="168">
        <f ca="1">OFFSET('Table 2'!N95,1,1)/
OFFSET('Table 2'!N95,1,0)</f>
        <v>0.5</v>
      </c>
      <c r="AF98" s="168">
        <f ca="1">OFFSET('Table 2'!Q95,1,1)/
OFFSET('Table 2'!Q95,1,0)</f>
        <v>0.48936170212765956</v>
      </c>
      <c r="AG98" s="168">
        <f ca="1">OFFSET('Table 2'!T95,1,1)/
OFFSET('Table 2'!T95,1,0)</f>
        <v>0.32835820895522388</v>
      </c>
      <c r="AH98" s="168">
        <f ca="1">OFFSET('Table 2'!W95,1,1)/
OFFSET('Table 2'!W95,1,0)</f>
        <v>0.4731182795698925</v>
      </c>
      <c r="AI98" s="168">
        <f ca="1">OFFSET('Table 2'!Z95,1,1)/
OFFSET('Table 2'!Z95,1,0)</f>
        <v>0.4731182795698925</v>
      </c>
      <c r="AJ98" s="168">
        <f ca="1">OFFSET('Table 2'!AC95,1,1)/
OFFSET('Table 2'!AC95,1,0)</f>
        <v>0.41558441558441561</v>
      </c>
      <c r="AK98" s="168">
        <f ca="1">OFFSET('Table 2'!AF95,1,1)/
OFFSET('Table 2'!AF95,1,0)</f>
        <v>0.4946236559139785</v>
      </c>
      <c r="AL98" s="168">
        <f ca="1">OFFSET('Table 2'!AI95,1,1)/
OFFSET('Table 2'!AI95,1,0)</f>
        <v>0.60465116279069764</v>
      </c>
      <c r="AM98" s="168">
        <f ca="1">OFFSET('Table 2'!AL95,1,1)/
OFFSET('Table 2'!AL95,1,0)</f>
        <v>0.43421052631578949</v>
      </c>
      <c r="AN98" s="168">
        <f ca="1">OFFSET('Table 2'!AO95,1,1)/
OFFSET('Table 2'!AO95,1,0)</f>
        <v>0.35384615384615387</v>
      </c>
      <c r="AO98" s="168">
        <f ca="1">OFFSET('Table 2'!AR95,1,1)/
OFFSET('Table 2'!AR95,1,0)</f>
        <v>0.4264705882352941</v>
      </c>
      <c r="AP98" s="168">
        <f ca="1">OFFSET('Table 2'!AU95,1,1)/
OFFSET('Table 2'!AU95,1,0)</f>
        <v>0.6216216216216216</v>
      </c>
      <c r="AQ98" s="168">
        <f ca="1">OFFSET('Table 2'!AX95,1,1)/
OFFSET('Table 2'!AX95,1,0)</f>
        <v>0.51249999999999996</v>
      </c>
      <c r="AR98" s="168">
        <f ca="1">OFFSET('Table 2'!BA95,1,1)/
OFFSET('Table 2'!BA95,1,0)</f>
        <v>0.6216216216216216</v>
      </c>
      <c r="AS98" s="168">
        <f ca="1">OFFSET('Table 2'!BD95,1,1)/
OFFSET('Table 2'!BD95,1,0)</f>
        <v>0.40740740740740738</v>
      </c>
      <c r="AT98" s="168">
        <f ca="1">OFFSET('Table 2'!BG95,1,1)/
OFFSET('Table 2'!BG95,1,0)</f>
        <v>0.52941176470588236</v>
      </c>
      <c r="AU98" s="168">
        <f ca="1">OFFSET('Table 2'!BJ95,1,1)/
OFFSET('Table 2'!BJ95,1,0)</f>
        <v>0.42857142857142855</v>
      </c>
      <c r="AV98" s="168">
        <f ca="1">OFFSET('Table 2'!BM95,1,1)/
OFFSET('Table 2'!BM95,1,0)</f>
        <v>0.2857142857142857</v>
      </c>
      <c r="AW98" s="168">
        <f ca="1">OFFSET('Table 2'!BP95,1,1)/
OFFSET('Table 2'!BP95,1,0)</f>
        <v>0.52054794520547942</v>
      </c>
      <c r="AX98" s="168">
        <f ca="1">OFFSET('Table 2'!BS95,1,1)/
OFFSET('Table 2'!BS95,1,0)</f>
        <v>0.4642857142857143</v>
      </c>
      <c r="AY98" s="168">
        <f ca="1">OFFSET('Table 2'!BV95,1,1)/
OFFSET('Table 2'!BV95,1,0)</f>
        <v>0.26315789473684209</v>
      </c>
      <c r="AZ98" s="168">
        <f ca="1">OFFSET('Table 2'!BY95,1,1)/
OFFSET('Table 2'!BY95,1,0)</f>
        <v>0.57692307692307687</v>
      </c>
      <c r="BA98" s="168">
        <f ca="1">OFFSET('Table 2'!CB95,1,1)/
OFFSET('Table 2'!CB95,1,0)</f>
        <v>0.50793650793650791</v>
      </c>
      <c r="BB98" s="168">
        <f ca="1">OFFSET('Table 2'!CE95,1,1)/
OFFSET('Table 2'!CE95,1,0)</f>
        <v>0.4</v>
      </c>
      <c r="BC98" s="168">
        <f ca="1">OFFSET('Table 2'!CH96,1,1)/
OFFSET('Table 2'!CH96,1,0)</f>
        <v>0.5494505494505495</v>
      </c>
      <c r="BD98" s="168">
        <f ca="1">OFFSET('Table 2'!CK96,1,1)/
OFFSET('Table 2'!CK96,1,0)</f>
        <v>0.43661971830985913</v>
      </c>
      <c r="BE98" s="168">
        <f ca="1">OFFSET('Table 2'!CN96,1,1)/
OFFSET('Table 2'!CN96,1,0)</f>
        <v>0.61111111111111116</v>
      </c>
      <c r="BF98" s="168" t="e">
        <f ca="1">OFFSET('Table 2'!#REF!,1,1)/
OFFSET('Table 2'!#REF!,1,0)</f>
        <v>#REF!</v>
      </c>
    </row>
    <row r="99" spans="1:58" x14ac:dyDescent="0.2">
      <c r="A99" s="18" t="s">
        <v>339</v>
      </c>
      <c r="B99" s="148">
        <f>AVERAGEIF('Table 2'!$E$4:$CP$4,B$5,'Table 2'!$E97:$CP97)</f>
        <v>72.533333333333331</v>
      </c>
      <c r="C99" s="148">
        <f>AVERAGEIF('Table 2'!$E$4:$CP$4,C$5,'Table 2'!$E97:$CP97)</f>
        <v>36.833333333333336</v>
      </c>
      <c r="D99" s="148">
        <f>AVERAGEIF('Table 2'!$E$4:$CP$4,D$5,'Table 2'!$E97:$CP97)</f>
        <v>35.700000000000003</v>
      </c>
      <c r="E99" s="23"/>
      <c r="F99" s="23"/>
      <c r="G99" s="23"/>
      <c r="H99" s="23"/>
      <c r="I99" s="23"/>
      <c r="J99" s="147">
        <f>AVERAGEIF('Table 2 - Previous month'!$E$4:$CS$4,J$5,'Table 2 - Previous month'!$E98:$CS98)</f>
        <v>117.64516129032258</v>
      </c>
      <c r="K99" s="147">
        <f>AVERAGEIF('Table 2 - Previous month'!$E$4:$CS$4,K$5,'Table 2 - Previous month'!$E98:$CS98)</f>
        <v>68.41935483870968</v>
      </c>
      <c r="L99" s="147">
        <f>AVERAGEIF('Table 2 - Previous month'!$E$4:$CS$4,L$5,'Table 2 - Previous month'!$E98:$CS98)</f>
        <v>49.225806451612904</v>
      </c>
      <c r="M99" s="23"/>
      <c r="N99" s="23"/>
      <c r="O99" s="23"/>
      <c r="P99" s="23"/>
      <c r="Q99" s="23"/>
      <c r="R99" s="23"/>
      <c r="S99" s="23"/>
      <c r="T99" s="23"/>
      <c r="U99" s="23"/>
      <c r="V99" s="23"/>
      <c r="W99" s="23"/>
      <c r="X99" s="23"/>
      <c r="AB99" s="167">
        <f ca="1">OFFSET('Table 2'!E96,1,1)/
OFFSET('Table 2'!E96,1,0)</f>
        <v>0.55000000000000004</v>
      </c>
      <c r="AC99" s="167">
        <f ca="1">OFFSET('Table 2'!H96,1,1)/
OFFSET('Table 2'!H96,1,0)</f>
        <v>0.51111111111111107</v>
      </c>
      <c r="AD99" s="168">
        <f ca="1">OFFSET('Table 2'!K96,1,1)/
OFFSET('Table 2'!K96,1,0)</f>
        <v>0.49382716049382713</v>
      </c>
      <c r="AE99" s="168">
        <f ca="1">OFFSET('Table 2'!N96,1,1)/
OFFSET('Table 2'!N96,1,0)</f>
        <v>0.63095238095238093</v>
      </c>
      <c r="AF99" s="168">
        <f ca="1">OFFSET('Table 2'!Q96,1,1)/
OFFSET('Table 2'!Q96,1,0)</f>
        <v>0.26530612244897961</v>
      </c>
      <c r="AG99" s="168">
        <f ca="1">OFFSET('Table 2'!T96,1,1)/
OFFSET('Table 2'!T96,1,0)</f>
        <v>0.34693877551020408</v>
      </c>
      <c r="AH99" s="168">
        <f ca="1">OFFSET('Table 2'!W96,1,1)/
OFFSET('Table 2'!W96,1,0)</f>
        <v>0.46913580246913578</v>
      </c>
      <c r="AI99" s="168">
        <f ca="1">OFFSET('Table 2'!Z96,1,1)/
OFFSET('Table 2'!Z96,1,0)</f>
        <v>0.50724637681159424</v>
      </c>
      <c r="AJ99" s="168">
        <f ca="1">OFFSET('Table 2'!AC96,1,1)/
OFFSET('Table 2'!AC96,1,0)</f>
        <v>0.59782608695652173</v>
      </c>
      <c r="AK99" s="168">
        <f ca="1">OFFSET('Table 2'!AF96,1,1)/
OFFSET('Table 2'!AF96,1,0)</f>
        <v>0.58536585365853655</v>
      </c>
      <c r="AL99" s="168">
        <f ca="1">OFFSET('Table 2'!AI96,1,1)/
OFFSET('Table 2'!AI96,1,0)</f>
        <v>0.66666666666666663</v>
      </c>
      <c r="AM99" s="168">
        <f ca="1">OFFSET('Table 2'!AL96,1,1)/
OFFSET('Table 2'!AL96,1,0)</f>
        <v>0.45205479452054792</v>
      </c>
      <c r="AN99" s="168">
        <f ca="1">OFFSET('Table 2'!AO96,1,1)/
OFFSET('Table 2'!AO96,1,0)</f>
        <v>0.26315789473684209</v>
      </c>
      <c r="AO99" s="168">
        <f ca="1">OFFSET('Table 2'!AR96,1,1)/
OFFSET('Table 2'!AR96,1,0)</f>
        <v>0.5</v>
      </c>
      <c r="AP99" s="168">
        <f ca="1">OFFSET('Table 2'!AU96,1,1)/
OFFSET('Table 2'!AU96,1,0)</f>
        <v>0.51315789473684215</v>
      </c>
      <c r="AQ99" s="168">
        <f ca="1">OFFSET('Table 2'!AX96,1,1)/
OFFSET('Table 2'!AX96,1,0)</f>
        <v>0.50666666666666671</v>
      </c>
      <c r="AR99" s="168">
        <f ca="1">OFFSET('Table 2'!BA96,1,1)/
OFFSET('Table 2'!BA96,1,0)</f>
        <v>0.6428571428571429</v>
      </c>
      <c r="AS99" s="168">
        <f ca="1">OFFSET('Table 2'!BD96,1,1)/
OFFSET('Table 2'!BD96,1,0)</f>
        <v>0.48333333333333334</v>
      </c>
      <c r="AT99" s="168">
        <f ca="1">OFFSET('Table 2'!BG96,1,1)/
OFFSET('Table 2'!BG96,1,0)</f>
        <v>0.42372881355932202</v>
      </c>
      <c r="AU99" s="168">
        <f ca="1">OFFSET('Table 2'!BJ96,1,1)/
OFFSET('Table 2'!BJ96,1,0)</f>
        <v>0.43636363636363634</v>
      </c>
      <c r="AV99" s="168">
        <f ca="1">OFFSET('Table 2'!BM96,1,1)/
OFFSET('Table 2'!BM96,1,0)</f>
        <v>0.34042553191489361</v>
      </c>
      <c r="AW99" s="168">
        <f ca="1">OFFSET('Table 2'!BP96,1,1)/
OFFSET('Table 2'!BP96,1,0)</f>
        <v>0.54285714285714282</v>
      </c>
      <c r="AX99" s="168">
        <f ca="1">OFFSET('Table 2'!BS96,1,1)/
OFFSET('Table 2'!BS96,1,0)</f>
        <v>0.53246753246753242</v>
      </c>
      <c r="AY99" s="168">
        <f ca="1">OFFSET('Table 2'!BV96,1,1)/
OFFSET('Table 2'!BV96,1,0)</f>
        <v>0.53333333333333333</v>
      </c>
      <c r="AZ99" s="168">
        <f ca="1">OFFSET('Table 2'!BY96,1,1)/
OFFSET('Table 2'!BY96,1,0)</f>
        <v>0.61538461538461542</v>
      </c>
      <c r="BA99" s="168">
        <f ca="1">OFFSET('Table 2'!CB96,1,1)/
OFFSET('Table 2'!CB96,1,0)</f>
        <v>0.4107142857142857</v>
      </c>
      <c r="BB99" s="168">
        <f ca="1">OFFSET('Table 2'!CE96,1,1)/
OFFSET('Table 2'!CE96,1,0)</f>
        <v>0.29411764705882354</v>
      </c>
      <c r="BC99" s="168">
        <f ca="1">OFFSET('Table 2'!CH97,1,1)/
OFFSET('Table 2'!CH97,1,0)</f>
        <v>0.55913978494623651</v>
      </c>
      <c r="BD99" s="168">
        <f ca="1">OFFSET('Table 2'!CK97,1,1)/
OFFSET('Table 2'!CK97,1,0)</f>
        <v>0.48039215686274511</v>
      </c>
      <c r="BE99" s="168">
        <f ca="1">OFFSET('Table 2'!CN97,1,1)/
OFFSET('Table 2'!CN97,1,0)</f>
        <v>0.58399999999999996</v>
      </c>
      <c r="BF99" s="168" t="e">
        <f ca="1">OFFSET('Table 2'!#REF!,1,1)/
OFFSET('Table 2'!#REF!,1,0)</f>
        <v>#REF!</v>
      </c>
    </row>
    <row r="100" spans="1:58" x14ac:dyDescent="0.2">
      <c r="A100" s="18" t="s">
        <v>347</v>
      </c>
      <c r="B100" s="148">
        <f>AVERAGEIF('Table 2'!$E$4:$CP$4,B$5,'Table 2'!$E98:$CP98)</f>
        <v>107.4</v>
      </c>
      <c r="C100" s="148">
        <f>AVERAGEIF('Table 2'!$E$4:$CP$4,C$5,'Table 2'!$E98:$CP98)</f>
        <v>65.7</v>
      </c>
      <c r="D100" s="148">
        <f>AVERAGEIF('Table 2'!$E$4:$CP$4,D$5,'Table 2'!$E98:$CP98)</f>
        <v>41.7</v>
      </c>
      <c r="E100" s="23"/>
      <c r="F100" s="23"/>
      <c r="G100" s="23"/>
      <c r="H100" s="23"/>
      <c r="I100" s="23"/>
      <c r="J100" s="147">
        <f>AVERAGEIF('Table 2 - Previous month'!$E$4:$CS$4,J$5,'Table 2 - Previous month'!$E99:$CS99)</f>
        <v>112.35483870967742</v>
      </c>
      <c r="K100" s="147">
        <f>AVERAGEIF('Table 2 - Previous month'!$E$4:$CS$4,K$5,'Table 2 - Previous month'!$E99:$CS99)</f>
        <v>60.032258064516128</v>
      </c>
      <c r="L100" s="147">
        <f>AVERAGEIF('Table 2 - Previous month'!$E$4:$CS$4,L$5,'Table 2 - Previous month'!$E99:$CS99)</f>
        <v>52.322580645161288</v>
      </c>
      <c r="M100" s="23"/>
      <c r="N100" s="23"/>
      <c r="O100" s="23"/>
      <c r="P100" s="23"/>
      <c r="Q100" s="23"/>
      <c r="R100" s="23"/>
      <c r="S100" s="23"/>
      <c r="T100" s="23"/>
      <c r="U100" s="23"/>
      <c r="V100" s="23"/>
      <c r="W100" s="23"/>
      <c r="X100" s="23"/>
      <c r="AB100" s="167">
        <f ca="1">OFFSET('Table 2'!E97,1,1)/
OFFSET('Table 2'!E97,1,0)</f>
        <v>0.58119658119658124</v>
      </c>
      <c r="AC100" s="167">
        <f ca="1">OFFSET('Table 2'!H97,1,1)/
OFFSET('Table 2'!H97,1,0)</f>
        <v>0.53773584905660377</v>
      </c>
      <c r="AD100" s="168">
        <f ca="1">OFFSET('Table 2'!K97,1,1)/
OFFSET('Table 2'!K97,1,0)</f>
        <v>0.58267716535433067</v>
      </c>
      <c r="AE100" s="168">
        <f ca="1">OFFSET('Table 2'!N97,1,1)/
OFFSET('Table 2'!N97,1,0)</f>
        <v>0.59055118110236215</v>
      </c>
      <c r="AF100" s="168">
        <f ca="1">OFFSET('Table 2'!Q97,1,1)/
OFFSET('Table 2'!Q97,1,0)</f>
        <v>0.61940298507462688</v>
      </c>
      <c r="AG100" s="168">
        <f ca="1">OFFSET('Table 2'!T97,1,1)/
OFFSET('Table 2'!T97,1,0)</f>
        <v>0.61403508771929827</v>
      </c>
      <c r="AH100" s="168">
        <f ca="1">OFFSET('Table 2'!W97,1,1)/
OFFSET('Table 2'!W97,1,0)</f>
        <v>0.50588235294117645</v>
      </c>
      <c r="AI100" s="168">
        <f ca="1">OFFSET('Table 2'!Z97,1,1)/
OFFSET('Table 2'!Z97,1,0)</f>
        <v>0.5495495495495496</v>
      </c>
      <c r="AJ100" s="168">
        <f ca="1">OFFSET('Table 2'!AC97,1,1)/
OFFSET('Table 2'!AC97,1,0)</f>
        <v>0.63559322033898302</v>
      </c>
      <c r="AK100" s="168">
        <f ca="1">OFFSET('Table 2'!AF97,1,1)/
OFFSET('Table 2'!AF97,1,0)</f>
        <v>0.66187050359712229</v>
      </c>
      <c r="AL100" s="168">
        <f ca="1">OFFSET('Table 2'!AI97,1,1)/
OFFSET('Table 2'!AI97,1,0)</f>
        <v>0.63909774436090228</v>
      </c>
      <c r="AM100" s="168">
        <f ca="1">OFFSET('Table 2'!AL97,1,1)/
OFFSET('Table 2'!AL97,1,0)</f>
        <v>0.70399999999999996</v>
      </c>
      <c r="AN100" s="168">
        <f ca="1">OFFSET('Table 2'!AO97,1,1)/
OFFSET('Table 2'!AO97,1,0)</f>
        <v>0.71578947368421053</v>
      </c>
      <c r="AO100" s="168">
        <f ca="1">OFFSET('Table 2'!AR97,1,1)/
OFFSET('Table 2'!AR97,1,0)</f>
        <v>0.67088607594936711</v>
      </c>
      <c r="AP100" s="168">
        <f ca="1">OFFSET('Table 2'!AU97,1,1)/
OFFSET('Table 2'!AU97,1,0)</f>
        <v>0.64772727272727271</v>
      </c>
      <c r="AQ100" s="168">
        <f ca="1">OFFSET('Table 2'!AX97,1,1)/
OFFSET('Table 2'!AX97,1,0)</f>
        <v>0.68253968253968256</v>
      </c>
      <c r="AR100" s="168">
        <f ca="1">OFFSET('Table 2'!BA97,1,1)/
OFFSET('Table 2'!BA97,1,0)</f>
        <v>0.66917293233082709</v>
      </c>
      <c r="AS100" s="168">
        <f ca="1">OFFSET('Table 2'!BD97,1,1)/
OFFSET('Table 2'!BD97,1,0)</f>
        <v>0.66363636363636369</v>
      </c>
      <c r="AT100" s="168">
        <f ca="1">OFFSET('Table 2'!BG97,1,1)/
OFFSET('Table 2'!BG97,1,0)</f>
        <v>0.65346534653465349</v>
      </c>
      <c r="AU100" s="168">
        <f ca="1">OFFSET('Table 2'!BJ97,1,1)/
OFFSET('Table 2'!BJ97,1,0)</f>
        <v>0.59154929577464788</v>
      </c>
      <c r="AV100" s="168">
        <f ca="1">OFFSET('Table 2'!BM97,1,1)/
OFFSET('Table 2'!BM97,1,0)</f>
        <v>0.67948717948717952</v>
      </c>
      <c r="AW100" s="168">
        <f ca="1">OFFSET('Table 2'!BP97,1,1)/
OFFSET('Table 2'!BP97,1,0)</f>
        <v>0.69565217391304346</v>
      </c>
      <c r="AX100" s="168">
        <f ca="1">OFFSET('Table 2'!BS97,1,1)/
OFFSET('Table 2'!BS97,1,0)</f>
        <v>0.61333333333333329</v>
      </c>
      <c r="AY100" s="168">
        <f ca="1">OFFSET('Table 2'!BV97,1,1)/
OFFSET('Table 2'!BV97,1,0)</f>
        <v>0.56190476190476191</v>
      </c>
      <c r="AZ100" s="168">
        <f ca="1">OFFSET('Table 2'!BY97,1,1)/
OFFSET('Table 2'!BY97,1,0)</f>
        <v>0.55645161290322576</v>
      </c>
      <c r="BA100" s="168">
        <f ca="1">OFFSET('Table 2'!CB97,1,1)/
OFFSET('Table 2'!CB97,1,0)</f>
        <v>0.57627118644067798</v>
      </c>
      <c r="BB100" s="168">
        <f ca="1">OFFSET('Table 2'!CE97,1,1)/
OFFSET('Table 2'!CE97,1,0)</f>
        <v>0.52127659574468088</v>
      </c>
      <c r="BC100" s="168">
        <f ca="1">OFFSET('Table 2'!CH98,1,1)/
OFFSET('Table 2'!CH98,1,0)</f>
        <v>0.29508196721311475</v>
      </c>
      <c r="BD100" s="168">
        <f ca="1">OFFSET('Table 2'!CK98,1,1)/
OFFSET('Table 2'!CK98,1,0)</f>
        <v>0.40157480314960631</v>
      </c>
      <c r="BE100" s="168">
        <f ca="1">OFFSET('Table 2'!CN98,1,1)/
OFFSET('Table 2'!CN98,1,0)</f>
        <v>0.6216216216216216</v>
      </c>
      <c r="BF100" s="168" t="e">
        <f ca="1">OFFSET('Table 2'!#REF!,1,1)/
OFFSET('Table 2'!#REF!,1,0)</f>
        <v>#REF!</v>
      </c>
    </row>
    <row r="101" spans="1:58" x14ac:dyDescent="0.2">
      <c r="A101" s="18" t="s">
        <v>349</v>
      </c>
      <c r="B101" s="148">
        <f>AVERAGEIF('Table 2'!$E$4:$CP$4,B$5,'Table 2'!$E99:$CP99)</f>
        <v>119.93333333333334</v>
      </c>
      <c r="C101" s="148">
        <f>AVERAGEIF('Table 2'!$E$4:$CP$4,C$5,'Table 2'!$E99:$CP99)</f>
        <v>55.6</v>
      </c>
      <c r="D101" s="148">
        <f>AVERAGEIF('Table 2'!$E$4:$CP$4,D$5,'Table 2'!$E99:$CP99)</f>
        <v>64.333333333333329</v>
      </c>
      <c r="E101" s="23"/>
      <c r="F101" s="23"/>
      <c r="G101" s="23"/>
      <c r="H101" s="23"/>
      <c r="I101" s="23"/>
      <c r="J101" s="147">
        <f>AVERAGEIF('Table 2 - Previous month'!$E$4:$CS$4,J$5,'Table 2 - Previous month'!$E100:$CS100)</f>
        <v>161.95454545454547</v>
      </c>
      <c r="K101" s="147">
        <f>AVERAGEIF('Table 2 - Previous month'!$E$4:$CS$4,K$5,'Table 2 - Previous month'!$E100:$CS100)</f>
        <v>69.63636363636364</v>
      </c>
      <c r="L101" s="147">
        <f>AVERAGEIF('Table 2 - Previous month'!$E$4:$CS$4,L$5,'Table 2 - Previous month'!$E100:$CS100)</f>
        <v>92.318181818181813</v>
      </c>
      <c r="M101" s="23"/>
      <c r="N101" s="23"/>
      <c r="O101" s="23"/>
      <c r="P101" s="23"/>
      <c r="Q101" s="23"/>
      <c r="R101" s="23"/>
      <c r="S101" s="23"/>
      <c r="T101" s="23"/>
      <c r="U101" s="23"/>
      <c r="V101" s="23"/>
      <c r="W101" s="23"/>
      <c r="X101" s="23"/>
      <c r="AB101" s="167">
        <f ca="1">OFFSET('Table 2'!E98,1,1)/
OFFSET('Table 2'!E98,1,0)</f>
        <v>0.32116788321167883</v>
      </c>
      <c r="AC101" s="167">
        <f ca="1">OFFSET('Table 2'!H98,1,1)/
OFFSET('Table 2'!H98,1,0)</f>
        <v>0.42519685039370081</v>
      </c>
      <c r="AD101" s="168">
        <f ca="1">OFFSET('Table 2'!K98,1,1)/
OFFSET('Table 2'!K98,1,0)</f>
        <v>0.48062015503875971</v>
      </c>
      <c r="AE101" s="168">
        <f ca="1">OFFSET('Table 2'!N98,1,1)/
OFFSET('Table 2'!N98,1,0)</f>
        <v>0.26495726495726496</v>
      </c>
      <c r="AF101" s="168">
        <f ca="1">OFFSET('Table 2'!Q98,1,1)/
OFFSET('Table 2'!Q98,1,0)</f>
        <v>0.8</v>
      </c>
      <c r="AG101" s="168">
        <f ca="1">OFFSET('Table 2'!T98,1,1)/
OFFSET('Table 2'!T98,1,0)</f>
        <v>0.49038461538461536</v>
      </c>
      <c r="AH101" s="168">
        <f ca="1">OFFSET('Table 2'!W98,1,1)/
OFFSET('Table 2'!W98,1,0)</f>
        <v>0.18699186991869918</v>
      </c>
      <c r="AI101" s="168">
        <f ca="1">OFFSET('Table 2'!Z98,1,1)/
OFFSET('Table 2'!Z98,1,0)</f>
        <v>0.34146341463414637</v>
      </c>
      <c r="AJ101" s="168">
        <f ca="1">OFFSET('Table 2'!AC98,1,1)/
OFFSET('Table 2'!AC98,1,0)</f>
        <v>0.6495726495726496</v>
      </c>
      <c r="AK101" s="168">
        <f ca="1">OFFSET('Table 2'!AF98,1,1)/
OFFSET('Table 2'!AF98,1,0)</f>
        <v>0.624</v>
      </c>
      <c r="AL101" s="168">
        <f ca="1">OFFSET('Table 2'!AI98,1,1)/
OFFSET('Table 2'!AI98,1,0)</f>
        <v>0.56349206349206349</v>
      </c>
      <c r="AM101" s="168">
        <f ca="1">OFFSET('Table 2'!AL98,1,1)/
OFFSET('Table 2'!AL98,1,0)</f>
        <v>0.61016949152542377</v>
      </c>
      <c r="AN101" s="168">
        <f ca="1">OFFSET('Table 2'!AO98,1,1)/
OFFSET('Table 2'!AO98,1,0)</f>
        <v>0.4</v>
      </c>
      <c r="AO101" s="168">
        <f ca="1">OFFSET('Table 2'!AR98,1,1)/
OFFSET('Table 2'!AR98,1,0)</f>
        <v>0.26666666666666666</v>
      </c>
      <c r="AP101" s="168">
        <f ca="1">OFFSET('Table 2'!AU98,1,1)/
OFFSET('Table 2'!AU98,1,0)</f>
        <v>0.44262295081967212</v>
      </c>
      <c r="AQ101" s="168">
        <f ca="1">OFFSET('Table 2'!AX98,1,1)/
OFFSET('Table 2'!AX98,1,0)</f>
        <v>0.5431034482758621</v>
      </c>
      <c r="AR101" s="168">
        <f ca="1">OFFSET('Table 2'!BA98,1,1)/
OFFSET('Table 2'!BA98,1,0)</f>
        <v>0.55462184873949583</v>
      </c>
      <c r="AS101" s="168">
        <f ca="1">OFFSET('Table 2'!BD98,1,1)/
OFFSET('Table 2'!BD98,1,0)</f>
        <v>0.8165137614678899</v>
      </c>
      <c r="AT101" s="168">
        <f ca="1">OFFSET('Table 2'!BG98,1,1)/
OFFSET('Table 2'!BG98,1,0)</f>
        <v>0.4732142857142857</v>
      </c>
      <c r="AU101" s="168">
        <f ca="1">OFFSET('Table 2'!BJ98,1,1)/
OFFSET('Table 2'!BJ98,1,0)</f>
        <v>0.31192660550458717</v>
      </c>
      <c r="AV101" s="168">
        <f ca="1">OFFSET('Table 2'!BM98,1,1)/
OFFSET('Table 2'!BM98,1,0)</f>
        <v>0.33333333333333331</v>
      </c>
      <c r="AW101" s="168">
        <f ca="1">OFFSET('Table 2'!BP98,1,1)/
OFFSET('Table 2'!BP98,1,0)</f>
        <v>0.3135593220338983</v>
      </c>
      <c r="AX101" s="168">
        <f ca="1">OFFSET('Table 2'!BS98,1,1)/
OFFSET('Table 2'!BS98,1,0)</f>
        <v>0.38759689922480622</v>
      </c>
      <c r="AY101" s="168">
        <f ca="1">OFFSET('Table 2'!BV98,1,1)/
OFFSET('Table 2'!BV98,1,0)</f>
        <v>0.47761194029850745</v>
      </c>
      <c r="AZ101" s="168">
        <f ca="1">OFFSET('Table 2'!BY98,1,1)/
OFFSET('Table 2'!BY98,1,0)</f>
        <v>0.57037037037037042</v>
      </c>
      <c r="BA101" s="168">
        <f ca="1">OFFSET('Table 2'!CB98,1,1)/
OFFSET('Table 2'!CB98,1,0)</f>
        <v>0.60330578512396693</v>
      </c>
      <c r="BB101" s="168">
        <f ca="1">OFFSET('Table 2'!CE98,1,1)/
OFFSET('Table 2'!CE98,1,0)</f>
        <v>0.41880341880341881</v>
      </c>
      <c r="BC101" s="168">
        <f ca="1">OFFSET('Table 2'!CH99,1,1)/
OFFSET('Table 2'!CH99,1,0)</f>
        <v>0.31677018633540371</v>
      </c>
      <c r="BD101" s="168">
        <f ca="1">OFFSET('Table 2'!CK99,1,1)/
OFFSET('Table 2'!CK99,1,0)</f>
        <v>0.375</v>
      </c>
      <c r="BE101" s="168">
        <f ca="1">OFFSET('Table 2'!CN99,1,1)/
OFFSET('Table 2'!CN99,1,0)</f>
        <v>0.42245989304812837</v>
      </c>
      <c r="BF101" s="168" t="e">
        <f ca="1">OFFSET('Table 2'!#REF!,1,1)/
OFFSET('Table 2'!#REF!,1,0)</f>
        <v>#REF!</v>
      </c>
    </row>
    <row r="102" spans="1:58" x14ac:dyDescent="0.2">
      <c r="A102" s="18" t="s">
        <v>350</v>
      </c>
      <c r="B102" s="148">
        <f>AVERAGEIF('Table 2'!$E$4:$CP$4,B$5,'Table 2'!$E100:$CP100)</f>
        <v>149.03333333333333</v>
      </c>
      <c r="C102" s="148">
        <f>AVERAGEIF('Table 2'!$E$4:$CP$4,C$5,'Table 2'!$E100:$CP100)</f>
        <v>72.8</v>
      </c>
      <c r="D102" s="148">
        <f>AVERAGEIF('Table 2'!$E$4:$CP$4,D$5,'Table 2'!$E100:$CP100)</f>
        <v>76.233333333333334</v>
      </c>
      <c r="E102" s="23"/>
      <c r="F102" s="23"/>
      <c r="G102" s="23"/>
      <c r="H102" s="23"/>
      <c r="I102" s="23"/>
      <c r="J102" s="147">
        <f>AVERAGEIF('Table 2 - Previous month'!$E$4:$CS$4,J$5,'Table 2 - Previous month'!$E101:$CS101)</f>
        <v>608.25806451612902</v>
      </c>
      <c r="K102" s="147">
        <f>AVERAGEIF('Table 2 - Previous month'!$E$4:$CS$4,K$5,'Table 2 - Previous month'!$E101:$CS101)</f>
        <v>101.6774193548387</v>
      </c>
      <c r="L102" s="147">
        <f>AVERAGEIF('Table 2 - Previous month'!$E$4:$CS$4,L$5,'Table 2 - Previous month'!$E101:$CS101)</f>
        <v>506.58064516129031</v>
      </c>
      <c r="M102" s="23"/>
      <c r="N102" s="23"/>
      <c r="O102" s="23"/>
      <c r="P102" s="23"/>
      <c r="Q102" s="23"/>
      <c r="R102" s="23"/>
      <c r="S102" s="23"/>
      <c r="T102" s="23"/>
      <c r="U102" s="23"/>
      <c r="V102" s="23"/>
      <c r="W102" s="23"/>
      <c r="X102" s="23"/>
      <c r="AB102" s="167">
        <f ca="1">OFFSET('Table 2'!E99,1,1)/
OFFSET('Table 2'!E99,1,0)</f>
        <v>0.37278106508875741</v>
      </c>
      <c r="AC102" s="167">
        <f ca="1">OFFSET('Table 2'!H99,1,1)/
OFFSET('Table 2'!H99,1,0)</f>
        <v>0.56774193548387097</v>
      </c>
      <c r="AD102" s="168">
        <f ca="1">OFFSET('Table 2'!K99,1,1)/
OFFSET('Table 2'!K99,1,0)</f>
        <v>0.4088050314465409</v>
      </c>
      <c r="AE102" s="168">
        <f ca="1">OFFSET('Table 2'!N99,1,1)/
OFFSET('Table 2'!N99,1,0)</f>
        <v>0.58282208588957052</v>
      </c>
      <c r="AF102" s="168">
        <f ca="1">OFFSET('Table 2'!Q99,1,1)/
OFFSET('Table 2'!Q99,1,0)</f>
        <v>0.59006211180124224</v>
      </c>
      <c r="AG102" s="168">
        <f ca="1">OFFSET('Table 2'!T99,1,1)/
OFFSET('Table 2'!T99,1,0)</f>
        <v>0.62913907284768211</v>
      </c>
      <c r="AH102" s="168">
        <f ca="1">OFFSET('Table 2'!W99,1,1)/
OFFSET('Table 2'!W99,1,0)</f>
        <v>0.38571428571428573</v>
      </c>
      <c r="AI102" s="168">
        <f ca="1">OFFSET('Table 2'!Z99,1,1)/
OFFSET('Table 2'!Z99,1,0)</f>
        <v>0.45205479452054792</v>
      </c>
      <c r="AJ102" s="168">
        <f ca="1">OFFSET('Table 2'!AC99,1,1)/
OFFSET('Table 2'!AC99,1,0)</f>
        <v>0.55555555555555558</v>
      </c>
      <c r="AK102" s="168">
        <f ca="1">OFFSET('Table 2'!AF99,1,1)/
OFFSET('Table 2'!AF99,1,0)</f>
        <v>0.40932642487046633</v>
      </c>
      <c r="AL102" s="168">
        <f ca="1">OFFSET('Table 2'!AI99,1,1)/
OFFSET('Table 2'!AI99,1,0)</f>
        <v>0.42011834319526625</v>
      </c>
      <c r="AM102" s="168">
        <f ca="1">OFFSET('Table 2'!AL99,1,1)/
OFFSET('Table 2'!AL99,1,0)</f>
        <v>0.47651006711409394</v>
      </c>
      <c r="AN102" s="168">
        <f ca="1">OFFSET('Table 2'!AO99,1,1)/
OFFSET('Table 2'!AO99,1,0)</f>
        <v>0.49650349650349651</v>
      </c>
      <c r="AO102" s="168">
        <f ca="1">OFFSET('Table 2'!AR99,1,1)/
OFFSET('Table 2'!AR99,1,0)</f>
        <v>0.34090909090909088</v>
      </c>
      <c r="AP102" s="168">
        <f ca="1">OFFSET('Table 2'!AU99,1,1)/
OFFSET('Table 2'!AU99,1,0)</f>
        <v>0.54545454545454541</v>
      </c>
      <c r="AQ102" s="168">
        <f ca="1">OFFSET('Table 2'!AX99,1,1)/
OFFSET('Table 2'!AX99,1,0)</f>
        <v>0.43312101910828027</v>
      </c>
      <c r="AR102" s="168">
        <f ca="1">OFFSET('Table 2'!BA99,1,1)/
OFFSET('Table 2'!BA99,1,0)</f>
        <v>0.48076923076923078</v>
      </c>
      <c r="AS102" s="168">
        <f ca="1">OFFSET('Table 2'!BD99,1,1)/
OFFSET('Table 2'!BD99,1,0)</f>
        <v>0.55147058823529416</v>
      </c>
      <c r="AT102" s="168">
        <f ca="1">OFFSET('Table 2'!BG99,1,1)/
OFFSET('Table 2'!BG99,1,0)</f>
        <v>0.64655172413793105</v>
      </c>
      <c r="AU102" s="168">
        <f ca="1">OFFSET('Table 2'!BJ99,1,1)/
OFFSET('Table 2'!BJ99,1,0)</f>
        <v>0.65789473684210531</v>
      </c>
      <c r="AV102" s="168">
        <f ca="1">OFFSET('Table 2'!BM99,1,1)/
OFFSET('Table 2'!BM99,1,0)</f>
        <v>0.69444444444444442</v>
      </c>
      <c r="AW102" s="168">
        <f ca="1">OFFSET('Table 2'!BP99,1,1)/
OFFSET('Table 2'!BP99,1,0)</f>
        <v>0.3392857142857143</v>
      </c>
      <c r="AX102" s="168">
        <f ca="1">OFFSET('Table 2'!BS99,1,1)/
OFFSET('Table 2'!BS99,1,0)</f>
        <v>0.37007874015748032</v>
      </c>
      <c r="AY102" s="168">
        <f ca="1">OFFSET('Table 2'!BV99,1,1)/
OFFSET('Table 2'!BV99,1,0)</f>
        <v>0.51388888888888884</v>
      </c>
      <c r="AZ102" s="168">
        <f ca="1">OFFSET('Table 2'!BY99,1,1)/
OFFSET('Table 2'!BY99,1,0)</f>
        <v>0.56521739130434778</v>
      </c>
      <c r="BA102" s="168">
        <f ca="1">OFFSET('Table 2'!CB99,1,1)/
OFFSET('Table 2'!CB99,1,0)</f>
        <v>0.57961783439490444</v>
      </c>
      <c r="BB102" s="168">
        <f ca="1">OFFSET('Table 2'!CE99,1,1)/
OFFSET('Table 2'!CE99,1,0)</f>
        <v>0.60666666666666669</v>
      </c>
      <c r="BC102" s="168">
        <f ca="1">OFFSET('Table 2'!CH100,1,1)/
OFFSET('Table 2'!CH100,1,0)</f>
        <v>0.13740458015267176</v>
      </c>
      <c r="BD102" s="168">
        <f ca="1">OFFSET('Table 2'!CK100,1,1)/
OFFSET('Table 2'!CK100,1,0)</f>
        <v>0.17788461538461539</v>
      </c>
      <c r="BE102" s="168">
        <f ca="1">OFFSET('Table 2'!CN100,1,1)/
OFFSET('Table 2'!CN100,1,0)</f>
        <v>0.21111111111111111</v>
      </c>
      <c r="BF102" s="168" t="e">
        <f ca="1">OFFSET('Table 2'!#REF!,1,1)/
OFFSET('Table 2'!#REF!,1,0)</f>
        <v>#REF!</v>
      </c>
    </row>
    <row r="103" spans="1:58" x14ac:dyDescent="0.2">
      <c r="A103" s="18" t="s">
        <v>359</v>
      </c>
      <c r="B103" s="148">
        <f>AVERAGEIF('Table 2'!$E$4:$CP$4,B$5,'Table 2'!$E101:$CP101)</f>
        <v>633.0333333333333</v>
      </c>
      <c r="C103" s="148">
        <f>AVERAGEIF('Table 2'!$E$4:$CP$4,C$5,'Table 2'!$E101:$CP101)</f>
        <v>100.1</v>
      </c>
      <c r="D103" s="148">
        <f>AVERAGEIF('Table 2'!$E$4:$CP$4,D$5,'Table 2'!$E101:$CP101)</f>
        <v>532.93333333333328</v>
      </c>
      <c r="E103" s="23"/>
      <c r="F103" s="23"/>
      <c r="G103" s="23"/>
      <c r="H103" s="23"/>
      <c r="I103" s="23"/>
      <c r="J103" s="147">
        <f>AVERAGEIF('Table 2 - Previous month'!$E$4:$CS$4,J$5,'Table 2 - Previous month'!$E102:$CS102)</f>
        <v>286.83870967741933</v>
      </c>
      <c r="K103" s="147">
        <f>AVERAGEIF('Table 2 - Previous month'!$E$4:$CS$4,K$5,'Table 2 - Previous month'!$E102:$CS102)</f>
        <v>172.38709677419354</v>
      </c>
      <c r="L103" s="147">
        <f>AVERAGEIF('Table 2 - Previous month'!$E$4:$CS$4,L$5,'Table 2 - Previous month'!$E102:$CS102)</f>
        <v>114.45161290322581</v>
      </c>
      <c r="M103" s="23"/>
      <c r="N103" s="23"/>
      <c r="O103" s="23"/>
      <c r="P103" s="23"/>
      <c r="Q103" s="23"/>
      <c r="R103" s="23"/>
      <c r="S103" s="23"/>
      <c r="T103" s="23"/>
      <c r="U103" s="23"/>
      <c r="V103" s="23"/>
      <c r="W103" s="23"/>
      <c r="X103" s="23"/>
      <c r="AB103" s="167">
        <f ca="1">OFFSET('Table 2'!E100,1,1)/
OFFSET('Table 2'!E100,1,0)</f>
        <v>0.17940199335548174</v>
      </c>
      <c r="AC103" s="167">
        <f ca="1">OFFSET('Table 2'!H100,1,1)/
OFFSET('Table 2'!H100,1,0)</f>
        <v>0.1952054794520548</v>
      </c>
      <c r="AD103" s="168">
        <f ca="1">OFFSET('Table 2'!K100,1,1)/
OFFSET('Table 2'!K100,1,0)</f>
        <v>0.19140625</v>
      </c>
      <c r="AE103" s="168">
        <f ca="1">OFFSET('Table 2'!N100,1,1)/
OFFSET('Table 2'!N100,1,0)</f>
        <v>0.19565217391304349</v>
      </c>
      <c r="AF103" s="168">
        <f ca="1">OFFSET('Table 2'!Q100,1,1)/
OFFSET('Table 2'!Q100,1,0)</f>
        <v>0.14285714285714285</v>
      </c>
      <c r="AG103" s="168">
        <f ca="1">OFFSET('Table 2'!T100,1,1)/
OFFSET('Table 2'!T100,1,0)</f>
        <v>9.224011713030747E-2</v>
      </c>
      <c r="AH103" s="168">
        <f ca="1">OFFSET('Table 2'!W100,1,1)/
OFFSET('Table 2'!W100,1,0)</f>
        <v>0.15273311897106109</v>
      </c>
      <c r="AI103" s="168">
        <f ca="1">OFFSET('Table 2'!Z100,1,1)/
OFFSET('Table 2'!Z100,1,0)</f>
        <v>0.19071310116086235</v>
      </c>
      <c r="AJ103" s="168">
        <f ca="1">OFFSET('Table 2'!AC100,1,1)/
OFFSET('Table 2'!AC100,1,0)</f>
        <v>0.18167701863354038</v>
      </c>
      <c r="AK103" s="168">
        <f ca="1">OFFSET('Table 2'!AF100,1,1)/
OFFSET('Table 2'!AF100,1,0)</f>
        <v>0.2</v>
      </c>
      <c r="AL103" s="168">
        <f ca="1">OFFSET('Table 2'!AI100,1,1)/
OFFSET('Table 2'!AI100,1,0)</f>
        <v>0.20287539936102236</v>
      </c>
      <c r="AM103" s="168">
        <f ca="1">OFFSET('Table 2'!AL100,1,1)/
OFFSET('Table 2'!AL100,1,0)</f>
        <v>0.14242424242424243</v>
      </c>
      <c r="AN103" s="168">
        <f ca="1">OFFSET('Table 2'!AO100,1,1)/
OFFSET('Table 2'!AO100,1,0)</f>
        <v>0.11494252873563218</v>
      </c>
      <c r="AO103" s="168">
        <f ca="1">OFFSET('Table 2'!AR100,1,1)/
OFFSET('Table 2'!AR100,1,0)</f>
        <v>0.16019417475728157</v>
      </c>
      <c r="AP103" s="168">
        <f ca="1">OFFSET('Table 2'!AU100,1,1)/
OFFSET('Table 2'!AU100,1,0)</f>
        <v>0.16225165562913907</v>
      </c>
      <c r="AQ103" s="168">
        <f ca="1">OFFSET('Table 2'!AX100,1,1)/
OFFSET('Table 2'!AX100,1,0)</f>
        <v>0.19191919191919191</v>
      </c>
      <c r="AR103" s="168">
        <f ca="1">OFFSET('Table 2'!BA100,1,1)/
OFFSET('Table 2'!BA100,1,0)</f>
        <v>0.23418803418803419</v>
      </c>
      <c r="AS103" s="168">
        <f ca="1">OFFSET('Table 2'!BD100,1,1)/
OFFSET('Table 2'!BD100,1,0)</f>
        <v>0.16566265060240964</v>
      </c>
      <c r="AT103" s="168">
        <f ca="1">OFFSET('Table 2'!BG100,1,1)/
OFFSET('Table 2'!BG100,1,0)</f>
        <v>0.12794117647058822</v>
      </c>
      <c r="AU103" s="168">
        <f ca="1">OFFSET('Table 2'!BJ100,1,1)/
OFFSET('Table 2'!BJ100,1,0)</f>
        <v>9.2067988668555242E-2</v>
      </c>
      <c r="AV103" s="168">
        <f ca="1">OFFSET('Table 2'!BM100,1,1)/
OFFSET('Table 2'!BM100,1,0)</f>
        <v>8.943089430894309E-2</v>
      </c>
      <c r="AW103" s="168">
        <f ca="1">OFFSET('Table 2'!BP100,1,1)/
OFFSET('Table 2'!BP100,1,0)</f>
        <v>0.14751552795031056</v>
      </c>
      <c r="AX103" s="168">
        <f ca="1">OFFSET('Table 2'!BS100,1,1)/
OFFSET('Table 2'!BS100,1,0)</f>
        <v>0.16349206349206349</v>
      </c>
      <c r="AY103" s="168">
        <f ca="1">OFFSET('Table 2'!BV100,1,1)/
OFFSET('Table 2'!BV100,1,0)</f>
        <v>0.2019704433497537</v>
      </c>
      <c r="AZ103" s="168">
        <f ca="1">OFFSET('Table 2'!BY100,1,1)/
OFFSET('Table 2'!BY100,1,0)</f>
        <v>0.19743178170144463</v>
      </c>
      <c r="BA103" s="168">
        <f ca="1">OFFSET('Table 2'!CB100,1,1)/
OFFSET('Table 2'!CB100,1,0)</f>
        <v>0.1095890410958904</v>
      </c>
      <c r="BB103" s="168">
        <f ca="1">OFFSET('Table 2'!CE100,1,1)/
OFFSET('Table 2'!CE100,1,0)</f>
        <v>6.9252077562326875E-2</v>
      </c>
      <c r="BC103" s="168">
        <f ca="1">OFFSET('Table 2'!CH101,1,1)/
OFFSET('Table 2'!CH101,1,0)</f>
        <v>0.56928838951310856</v>
      </c>
      <c r="BD103" s="168">
        <f ca="1">OFFSET('Table 2'!CK101,1,1)/
OFFSET('Table 2'!CK101,1,0)</f>
        <v>0.56687898089171973</v>
      </c>
      <c r="BE103" s="168">
        <f ca="1">OFFSET('Table 2'!CN101,1,1)/
OFFSET('Table 2'!CN101,1,0)</f>
        <v>0.6207865168539326</v>
      </c>
      <c r="BF103" s="168" t="e">
        <f ca="1">OFFSET('Table 2'!#REF!,1,1)/
OFFSET('Table 2'!#REF!,1,0)</f>
        <v>#REF!</v>
      </c>
    </row>
    <row r="104" spans="1:58" x14ac:dyDescent="0.2">
      <c r="A104" s="18" t="s">
        <v>364</v>
      </c>
      <c r="B104" s="148">
        <f>AVERAGEIF('Table 2'!$E$4:$CP$4,B$5,'Table 2'!$E102:$CP102)</f>
        <v>289.8</v>
      </c>
      <c r="C104" s="148">
        <f>AVERAGEIF('Table 2'!$E$4:$CP$4,C$5,'Table 2'!$E102:$CP102)</f>
        <v>175.46666666666667</v>
      </c>
      <c r="D104" s="148">
        <f>AVERAGEIF('Table 2'!$E$4:$CP$4,D$5,'Table 2'!$E102:$CP102)</f>
        <v>114.33333333333333</v>
      </c>
      <c r="E104" s="23"/>
      <c r="F104" s="23"/>
      <c r="G104" s="23"/>
      <c r="H104" s="23"/>
      <c r="I104" s="23"/>
      <c r="J104" s="147">
        <f>AVERAGEIF('Table 2 - Previous month'!$E$4:$CS$4,J$5,'Table 2 - Previous month'!$E103:$CS103)</f>
        <v>229.70967741935485</v>
      </c>
      <c r="K104" s="147">
        <f>AVERAGEIF('Table 2 - Previous month'!$E$4:$CS$4,K$5,'Table 2 - Previous month'!$E103:$CS103)</f>
        <v>82.548387096774192</v>
      </c>
      <c r="L104" s="147">
        <f>AVERAGEIF('Table 2 - Previous month'!$E$4:$CS$4,L$5,'Table 2 - Previous month'!$E103:$CS103)</f>
        <v>147.16129032258064</v>
      </c>
      <c r="M104" s="23"/>
      <c r="N104" s="23"/>
      <c r="O104" s="23"/>
      <c r="P104" s="23"/>
      <c r="Q104" s="23"/>
      <c r="R104" s="23"/>
      <c r="S104" s="23"/>
      <c r="T104" s="23"/>
      <c r="U104" s="23"/>
      <c r="V104" s="23"/>
      <c r="W104" s="23"/>
      <c r="X104" s="23"/>
      <c r="AB104" s="167">
        <f ca="1">OFFSET('Table 2'!E101,1,1)/
OFFSET('Table 2'!E101,1,0)</f>
        <v>0.6182432432432432</v>
      </c>
      <c r="AC104" s="167">
        <f ca="1">OFFSET('Table 2'!H101,1,1)/
OFFSET('Table 2'!H101,1,0)</f>
        <v>0.66551724137931034</v>
      </c>
      <c r="AD104" s="168">
        <f ca="1">OFFSET('Table 2'!K101,1,1)/
OFFSET('Table 2'!K101,1,0)</f>
        <v>0.67272727272727273</v>
      </c>
      <c r="AE104" s="168">
        <f ca="1">OFFSET('Table 2'!N101,1,1)/
OFFSET('Table 2'!N101,1,0)</f>
        <v>0.67455621301775148</v>
      </c>
      <c r="AF104" s="168">
        <f ca="1">OFFSET('Table 2'!Q101,1,1)/
OFFSET('Table 2'!Q101,1,0)</f>
        <v>0.52631578947368418</v>
      </c>
      <c r="AG104" s="168">
        <f ca="1">OFFSET('Table 2'!T101,1,1)/
OFFSET('Table 2'!T101,1,0)</f>
        <v>0.50869565217391299</v>
      </c>
      <c r="AH104" s="168">
        <f ca="1">OFFSET('Table 2'!W101,1,1)/
OFFSET('Table 2'!W101,1,0)</f>
        <v>0.59401709401709402</v>
      </c>
      <c r="AI104" s="168">
        <f ca="1">OFFSET('Table 2'!Z101,1,1)/
OFFSET('Table 2'!Z101,1,0)</f>
        <v>0.70163934426229513</v>
      </c>
      <c r="AJ104" s="168">
        <f ca="1">OFFSET('Table 2'!AC101,1,1)/
OFFSET('Table 2'!AC101,1,0)</f>
        <v>0.6174496644295302</v>
      </c>
      <c r="AK104" s="168">
        <f ca="1">OFFSET('Table 2'!AF101,1,1)/
OFFSET('Table 2'!AF101,1,0)</f>
        <v>0.66883116883116878</v>
      </c>
      <c r="AL104" s="168">
        <f ca="1">OFFSET('Table 2'!AI101,1,1)/
OFFSET('Table 2'!AI101,1,0)</f>
        <v>0.63685636856368566</v>
      </c>
      <c r="AM104" s="168">
        <f ca="1">OFFSET('Table 2'!AL101,1,1)/
OFFSET('Table 2'!AL101,1,0)</f>
        <v>0.52515723270440251</v>
      </c>
      <c r="AN104" s="168">
        <f ca="1">OFFSET('Table 2'!AO101,1,1)/
OFFSET('Table 2'!AO101,1,0)</f>
        <v>0.47346938775510206</v>
      </c>
      <c r="AO104" s="168">
        <f ca="1">OFFSET('Table 2'!AR101,1,1)/
OFFSET('Table 2'!AR101,1,0)</f>
        <v>0.5855513307984791</v>
      </c>
      <c r="AP104" s="168">
        <f ca="1">OFFSET('Table 2'!AU101,1,1)/
OFFSET('Table 2'!AU101,1,0)</f>
        <v>0.66867469879518071</v>
      </c>
      <c r="AQ104" s="168">
        <f ca="1">OFFSET('Table 2'!AX101,1,1)/
OFFSET('Table 2'!AX101,1,0)</f>
        <v>0.66666666666666663</v>
      </c>
      <c r="AR104" s="168">
        <f ca="1">OFFSET('Table 2'!BA101,1,1)/
OFFSET('Table 2'!BA101,1,0)</f>
        <v>0.67816091954022983</v>
      </c>
      <c r="AS104" s="168">
        <f ca="1">OFFSET('Table 2'!BD101,1,1)/
OFFSET('Table 2'!BD101,1,0)</f>
        <v>0.63580246913580252</v>
      </c>
      <c r="AT104" s="168">
        <f ca="1">OFFSET('Table 2'!BG101,1,1)/
OFFSET('Table 2'!BG101,1,0)</f>
        <v>0.54</v>
      </c>
      <c r="AU104" s="168">
        <f ca="1">OFFSET('Table 2'!BJ101,1,1)/
OFFSET('Table 2'!BJ101,1,0)</f>
        <v>0.52654867256637172</v>
      </c>
      <c r="AV104" s="168">
        <f ca="1">OFFSET('Table 2'!BM101,1,1)/
OFFSET('Table 2'!BM101,1,0)</f>
        <v>0.47422680412371132</v>
      </c>
      <c r="AW104" s="168">
        <f ca="1">OFFSET('Table 2'!BP101,1,1)/
OFFSET('Table 2'!BP101,1,0)</f>
        <v>0.62679425837320579</v>
      </c>
      <c r="AX104" s="168">
        <f ca="1">OFFSET('Table 2'!BS101,1,1)/
OFFSET('Table 2'!BS101,1,0)</f>
        <v>0.67368421052631577</v>
      </c>
      <c r="AY104" s="168">
        <f ca="1">OFFSET('Table 2'!BV101,1,1)/
OFFSET('Table 2'!BV101,1,0)</f>
        <v>0.63356164383561642</v>
      </c>
      <c r="AZ104" s="168">
        <f ca="1">OFFSET('Table 2'!BY101,1,1)/
OFFSET('Table 2'!BY101,1,0)</f>
        <v>0.62145110410094639</v>
      </c>
      <c r="BA104" s="168">
        <f ca="1">OFFSET('Table 2'!CB101,1,1)/
OFFSET('Table 2'!CB101,1,0)</f>
        <v>0.54692556634304212</v>
      </c>
      <c r="BB104" s="168">
        <f ca="1">OFFSET('Table 2'!CE101,1,1)/
OFFSET('Table 2'!CE101,1,0)</f>
        <v>0.43231441048034935</v>
      </c>
      <c r="BC104" s="168">
        <f ca="1">OFFSET('Table 2'!CH102,1,1)/
OFFSET('Table 2'!CH102,1,0)</f>
        <v>0.39</v>
      </c>
      <c r="BD104" s="168">
        <f ca="1">OFFSET('Table 2'!CK102,1,1)/
OFFSET('Table 2'!CK102,1,0)</f>
        <v>0.39655172413793105</v>
      </c>
      <c r="BE104" s="168">
        <f ca="1">OFFSET('Table 2'!CN102,1,1)/
OFFSET('Table 2'!CN102,1,0)</f>
        <v>0.34453781512605042</v>
      </c>
      <c r="BF104" s="168" t="e">
        <f ca="1">OFFSET('Table 2'!#REF!,1,1)/
OFFSET('Table 2'!#REF!,1,0)</f>
        <v>#REF!</v>
      </c>
    </row>
    <row r="105" spans="1:58" x14ac:dyDescent="0.2">
      <c r="A105" s="18" t="s">
        <v>375</v>
      </c>
      <c r="B105" s="148">
        <f>AVERAGEIF('Table 2'!$E$4:$CP$4,B$5,'Table 2'!$E103:$CP103)</f>
        <v>217.8</v>
      </c>
      <c r="C105" s="148">
        <f>AVERAGEIF('Table 2'!$E$4:$CP$4,C$5,'Table 2'!$E103:$CP103)</f>
        <v>78.36666666666666</v>
      </c>
      <c r="D105" s="148">
        <f>AVERAGEIF('Table 2'!$E$4:$CP$4,D$5,'Table 2'!$E103:$CP103)</f>
        <v>139.43333333333334</v>
      </c>
      <c r="E105" s="23"/>
      <c r="F105" s="23"/>
      <c r="G105" s="23"/>
      <c r="H105" s="23"/>
      <c r="I105" s="23"/>
      <c r="J105" s="147">
        <f>AVERAGEIF('Table 2 - Previous month'!$E$4:$CS$4,J$5,'Table 2 - Previous month'!$E104:$CS104)</f>
        <v>493</v>
      </c>
      <c r="K105" s="147">
        <f>AVERAGEIF('Table 2 - Previous month'!$E$4:$CS$4,K$5,'Table 2 - Previous month'!$E104:$CS104)</f>
        <v>266.83870967741933</v>
      </c>
      <c r="L105" s="147">
        <f>AVERAGEIF('Table 2 - Previous month'!$E$4:$CS$4,L$5,'Table 2 - Previous month'!$E104:$CS104)</f>
        <v>226.16129032258064</v>
      </c>
      <c r="M105" s="23"/>
      <c r="N105" s="23"/>
      <c r="O105" s="23"/>
      <c r="P105" s="23"/>
      <c r="Q105" s="23"/>
      <c r="R105" s="23"/>
      <c r="S105" s="23"/>
      <c r="T105" s="23"/>
      <c r="U105" s="23"/>
      <c r="V105" s="23"/>
      <c r="W105" s="23"/>
      <c r="X105" s="23"/>
      <c r="AB105" s="167">
        <f ca="1">OFFSET('Table 2'!E102,1,1)/
OFFSET('Table 2'!E102,1,0)</f>
        <v>0.41085271317829458</v>
      </c>
      <c r="AC105" s="167">
        <f ca="1">OFFSET('Table 2'!H102,1,1)/
OFFSET('Table 2'!H102,1,0)</f>
        <v>0.39759036144578314</v>
      </c>
      <c r="AD105" s="168">
        <f ca="1">OFFSET('Table 2'!K102,1,1)/
OFFSET('Table 2'!K102,1,0)</f>
        <v>0.38152610441767071</v>
      </c>
      <c r="AE105" s="168">
        <f ca="1">OFFSET('Table 2'!N102,1,1)/
OFFSET('Table 2'!N102,1,0)</f>
        <v>0.36470588235294116</v>
      </c>
      <c r="AF105" s="168">
        <f ca="1">OFFSET('Table 2'!Q102,1,1)/
OFFSET('Table 2'!Q102,1,0)</f>
        <v>0.24888888888888888</v>
      </c>
      <c r="AG105" s="168">
        <f ca="1">OFFSET('Table 2'!T102,1,1)/
OFFSET('Table 2'!T102,1,0)</f>
        <v>0.20499999999999999</v>
      </c>
      <c r="AH105" s="168">
        <f ca="1">OFFSET('Table 2'!W102,1,1)/
OFFSET('Table 2'!W102,1,0)</f>
        <v>0.34054054054054056</v>
      </c>
      <c r="AI105" s="168">
        <f ca="1">OFFSET('Table 2'!Z102,1,1)/
OFFSET('Table 2'!Z102,1,0)</f>
        <v>0.38157894736842107</v>
      </c>
      <c r="AJ105" s="168">
        <f ca="1">OFFSET('Table 2'!AC102,1,1)/
OFFSET('Table 2'!AC102,1,0)</f>
        <v>0.42410714285714285</v>
      </c>
      <c r="AK105" s="168">
        <f ca="1">OFFSET('Table 2'!AF102,1,1)/
OFFSET('Table 2'!AF102,1,0)</f>
        <v>0.41588785046728971</v>
      </c>
      <c r="AL105" s="168">
        <f ca="1">OFFSET('Table 2'!AI102,1,1)/
OFFSET('Table 2'!AI102,1,0)</f>
        <v>0.42672413793103448</v>
      </c>
      <c r="AM105" s="168">
        <f ca="1">OFFSET('Table 2'!AL102,1,1)/
OFFSET('Table 2'!AL102,1,0)</f>
        <v>0.31428571428571428</v>
      </c>
      <c r="AN105" s="168">
        <f ca="1">OFFSET('Table 2'!AO102,1,1)/
OFFSET('Table 2'!AO102,1,0)</f>
        <v>0.18023255813953487</v>
      </c>
      <c r="AO105" s="168">
        <f ca="1">OFFSET('Table 2'!AR102,1,1)/
OFFSET('Table 2'!AR102,1,0)</f>
        <v>0.41363636363636364</v>
      </c>
      <c r="AP105" s="168">
        <f ca="1">OFFSET('Table 2'!AU102,1,1)/
OFFSET('Table 2'!AU102,1,0)</f>
        <v>0.38073394495412843</v>
      </c>
      <c r="AQ105" s="168">
        <f ca="1">OFFSET('Table 2'!AX102,1,1)/
OFFSET('Table 2'!AX102,1,0)</f>
        <v>0.44933920704845814</v>
      </c>
      <c r="AR105" s="168">
        <f ca="1">OFFSET('Table 2'!BA102,1,1)/
OFFSET('Table 2'!BA102,1,0)</f>
        <v>0.46484375</v>
      </c>
      <c r="AS105" s="168">
        <f ca="1">OFFSET('Table 2'!BD102,1,1)/
OFFSET('Table 2'!BD102,1,0)</f>
        <v>0.36792452830188677</v>
      </c>
      <c r="AT105" s="168">
        <f ca="1">OFFSET('Table 2'!BG102,1,1)/
OFFSET('Table 2'!BG102,1,0)</f>
        <v>0.26946107784431139</v>
      </c>
      <c r="AU105" s="168">
        <f ca="1">OFFSET('Table 2'!BJ102,1,1)/
OFFSET('Table 2'!BJ102,1,0)</f>
        <v>0.17197452229299362</v>
      </c>
      <c r="AV105" s="168">
        <f ca="1">OFFSET('Table 2'!BM102,1,1)/
OFFSET('Table 2'!BM102,1,0)</f>
        <v>0.3</v>
      </c>
      <c r="AW105" s="168">
        <f ca="1">OFFSET('Table 2'!BP102,1,1)/
OFFSET('Table 2'!BP102,1,0)</f>
        <v>0.43979057591623039</v>
      </c>
      <c r="AX105" s="168">
        <f ca="1">OFFSET('Table 2'!BS102,1,1)/
OFFSET('Table 2'!BS102,1,0)</f>
        <v>0.38260869565217392</v>
      </c>
      <c r="AY105" s="168">
        <f ca="1">OFFSET('Table 2'!BV102,1,1)/
OFFSET('Table 2'!BV102,1,0)</f>
        <v>0.41635687732342008</v>
      </c>
      <c r="AZ105" s="168">
        <f ca="1">OFFSET('Table 2'!BY102,1,1)/
OFFSET('Table 2'!BY102,1,0)</f>
        <v>0.375</v>
      </c>
      <c r="BA105" s="168">
        <f ca="1">OFFSET('Table 2'!CB102,1,1)/
OFFSET('Table 2'!CB102,1,0)</f>
        <v>0.29577464788732394</v>
      </c>
      <c r="BB105" s="168">
        <f ca="1">OFFSET('Table 2'!CE102,1,1)/
OFFSET('Table 2'!CE102,1,0)</f>
        <v>0.22346368715083798</v>
      </c>
      <c r="BC105" s="168">
        <f ca="1">OFFSET('Table 2'!CH103,1,1)/
OFFSET('Table 2'!CH103,1,0)</f>
        <v>0.50212765957446803</v>
      </c>
      <c r="BD105" s="168">
        <f ca="1">OFFSET('Table 2'!CK103,1,1)/
OFFSET('Table 2'!CK103,1,0)</f>
        <v>0.6478102189781022</v>
      </c>
      <c r="BE105" s="168">
        <f ca="1">OFFSET('Table 2'!CN103,1,1)/
OFFSET('Table 2'!CN103,1,0)</f>
        <v>0.59252336448598131</v>
      </c>
      <c r="BF105" s="168" t="e">
        <f ca="1">OFFSET('Table 2'!#REF!,1,1)/
OFFSET('Table 2'!#REF!,1,0)</f>
        <v>#REF!</v>
      </c>
    </row>
    <row r="106" spans="1:58" x14ac:dyDescent="0.2">
      <c r="A106" s="18" t="s">
        <v>376</v>
      </c>
      <c r="B106" s="148">
        <f>AVERAGEIF('Table 2'!$E$4:$CP$4,B$5,'Table 2'!$E104:$CP104)</f>
        <v>468.6</v>
      </c>
      <c r="C106" s="148">
        <f>AVERAGEIF('Table 2'!$E$4:$CP$4,C$5,'Table 2'!$E104:$CP104)</f>
        <v>266.23333333333335</v>
      </c>
      <c r="D106" s="148">
        <f>AVERAGEIF('Table 2'!$E$4:$CP$4,D$5,'Table 2'!$E104:$CP104)</f>
        <v>202.36666666666667</v>
      </c>
      <c r="E106" s="23"/>
      <c r="F106" s="23"/>
      <c r="G106" s="23"/>
      <c r="H106" s="23"/>
      <c r="I106" s="23"/>
      <c r="J106" s="147">
        <f>AVERAGEIF('Table 2 - Previous month'!$E$4:$CS$4,J$5,'Table 2 - Previous month'!$E105:$CS105)</f>
        <v>222.09677419354838</v>
      </c>
      <c r="K106" s="147">
        <f>AVERAGEIF('Table 2 - Previous month'!$E$4:$CS$4,K$5,'Table 2 - Previous month'!$E105:$CS105)</f>
        <v>101.61290322580645</v>
      </c>
      <c r="L106" s="147">
        <f>AVERAGEIF('Table 2 - Previous month'!$E$4:$CS$4,L$5,'Table 2 - Previous month'!$E105:$CS105)</f>
        <v>120.48387096774194</v>
      </c>
      <c r="M106" s="23"/>
      <c r="N106" s="23"/>
      <c r="O106" s="23"/>
      <c r="P106" s="23"/>
      <c r="Q106" s="23"/>
      <c r="R106" s="23"/>
      <c r="S106" s="23"/>
      <c r="T106" s="23"/>
      <c r="U106" s="23"/>
      <c r="V106" s="23"/>
      <c r="W106" s="23"/>
      <c r="X106" s="23"/>
      <c r="AB106" s="167">
        <f ca="1">OFFSET('Table 2'!E103,1,1)/
OFFSET('Table 2'!E103,1,0)</f>
        <v>0.56672760511883002</v>
      </c>
      <c r="AC106" s="167">
        <f ca="1">OFFSET('Table 2'!H103,1,1)/
OFFSET('Table 2'!H103,1,0)</f>
        <v>0.55307262569832405</v>
      </c>
      <c r="AD106" s="168">
        <f ca="1">OFFSET('Table 2'!K103,1,1)/
OFFSET('Table 2'!K103,1,0)</f>
        <v>0.56332703213610591</v>
      </c>
      <c r="AE106" s="168">
        <f ca="1">OFFSET('Table 2'!N103,1,1)/
OFFSET('Table 2'!N103,1,0)</f>
        <v>0.65692007797270957</v>
      </c>
      <c r="AF106" s="168">
        <f ca="1">OFFSET('Table 2'!Q103,1,1)/
OFFSET('Table 2'!Q103,1,0)</f>
        <v>0.50478468899521534</v>
      </c>
      <c r="AG106" s="168">
        <f ca="1">OFFSET('Table 2'!T103,1,1)/
OFFSET('Table 2'!T103,1,0)</f>
        <v>0.46133333333333332</v>
      </c>
      <c r="AH106" s="168">
        <f ca="1">OFFSET('Table 2'!W103,1,1)/
OFFSET('Table 2'!W103,1,0)</f>
        <v>0.55150214592274682</v>
      </c>
      <c r="AI106" s="168">
        <f ca="1">OFFSET('Table 2'!Z103,1,1)/
OFFSET('Table 2'!Z103,1,0)</f>
        <v>0.5714285714285714</v>
      </c>
      <c r="AJ106" s="168">
        <f ca="1">OFFSET('Table 2'!AC103,1,1)/
OFFSET('Table 2'!AC103,1,0)</f>
        <v>0.6290672451193059</v>
      </c>
      <c r="AK106" s="168">
        <f ca="1">OFFSET('Table 2'!AF103,1,1)/
OFFSET('Table 2'!AF103,1,0)</f>
        <v>0.58399999999999996</v>
      </c>
      <c r="AL106" s="168">
        <f ca="1">OFFSET('Table 2'!AI103,1,1)/
OFFSET('Table 2'!AI103,1,0)</f>
        <v>0.61888111888111885</v>
      </c>
      <c r="AM106" s="168">
        <f ca="1">OFFSET('Table 2'!AL103,1,1)/
OFFSET('Table 2'!AL103,1,0)</f>
        <v>0.55875299760191843</v>
      </c>
      <c r="AN106" s="168">
        <f ca="1">OFFSET('Table 2'!AO103,1,1)/
OFFSET('Table 2'!AO103,1,0)</f>
        <v>0.47272727272727272</v>
      </c>
      <c r="AO106" s="168">
        <f ca="1">OFFSET('Table 2'!AR103,1,1)/
OFFSET('Table 2'!AR103,1,0)</f>
        <v>0.5829596412556054</v>
      </c>
      <c r="AP106" s="168">
        <f ca="1">OFFSET('Table 2'!AU103,1,1)/
OFFSET('Table 2'!AU103,1,0)</f>
        <v>0.61966604823747684</v>
      </c>
      <c r="AQ106" s="168">
        <f ca="1">OFFSET('Table 2'!AX103,1,1)/
OFFSET('Table 2'!AX103,1,0)</f>
        <v>0.59813084112149528</v>
      </c>
      <c r="AR106" s="168">
        <f ca="1">OFFSET('Table 2'!BA103,1,1)/
OFFSET('Table 2'!BA103,1,0)</f>
        <v>0.60784313725490191</v>
      </c>
      <c r="AS106" s="168">
        <f ca="1">OFFSET('Table 2'!BD103,1,1)/
OFFSET('Table 2'!BD103,1,0)</f>
        <v>0.55600814663951115</v>
      </c>
      <c r="AT106" s="168">
        <f ca="1">OFFSET('Table 2'!BG103,1,1)/
OFFSET('Table 2'!BG103,1,0)</f>
        <v>0.48826291079812206</v>
      </c>
      <c r="AU106" s="168">
        <f ca="1">OFFSET('Table 2'!BJ103,1,1)/
OFFSET('Table 2'!BJ103,1,0)</f>
        <v>0.49358974358974361</v>
      </c>
      <c r="AV106" s="168">
        <f ca="1">OFFSET('Table 2'!BM103,1,1)/
OFFSET('Table 2'!BM103,1,0)</f>
        <v>0.49116607773851589</v>
      </c>
      <c r="AW106" s="168">
        <f ca="1">OFFSET('Table 2'!BP103,1,1)/
OFFSET('Table 2'!BP103,1,0)</f>
        <v>0.60606060606060608</v>
      </c>
      <c r="AX106" s="168">
        <f ca="1">OFFSET('Table 2'!BS103,1,1)/
OFFSET('Table 2'!BS103,1,0)</f>
        <v>0.5831578947368421</v>
      </c>
      <c r="AY106" s="168">
        <f ca="1">OFFSET('Table 2'!BV103,1,1)/
OFFSET('Table 2'!BV103,1,0)</f>
        <v>0.6</v>
      </c>
      <c r="AZ106" s="168">
        <f ca="1">OFFSET('Table 2'!BY103,1,1)/
OFFSET('Table 2'!BY103,1,0)</f>
        <v>0.62030075187969924</v>
      </c>
      <c r="BA106" s="168">
        <f ca="1">OFFSET('Table 2'!CB103,1,1)/
OFFSET('Table 2'!CB103,1,0)</f>
        <v>0.49751243781094528</v>
      </c>
      <c r="BB106" s="168">
        <f ca="1">OFFSET('Table 2'!CE103,1,1)/
OFFSET('Table 2'!CE103,1,0)</f>
        <v>0.4375</v>
      </c>
      <c r="BC106" s="168">
        <f ca="1">OFFSET('Table 2'!CH104,1,1)/
OFFSET('Table 2'!CH104,1,0)</f>
        <v>0.57360406091370564</v>
      </c>
      <c r="BD106" s="168">
        <f ca="1">OFFSET('Table 2'!CK104,1,1)/
OFFSET('Table 2'!CK104,1,0)</f>
        <v>0.50697674418604655</v>
      </c>
      <c r="BE106" s="168">
        <f ca="1">OFFSET('Table 2'!CN104,1,1)/
OFFSET('Table 2'!CN104,1,0)</f>
        <v>0.56279069767441858</v>
      </c>
      <c r="BF106" s="168" t="e">
        <f ca="1">OFFSET('Table 2'!#REF!,1,1)/
OFFSET('Table 2'!#REF!,1,0)</f>
        <v>#REF!</v>
      </c>
    </row>
    <row r="107" spans="1:58" x14ac:dyDescent="0.2">
      <c r="A107" s="18" t="s">
        <v>381</v>
      </c>
      <c r="B107" s="148">
        <f>AVERAGEIF('Table 2'!$E$4:$CP$4,B$5,'Table 2'!$E105:$CP105)</f>
        <v>204.7</v>
      </c>
      <c r="C107" s="148">
        <f>AVERAGEIF('Table 2'!$E$4:$CP$4,C$5,'Table 2'!$E105:$CP105)</f>
        <v>105.6</v>
      </c>
      <c r="D107" s="148">
        <f>AVERAGEIF('Table 2'!$E$4:$CP$4,D$5,'Table 2'!$E105:$CP105)</f>
        <v>99.1</v>
      </c>
      <c r="E107" s="23"/>
      <c r="F107" s="23"/>
      <c r="G107" s="23"/>
      <c r="H107" s="23"/>
      <c r="I107" s="23"/>
      <c r="J107" s="147">
        <f>AVERAGEIF('Table 2 - Previous month'!$E$4:$CS$4,J$5,'Table 2 - Previous month'!$E106:$CS106)</f>
        <v>390.74193548387098</v>
      </c>
      <c r="K107" s="147">
        <f>AVERAGEIF('Table 2 - Previous month'!$E$4:$CS$4,K$5,'Table 2 - Previous month'!$E106:$CS106)</f>
        <v>187.7741935483871</v>
      </c>
      <c r="L107" s="147">
        <f>AVERAGEIF('Table 2 - Previous month'!$E$4:$CS$4,L$5,'Table 2 - Previous month'!$E106:$CS106)</f>
        <v>202.96774193548387</v>
      </c>
      <c r="M107" s="23"/>
      <c r="N107" s="23"/>
      <c r="O107" s="23"/>
      <c r="P107" s="23"/>
      <c r="Q107" s="23"/>
      <c r="R107" s="23"/>
      <c r="S107" s="23"/>
      <c r="T107" s="23"/>
      <c r="U107" s="23"/>
      <c r="V107" s="23"/>
      <c r="W107" s="23"/>
      <c r="X107" s="23"/>
      <c r="AB107" s="167">
        <f ca="1">OFFSET('Table 2'!E104,1,1)/
OFFSET('Table 2'!E104,1,0)</f>
        <v>0.51555555555555554</v>
      </c>
      <c r="AC107" s="167">
        <f ca="1">OFFSET('Table 2'!H104,1,1)/
OFFSET('Table 2'!H104,1,0)</f>
        <v>0.45575221238938052</v>
      </c>
      <c r="AD107" s="168">
        <f ca="1">OFFSET('Table 2'!K104,1,1)/
OFFSET('Table 2'!K104,1,0)</f>
        <v>0.49811320754716981</v>
      </c>
      <c r="AE107" s="168">
        <f ca="1">OFFSET('Table 2'!N104,1,1)/
OFFSET('Table 2'!N104,1,0)</f>
        <v>0.50197628458498023</v>
      </c>
      <c r="AF107" s="168">
        <f ca="1">OFFSET('Table 2'!Q104,1,1)/
OFFSET('Table 2'!Q104,1,0)</f>
        <v>0.43518518518518517</v>
      </c>
      <c r="AG107" s="168">
        <f ca="1">OFFSET('Table 2'!T104,1,1)/
OFFSET('Table 2'!T104,1,0)</f>
        <v>0.38071065989847713</v>
      </c>
      <c r="AH107" s="168">
        <f ca="1">OFFSET('Table 2'!W104,1,1)/
OFFSET('Table 2'!W104,1,0)</f>
        <v>0.51869158878504673</v>
      </c>
      <c r="AI107" s="168">
        <f ca="1">OFFSET('Table 2'!Z104,1,1)/
OFFSET('Table 2'!Z104,1,0)</f>
        <v>0.55652173913043479</v>
      </c>
      <c r="AJ107" s="168">
        <f ca="1">OFFSET('Table 2'!AC104,1,1)/
OFFSET('Table 2'!AC104,1,0)</f>
        <v>0.49382716049382713</v>
      </c>
      <c r="AK107" s="168">
        <f ca="1">OFFSET('Table 2'!AF104,1,1)/
OFFSET('Table 2'!AF104,1,0)</f>
        <v>0.5</v>
      </c>
      <c r="AL107" s="168">
        <f ca="1">OFFSET('Table 2'!AI104,1,1)/
OFFSET('Table 2'!AI104,1,0)</f>
        <v>0.47368421052631576</v>
      </c>
      <c r="AM107" s="168">
        <f ca="1">OFFSET('Table 2'!AL104,1,1)/
OFFSET('Table 2'!AL104,1,0)</f>
        <v>0.48768472906403942</v>
      </c>
      <c r="AN107" s="168">
        <f ca="1">OFFSET('Table 2'!AO104,1,1)/
OFFSET('Table 2'!AO104,1,0)</f>
        <v>0.37579617834394907</v>
      </c>
      <c r="AO107" s="168">
        <f ca="1">OFFSET('Table 2'!AR104,1,1)/
OFFSET('Table 2'!AR104,1,0)</f>
        <v>0.47802197802197804</v>
      </c>
      <c r="AP107" s="168">
        <f ca="1">OFFSET('Table 2'!AU104,1,1)/
OFFSET('Table 2'!AU104,1,0)</f>
        <v>0.59817351598173518</v>
      </c>
      <c r="AQ107" s="168">
        <f ca="1">OFFSET('Table 2'!AX104,1,1)/
OFFSET('Table 2'!AX104,1,0)</f>
        <v>0.62376237623762376</v>
      </c>
      <c r="AR107" s="168">
        <f ca="1">OFFSET('Table 2'!BA104,1,1)/
OFFSET('Table 2'!BA104,1,0)</f>
        <v>0.58986175115207373</v>
      </c>
      <c r="AS107" s="168">
        <f ca="1">OFFSET('Table 2'!BD104,1,1)/
OFFSET('Table 2'!BD104,1,0)</f>
        <v>0.58100558659217882</v>
      </c>
      <c r="AT107" s="168">
        <f ca="1">OFFSET('Table 2'!BG104,1,1)/
OFFSET('Table 2'!BG104,1,0)</f>
        <v>0.52830188679245282</v>
      </c>
      <c r="AU107" s="168">
        <f ca="1">OFFSET('Table 2'!BJ104,1,1)/
OFFSET('Table 2'!BJ104,1,0)</f>
        <v>0.48666666666666669</v>
      </c>
      <c r="AV107" s="168">
        <f ca="1">OFFSET('Table 2'!BM104,1,1)/
OFFSET('Table 2'!BM104,1,0)</f>
        <v>0.40789473684210525</v>
      </c>
      <c r="AW107" s="168">
        <f ca="1">OFFSET('Table 2'!BP104,1,1)/
OFFSET('Table 2'!BP104,1,0)</f>
        <v>0.52173913043478259</v>
      </c>
      <c r="AX107" s="168">
        <f ca="1">OFFSET('Table 2'!BS104,1,1)/
OFFSET('Table 2'!BS104,1,0)</f>
        <v>0.57070707070707072</v>
      </c>
      <c r="AY107" s="168">
        <f ca="1">OFFSET('Table 2'!BV104,1,1)/
OFFSET('Table 2'!BV104,1,0)</f>
        <v>0.59051724137931039</v>
      </c>
      <c r="AZ107" s="168">
        <f ca="1">OFFSET('Table 2'!BY104,1,1)/
OFFSET('Table 2'!BY104,1,0)</f>
        <v>0.57345971563981046</v>
      </c>
      <c r="BA107" s="168">
        <f ca="1">OFFSET('Table 2'!CB104,1,1)/
OFFSET('Table 2'!CB104,1,0)</f>
        <v>0.53072625698324027</v>
      </c>
      <c r="BB107" s="168">
        <f ca="1">OFFSET('Table 2'!CE104,1,1)/
OFFSET('Table 2'!CE104,1,0)</f>
        <v>0.49681528662420382</v>
      </c>
      <c r="BC107" s="168">
        <f ca="1">OFFSET('Table 2'!CH105,1,1)/
OFFSET('Table 2'!CH105,1,0)</f>
        <v>0.36654804270462632</v>
      </c>
      <c r="BD107" s="168">
        <f ca="1">OFFSET('Table 2'!CK105,1,1)/
OFFSET('Table 2'!CK105,1,0)</f>
        <v>0.49577464788732395</v>
      </c>
      <c r="BE107" s="168">
        <f ca="1">OFFSET('Table 2'!CN105,1,1)/
OFFSET('Table 2'!CN105,1,0)</f>
        <v>0.52463054187192115</v>
      </c>
      <c r="BF107" s="168" t="e">
        <f ca="1">OFFSET('Table 2'!#REF!,1,1)/
OFFSET('Table 2'!#REF!,1,0)</f>
        <v>#REF!</v>
      </c>
    </row>
    <row r="108" spans="1:58" x14ac:dyDescent="0.2">
      <c r="A108" s="18" t="s">
        <v>384</v>
      </c>
      <c r="B108" s="148">
        <f>AVERAGEIF('Table 2'!$E$4:$CP$4,B$5,'Table 2'!$E106:$CP106)</f>
        <v>347.2</v>
      </c>
      <c r="C108" s="148">
        <f>AVERAGEIF('Table 2'!$E$4:$CP$4,C$5,'Table 2'!$E106:$CP106)</f>
        <v>178.6</v>
      </c>
      <c r="D108" s="148">
        <f>AVERAGEIF('Table 2'!$E$4:$CP$4,D$5,'Table 2'!$E106:$CP106)</f>
        <v>168.6</v>
      </c>
      <c r="E108" s="23"/>
      <c r="F108" s="23"/>
      <c r="G108" s="23"/>
      <c r="H108" s="23"/>
      <c r="I108" s="23"/>
      <c r="J108" s="147">
        <f>AVERAGEIF('Table 2 - Previous month'!$E$4:$CS$4,J$5,'Table 2 - Previous month'!$E107:$CS107)</f>
        <v>134.7741935483871</v>
      </c>
      <c r="K108" s="147">
        <f>AVERAGEIF('Table 2 - Previous month'!$E$4:$CS$4,K$5,'Table 2 - Previous month'!$E107:$CS107)</f>
        <v>96.41935483870968</v>
      </c>
      <c r="L108" s="147">
        <f>AVERAGEIF('Table 2 - Previous month'!$E$4:$CS$4,L$5,'Table 2 - Previous month'!$E107:$CS107)</f>
        <v>38.354838709677416</v>
      </c>
      <c r="M108" s="23"/>
      <c r="N108" s="23"/>
      <c r="O108" s="23"/>
      <c r="P108" s="23"/>
      <c r="Q108" s="23"/>
      <c r="R108" s="23"/>
      <c r="S108" s="23"/>
      <c r="T108" s="23"/>
      <c r="U108" s="23"/>
      <c r="V108" s="23"/>
      <c r="W108" s="23"/>
      <c r="X108" s="23"/>
      <c r="AB108" s="167">
        <f ca="1">OFFSET('Table 2'!E105,1,1)/
OFFSET('Table 2'!E105,1,0)</f>
        <v>0.50122850122850127</v>
      </c>
      <c r="AC108" s="167">
        <f ca="1">OFFSET('Table 2'!H105,1,1)/
OFFSET('Table 2'!H105,1,0)</f>
        <v>0.52347417840375587</v>
      </c>
      <c r="AD108" s="168">
        <f ca="1">OFFSET('Table 2'!K105,1,1)/
OFFSET('Table 2'!K105,1,0)</f>
        <v>0.5</v>
      </c>
      <c r="AE108" s="168">
        <f ca="1">OFFSET('Table 2'!N105,1,1)/
OFFSET('Table 2'!N105,1,0)</f>
        <v>0.56559139784946233</v>
      </c>
      <c r="AF108" s="168">
        <f ca="1">OFFSET('Table 2'!Q105,1,1)/
OFFSET('Table 2'!Q105,1,0)</f>
        <v>0.38666666666666666</v>
      </c>
      <c r="AG108" s="168">
        <f ca="1">OFFSET('Table 2'!T105,1,1)/
OFFSET('Table 2'!T105,1,0)</f>
        <v>0.33333333333333331</v>
      </c>
      <c r="AH108" s="168">
        <f ca="1">OFFSET('Table 2'!W105,1,1)/
OFFSET('Table 2'!W105,1,0)</f>
        <v>0.34210526315789475</v>
      </c>
      <c r="AI108" s="168">
        <f ca="1">OFFSET('Table 2'!Z105,1,1)/
OFFSET('Table 2'!Z105,1,0)</f>
        <v>0.50696378830083566</v>
      </c>
      <c r="AJ108" s="168">
        <f ca="1">OFFSET('Table 2'!AC105,1,1)/
OFFSET('Table 2'!AC105,1,0)</f>
        <v>0.52406417112299464</v>
      </c>
      <c r="AK108" s="168">
        <f ca="1">OFFSET('Table 2'!AF105,1,1)/
OFFSET('Table 2'!AF105,1,0)</f>
        <v>0.55415617128463479</v>
      </c>
      <c r="AL108" s="168">
        <f ca="1">OFFSET('Table 2'!AI105,1,1)/
OFFSET('Table 2'!AI105,1,0)</f>
        <v>0.52824858757062143</v>
      </c>
      <c r="AM108" s="168">
        <f ca="1">OFFSET('Table 2'!AL105,1,1)/
OFFSET('Table 2'!AL105,1,0)</f>
        <v>0.6</v>
      </c>
      <c r="AN108" s="168">
        <f ca="1">OFFSET('Table 2'!AO105,1,1)/
OFFSET('Table 2'!AO105,1,0)</f>
        <v>0.47169811320754718</v>
      </c>
      <c r="AO108" s="168">
        <f ca="1">OFFSET('Table 2'!AR105,1,1)/
OFFSET('Table 2'!AR105,1,0)</f>
        <v>0.39662447257383965</v>
      </c>
      <c r="AP108" s="168">
        <f ca="1">OFFSET('Table 2'!AU105,1,1)/
OFFSET('Table 2'!AU105,1,0)</f>
        <v>0.54061624649859941</v>
      </c>
      <c r="AQ108" s="168">
        <f ca="1">OFFSET('Table 2'!AX105,1,1)/
OFFSET('Table 2'!AX105,1,0)</f>
        <v>0.58778625954198471</v>
      </c>
      <c r="AR108" s="168">
        <f ca="1">OFFSET('Table 2'!BA105,1,1)/
OFFSET('Table 2'!BA105,1,0)</f>
        <v>0.54145077720207258</v>
      </c>
      <c r="AS108" s="168">
        <f ca="1">OFFSET('Table 2'!BD105,1,1)/
OFFSET('Table 2'!BD105,1,0)</f>
        <v>0.57268722466960353</v>
      </c>
      <c r="AT108" s="168">
        <f ca="1">OFFSET('Table 2'!BG105,1,1)/
OFFSET('Table 2'!BG105,1,0)</f>
        <v>0.56603773584905659</v>
      </c>
      <c r="AU108" s="168">
        <f ca="1">OFFSET('Table 2'!BJ105,1,1)/
OFFSET('Table 2'!BJ105,1,0)</f>
        <v>0.52336448598130836</v>
      </c>
      <c r="AV108" s="168">
        <f ca="1">OFFSET('Table 2'!BM105,1,1)/
OFFSET('Table 2'!BM105,1,0)</f>
        <v>0.56730769230769229</v>
      </c>
      <c r="AW108" s="168">
        <f ca="1">OFFSET('Table 2'!BP105,1,1)/
OFFSET('Table 2'!BP105,1,0)</f>
        <v>0.51136363636363635</v>
      </c>
      <c r="AX108" s="168">
        <f ca="1">OFFSET('Table 2'!BS105,1,1)/
OFFSET('Table 2'!BS105,1,0)</f>
        <v>0.54140127388535031</v>
      </c>
      <c r="AY108" s="168">
        <f ca="1">OFFSET('Table 2'!BV105,1,1)/
OFFSET('Table 2'!BV105,1,0)</f>
        <v>0.56612529002320189</v>
      </c>
      <c r="AZ108" s="168">
        <f ca="1">OFFSET('Table 2'!BY105,1,1)/
OFFSET('Table 2'!BY105,1,0)</f>
        <v>0.49226804123711343</v>
      </c>
      <c r="BA108" s="168">
        <f ca="1">OFFSET('Table 2'!CB105,1,1)/
OFFSET('Table 2'!CB105,1,0)</f>
        <v>0.58681318681318684</v>
      </c>
      <c r="BB108" s="168">
        <f ca="1">OFFSET('Table 2'!CE105,1,1)/
OFFSET('Table 2'!CE105,1,0)</f>
        <v>0.46105919003115264</v>
      </c>
      <c r="BC108" s="168">
        <f ca="1">OFFSET('Table 2'!CH106,1,1)/
OFFSET('Table 2'!CH106,1,0)</f>
        <v>0.61818181818181817</v>
      </c>
      <c r="BD108" s="168">
        <f ca="1">OFFSET('Table 2'!CK106,1,1)/
OFFSET('Table 2'!CK106,1,0)</f>
        <v>0.69230769230769229</v>
      </c>
      <c r="BE108" s="168">
        <f ca="1">OFFSET('Table 2'!CN106,1,1)/
OFFSET('Table 2'!CN106,1,0)</f>
        <v>0.70344827586206893</v>
      </c>
      <c r="BF108" s="168" t="e">
        <f ca="1">OFFSET('Table 2'!#REF!,1,1)/
OFFSET('Table 2'!#REF!,1,0)</f>
        <v>#REF!</v>
      </c>
    </row>
    <row r="109" spans="1:58" x14ac:dyDescent="0.2">
      <c r="A109" s="18" t="s">
        <v>386</v>
      </c>
      <c r="B109" s="148">
        <f>AVERAGEIF('Table 2'!$E$4:$CP$4,B$5,'Table 2'!$E107:$CP107)</f>
        <v>132.36666666666667</v>
      </c>
      <c r="C109" s="148">
        <f>AVERAGEIF('Table 2'!$E$4:$CP$4,C$5,'Table 2'!$E107:$CP107)</f>
        <v>89.86666666666666</v>
      </c>
      <c r="D109" s="148">
        <f>AVERAGEIF('Table 2'!$E$4:$CP$4,D$5,'Table 2'!$E107:$CP107)</f>
        <v>42.5</v>
      </c>
      <c r="E109" s="23"/>
      <c r="F109" s="23"/>
      <c r="G109" s="23"/>
      <c r="H109" s="23"/>
      <c r="I109" s="23"/>
      <c r="J109" s="147">
        <f>AVERAGEIF('Table 2 - Previous month'!$E$4:$CS$4,J$5,'Table 2 - Previous month'!$E108:$CS108)</f>
        <v>180.96774193548387</v>
      </c>
      <c r="K109" s="147">
        <f>AVERAGEIF('Table 2 - Previous month'!$E$4:$CS$4,K$5,'Table 2 - Previous month'!$E108:$CS108)</f>
        <v>88.645161290322577</v>
      </c>
      <c r="L109" s="147">
        <f>AVERAGEIF('Table 2 - Previous month'!$E$4:$CS$4,L$5,'Table 2 - Previous month'!$E108:$CS108)</f>
        <v>92.322580645161295</v>
      </c>
      <c r="M109" s="23"/>
      <c r="N109" s="23"/>
      <c r="O109" s="23"/>
      <c r="P109" s="23"/>
      <c r="Q109" s="23"/>
      <c r="R109" s="23"/>
      <c r="S109" s="23"/>
      <c r="T109" s="23"/>
      <c r="U109" s="23"/>
      <c r="V109" s="23"/>
      <c r="W109" s="23"/>
      <c r="X109" s="23"/>
      <c r="AB109" s="167">
        <f ca="1">OFFSET('Table 2'!E106,1,1)/
OFFSET('Table 2'!E106,1,0)</f>
        <v>0.61594202898550721</v>
      </c>
      <c r="AC109" s="167">
        <f ca="1">OFFSET('Table 2'!H106,1,1)/
OFFSET('Table 2'!H106,1,0)</f>
        <v>0.66917293233082709</v>
      </c>
      <c r="AD109" s="168">
        <f ca="1">OFFSET('Table 2'!K106,1,1)/
OFFSET('Table 2'!K106,1,0)</f>
        <v>0.64748201438848918</v>
      </c>
      <c r="AE109" s="168">
        <f ca="1">OFFSET('Table 2'!N106,1,1)/
OFFSET('Table 2'!N106,1,0)</f>
        <v>0.60504201680672265</v>
      </c>
      <c r="AF109" s="168">
        <f ca="1">OFFSET('Table 2'!Q106,1,1)/
OFFSET('Table 2'!Q106,1,0)</f>
        <v>0.7</v>
      </c>
      <c r="AG109" s="168">
        <f ca="1">OFFSET('Table 2'!T106,1,1)/
OFFSET('Table 2'!T106,1,0)</f>
        <v>0.70833333333333337</v>
      </c>
      <c r="AH109" s="168">
        <f ca="1">OFFSET('Table 2'!W106,1,1)/
OFFSET('Table 2'!W106,1,0)</f>
        <v>0.61224489795918369</v>
      </c>
      <c r="AI109" s="168">
        <f ca="1">OFFSET('Table 2'!Z106,1,1)/
OFFSET('Table 2'!Z106,1,0)</f>
        <v>0.69105691056910568</v>
      </c>
      <c r="AJ109" s="168">
        <f ca="1">OFFSET('Table 2'!AC106,1,1)/
OFFSET('Table 2'!AC106,1,0)</f>
        <v>0.65671641791044777</v>
      </c>
      <c r="AK109" s="168">
        <f ca="1">OFFSET('Table 2'!AF106,1,1)/
OFFSET('Table 2'!AF106,1,0)</f>
        <v>0.72258064516129028</v>
      </c>
      <c r="AL109" s="168">
        <f ca="1">OFFSET('Table 2'!AI106,1,1)/
OFFSET('Table 2'!AI106,1,0)</f>
        <v>0.70129870129870131</v>
      </c>
      <c r="AM109" s="168">
        <f ca="1">OFFSET('Table 2'!AL106,1,1)/
OFFSET('Table 2'!AL106,1,0)</f>
        <v>0.67080745341614911</v>
      </c>
      <c r="AN109" s="168">
        <f ca="1">OFFSET('Table 2'!AO106,1,1)/
OFFSET('Table 2'!AO106,1,0)</f>
        <v>0.62393162393162394</v>
      </c>
      <c r="AO109" s="168">
        <f ca="1">OFFSET('Table 2'!AR106,1,1)/
OFFSET('Table 2'!AR106,1,0)</f>
        <v>0.59615384615384615</v>
      </c>
      <c r="AP109" s="168">
        <f ca="1">OFFSET('Table 2'!AU106,1,1)/
OFFSET('Table 2'!AU106,1,0)</f>
        <v>0.68888888888888888</v>
      </c>
      <c r="AQ109" s="168">
        <f ca="1">OFFSET('Table 2'!AX106,1,1)/
OFFSET('Table 2'!AX106,1,0)</f>
        <v>0.73053892215568861</v>
      </c>
      <c r="AR109" s="168">
        <f ca="1">OFFSET('Table 2'!BA106,1,1)/
OFFSET('Table 2'!BA106,1,0)</f>
        <v>0.68243243243243246</v>
      </c>
      <c r="AS109" s="168">
        <f ca="1">OFFSET('Table 2'!BD106,1,1)/
OFFSET('Table 2'!BD106,1,0)</f>
        <v>0.73333333333333328</v>
      </c>
      <c r="AT109" s="168">
        <f ca="1">OFFSET('Table 2'!BG106,1,1)/
OFFSET('Table 2'!BG106,1,0)</f>
        <v>0.69117647058823528</v>
      </c>
      <c r="AU109" s="168">
        <f ca="1">OFFSET('Table 2'!BJ106,1,1)/
OFFSET('Table 2'!BJ106,1,0)</f>
        <v>0.58888888888888891</v>
      </c>
      <c r="AV109" s="168">
        <f ca="1">OFFSET('Table 2'!BM106,1,1)/
OFFSET('Table 2'!BM106,1,0)</f>
        <v>0.67307692307692313</v>
      </c>
      <c r="AW109" s="168">
        <f ca="1">OFFSET('Table 2'!BP106,1,1)/
OFFSET('Table 2'!BP106,1,0)</f>
        <v>0.6428571428571429</v>
      </c>
      <c r="AX109" s="168">
        <f ca="1">OFFSET('Table 2'!BS106,1,1)/
OFFSET('Table 2'!BS106,1,0)</f>
        <v>0.69599999999999995</v>
      </c>
      <c r="AY109" s="168">
        <f ca="1">OFFSET('Table 2'!BV106,1,1)/
OFFSET('Table 2'!BV106,1,0)</f>
        <v>0.67515923566878977</v>
      </c>
      <c r="AZ109" s="168">
        <f ca="1">OFFSET('Table 2'!BY106,1,1)/
OFFSET('Table 2'!BY106,1,0)</f>
        <v>0.72077922077922074</v>
      </c>
      <c r="BA109" s="168">
        <f ca="1">OFFSET('Table 2'!CB106,1,1)/
OFFSET('Table 2'!CB106,1,0)</f>
        <v>0.74172185430463577</v>
      </c>
      <c r="BB109" s="168">
        <f ca="1">OFFSET('Table 2'!CE106,1,1)/
OFFSET('Table 2'!CE106,1,0)</f>
        <v>0.73015873015873012</v>
      </c>
      <c r="BC109" s="168">
        <f ca="1">OFFSET('Table 2'!CH107,1,1)/
OFFSET('Table 2'!CH107,1,0)</f>
        <v>0.45555555555555555</v>
      </c>
      <c r="BD109" s="168">
        <f ca="1">OFFSET('Table 2'!CK107,1,1)/
OFFSET('Table 2'!CK107,1,0)</f>
        <v>0.53023255813953485</v>
      </c>
      <c r="BE109" s="168">
        <f ca="1">OFFSET('Table 2'!CN107,1,1)/
OFFSET('Table 2'!CN107,1,0)</f>
        <v>0.58499999999999996</v>
      </c>
      <c r="BF109" s="168" t="e">
        <f ca="1">OFFSET('Table 2'!#REF!,1,1)/
OFFSET('Table 2'!#REF!,1,0)</f>
        <v>#REF!</v>
      </c>
    </row>
    <row r="110" spans="1:58" x14ac:dyDescent="0.2">
      <c r="A110" s="18" t="s">
        <v>398</v>
      </c>
      <c r="B110" s="148">
        <f>AVERAGEIF('Table 2'!$E$4:$CP$4,B$5,'Table 2'!$E108:$CP108)</f>
        <v>185.46666666666667</v>
      </c>
      <c r="C110" s="148">
        <f>AVERAGEIF('Table 2'!$E$4:$CP$4,C$5,'Table 2'!$E108:$CP108)</f>
        <v>90.733333333333334</v>
      </c>
      <c r="D110" s="148">
        <f>AVERAGEIF('Table 2'!$E$4:$CP$4,D$5,'Table 2'!$E108:$CP108)</f>
        <v>94.733333333333334</v>
      </c>
      <c r="E110" s="23"/>
      <c r="F110" s="23"/>
      <c r="G110" s="23"/>
      <c r="H110" s="23"/>
      <c r="I110" s="23"/>
      <c r="J110" s="147">
        <f>AVERAGEIF('Table 2 - Previous month'!$E$4:$CS$4,J$5,'Table 2 - Previous month'!$E109:$CS109)</f>
        <v>299.12903225806451</v>
      </c>
      <c r="K110" s="147">
        <f>AVERAGEIF('Table 2 - Previous month'!$E$4:$CS$4,K$5,'Table 2 - Previous month'!$E109:$CS109)</f>
        <v>109.6774193548387</v>
      </c>
      <c r="L110" s="147">
        <f>AVERAGEIF('Table 2 - Previous month'!$E$4:$CS$4,L$5,'Table 2 - Previous month'!$E109:$CS109)</f>
        <v>189.45161290322579</v>
      </c>
      <c r="M110" s="23"/>
      <c r="N110" s="23"/>
      <c r="O110" s="23"/>
      <c r="P110" s="23"/>
      <c r="Q110" s="23"/>
      <c r="R110" s="23"/>
      <c r="S110" s="23"/>
      <c r="T110" s="23"/>
      <c r="U110" s="23"/>
      <c r="V110" s="23"/>
      <c r="W110" s="23"/>
      <c r="X110" s="23"/>
      <c r="AB110" s="167">
        <f ca="1">OFFSET('Table 2'!E107,1,1)/
OFFSET('Table 2'!E107,1,0)</f>
        <v>0.52970297029702973</v>
      </c>
      <c r="AC110" s="167">
        <f ca="1">OFFSET('Table 2'!H107,1,1)/
OFFSET('Table 2'!H107,1,0)</f>
        <v>0.4838709677419355</v>
      </c>
      <c r="AD110" s="168">
        <f ca="1">OFFSET('Table 2'!K107,1,1)/
OFFSET('Table 2'!K107,1,0)</f>
        <v>0.48484848484848486</v>
      </c>
      <c r="AE110" s="168">
        <f ca="1">OFFSET('Table 2'!N107,1,1)/
OFFSET('Table 2'!N107,1,0)</f>
        <v>0.57073170731707312</v>
      </c>
      <c r="AF110" s="168">
        <f ca="1">OFFSET('Table 2'!Q107,1,1)/
OFFSET('Table 2'!Q107,1,0)</f>
        <v>0.51677852348993292</v>
      </c>
      <c r="AG110" s="168">
        <f ca="1">OFFSET('Table 2'!T107,1,1)/
OFFSET('Table 2'!T107,1,0)</f>
        <v>0.4351145038167939</v>
      </c>
      <c r="AH110" s="168">
        <f ca="1">OFFSET('Table 2'!W107,1,1)/
OFFSET('Table 2'!W107,1,0)</f>
        <v>0.40782122905027934</v>
      </c>
      <c r="AI110" s="168">
        <f ca="1">OFFSET('Table 2'!Z107,1,1)/
OFFSET('Table 2'!Z107,1,0)</f>
        <v>0.53125</v>
      </c>
      <c r="AJ110" s="168">
        <f ca="1">OFFSET('Table 2'!AC107,1,1)/
OFFSET('Table 2'!AC107,1,0)</f>
        <v>0.48969072164948452</v>
      </c>
      <c r="AK110" s="168">
        <f ca="1">OFFSET('Table 2'!AF107,1,1)/
OFFSET('Table 2'!AF107,1,0)</f>
        <v>0.55023923444976075</v>
      </c>
      <c r="AL110" s="168">
        <f ca="1">OFFSET('Table 2'!AI107,1,1)/
OFFSET('Table 2'!AI107,1,0)</f>
        <v>0.5490196078431373</v>
      </c>
      <c r="AM110" s="168">
        <f ca="1">OFFSET('Table 2'!AL107,1,1)/
OFFSET('Table 2'!AL107,1,0)</f>
        <v>0.48951048951048953</v>
      </c>
      <c r="AN110" s="168">
        <f ca="1">OFFSET('Table 2'!AO107,1,1)/
OFFSET('Table 2'!AO107,1,0)</f>
        <v>0.34545454545454546</v>
      </c>
      <c r="AO110" s="168">
        <f ca="1">OFFSET('Table 2'!AR107,1,1)/
OFFSET('Table 2'!AR107,1,0)</f>
        <v>0.43646408839779005</v>
      </c>
      <c r="AP110" s="168">
        <f ca="1">OFFSET('Table 2'!AU107,1,1)/
OFFSET('Table 2'!AU107,1,0)</f>
        <v>0.46721311475409838</v>
      </c>
      <c r="AQ110" s="168">
        <f ca="1">OFFSET('Table 2'!AX107,1,1)/
OFFSET('Table 2'!AX107,1,0)</f>
        <v>0.42060085836909872</v>
      </c>
      <c r="AR110" s="168">
        <f ca="1">OFFSET('Table 2'!BA107,1,1)/
OFFSET('Table 2'!BA107,1,0)</f>
        <v>0.48898678414096919</v>
      </c>
      <c r="AS110" s="168">
        <f ca="1">OFFSET('Table 2'!BD107,1,1)/
OFFSET('Table 2'!BD107,1,0)</f>
        <v>0.55612244897959184</v>
      </c>
      <c r="AT110" s="168">
        <f ca="1">OFFSET('Table 2'!BG107,1,1)/
OFFSET('Table 2'!BG107,1,0)</f>
        <v>0.49650349650349651</v>
      </c>
      <c r="AU110" s="168">
        <f ca="1">OFFSET('Table 2'!BJ107,1,1)/
OFFSET('Table 2'!BJ107,1,0)</f>
        <v>0.38461538461538464</v>
      </c>
      <c r="AV110" s="168">
        <f ca="1">OFFSET('Table 2'!BM107,1,1)/
OFFSET('Table 2'!BM107,1,0)</f>
        <v>0.38686131386861317</v>
      </c>
      <c r="AW110" s="168">
        <f ca="1">OFFSET('Table 2'!BP107,1,1)/
OFFSET('Table 2'!BP107,1,0)</f>
        <v>0.35406698564593303</v>
      </c>
      <c r="AX110" s="168">
        <f ca="1">OFFSET('Table 2'!BS107,1,1)/
OFFSET('Table 2'!BS107,1,0)</f>
        <v>0.4325581395348837</v>
      </c>
      <c r="AY110" s="168">
        <f ca="1">OFFSET('Table 2'!BV107,1,1)/
OFFSET('Table 2'!BV107,1,0)</f>
        <v>0.56542056074766356</v>
      </c>
      <c r="AZ110" s="168">
        <f ca="1">OFFSET('Table 2'!BY107,1,1)/
OFFSET('Table 2'!BY107,1,0)</f>
        <v>0.58490566037735847</v>
      </c>
      <c r="BA110" s="168">
        <f ca="1">OFFSET('Table 2'!CB107,1,1)/
OFFSET('Table 2'!CB107,1,0)</f>
        <v>0.57333333333333336</v>
      </c>
      <c r="BB110" s="168">
        <f ca="1">OFFSET('Table 2'!CE107,1,1)/
OFFSET('Table 2'!CE107,1,0)</f>
        <v>0.39823008849557523</v>
      </c>
      <c r="BC110" s="168">
        <f ca="1">OFFSET('Table 2'!CH108,1,1)/
OFFSET('Table 2'!CH108,1,0)</f>
        <v>0.4375</v>
      </c>
      <c r="BD110" s="168">
        <f ca="1">OFFSET('Table 2'!CK108,1,1)/
OFFSET('Table 2'!CK108,1,0)</f>
        <v>0.45723684210526316</v>
      </c>
      <c r="BE110" s="168">
        <f ca="1">OFFSET('Table 2'!CN108,1,1)/
OFFSET('Table 2'!CN108,1,0)</f>
        <v>0.45714285714285713</v>
      </c>
      <c r="BF110" s="168" t="e">
        <f ca="1">OFFSET('Table 2'!#REF!,1,1)/
OFFSET('Table 2'!#REF!,1,0)</f>
        <v>#REF!</v>
      </c>
    </row>
    <row r="111" spans="1:58" x14ac:dyDescent="0.2">
      <c r="A111" s="18" t="s">
        <v>281</v>
      </c>
      <c r="B111" s="148">
        <f>AVERAGEIF('Table 2'!$E$4:$CP$4,B$5,'Table 2'!$E109:$CP109)</f>
        <v>279.36666666666667</v>
      </c>
      <c r="C111" s="148">
        <f>AVERAGEIF('Table 2'!$E$4:$CP$4,C$5,'Table 2'!$E109:$CP109)</f>
        <v>110.93333333333334</v>
      </c>
      <c r="D111" s="148">
        <f>AVERAGEIF('Table 2'!$E$4:$CP$4,D$5,'Table 2'!$E109:$CP109)</f>
        <v>168.43333333333334</v>
      </c>
      <c r="E111" s="23"/>
      <c r="F111" s="23"/>
      <c r="G111" s="23"/>
      <c r="H111" s="23"/>
      <c r="I111" s="23"/>
      <c r="J111" s="147">
        <f>AVERAGEIF('Table 2 - Previous month'!$E$4:$CS$4,J$5,'Table 2 - Previous month'!$E110:$CS110)</f>
        <v>144.80645161290323</v>
      </c>
      <c r="K111" s="147">
        <f>AVERAGEIF('Table 2 - Previous month'!$E$4:$CS$4,K$5,'Table 2 - Previous month'!$E110:$CS110)</f>
        <v>86.645161290322577</v>
      </c>
      <c r="L111" s="147">
        <f>AVERAGEIF('Table 2 - Previous month'!$E$4:$CS$4,L$5,'Table 2 - Previous month'!$E110:$CS110)</f>
        <v>58.161290322580648</v>
      </c>
      <c r="M111" s="23"/>
      <c r="N111" s="23"/>
      <c r="O111" s="23"/>
      <c r="P111" s="23"/>
      <c r="Q111" s="23"/>
      <c r="R111" s="23"/>
      <c r="S111" s="23"/>
      <c r="T111" s="23"/>
      <c r="U111" s="23"/>
      <c r="V111" s="23"/>
      <c r="W111" s="23"/>
      <c r="X111" s="23"/>
      <c r="AB111" s="167">
        <f ca="1">OFFSET('Table 2'!E108,1,1)/
OFFSET('Table 2'!E108,1,0)</f>
        <v>0.42727272727272725</v>
      </c>
      <c r="AC111" s="167">
        <f ca="1">OFFSET('Table 2'!H108,1,1)/
OFFSET('Table 2'!H108,1,0)</f>
        <v>0.44936708860759494</v>
      </c>
      <c r="AD111" s="168">
        <f ca="1">OFFSET('Table 2'!K108,1,1)/
OFFSET('Table 2'!K108,1,0)</f>
        <v>0.38110749185667753</v>
      </c>
      <c r="AE111" s="168">
        <f ca="1">OFFSET('Table 2'!N108,1,1)/
OFFSET('Table 2'!N108,1,0)</f>
        <v>0.4289855072463768</v>
      </c>
      <c r="AF111" s="168">
        <f ca="1">OFFSET('Table 2'!Q108,1,1)/
OFFSET('Table 2'!Q108,1,0)</f>
        <v>0.28195488721804512</v>
      </c>
      <c r="AG111" s="168">
        <f ca="1">OFFSET('Table 2'!T108,1,1)/
OFFSET('Table 2'!T108,1,0)</f>
        <v>0.24152542372881355</v>
      </c>
      <c r="AH111" s="168">
        <f ca="1">OFFSET('Table 2'!W108,1,1)/
OFFSET('Table 2'!W108,1,0)</f>
        <v>0.39403973509933776</v>
      </c>
      <c r="AI111" s="168">
        <f ca="1">OFFSET('Table 2'!Z108,1,1)/
OFFSET('Table 2'!Z108,1,0)</f>
        <v>0.39413680781758959</v>
      </c>
      <c r="AJ111" s="168">
        <f ca="1">OFFSET('Table 2'!AC108,1,1)/
OFFSET('Table 2'!AC108,1,0)</f>
        <v>0.39808917197452232</v>
      </c>
      <c r="AK111" s="168">
        <f ca="1">OFFSET('Table 2'!AF108,1,1)/
OFFSET('Table 2'!AF108,1,0)</f>
        <v>0.39393939393939392</v>
      </c>
      <c r="AL111" s="168">
        <f ca="1">OFFSET('Table 2'!AI108,1,1)/
OFFSET('Table 2'!AI108,1,0)</f>
        <v>0.44144144144144143</v>
      </c>
      <c r="AM111" s="168">
        <f ca="1">OFFSET('Table 2'!AL108,1,1)/
OFFSET('Table 2'!AL108,1,0)</f>
        <v>0.28112449799196787</v>
      </c>
      <c r="AN111" s="168">
        <f ca="1">OFFSET('Table 2'!AO108,1,1)/
OFFSET('Table 2'!AO108,1,0)</f>
        <v>0.24166666666666667</v>
      </c>
      <c r="AO111" s="168">
        <f ca="1">OFFSET('Table 2'!AR108,1,1)/
OFFSET('Table 2'!AR108,1,0)</f>
        <v>0.43730886850152906</v>
      </c>
      <c r="AP111" s="168">
        <f ca="1">OFFSET('Table 2'!AU108,1,1)/
OFFSET('Table 2'!AU108,1,0)</f>
        <v>0.4204946996466431</v>
      </c>
      <c r="AQ111" s="168">
        <f ca="1">OFFSET('Table 2'!AX108,1,1)/
OFFSET('Table 2'!AX108,1,0)</f>
        <v>0.41608391608391609</v>
      </c>
      <c r="AR111" s="168">
        <f ca="1">OFFSET('Table 2'!BA108,1,1)/
OFFSET('Table 2'!BA108,1,0)</f>
        <v>0.5</v>
      </c>
      <c r="AS111" s="168">
        <f ca="1">OFFSET('Table 2'!BD108,1,1)/
OFFSET('Table 2'!BD108,1,0)</f>
        <v>0.4279835390946502</v>
      </c>
      <c r="AT111" s="168">
        <f ca="1">OFFSET('Table 2'!BG108,1,1)/
OFFSET('Table 2'!BG108,1,0)</f>
        <v>0.31219512195121951</v>
      </c>
      <c r="AU111" s="168">
        <f ca="1">OFFSET('Table 2'!BJ108,1,1)/
OFFSET('Table 2'!BJ108,1,0)</f>
        <v>0.33684210526315789</v>
      </c>
      <c r="AV111" s="168">
        <f ca="1">OFFSET('Table 2'!BM108,1,1)/
OFFSET('Table 2'!BM108,1,0)</f>
        <v>0.33846153846153848</v>
      </c>
      <c r="AW111" s="168">
        <f ca="1">OFFSET('Table 2'!BP108,1,1)/
OFFSET('Table 2'!BP108,1,0)</f>
        <v>0.42753623188405798</v>
      </c>
      <c r="AX111" s="168">
        <f ca="1">OFFSET('Table 2'!BS108,1,1)/
OFFSET('Table 2'!BS108,1,0)</f>
        <v>0.484375</v>
      </c>
      <c r="AY111" s="168">
        <f ca="1">OFFSET('Table 2'!BV108,1,1)/
OFFSET('Table 2'!BV108,1,0)</f>
        <v>0.40845070422535212</v>
      </c>
      <c r="AZ111" s="168">
        <f ca="1">OFFSET('Table 2'!BY108,1,1)/
OFFSET('Table 2'!BY108,1,0)</f>
        <v>0.4707792207792208</v>
      </c>
      <c r="BA111" s="168">
        <f ca="1">OFFSET('Table 2'!CB108,1,1)/
OFFSET('Table 2'!CB108,1,0)</f>
        <v>0.33482142857142855</v>
      </c>
      <c r="BB111" s="168">
        <f ca="1">OFFSET('Table 2'!CE108,1,1)/
OFFSET('Table 2'!CE108,1,0)</f>
        <v>0.23809523809523808</v>
      </c>
      <c r="BC111" s="168">
        <f ca="1">OFFSET('Table 2'!CH109,1,1)/
OFFSET('Table 2'!CH109,1,0)</f>
        <v>0.42657342657342656</v>
      </c>
      <c r="BD111" s="168">
        <f ca="1">OFFSET('Table 2'!CK109,1,1)/
OFFSET('Table 2'!CK109,1,0)</f>
        <v>0.5</v>
      </c>
      <c r="BE111" s="168">
        <f ca="1">OFFSET('Table 2'!CN109,1,1)/
OFFSET('Table 2'!CN109,1,0)</f>
        <v>0.4863013698630137</v>
      </c>
      <c r="BF111" s="168" t="e">
        <f ca="1">OFFSET('Table 2'!#REF!,1,1)/
OFFSET('Table 2'!#REF!,1,0)</f>
        <v>#REF!</v>
      </c>
    </row>
    <row r="112" spans="1:58" x14ac:dyDescent="0.2">
      <c r="A112" s="18" t="s">
        <v>289</v>
      </c>
      <c r="B112" s="148">
        <f>AVERAGEIF('Table 2'!$E$4:$CP$4,B$5,'Table 2'!$E110:$CP110)</f>
        <v>119.23333333333333</v>
      </c>
      <c r="C112" s="148">
        <f>AVERAGEIF('Table 2'!$E$4:$CP$4,C$5,'Table 2'!$E110:$CP110)</f>
        <v>62.266666666666666</v>
      </c>
      <c r="D112" s="148">
        <f>AVERAGEIF('Table 2'!$E$4:$CP$4,D$5,'Table 2'!$E110:$CP110)</f>
        <v>56.966666666666669</v>
      </c>
      <c r="E112" s="23"/>
      <c r="F112" s="23"/>
      <c r="G112" s="23"/>
      <c r="H112" s="23"/>
      <c r="I112" s="23"/>
      <c r="J112" s="147">
        <f>AVERAGEIF('Table 2 - Previous month'!$E$4:$CS$4,J$5,'Table 2 - Previous month'!$E111:$CS111)</f>
        <v>210.54838709677421</v>
      </c>
      <c r="K112" s="147">
        <f>AVERAGEIF('Table 2 - Previous month'!$E$4:$CS$4,K$5,'Table 2 - Previous month'!$E111:$CS111)</f>
        <v>93.741935483870961</v>
      </c>
      <c r="L112" s="147">
        <f>AVERAGEIF('Table 2 - Previous month'!$E$4:$CS$4,L$5,'Table 2 - Previous month'!$E111:$CS111)</f>
        <v>116.80645161290323</v>
      </c>
      <c r="M112" s="23"/>
      <c r="N112" s="23"/>
      <c r="O112" s="23"/>
      <c r="P112" s="23"/>
      <c r="Q112" s="23"/>
      <c r="R112" s="23"/>
      <c r="S112" s="23"/>
      <c r="T112" s="23"/>
      <c r="U112" s="23"/>
      <c r="V112" s="23"/>
      <c r="W112" s="23"/>
      <c r="X112" s="23"/>
      <c r="AB112" s="167">
        <f ca="1">OFFSET('Table 2'!E109,1,1)/
OFFSET('Table 2'!E109,1,0)</f>
        <v>0.66666666666666663</v>
      </c>
      <c r="AC112" s="167">
        <f ca="1">OFFSET('Table 2'!H109,1,1)/
OFFSET('Table 2'!H109,1,0)</f>
        <v>0.55238095238095242</v>
      </c>
      <c r="AD112" s="168">
        <f ca="1">OFFSET('Table 2'!K109,1,1)/
OFFSET('Table 2'!K109,1,0)</f>
        <v>0.60799999999999998</v>
      </c>
      <c r="AE112" s="168">
        <f ca="1">OFFSET('Table 2'!N109,1,1)/
OFFSET('Table 2'!N109,1,0)</f>
        <v>0.55084745762711862</v>
      </c>
      <c r="AF112" s="168">
        <f ca="1">OFFSET('Table 2'!Q109,1,1)/
OFFSET('Table 2'!Q109,1,0)</f>
        <v>0.49514563106796117</v>
      </c>
      <c r="AG112" s="168">
        <f ca="1">OFFSET('Table 2'!T109,1,1)/
OFFSET('Table 2'!T109,1,0)</f>
        <v>0.44565217391304346</v>
      </c>
      <c r="AH112" s="168">
        <f ca="1">OFFSET('Table 2'!W109,1,1)/
OFFSET('Table 2'!W109,1,0)</f>
        <v>0.52419354838709675</v>
      </c>
      <c r="AI112" s="168">
        <f ca="1">OFFSET('Table 2'!Z109,1,1)/
OFFSET('Table 2'!Z109,1,0)</f>
        <v>0.54135338345864659</v>
      </c>
      <c r="AJ112" s="168">
        <f ca="1">OFFSET('Table 2'!AC109,1,1)/
OFFSET('Table 2'!AC109,1,0)</f>
        <v>0.53435114503816794</v>
      </c>
      <c r="AK112" s="168">
        <f ca="1">OFFSET('Table 2'!AF109,1,1)/
OFFSET('Table 2'!AF109,1,0)</f>
        <v>0.52845528455284552</v>
      </c>
      <c r="AL112" s="168">
        <f ca="1">OFFSET('Table 2'!AI109,1,1)/
OFFSET('Table 2'!AI109,1,0)</f>
        <v>0.58252427184466016</v>
      </c>
      <c r="AM112" s="168">
        <f ca="1">OFFSET('Table 2'!AL109,1,1)/
OFFSET('Table 2'!AL109,1,0)</f>
        <v>0.54639175257731953</v>
      </c>
      <c r="AN112" s="168">
        <f ca="1">OFFSET('Table 2'!AO109,1,1)/
OFFSET('Table 2'!AO109,1,0)</f>
        <v>0.47727272727272729</v>
      </c>
      <c r="AO112" s="168">
        <f ca="1">OFFSET('Table 2'!AR109,1,1)/
OFFSET('Table 2'!AR109,1,0)</f>
        <v>0.50495049504950495</v>
      </c>
      <c r="AP112" s="168">
        <f ca="1">OFFSET('Table 2'!AU109,1,1)/
OFFSET('Table 2'!AU109,1,0)</f>
        <v>0.59595959595959591</v>
      </c>
      <c r="AQ112" s="168">
        <f ca="1">OFFSET('Table 2'!AX109,1,1)/
OFFSET('Table 2'!AX109,1,0)</f>
        <v>0.62616822429906538</v>
      </c>
      <c r="AR112" s="168">
        <f ca="1">OFFSET('Table 2'!BA109,1,1)/
OFFSET('Table 2'!BA109,1,0)</f>
        <v>0.57547169811320753</v>
      </c>
      <c r="AS112" s="168">
        <f ca="1">OFFSET('Table 2'!BD109,1,1)/
OFFSET('Table 2'!BD109,1,0)</f>
        <v>0.55238095238095242</v>
      </c>
      <c r="AT112" s="168">
        <f ca="1">OFFSET('Table 2'!BG109,1,1)/
OFFSET('Table 2'!BG109,1,0)</f>
        <v>0.54285714285714282</v>
      </c>
      <c r="AU112" s="168">
        <f ca="1">OFFSET('Table 2'!BJ109,1,1)/
OFFSET('Table 2'!BJ109,1,0)</f>
        <v>0.51923076923076927</v>
      </c>
      <c r="AV112" s="168">
        <f ca="1">OFFSET('Table 2'!BM109,1,1)/
OFFSET('Table 2'!BM109,1,0)</f>
        <v>0.5</v>
      </c>
      <c r="AW112" s="168">
        <f ca="1">OFFSET('Table 2'!BP109,1,1)/
OFFSET('Table 2'!BP109,1,0)</f>
        <v>0.5714285714285714</v>
      </c>
      <c r="AX112" s="168">
        <f ca="1">OFFSET('Table 2'!BS109,1,1)/
OFFSET('Table 2'!BS109,1,0)</f>
        <v>0.49655172413793103</v>
      </c>
      <c r="AY112" s="168">
        <f ca="1">OFFSET('Table 2'!BV109,1,1)/
OFFSET('Table 2'!BV109,1,0)</f>
        <v>0.50322580645161286</v>
      </c>
      <c r="AZ112" s="168">
        <f ca="1">OFFSET('Table 2'!BY109,1,1)/
OFFSET('Table 2'!BY109,1,0)</f>
        <v>0.46052631578947367</v>
      </c>
      <c r="BA112" s="168">
        <f ca="1">OFFSET('Table 2'!CB109,1,1)/
OFFSET('Table 2'!CB109,1,0)</f>
        <v>0.43624161073825501</v>
      </c>
      <c r="BB112" s="168">
        <f ca="1">OFFSET('Table 2'!CE109,1,1)/
OFFSET('Table 2'!CE109,1,0)</f>
        <v>0.42857142857142855</v>
      </c>
      <c r="BC112" s="168">
        <f ca="1">OFFSET('Table 2'!CH110,1,1)/
OFFSET('Table 2'!CH110,1,0)</f>
        <v>0.44347826086956521</v>
      </c>
      <c r="BD112" s="168">
        <f ca="1">OFFSET('Table 2'!CK110,1,1)/
OFFSET('Table 2'!CK110,1,0)</f>
        <v>0.44488188976377951</v>
      </c>
      <c r="BE112" s="168">
        <f ca="1">OFFSET('Table 2'!CN110,1,1)/
OFFSET('Table 2'!CN110,1,0)</f>
        <v>0.46</v>
      </c>
      <c r="BF112" s="168" t="e">
        <f ca="1">OFFSET('Table 2'!#REF!,1,1)/
OFFSET('Table 2'!#REF!,1,0)</f>
        <v>#REF!</v>
      </c>
    </row>
    <row r="113" spans="1:58" x14ac:dyDescent="0.2">
      <c r="A113" s="18" t="s">
        <v>301</v>
      </c>
      <c r="B113" s="148">
        <f>AVERAGEIF('Table 2'!$E$4:$CP$4,B$5,'Table 2'!$E111:$CP111)</f>
        <v>221.13333333333333</v>
      </c>
      <c r="C113" s="148">
        <f>AVERAGEIF('Table 2'!$E$4:$CP$4,C$5,'Table 2'!$E111:$CP111)</f>
        <v>101.13333333333334</v>
      </c>
      <c r="D113" s="148">
        <f>AVERAGEIF('Table 2'!$E$4:$CP$4,D$5,'Table 2'!$E111:$CP111)</f>
        <v>120</v>
      </c>
      <c r="E113" s="23"/>
      <c r="F113" s="23"/>
      <c r="G113" s="23"/>
      <c r="H113" s="23"/>
      <c r="I113" s="23"/>
      <c r="J113" s="147">
        <f>AVERAGEIF('Table 2 - Previous month'!$E$4:$CS$4,J$5,'Table 2 - Previous month'!$E112:$CS112)</f>
        <v>41.774193548387096</v>
      </c>
      <c r="K113" s="147">
        <f>AVERAGEIF('Table 2 - Previous month'!$E$4:$CS$4,K$5,'Table 2 - Previous month'!$E112:$CS112)</f>
        <v>11.290322580645162</v>
      </c>
      <c r="L113" s="147">
        <f>AVERAGEIF('Table 2 - Previous month'!$E$4:$CS$4,L$5,'Table 2 - Previous month'!$E112:$CS112)</f>
        <v>30.483870967741936</v>
      </c>
      <c r="M113" s="23"/>
      <c r="N113" s="23"/>
      <c r="O113" s="23"/>
      <c r="P113" s="23"/>
      <c r="Q113" s="23"/>
      <c r="R113" s="23"/>
      <c r="S113" s="23"/>
      <c r="T113" s="23"/>
      <c r="U113" s="23"/>
      <c r="V113" s="23"/>
      <c r="W113" s="23"/>
      <c r="X113" s="23"/>
      <c r="AB113" s="167">
        <f ca="1">OFFSET('Table 2'!E110,1,1)/
OFFSET('Table 2'!E110,1,0)</f>
        <v>0.5178571428571429</v>
      </c>
      <c r="AC113" s="167">
        <f ca="1">OFFSET('Table 2'!H110,1,1)/
OFFSET('Table 2'!H110,1,0)</f>
        <v>0.5625</v>
      </c>
      <c r="AD113" s="168">
        <f ca="1">OFFSET('Table 2'!K110,1,1)/
OFFSET('Table 2'!K110,1,0)</f>
        <v>0.53181818181818186</v>
      </c>
      <c r="AE113" s="168">
        <f ca="1">OFFSET('Table 2'!N110,1,1)/
OFFSET('Table 2'!N110,1,0)</f>
        <v>0.4784688995215311</v>
      </c>
      <c r="AF113" s="168">
        <f ca="1">OFFSET('Table 2'!Q110,1,1)/
OFFSET('Table 2'!Q110,1,0)</f>
        <v>0.4079601990049751</v>
      </c>
      <c r="AG113" s="168">
        <f ca="1">OFFSET('Table 2'!T110,1,1)/
OFFSET('Table 2'!T110,1,0)</f>
        <v>0.25324675324675322</v>
      </c>
      <c r="AH113" s="168">
        <f ca="1">OFFSET('Table 2'!W110,1,1)/
OFFSET('Table 2'!W110,1,0)</f>
        <v>0.4975609756097561</v>
      </c>
      <c r="AI113" s="168">
        <f ca="1">OFFSET('Table 2'!Z110,1,1)/
OFFSET('Table 2'!Z110,1,0)</f>
        <v>0.53386454183266929</v>
      </c>
      <c r="AJ113" s="168">
        <f ca="1">OFFSET('Table 2'!AC110,1,1)/
OFFSET('Table 2'!AC110,1,0)</f>
        <v>0.49333333333333335</v>
      </c>
      <c r="AK113" s="168">
        <f ca="1">OFFSET('Table 2'!AF110,1,1)/
OFFSET('Table 2'!AF110,1,0)</f>
        <v>0.52301255230125521</v>
      </c>
      <c r="AL113" s="168">
        <f ca="1">OFFSET('Table 2'!AI110,1,1)/
OFFSET('Table 2'!AI110,1,0)</f>
        <v>0.59259259259259256</v>
      </c>
      <c r="AM113" s="168">
        <f ca="1">OFFSET('Table 2'!AL110,1,1)/
OFFSET('Table 2'!AL110,1,0)</f>
        <v>0.40932642487046633</v>
      </c>
      <c r="AN113" s="168">
        <f ca="1">OFFSET('Table 2'!AO110,1,1)/
OFFSET('Table 2'!AO110,1,0)</f>
        <v>0.33333333333333331</v>
      </c>
      <c r="AO113" s="168">
        <f ca="1">OFFSET('Table 2'!AR110,1,1)/
OFFSET('Table 2'!AR110,1,0)</f>
        <v>0.51741293532338306</v>
      </c>
      <c r="AP113" s="168">
        <f ca="1">OFFSET('Table 2'!AU110,1,1)/
OFFSET('Table 2'!AU110,1,0)</f>
        <v>0.52488687782805432</v>
      </c>
      <c r="AQ113" s="168">
        <f ca="1">OFFSET('Table 2'!AX110,1,1)/
OFFSET('Table 2'!AX110,1,0)</f>
        <v>0.45833333333333331</v>
      </c>
      <c r="AR113" s="168">
        <f ca="1">OFFSET('Table 2'!BA110,1,1)/
OFFSET('Table 2'!BA110,1,0)</f>
        <v>0.5791505791505791</v>
      </c>
      <c r="AS113" s="168">
        <f ca="1">OFFSET('Table 2'!BD110,1,1)/
OFFSET('Table 2'!BD110,1,0)</f>
        <v>0.4681818181818182</v>
      </c>
      <c r="AT113" s="168">
        <f ca="1">OFFSET('Table 2'!BG110,1,1)/
OFFSET('Table 2'!BG110,1,0)</f>
        <v>0.34123222748815168</v>
      </c>
      <c r="AU113" s="168">
        <f ca="1">OFFSET('Table 2'!BJ110,1,1)/
OFFSET('Table 2'!BJ110,1,0)</f>
        <v>0.30841121495327101</v>
      </c>
      <c r="AV113" s="168">
        <f ca="1">OFFSET('Table 2'!BM110,1,1)/
OFFSET('Table 2'!BM110,1,0)</f>
        <v>0.29207920792079206</v>
      </c>
      <c r="AW113" s="168">
        <f ca="1">OFFSET('Table 2'!BP110,1,1)/
OFFSET('Table 2'!BP110,1,0)</f>
        <v>0.44047619047619047</v>
      </c>
      <c r="AX113" s="168">
        <f ca="1">OFFSET('Table 2'!BS110,1,1)/
OFFSET('Table 2'!BS110,1,0)</f>
        <v>0.5104602510460251</v>
      </c>
      <c r="AY113" s="168">
        <f ca="1">OFFSET('Table 2'!BV110,1,1)/
OFFSET('Table 2'!BV110,1,0)</f>
        <v>0.50943396226415094</v>
      </c>
      <c r="AZ113" s="168">
        <f ca="1">OFFSET('Table 2'!BY110,1,1)/
OFFSET('Table 2'!BY110,1,0)</f>
        <v>0.47580645161290325</v>
      </c>
      <c r="BA113" s="168">
        <f ca="1">OFFSET('Table 2'!CB110,1,1)/
OFFSET('Table 2'!CB110,1,0)</f>
        <v>0.31627906976744186</v>
      </c>
      <c r="BB113" s="168">
        <f ca="1">OFFSET('Table 2'!CE110,1,1)/
OFFSET('Table 2'!CE110,1,0)</f>
        <v>0.27894736842105261</v>
      </c>
      <c r="BC113" s="168">
        <f ca="1">OFFSET('Table 2'!CH111,1,1)/
OFFSET('Table 2'!CH111,1,0)</f>
        <v>0.16666666666666666</v>
      </c>
      <c r="BD113" s="168">
        <f ca="1">OFFSET('Table 2'!CK111,1,1)/
OFFSET('Table 2'!CK111,1,0)</f>
        <v>0.41666666666666669</v>
      </c>
      <c r="BE113" s="168">
        <f ca="1">OFFSET('Table 2'!CN111,1,1)/
OFFSET('Table 2'!CN111,1,0)</f>
        <v>0.23529411764705882</v>
      </c>
      <c r="BF113" s="168" t="e">
        <f ca="1">OFFSET('Table 2'!#REF!,1,1)/
OFFSET('Table 2'!#REF!,1,0)</f>
        <v>#REF!</v>
      </c>
    </row>
    <row r="114" spans="1:58" x14ac:dyDescent="0.2">
      <c r="A114" s="18" t="s">
        <v>302</v>
      </c>
      <c r="B114" s="148">
        <f>AVERAGEIF('Table 2'!$E$4:$CP$4,B$5,'Table 2'!$E112:$CP112)</f>
        <v>39.366666666666667</v>
      </c>
      <c r="C114" s="148">
        <f>AVERAGEIF('Table 2'!$E$4:$CP$4,C$5,'Table 2'!$E112:$CP112)</f>
        <v>10.333333333333334</v>
      </c>
      <c r="D114" s="148">
        <f>AVERAGEIF('Table 2'!$E$4:$CP$4,D$5,'Table 2'!$E112:$CP112)</f>
        <v>29.033333333333335</v>
      </c>
      <c r="E114" s="23"/>
      <c r="F114" s="23"/>
      <c r="G114" s="23"/>
      <c r="H114" s="23"/>
      <c r="I114" s="23"/>
      <c r="J114" s="147">
        <f>AVERAGEIF('Table 2 - Previous month'!$E$4:$CS$4,J$5,'Table 2 - Previous month'!$E113:$CS113)</f>
        <v>115.38709677419355</v>
      </c>
      <c r="K114" s="147">
        <f>AVERAGEIF('Table 2 - Previous month'!$E$4:$CS$4,K$5,'Table 2 - Previous month'!$E113:$CS113)</f>
        <v>51.41935483870968</v>
      </c>
      <c r="L114" s="147">
        <f>AVERAGEIF('Table 2 - Previous month'!$E$4:$CS$4,L$5,'Table 2 - Previous month'!$E113:$CS113)</f>
        <v>63.967741935483872</v>
      </c>
      <c r="M114" s="23"/>
      <c r="N114" s="23"/>
      <c r="O114" s="23"/>
      <c r="P114" s="23"/>
      <c r="Q114" s="23"/>
      <c r="R114" s="23"/>
      <c r="S114" s="23"/>
      <c r="T114" s="23"/>
      <c r="U114" s="23"/>
      <c r="V114" s="23"/>
      <c r="W114" s="23"/>
      <c r="X114" s="23"/>
      <c r="AB114" s="167">
        <f ca="1">OFFSET('Table 2'!E111,1,1)/
OFFSET('Table 2'!E111,1,0)</f>
        <v>0.25490196078431371</v>
      </c>
      <c r="AC114" s="167">
        <f ca="1">OFFSET('Table 2'!H111,1,1)/
OFFSET('Table 2'!H111,1,0)</f>
        <v>0.36842105263157893</v>
      </c>
      <c r="AD114" s="168">
        <f ca="1">OFFSET('Table 2'!K111,1,1)/
OFFSET('Table 2'!K111,1,0)</f>
        <v>0.45652173913043476</v>
      </c>
      <c r="AE114" s="168">
        <f ca="1">OFFSET('Table 2'!N111,1,1)/
OFFSET('Table 2'!N111,1,0)</f>
        <v>0.30232558139534882</v>
      </c>
      <c r="AF114" s="168">
        <f ca="1">OFFSET('Table 2'!Q111,1,1)/
OFFSET('Table 2'!Q111,1,0)</f>
        <v>0.20588235294117646</v>
      </c>
      <c r="AG114" s="168">
        <f ca="1">OFFSET('Table 2'!T111,1,1)/
OFFSET('Table 2'!T111,1,0)</f>
        <v>0.11904761904761904</v>
      </c>
      <c r="AH114" s="168">
        <f ca="1">OFFSET('Table 2'!W111,1,1)/
OFFSET('Table 2'!W111,1,0)</f>
        <v>0.16666666666666666</v>
      </c>
      <c r="AI114" s="168">
        <f ca="1">OFFSET('Table 2'!Z111,1,1)/
OFFSET('Table 2'!Z111,1,0)</f>
        <v>0.32558139534883723</v>
      </c>
      <c r="AJ114" s="168">
        <f ca="1">OFFSET('Table 2'!AC111,1,1)/
OFFSET('Table 2'!AC111,1,0)</f>
        <v>0.27906976744186046</v>
      </c>
      <c r="AK114" s="168">
        <f ca="1">OFFSET('Table 2'!AF111,1,1)/
OFFSET('Table 2'!AF111,1,0)</f>
        <v>0.31818181818181818</v>
      </c>
      <c r="AL114" s="168">
        <f ca="1">OFFSET('Table 2'!AI111,1,1)/
OFFSET('Table 2'!AI111,1,0)</f>
        <v>0.36956521739130432</v>
      </c>
      <c r="AM114" s="168">
        <f ca="1">OFFSET('Table 2'!AL111,1,1)/
OFFSET('Table 2'!AL111,1,0)</f>
        <v>0.25</v>
      </c>
      <c r="AN114" s="168">
        <f ca="1">OFFSET('Table 2'!AO111,1,1)/
OFFSET('Table 2'!AO111,1,0)</f>
        <v>0.13953488372093023</v>
      </c>
      <c r="AO114" s="168">
        <f ca="1">OFFSET('Table 2'!AR111,1,1)/
OFFSET('Table 2'!AR111,1,0)</f>
        <v>0.23809523809523808</v>
      </c>
      <c r="AP114" s="168">
        <f ca="1">OFFSET('Table 2'!AU111,1,1)/
OFFSET('Table 2'!AU111,1,0)</f>
        <v>0.27500000000000002</v>
      </c>
      <c r="AQ114" s="168">
        <f ca="1">OFFSET('Table 2'!AX111,1,1)/
OFFSET('Table 2'!AX111,1,0)</f>
        <v>0.22500000000000001</v>
      </c>
      <c r="AR114" s="168">
        <f ca="1">OFFSET('Table 2'!BA111,1,1)/
OFFSET('Table 2'!BA111,1,0)</f>
        <v>0.29268292682926828</v>
      </c>
      <c r="AS114" s="168">
        <f ca="1">OFFSET('Table 2'!BD111,1,1)/
OFFSET('Table 2'!BD111,1,0)</f>
        <v>0.28205128205128205</v>
      </c>
      <c r="AT114" s="168">
        <f ca="1">OFFSET('Table 2'!BG111,1,1)/
OFFSET('Table 2'!BG111,1,0)</f>
        <v>0.24242424242424243</v>
      </c>
      <c r="AU114" s="168">
        <f ca="1">OFFSET('Table 2'!BJ111,1,1)/
OFFSET('Table 2'!BJ111,1,0)</f>
        <v>0.10714285714285714</v>
      </c>
      <c r="AV114" s="168">
        <f ca="1">OFFSET('Table 2'!BM111,1,1)/
OFFSET('Table 2'!BM111,1,0)</f>
        <v>0.1875</v>
      </c>
      <c r="AW114" s="168">
        <f ca="1">OFFSET('Table 2'!BP111,1,1)/
OFFSET('Table 2'!BP111,1,0)</f>
        <v>0.24324324324324326</v>
      </c>
      <c r="AX114" s="168">
        <f ca="1">OFFSET('Table 2'!BS111,1,1)/
OFFSET('Table 2'!BS111,1,0)</f>
        <v>0.25</v>
      </c>
      <c r="AY114" s="168">
        <f ca="1">OFFSET('Table 2'!BV111,1,1)/
OFFSET('Table 2'!BV111,1,0)</f>
        <v>0.30555555555555558</v>
      </c>
      <c r="AZ114" s="168">
        <f ca="1">OFFSET('Table 2'!BY111,1,1)/
OFFSET('Table 2'!BY111,1,0)</f>
        <v>0.34146341463414637</v>
      </c>
      <c r="BA114" s="168">
        <f ca="1">OFFSET('Table 2'!CB111,1,1)/
OFFSET('Table 2'!CB111,1,0)</f>
        <v>0.15151515151515152</v>
      </c>
      <c r="BB114" s="168">
        <f ca="1">OFFSET('Table 2'!CE111,1,1)/
OFFSET('Table 2'!CE111,1,0)</f>
        <v>0.14634146341463414</v>
      </c>
      <c r="BC114" s="168">
        <f ca="1">OFFSET('Table 2'!CH112,1,1)/
OFFSET('Table 2'!CH112,1,0)</f>
        <v>0.52</v>
      </c>
      <c r="BD114" s="168">
        <f ca="1">OFFSET('Table 2'!CK112,1,1)/
OFFSET('Table 2'!CK112,1,0)</f>
        <v>0.56779661016949157</v>
      </c>
      <c r="BE114" s="168">
        <f ca="1">OFFSET('Table 2'!CN112,1,1)/
OFFSET('Table 2'!CN112,1,0)</f>
        <v>0.52212389380530977</v>
      </c>
      <c r="BF114" s="168" t="e">
        <f ca="1">OFFSET('Table 2'!#REF!,1,1)/
OFFSET('Table 2'!#REF!,1,0)</f>
        <v>#REF!</v>
      </c>
    </row>
    <row r="115" spans="1:58" x14ac:dyDescent="0.2">
      <c r="A115" s="18" t="s">
        <v>303</v>
      </c>
      <c r="B115" s="148">
        <f>AVERAGEIF('Table 2'!$E$4:$CP$4,B$5,'Table 2'!$E113:$CP113)</f>
        <v>115.5</v>
      </c>
      <c r="C115" s="148">
        <f>AVERAGEIF('Table 2'!$E$4:$CP$4,C$5,'Table 2'!$E113:$CP113)</f>
        <v>54.5</v>
      </c>
      <c r="D115" s="148">
        <f>AVERAGEIF('Table 2'!$E$4:$CP$4,D$5,'Table 2'!$E113:$CP113)</f>
        <v>61</v>
      </c>
      <c r="E115" s="23"/>
      <c r="F115" s="23"/>
      <c r="G115" s="23"/>
      <c r="H115" s="23"/>
      <c r="I115" s="23"/>
      <c r="J115" s="147">
        <f>AVERAGEIF('Table 2 - Previous month'!$E$4:$CS$4,J$5,'Table 2 - Previous month'!$E114:$CS114)</f>
        <v>102.83870967741936</v>
      </c>
      <c r="K115" s="147">
        <f>AVERAGEIF('Table 2 - Previous month'!$E$4:$CS$4,K$5,'Table 2 - Previous month'!$E114:$CS114)</f>
        <v>70.709677419354833</v>
      </c>
      <c r="L115" s="147">
        <f>AVERAGEIF('Table 2 - Previous month'!$E$4:$CS$4,L$5,'Table 2 - Previous month'!$E114:$CS114)</f>
        <v>32.12903225806452</v>
      </c>
      <c r="M115" s="23"/>
      <c r="N115" s="23"/>
      <c r="O115" s="23"/>
      <c r="P115" s="23"/>
      <c r="Q115" s="23"/>
      <c r="R115" s="23"/>
      <c r="S115" s="23"/>
      <c r="T115" s="23"/>
      <c r="U115" s="23"/>
      <c r="V115" s="23"/>
      <c r="W115" s="23"/>
      <c r="X115" s="23"/>
      <c r="AB115" s="167">
        <f ca="1">OFFSET('Table 2'!E112,1,1)/
OFFSET('Table 2'!E112,1,0)</f>
        <v>0.39316239316239315</v>
      </c>
      <c r="AC115" s="167">
        <f ca="1">OFFSET('Table 2'!H112,1,1)/
OFFSET('Table 2'!H112,1,0)</f>
        <v>0.45038167938931295</v>
      </c>
      <c r="AD115" s="168">
        <f ca="1">OFFSET('Table 2'!K112,1,1)/
OFFSET('Table 2'!K112,1,0)</f>
        <v>0.4921875</v>
      </c>
      <c r="AE115" s="168">
        <f ca="1">OFFSET('Table 2'!N112,1,1)/
OFFSET('Table 2'!N112,1,0)</f>
        <v>0.4573643410852713</v>
      </c>
      <c r="AF115" s="168">
        <f ca="1">OFFSET('Table 2'!Q112,1,1)/
OFFSET('Table 2'!Q112,1,0)</f>
        <v>0.4573643410852713</v>
      </c>
      <c r="AG115" s="168">
        <f ca="1">OFFSET('Table 2'!T112,1,1)/
OFFSET('Table 2'!T112,1,0)</f>
        <v>0.43410852713178294</v>
      </c>
      <c r="AH115" s="168">
        <f ca="1">OFFSET('Table 2'!W112,1,1)/
OFFSET('Table 2'!W112,1,0)</f>
        <v>0.43269230769230771</v>
      </c>
      <c r="AI115" s="168">
        <f ca="1">OFFSET('Table 2'!Z112,1,1)/
OFFSET('Table 2'!Z112,1,0)</f>
        <v>0.42735042735042733</v>
      </c>
      <c r="AJ115" s="168">
        <f ca="1">OFFSET('Table 2'!AC112,1,1)/
OFFSET('Table 2'!AC112,1,0)</f>
        <v>0.4247787610619469</v>
      </c>
      <c r="AK115" s="168">
        <f ca="1">OFFSET('Table 2'!AF112,1,1)/
OFFSET('Table 2'!AF112,1,0)</f>
        <v>0.44444444444444442</v>
      </c>
      <c r="AL115" s="168">
        <f ca="1">OFFSET('Table 2'!AI112,1,1)/
OFFSET('Table 2'!AI112,1,0)</f>
        <v>0.44444444444444442</v>
      </c>
      <c r="AM115" s="168">
        <f ca="1">OFFSET('Table 2'!AL112,1,1)/
OFFSET('Table 2'!AL112,1,0)</f>
        <v>0.56666666666666665</v>
      </c>
      <c r="AN115" s="168">
        <f ca="1">OFFSET('Table 2'!AO112,1,1)/
OFFSET('Table 2'!AO112,1,0)</f>
        <v>0.46534653465346537</v>
      </c>
      <c r="AO115" s="168">
        <f ca="1">OFFSET('Table 2'!AR112,1,1)/
OFFSET('Table 2'!AR112,1,0)</f>
        <v>0.42307692307692307</v>
      </c>
      <c r="AP115" s="168">
        <f ca="1">OFFSET('Table 2'!AU112,1,1)/
OFFSET('Table 2'!AU112,1,0)</f>
        <v>0.42452830188679247</v>
      </c>
      <c r="AQ115" s="168">
        <f ca="1">OFFSET('Table 2'!AX112,1,1)/
OFFSET('Table 2'!AX112,1,0)</f>
        <v>0.38135593220338981</v>
      </c>
      <c r="AR115" s="168">
        <f ca="1">OFFSET('Table 2'!BA112,1,1)/
OFFSET('Table 2'!BA112,1,0)</f>
        <v>0.53174603174603174</v>
      </c>
      <c r="AS115" s="168">
        <f ca="1">OFFSET('Table 2'!BD112,1,1)/
OFFSET('Table 2'!BD112,1,0)</f>
        <v>0.5714285714285714</v>
      </c>
      <c r="AT115" s="168">
        <f ca="1">OFFSET('Table 2'!BG112,1,1)/
OFFSET('Table 2'!BG112,1,0)</f>
        <v>0.53600000000000003</v>
      </c>
      <c r="AU115" s="168">
        <f ca="1">OFFSET('Table 2'!BJ112,1,1)/
OFFSET('Table 2'!BJ112,1,0)</f>
        <v>0.52173913043478259</v>
      </c>
      <c r="AV115" s="168">
        <f ca="1">OFFSET('Table 2'!BM112,1,1)/
OFFSET('Table 2'!BM112,1,0)</f>
        <v>0.36363636363636365</v>
      </c>
      <c r="AW115" s="168">
        <f ca="1">OFFSET('Table 2'!BP112,1,1)/
OFFSET('Table 2'!BP112,1,0)</f>
        <v>0.42307692307692307</v>
      </c>
      <c r="AX115" s="168">
        <f ca="1">OFFSET('Table 2'!BS112,1,1)/
OFFSET('Table 2'!BS112,1,0)</f>
        <v>0.43609022556390975</v>
      </c>
      <c r="AY115" s="168">
        <f ca="1">OFFSET('Table 2'!BV112,1,1)/
OFFSET('Table 2'!BV112,1,0)</f>
        <v>0.42608695652173911</v>
      </c>
      <c r="AZ115" s="168">
        <f ca="1">OFFSET('Table 2'!BY112,1,1)/
OFFSET('Table 2'!BY112,1,0)</f>
        <v>0.4642857142857143</v>
      </c>
      <c r="BA115" s="168">
        <f ca="1">OFFSET('Table 2'!CB112,1,1)/
OFFSET('Table 2'!CB112,1,0)</f>
        <v>0.58974358974358976</v>
      </c>
      <c r="BB115" s="168">
        <f ca="1">OFFSET('Table 2'!CE112,1,1)/
OFFSET('Table 2'!CE112,1,0)</f>
        <v>0.51578947368421058</v>
      </c>
      <c r="BC115" s="168">
        <f ca="1">OFFSET('Table 2'!CH113,1,1)/
OFFSET('Table 2'!CH113,1,0)</f>
        <v>0.64130434782608692</v>
      </c>
      <c r="BD115" s="168">
        <f ca="1">OFFSET('Table 2'!CK113,1,1)/
OFFSET('Table 2'!CK113,1,0)</f>
        <v>0.63440860215053763</v>
      </c>
      <c r="BE115" s="168">
        <f ca="1">OFFSET('Table 2'!CN113,1,1)/
OFFSET('Table 2'!CN113,1,0)</f>
        <v>0.7567567567567568</v>
      </c>
      <c r="BF115" s="168" t="e">
        <f ca="1">OFFSET('Table 2'!#REF!,1,1)/
OFFSET('Table 2'!#REF!,1,0)</f>
        <v>#REF!</v>
      </c>
    </row>
    <row r="116" spans="1:58" x14ac:dyDescent="0.2">
      <c r="A116" s="18" t="s">
        <v>312</v>
      </c>
      <c r="B116" s="148">
        <f>AVERAGEIF('Table 2'!$E$4:$CP$4,B$5,'Table 2'!$E114:$CP114)</f>
        <v>104.06666666666666</v>
      </c>
      <c r="C116" s="148">
        <f>AVERAGEIF('Table 2'!$E$4:$CP$4,C$5,'Table 2'!$E114:$CP114)</f>
        <v>68.900000000000006</v>
      </c>
      <c r="D116" s="148">
        <f>AVERAGEIF('Table 2'!$E$4:$CP$4,D$5,'Table 2'!$E114:$CP114)</f>
        <v>35.166666666666664</v>
      </c>
      <c r="E116" s="23"/>
      <c r="F116" s="23"/>
      <c r="G116" s="23"/>
      <c r="H116" s="23"/>
      <c r="I116" s="23"/>
      <c r="J116" s="147">
        <f>AVERAGEIF('Table 2 - Previous month'!$E$4:$CS$4,J$5,'Table 2 - Previous month'!$E115:$CS115)</f>
        <v>147.45161290322579</v>
      </c>
      <c r="K116" s="147">
        <f>AVERAGEIF('Table 2 - Previous month'!$E$4:$CS$4,K$5,'Table 2 - Previous month'!$E115:$CS115)</f>
        <v>64.741935483870961</v>
      </c>
      <c r="L116" s="147">
        <f>AVERAGEIF('Table 2 - Previous month'!$E$4:$CS$4,L$5,'Table 2 - Previous month'!$E115:$CS115)</f>
        <v>82.709677419354833</v>
      </c>
      <c r="M116" s="23"/>
      <c r="N116" s="23"/>
      <c r="O116" s="23"/>
      <c r="P116" s="23"/>
      <c r="Q116" s="23"/>
      <c r="R116" s="23"/>
      <c r="S116" s="23"/>
      <c r="T116" s="23"/>
      <c r="U116" s="23"/>
      <c r="V116" s="23"/>
      <c r="W116" s="23"/>
      <c r="X116" s="23"/>
      <c r="AB116" s="167">
        <f ca="1">OFFSET('Table 2'!E113,1,1)/
OFFSET('Table 2'!E113,1,0)</f>
        <v>0.62601626016260159</v>
      </c>
      <c r="AC116" s="167">
        <f ca="1">OFFSET('Table 2'!H113,1,1)/
OFFSET('Table 2'!H113,1,0)</f>
        <v>0.76033057851239672</v>
      </c>
      <c r="AD116" s="168">
        <f ca="1">OFFSET('Table 2'!K113,1,1)/
OFFSET('Table 2'!K113,1,0)</f>
        <v>0.75961538461538458</v>
      </c>
      <c r="AE116" s="168">
        <f ca="1">OFFSET('Table 2'!N113,1,1)/
OFFSET('Table 2'!N113,1,0)</f>
        <v>0.76744186046511631</v>
      </c>
      <c r="AF116" s="168">
        <f ca="1">OFFSET('Table 2'!Q113,1,1)/
OFFSET('Table 2'!Q113,1,0)</f>
        <v>0.6262626262626263</v>
      </c>
      <c r="AG116" s="168">
        <f ca="1">OFFSET('Table 2'!T113,1,1)/
OFFSET('Table 2'!T113,1,0)</f>
        <v>0.61904761904761907</v>
      </c>
      <c r="AH116" s="168">
        <f ca="1">OFFSET('Table 2'!W113,1,1)/
OFFSET('Table 2'!W113,1,0)</f>
        <v>0.6333333333333333</v>
      </c>
      <c r="AI116" s="168">
        <f ca="1">OFFSET('Table 2'!Z113,1,1)/
OFFSET('Table 2'!Z113,1,0)</f>
        <v>0.65891472868217049</v>
      </c>
      <c r="AJ116" s="168">
        <f ca="1">OFFSET('Table 2'!AC113,1,1)/
OFFSET('Table 2'!AC113,1,0)</f>
        <v>0.7846153846153846</v>
      </c>
      <c r="AK116" s="168">
        <f ca="1">OFFSET('Table 2'!AF113,1,1)/
OFFSET('Table 2'!AF113,1,0)</f>
        <v>0.71641791044776115</v>
      </c>
      <c r="AL116" s="168">
        <f ca="1">OFFSET('Table 2'!AI113,1,1)/
OFFSET('Table 2'!AI113,1,0)</f>
        <v>0.70967741935483875</v>
      </c>
      <c r="AM116" s="168">
        <f ca="1">OFFSET('Table 2'!AL113,1,1)/
OFFSET('Table 2'!AL113,1,0)</f>
        <v>0.64383561643835618</v>
      </c>
      <c r="AN116" s="168">
        <f ca="1">OFFSET('Table 2'!AO113,1,1)/
OFFSET('Table 2'!AO113,1,0)</f>
        <v>0.65789473684210531</v>
      </c>
      <c r="AO116" s="168">
        <f ca="1">OFFSET('Table 2'!AR113,1,1)/
OFFSET('Table 2'!AR113,1,0)</f>
        <v>0.64948453608247425</v>
      </c>
      <c r="AP116" s="168">
        <f ca="1">OFFSET('Table 2'!AU113,1,1)/
OFFSET('Table 2'!AU113,1,0)</f>
        <v>0.60465116279069764</v>
      </c>
      <c r="AQ116" s="168">
        <f ca="1">OFFSET('Table 2'!AX113,1,1)/
OFFSET('Table 2'!AX113,1,0)</f>
        <v>0.83</v>
      </c>
      <c r="AR116" s="168">
        <f ca="1">OFFSET('Table 2'!BA113,1,1)/
OFFSET('Table 2'!BA113,1,0)</f>
        <v>0.63970588235294112</v>
      </c>
      <c r="AS116" s="168">
        <f ca="1">OFFSET('Table 2'!BD113,1,1)/
OFFSET('Table 2'!BD113,1,0)</f>
        <v>0.61538461538461542</v>
      </c>
      <c r="AT116" s="168">
        <f ca="1">OFFSET('Table 2'!BG113,1,1)/
OFFSET('Table 2'!BG113,1,0)</f>
        <v>0.49450549450549453</v>
      </c>
      <c r="AU116" s="168">
        <f ca="1">OFFSET('Table 2'!BJ113,1,1)/
OFFSET('Table 2'!BJ113,1,0)</f>
        <v>0.55208333333333337</v>
      </c>
      <c r="AV116" s="168">
        <f ca="1">OFFSET('Table 2'!BM113,1,1)/
OFFSET('Table 2'!BM113,1,0)</f>
        <v>0.49206349206349204</v>
      </c>
      <c r="AW116" s="168">
        <f ca="1">OFFSET('Table 2'!BP113,1,1)/
OFFSET('Table 2'!BP113,1,0)</f>
        <v>0.58415841584158412</v>
      </c>
      <c r="AX116" s="168">
        <f ca="1">OFFSET('Table 2'!BS113,1,1)/
OFFSET('Table 2'!BS113,1,0)</f>
        <v>0.68644067796610164</v>
      </c>
      <c r="AY116" s="168">
        <f ca="1">OFFSET('Table 2'!BV113,1,1)/
OFFSET('Table 2'!BV113,1,0)</f>
        <v>0.61290322580645162</v>
      </c>
      <c r="AZ116" s="168">
        <f ca="1">OFFSET('Table 2'!BY113,1,1)/
OFFSET('Table 2'!BY113,1,0)</f>
        <v>0.68421052631578949</v>
      </c>
      <c r="BA116" s="168">
        <f ca="1">OFFSET('Table 2'!CB113,1,1)/
OFFSET('Table 2'!CB113,1,0)</f>
        <v>0.63366336633663367</v>
      </c>
      <c r="BB116" s="168">
        <f ca="1">OFFSET('Table 2'!CE113,1,1)/
OFFSET('Table 2'!CE113,1,0)</f>
        <v>0.52173913043478259</v>
      </c>
      <c r="BC116" s="168">
        <f ca="1">OFFSET('Table 2'!CH114,1,1)/
OFFSET('Table 2'!CH114,1,0)</f>
        <v>0.36065573770491804</v>
      </c>
      <c r="BD116" s="168">
        <f ca="1">OFFSET('Table 2'!CK114,1,1)/
OFFSET('Table 2'!CK114,1,0)</f>
        <v>0.47368421052631576</v>
      </c>
      <c r="BE116" s="168">
        <f ca="1">OFFSET('Table 2'!CN114,1,1)/
OFFSET('Table 2'!CN114,1,0)</f>
        <v>0.47826086956521741</v>
      </c>
      <c r="BF116" s="168" t="e">
        <f ca="1">OFFSET('Table 2'!#REF!,1,1)/
OFFSET('Table 2'!#REF!,1,0)</f>
        <v>#REF!</v>
      </c>
    </row>
    <row r="117" spans="1:58" x14ac:dyDescent="0.2">
      <c r="A117" s="18" t="s">
        <v>313</v>
      </c>
      <c r="B117" s="148">
        <f>AVERAGEIF('Table 2'!$E$4:$CP$4,B$5,'Table 2'!$E115:$CP115)</f>
        <v>149.16666666666666</v>
      </c>
      <c r="C117" s="148">
        <f>AVERAGEIF('Table 2'!$E$4:$CP$4,C$5,'Table 2'!$E115:$CP115)</f>
        <v>63.733333333333334</v>
      </c>
      <c r="D117" s="148">
        <f>AVERAGEIF('Table 2'!$E$4:$CP$4,D$5,'Table 2'!$E115:$CP115)</f>
        <v>85.433333333333337</v>
      </c>
      <c r="E117" s="23"/>
      <c r="F117" s="23"/>
      <c r="G117" s="23"/>
      <c r="H117" s="23"/>
      <c r="I117" s="23"/>
      <c r="J117" s="147">
        <f>AVERAGEIF('Table 2 - Previous month'!$E$4:$CS$4,J$5,'Table 2 - Previous month'!$E116:$CS116)</f>
        <v>421.54838709677421</v>
      </c>
      <c r="K117" s="147">
        <f>AVERAGEIF('Table 2 - Previous month'!$E$4:$CS$4,K$5,'Table 2 - Previous month'!$E116:$CS116)</f>
        <v>193.48387096774192</v>
      </c>
      <c r="L117" s="147">
        <f>AVERAGEIF('Table 2 - Previous month'!$E$4:$CS$4,L$5,'Table 2 - Previous month'!$E116:$CS116)</f>
        <v>228.06451612903226</v>
      </c>
      <c r="M117" s="23"/>
      <c r="N117" s="23"/>
      <c r="O117" s="23"/>
      <c r="P117" s="23"/>
      <c r="Q117" s="23"/>
      <c r="R117" s="23"/>
      <c r="S117" s="23"/>
      <c r="T117" s="23"/>
      <c r="U117" s="23"/>
      <c r="V117" s="23"/>
      <c r="W117" s="23"/>
      <c r="X117" s="23"/>
      <c r="AB117" s="167">
        <f ca="1">OFFSET('Table 2'!E114,1,1)/
OFFSET('Table 2'!E114,1,0)</f>
        <v>0.52571428571428569</v>
      </c>
      <c r="AC117" s="167">
        <f ca="1">OFFSET('Table 2'!H114,1,1)/
OFFSET('Table 2'!H114,1,0)</f>
        <v>0.49681528662420382</v>
      </c>
      <c r="AD117" s="168">
        <f ca="1">OFFSET('Table 2'!K114,1,1)/
OFFSET('Table 2'!K114,1,0)</f>
        <v>0.49068322981366458</v>
      </c>
      <c r="AE117" s="168">
        <f ca="1">OFFSET('Table 2'!N114,1,1)/
OFFSET('Table 2'!N114,1,0)</f>
        <v>0.47928994082840237</v>
      </c>
      <c r="AF117" s="168">
        <f ca="1">OFFSET('Table 2'!Q114,1,1)/
OFFSET('Table 2'!Q114,1,0)</f>
        <v>0.41843971631205673</v>
      </c>
      <c r="AG117" s="168">
        <f ca="1">OFFSET('Table 2'!T114,1,1)/
OFFSET('Table 2'!T114,1,0)</f>
        <v>0.30534351145038169</v>
      </c>
      <c r="AH117" s="168">
        <f ca="1">OFFSET('Table 2'!W114,1,1)/
OFFSET('Table 2'!W114,1,0)</f>
        <v>0.40764331210191085</v>
      </c>
      <c r="AI117" s="168">
        <f ca="1">OFFSET('Table 2'!Z114,1,1)/
OFFSET('Table 2'!Z114,1,0)</f>
        <v>0.47179487179487178</v>
      </c>
      <c r="AJ117" s="168">
        <f ca="1">OFFSET('Table 2'!AC114,1,1)/
OFFSET('Table 2'!AC114,1,0)</f>
        <v>0.43023255813953487</v>
      </c>
      <c r="AK117" s="168">
        <f ca="1">OFFSET('Table 2'!AF114,1,1)/
OFFSET('Table 2'!AF114,1,0)</f>
        <v>0.41666666666666669</v>
      </c>
      <c r="AL117" s="168">
        <f ca="1">OFFSET('Table 2'!AI114,1,1)/
OFFSET('Table 2'!AI114,1,0)</f>
        <v>0.49162011173184356</v>
      </c>
      <c r="AM117" s="168">
        <f ca="1">OFFSET('Table 2'!AL114,1,1)/
OFFSET('Table 2'!AL114,1,0)</f>
        <v>0.37857142857142856</v>
      </c>
      <c r="AN117" s="168">
        <f ca="1">OFFSET('Table 2'!AO114,1,1)/
OFFSET('Table 2'!AO114,1,0)</f>
        <v>0.37984496124031009</v>
      </c>
      <c r="AO117" s="168">
        <f ca="1">OFFSET('Table 2'!AR114,1,1)/
OFFSET('Table 2'!AR114,1,0)</f>
        <v>0.46258503401360546</v>
      </c>
      <c r="AP117" s="168">
        <f ca="1">OFFSET('Table 2'!AU114,1,1)/
OFFSET('Table 2'!AU114,1,0)</f>
        <v>0</v>
      </c>
      <c r="AQ117" s="168">
        <f ca="1">OFFSET('Table 2'!AX114,1,1)/
OFFSET('Table 2'!AX114,1,0)</f>
        <v>0</v>
      </c>
      <c r="AR117" s="168">
        <f ca="1">OFFSET('Table 2'!BA114,1,1)/
OFFSET('Table 2'!BA114,1,0)</f>
        <v>0.54878048780487809</v>
      </c>
      <c r="AS117" s="168">
        <f ca="1">OFFSET('Table 2'!BD114,1,1)/
OFFSET('Table 2'!BD114,1,0)</f>
        <v>0.54621848739495793</v>
      </c>
      <c r="AT117" s="168">
        <f ca="1">OFFSET('Table 2'!BG114,1,1)/
OFFSET('Table 2'!BG114,1,0)</f>
        <v>0.47787610619469029</v>
      </c>
      <c r="AU117" s="168">
        <f ca="1">OFFSET('Table 2'!BJ114,1,1)/
OFFSET('Table 2'!BJ114,1,0)</f>
        <v>0.44961240310077522</v>
      </c>
      <c r="AV117" s="168">
        <f ca="1">OFFSET('Table 2'!BM114,1,1)/
OFFSET('Table 2'!BM114,1,0)</f>
        <v>0.36065573770491804</v>
      </c>
      <c r="AW117" s="168">
        <f ca="1">OFFSET('Table 2'!BP114,1,1)/
OFFSET('Table 2'!BP114,1,0)</f>
        <v>0.47368421052631576</v>
      </c>
      <c r="AX117" s="168">
        <f ca="1">OFFSET('Table 2'!BS114,1,1)/
OFFSET('Table 2'!BS114,1,0)</f>
        <v>0.47826086956521741</v>
      </c>
      <c r="AY117" s="168">
        <f ca="1">OFFSET('Table 2'!BV114,1,1)/
OFFSET('Table 2'!BV114,1,0)</f>
        <v>0.52727272727272723</v>
      </c>
      <c r="AZ117" s="168">
        <f ca="1">OFFSET('Table 2'!BY114,1,1)/
OFFSET('Table 2'!BY114,1,0)</f>
        <v>0.53529411764705881</v>
      </c>
      <c r="BA117" s="168">
        <f ca="1">OFFSET('Table 2'!CB114,1,1)/
OFFSET('Table 2'!CB114,1,0)</f>
        <v>0.39370078740157483</v>
      </c>
      <c r="BB117" s="168">
        <f ca="1">OFFSET('Table 2'!CE114,1,1)/
OFFSET('Table 2'!CE114,1,0)</f>
        <v>0.3728813559322034</v>
      </c>
      <c r="BC117" s="168">
        <f ca="1">OFFSET('Table 2'!CH115,1,1)/
OFFSET('Table 2'!CH115,1,0)</f>
        <v>0.44230769230769229</v>
      </c>
      <c r="BD117" s="168">
        <f ca="1">OFFSET('Table 2'!CK115,1,1)/
OFFSET('Table 2'!CK115,1,0)</f>
        <v>0.53917050691244239</v>
      </c>
      <c r="BE117" s="168">
        <f ca="1">OFFSET('Table 2'!CN115,1,1)/
OFFSET('Table 2'!CN115,1,0)</f>
        <v>0.48661800486618007</v>
      </c>
      <c r="BF117" s="168" t="e">
        <f ca="1">OFFSET('Table 2'!#REF!,1,1)/
OFFSET('Table 2'!#REF!,1,0)</f>
        <v>#REF!</v>
      </c>
    </row>
    <row r="118" spans="1:58" x14ac:dyDescent="0.2">
      <c r="A118" s="18" t="s">
        <v>322</v>
      </c>
      <c r="B118" s="148">
        <f>AVERAGEIF('Table 2'!$E$4:$CP$4,B$5,'Table 2'!$E116:$CP116)</f>
        <v>394.86666666666667</v>
      </c>
      <c r="C118" s="148">
        <f>AVERAGEIF('Table 2'!$E$4:$CP$4,C$5,'Table 2'!$E116:$CP116)</f>
        <v>182.63333333333333</v>
      </c>
      <c r="D118" s="148">
        <f>AVERAGEIF('Table 2'!$E$4:$CP$4,D$5,'Table 2'!$E116:$CP116)</f>
        <v>212.23333333333332</v>
      </c>
      <c r="E118" s="23"/>
      <c r="F118" s="23"/>
      <c r="G118" s="23"/>
      <c r="H118" s="23"/>
      <c r="I118" s="23"/>
      <c r="J118" s="147">
        <f>AVERAGEIF('Table 2 - Previous month'!$E$4:$CS$4,J$5,'Table 2 - Previous month'!$E117:$CS117)</f>
        <v>110.51612903225806</v>
      </c>
      <c r="K118" s="147">
        <f>AVERAGEIF('Table 2 - Previous month'!$E$4:$CS$4,K$5,'Table 2 - Previous month'!$E117:$CS117)</f>
        <v>19</v>
      </c>
      <c r="L118" s="147">
        <f>AVERAGEIF('Table 2 - Previous month'!$E$4:$CS$4,L$5,'Table 2 - Previous month'!$E117:$CS117)</f>
        <v>91.516129032258064</v>
      </c>
      <c r="M118" s="23"/>
      <c r="N118" s="23"/>
      <c r="O118" s="23"/>
      <c r="P118" s="23"/>
      <c r="Q118" s="23"/>
      <c r="R118" s="23"/>
      <c r="S118" s="23"/>
      <c r="T118" s="23"/>
      <c r="U118" s="23"/>
      <c r="V118" s="23"/>
      <c r="W118" s="23"/>
      <c r="X118" s="23"/>
      <c r="AB118" s="167">
        <f ca="1">OFFSET('Table 2'!E115,1,1)/
OFFSET('Table 2'!E115,1,0)</f>
        <v>0.47264770240700221</v>
      </c>
      <c r="AC118" s="167">
        <f ca="1">OFFSET('Table 2'!H115,1,1)/
OFFSET('Table 2'!H115,1,0)</f>
        <v>0.46420323325635104</v>
      </c>
      <c r="AD118" s="168">
        <f ca="1">OFFSET('Table 2'!K115,1,1)/
OFFSET('Table 2'!K115,1,0)</f>
        <v>0.42857142857142855</v>
      </c>
      <c r="AE118" s="168">
        <f ca="1">OFFSET('Table 2'!N115,1,1)/
OFFSET('Table 2'!N115,1,0)</f>
        <v>0.50217391304347825</v>
      </c>
      <c r="AF118" s="168">
        <f ca="1">OFFSET('Table 2'!Q115,1,1)/
OFFSET('Table 2'!Q115,1,0)</f>
        <v>0.40326975476839239</v>
      </c>
      <c r="AG118" s="168">
        <f ca="1">OFFSET('Table 2'!T115,1,1)/
OFFSET('Table 2'!T115,1,0)</f>
        <v>0.33836858006042297</v>
      </c>
      <c r="AH118" s="168">
        <f ca="1">OFFSET('Table 2'!W115,1,1)/
OFFSET('Table 2'!W115,1,0)</f>
        <v>0.43939393939393939</v>
      </c>
      <c r="AI118" s="168">
        <f ca="1">OFFSET('Table 2'!Z115,1,1)/
OFFSET('Table 2'!Z115,1,0)</f>
        <v>0.49152542372881358</v>
      </c>
      <c r="AJ118" s="168">
        <f ca="1">OFFSET('Table 2'!AC115,1,1)/
OFFSET('Table 2'!AC115,1,0)</f>
        <v>0.45476772616136918</v>
      </c>
      <c r="AK118" s="168">
        <f ca="1">OFFSET('Table 2'!AF115,1,1)/
OFFSET('Table 2'!AF115,1,0)</f>
        <v>0.48798076923076922</v>
      </c>
      <c r="AL118" s="168">
        <f ca="1">OFFSET('Table 2'!AI115,1,1)/
OFFSET('Table 2'!AI115,1,0)</f>
        <v>0.51168224299065423</v>
      </c>
      <c r="AM118" s="168">
        <f ca="1">OFFSET('Table 2'!AL115,1,1)/
OFFSET('Table 2'!AL115,1,0)</f>
        <v>0.40524781341107874</v>
      </c>
      <c r="AN118" s="168">
        <f ca="1">OFFSET('Table 2'!AO115,1,1)/
OFFSET('Table 2'!AO115,1,0)</f>
        <v>0.35238095238095241</v>
      </c>
      <c r="AO118" s="168">
        <f ca="1">OFFSET('Table 2'!AR115,1,1)/
OFFSET('Table 2'!AR115,1,0)</f>
        <v>0.41854636591478694</v>
      </c>
      <c r="AP118" s="168">
        <f ca="1">OFFSET('Table 2'!AU115,1,1)/
OFFSET('Table 2'!AU115,1,0)</f>
        <v>0.46386946386946387</v>
      </c>
      <c r="AQ118" s="168">
        <f ca="1">OFFSET('Table 2'!AX115,1,1)/
OFFSET('Table 2'!AX115,1,0)</f>
        <v>0.47099767981438517</v>
      </c>
      <c r="AR118" s="168">
        <f ca="1">OFFSET('Table 2'!BA115,1,1)/
OFFSET('Table 2'!BA115,1,0)</f>
        <v>0.5052854122621564</v>
      </c>
      <c r="AS118" s="168">
        <f ca="1">OFFSET('Table 2'!BD115,1,1)/
OFFSET('Table 2'!BD115,1,0)</f>
        <v>0.52941176470588236</v>
      </c>
      <c r="AT118" s="168">
        <f ca="1">OFFSET('Table 2'!BG115,1,1)/
OFFSET('Table 2'!BG115,1,0)</f>
        <v>0.46408839779005523</v>
      </c>
      <c r="AU118" s="168">
        <f ca="1">OFFSET('Table 2'!BJ115,1,1)/
OFFSET('Table 2'!BJ115,1,0)</f>
        <v>0.41121495327102803</v>
      </c>
      <c r="AV118" s="168">
        <f ca="1">OFFSET('Table 2'!BM115,1,1)/
OFFSET('Table 2'!BM115,1,0)</f>
        <v>0.39100346020761245</v>
      </c>
      <c r="AW118" s="168">
        <f ca="1">OFFSET('Table 2'!BP115,1,1)/
OFFSET('Table 2'!BP115,1,0)</f>
        <v>0.42577030812324929</v>
      </c>
      <c r="AX118" s="168">
        <f ca="1">OFFSET('Table 2'!BS115,1,1)/
OFFSET('Table 2'!BS115,1,0)</f>
        <v>0.49052132701421802</v>
      </c>
      <c r="AY118" s="168">
        <f ca="1">OFFSET('Table 2'!BV115,1,1)/
OFFSET('Table 2'!BV115,1,0)</f>
        <v>0.53303964757709255</v>
      </c>
      <c r="AZ118" s="168">
        <f ca="1">OFFSET('Table 2'!BY115,1,1)/
OFFSET('Table 2'!BY115,1,0)</f>
        <v>0.53286384976525825</v>
      </c>
      <c r="BA118" s="168">
        <f ca="1">OFFSET('Table 2'!CB115,1,1)/
OFFSET('Table 2'!CB115,1,0)</f>
        <v>0.47521865889212828</v>
      </c>
      <c r="BB118" s="168">
        <f ca="1">OFFSET('Table 2'!CE115,1,1)/
OFFSET('Table 2'!CE115,1,0)</f>
        <v>0.39333333333333331</v>
      </c>
      <c r="BC118" s="168">
        <f ca="1">OFFSET('Table 2'!CH116,1,1)/
OFFSET('Table 2'!CH116,1,0)</f>
        <v>0.18681318681318682</v>
      </c>
      <c r="BD118" s="168">
        <f ca="1">OFFSET('Table 2'!CK116,1,1)/
OFFSET('Table 2'!CK116,1,0)</f>
        <v>0.23300970873786409</v>
      </c>
      <c r="BE118" s="168">
        <f ca="1">OFFSET('Table 2'!CN116,1,1)/
OFFSET('Table 2'!CN116,1,0)</f>
        <v>0.23931623931623933</v>
      </c>
      <c r="BF118" s="168" t="e">
        <f ca="1">OFFSET('Table 2'!#REF!,1,1)/
OFFSET('Table 2'!#REF!,1,0)</f>
        <v>#REF!</v>
      </c>
    </row>
    <row r="119" spans="1:58" x14ac:dyDescent="0.2">
      <c r="A119" s="18" t="s">
        <v>330</v>
      </c>
      <c r="B119" s="148">
        <f>AVERAGEIF('Table 2'!$E$4:$CP$4,B$5,'Table 2'!$E117:$CP117)</f>
        <v>105.43333333333334</v>
      </c>
      <c r="C119" s="148">
        <f>AVERAGEIF('Table 2'!$E$4:$CP$4,C$5,'Table 2'!$E117:$CP117)</f>
        <v>19.7</v>
      </c>
      <c r="D119" s="148">
        <f>AVERAGEIF('Table 2'!$E$4:$CP$4,D$5,'Table 2'!$E117:$CP117)</f>
        <v>85.733333333333334</v>
      </c>
      <c r="E119" s="23"/>
      <c r="F119" s="23"/>
      <c r="G119" s="23"/>
      <c r="H119" s="23"/>
      <c r="I119" s="23"/>
      <c r="J119" s="147">
        <f>AVERAGEIF('Table 2 - Previous month'!$E$4:$CS$4,J$5,'Table 2 - Previous month'!$E118:$CS118)</f>
        <v>151</v>
      </c>
      <c r="K119" s="147">
        <f>AVERAGEIF('Table 2 - Previous month'!$E$4:$CS$4,K$5,'Table 2 - Previous month'!$E118:$CS118)</f>
        <v>57.193548387096776</v>
      </c>
      <c r="L119" s="147">
        <f>AVERAGEIF('Table 2 - Previous month'!$E$4:$CS$4,L$5,'Table 2 - Previous month'!$E118:$CS118)</f>
        <v>93.806451612903231</v>
      </c>
      <c r="M119" s="23"/>
      <c r="N119" s="23"/>
      <c r="O119" s="23"/>
      <c r="P119" s="23"/>
      <c r="Q119" s="23"/>
      <c r="R119" s="23"/>
      <c r="S119" s="23"/>
      <c r="T119" s="23"/>
      <c r="U119" s="23"/>
      <c r="V119" s="23"/>
      <c r="W119" s="23"/>
      <c r="X119" s="23"/>
      <c r="AB119" s="167">
        <f ca="1">OFFSET('Table 2'!E116,1,1)/
OFFSET('Table 2'!E116,1,0)</f>
        <v>0.2072072072072072</v>
      </c>
      <c r="AC119" s="167">
        <f ca="1">OFFSET('Table 2'!H116,1,1)/
OFFSET('Table 2'!H116,1,0)</f>
        <v>0.25490196078431371</v>
      </c>
      <c r="AD119" s="168">
        <f ca="1">OFFSET('Table 2'!K116,1,1)/
OFFSET('Table 2'!K116,1,0)</f>
        <v>0.20370370370370369</v>
      </c>
      <c r="AE119" s="168">
        <f ca="1">OFFSET('Table 2'!N116,1,1)/
OFFSET('Table 2'!N116,1,0)</f>
        <v>0.26923076923076922</v>
      </c>
      <c r="AF119" s="168">
        <f ca="1">OFFSET('Table 2'!Q116,1,1)/
OFFSET('Table 2'!Q116,1,0)</f>
        <v>6.3157894736842107E-2</v>
      </c>
      <c r="AG119" s="168">
        <f ca="1">OFFSET('Table 2'!T116,1,1)/
OFFSET('Table 2'!T116,1,0)</f>
        <v>9.8901098901098897E-2</v>
      </c>
      <c r="AH119" s="168">
        <f ca="1">OFFSET('Table 2'!W116,1,1)/
OFFSET('Table 2'!W116,1,0)</f>
        <v>0.19047619047619047</v>
      </c>
      <c r="AI119" s="168">
        <f ca="1">OFFSET('Table 2'!Z116,1,1)/
OFFSET('Table 2'!Z116,1,0)</f>
        <v>0.31632653061224492</v>
      </c>
      <c r="AJ119" s="168">
        <f ca="1">OFFSET('Table 2'!AC116,1,1)/
OFFSET('Table 2'!AC116,1,0)</f>
        <v>0.31192660550458717</v>
      </c>
      <c r="AK119" s="168">
        <f ca="1">OFFSET('Table 2'!AF116,1,1)/
OFFSET('Table 2'!AF116,1,0)</f>
        <v>0.21212121212121213</v>
      </c>
      <c r="AL119" s="168">
        <f ca="1">OFFSET('Table 2'!AI116,1,1)/
OFFSET('Table 2'!AI116,1,0)</f>
        <v>0.16363636363636364</v>
      </c>
      <c r="AM119" s="168">
        <f ca="1">OFFSET('Table 2'!AL116,1,1)/
OFFSET('Table 2'!AL116,1,0)</f>
        <v>5.6451612903225805E-2</v>
      </c>
      <c r="AN119" s="168">
        <f ca="1">OFFSET('Table 2'!AO116,1,1)/
OFFSET('Table 2'!AO116,1,0)</f>
        <v>0.16363636363636364</v>
      </c>
      <c r="AO119" s="168">
        <f ca="1">OFFSET('Table 2'!AR116,1,1)/
OFFSET('Table 2'!AR116,1,0)</f>
        <v>0.23529411764705882</v>
      </c>
      <c r="AP119" s="168">
        <f ca="1">OFFSET('Table 2'!AU116,1,1)/
OFFSET('Table 2'!AU116,1,0)</f>
        <v>0.2975206611570248</v>
      </c>
      <c r="AQ119" s="168">
        <f ca="1">OFFSET('Table 2'!AX116,1,1)/
OFFSET('Table 2'!AX116,1,0)</f>
        <v>0.27522935779816515</v>
      </c>
      <c r="AR119" s="168">
        <f ca="1">OFFSET('Table 2'!BA116,1,1)/
OFFSET('Table 2'!BA116,1,0)</f>
        <v>0.125</v>
      </c>
      <c r="AS119" s="168">
        <f ca="1">OFFSET('Table 2'!BD116,1,1)/
OFFSET('Table 2'!BD116,1,0)</f>
        <v>3.2608695652173912E-2</v>
      </c>
      <c r="AT119" s="168">
        <f ca="1">OFFSET('Table 2'!BG116,1,1)/
OFFSET('Table 2'!BG116,1,0)</f>
        <v>4.9180327868852458E-2</v>
      </c>
      <c r="AU119" s="168">
        <f ca="1">OFFSET('Table 2'!BJ116,1,1)/
OFFSET('Table 2'!BJ116,1,0)</f>
        <v>0.11214953271028037</v>
      </c>
      <c r="AV119" s="168">
        <f ca="1">OFFSET('Table 2'!BM116,1,1)/
OFFSET('Table 2'!BM116,1,0)</f>
        <v>0.1134020618556701</v>
      </c>
      <c r="AW119" s="168">
        <f ca="1">OFFSET('Table 2'!BP116,1,1)/
OFFSET('Table 2'!BP116,1,0)</f>
        <v>0.17894736842105263</v>
      </c>
      <c r="AX119" s="168">
        <f ca="1">OFFSET('Table 2'!BS116,1,1)/
OFFSET('Table 2'!BS116,1,0)</f>
        <v>0.22429906542056074</v>
      </c>
      <c r="AY119" s="168">
        <f ca="1">OFFSET('Table 2'!BV116,1,1)/
OFFSET('Table 2'!BV116,1,0)</f>
        <v>0.30645161290322581</v>
      </c>
      <c r="AZ119" s="168">
        <f ca="1">OFFSET('Table 2'!BY116,1,1)/
OFFSET('Table 2'!BY116,1,0)</f>
        <v>0.25217391304347825</v>
      </c>
      <c r="BA119" s="168">
        <f ca="1">OFFSET('Table 2'!CB116,1,1)/
OFFSET('Table 2'!CB116,1,0)</f>
        <v>2.197802197802198E-2</v>
      </c>
      <c r="BB119" s="168">
        <f ca="1">OFFSET('Table 2'!CE116,1,1)/
OFFSET('Table 2'!CE116,1,0)</f>
        <v>0.13541666666666666</v>
      </c>
      <c r="BC119" s="168">
        <f ca="1">OFFSET('Table 2'!CH117,1,1)/
OFFSET('Table 2'!CH117,1,0)</f>
        <v>0.32374100719424459</v>
      </c>
      <c r="BD119" s="168">
        <f ca="1">OFFSET('Table 2'!CK117,1,1)/
OFFSET('Table 2'!CK117,1,0)</f>
        <v>0.48837209302325579</v>
      </c>
      <c r="BE119" s="168">
        <f ca="1">OFFSET('Table 2'!CN117,1,1)/
OFFSET('Table 2'!CN117,1,0)</f>
        <v>0.32500000000000001</v>
      </c>
      <c r="BF119" s="168" t="e">
        <f ca="1">OFFSET('Table 2'!#REF!,1,1)/
OFFSET('Table 2'!#REF!,1,0)</f>
        <v>#REF!</v>
      </c>
    </row>
    <row r="120" spans="1:58" x14ac:dyDescent="0.2">
      <c r="A120" s="18" t="s">
        <v>348</v>
      </c>
      <c r="B120" s="148">
        <f>AVERAGEIF('Table 2'!$E$4:$CP$4,B$5,'Table 2'!$E118:$CP118)</f>
        <v>143.06666666666666</v>
      </c>
      <c r="C120" s="148">
        <f>AVERAGEIF('Table 2'!$E$4:$CP$4,C$5,'Table 2'!$E118:$CP118)</f>
        <v>55.633333333333333</v>
      </c>
      <c r="D120" s="148">
        <f>AVERAGEIF('Table 2'!$E$4:$CP$4,D$5,'Table 2'!$E118:$CP118)</f>
        <v>87.433333333333337</v>
      </c>
      <c r="E120" s="23"/>
      <c r="F120" s="23"/>
      <c r="G120" s="23"/>
      <c r="H120" s="23"/>
      <c r="I120" s="23"/>
      <c r="J120" s="147">
        <f>AVERAGEIF('Table 2 - Previous month'!$E$4:$CS$4,J$5,'Table 2 - Previous month'!$E119:$CS119)</f>
        <v>129.51612903225808</v>
      </c>
      <c r="K120" s="147">
        <f>AVERAGEIF('Table 2 - Previous month'!$E$4:$CS$4,K$5,'Table 2 - Previous month'!$E119:$CS119)</f>
        <v>37.322580645161288</v>
      </c>
      <c r="L120" s="147">
        <f>AVERAGEIF('Table 2 - Previous month'!$E$4:$CS$4,L$5,'Table 2 - Previous month'!$E119:$CS119)</f>
        <v>92.193548387096769</v>
      </c>
      <c r="M120" s="23"/>
      <c r="N120" s="23"/>
      <c r="O120" s="23"/>
      <c r="P120" s="23"/>
      <c r="Q120" s="23"/>
      <c r="R120" s="23"/>
      <c r="S120" s="23"/>
      <c r="T120" s="23"/>
      <c r="U120" s="23"/>
      <c r="V120" s="23"/>
      <c r="W120" s="23"/>
      <c r="X120" s="23"/>
      <c r="AB120" s="167">
        <f ca="1">OFFSET('Table 2'!E117,1,1)/
OFFSET('Table 2'!E117,1,0)</f>
        <v>0.43827160493827161</v>
      </c>
      <c r="AC120" s="167">
        <f ca="1">OFFSET('Table 2'!H117,1,1)/
OFFSET('Table 2'!H117,1,0)</f>
        <v>0.33950617283950618</v>
      </c>
      <c r="AD120" s="168">
        <f ca="1">OFFSET('Table 2'!K117,1,1)/
OFFSET('Table 2'!K117,1,0)</f>
        <v>0.36464088397790057</v>
      </c>
      <c r="AE120" s="168">
        <f ca="1">OFFSET('Table 2'!N117,1,1)/
OFFSET('Table 2'!N117,1,0)</f>
        <v>0.46153846153846156</v>
      </c>
      <c r="AF120" s="168">
        <f ca="1">OFFSET('Table 2'!Q117,1,1)/
OFFSET('Table 2'!Q117,1,0)</f>
        <v>0.30708661417322836</v>
      </c>
      <c r="AG120" s="168">
        <f ca="1">OFFSET('Table 2'!T117,1,1)/
OFFSET('Table 2'!T117,1,0)</f>
        <v>0.27559055118110237</v>
      </c>
      <c r="AH120" s="168">
        <f ca="1">OFFSET('Table 2'!W117,1,1)/
OFFSET('Table 2'!W117,1,0)</f>
        <v>0.42384105960264901</v>
      </c>
      <c r="AI120" s="168">
        <f ca="1">OFFSET('Table 2'!Z117,1,1)/
OFFSET('Table 2'!Z117,1,0)</f>
        <v>0.50335570469798663</v>
      </c>
      <c r="AJ120" s="168">
        <f ca="1">OFFSET('Table 2'!AC117,1,1)/
OFFSET('Table 2'!AC117,1,0)</f>
        <v>0.32876712328767121</v>
      </c>
      <c r="AK120" s="168">
        <f ca="1">OFFSET('Table 2'!AF117,1,1)/
OFFSET('Table 2'!AF117,1,0)</f>
        <v>0.45121951219512196</v>
      </c>
      <c r="AL120" s="168">
        <f ca="1">OFFSET('Table 2'!AI117,1,1)/
OFFSET('Table 2'!AI117,1,0)</f>
        <v>0.48717948717948717</v>
      </c>
      <c r="AM120" s="168">
        <f ca="1">OFFSET('Table 2'!AL117,1,1)/
OFFSET('Table 2'!AL117,1,0)</f>
        <v>0.33663366336633666</v>
      </c>
      <c r="AN120" s="168">
        <f ca="1">OFFSET('Table 2'!AO117,1,1)/
OFFSET('Table 2'!AO117,1,0)</f>
        <v>0.20388349514563106</v>
      </c>
      <c r="AO120" s="168">
        <f ca="1">OFFSET('Table 2'!AR117,1,1)/
OFFSET('Table 2'!AR117,1,0)</f>
        <v>0.28749999999999998</v>
      </c>
      <c r="AP120" s="168">
        <f ca="1">OFFSET('Table 2'!AU117,1,1)/
OFFSET('Table 2'!AU117,1,0)</f>
        <v>0.39473684210526316</v>
      </c>
      <c r="AQ120" s="168">
        <f ca="1">OFFSET('Table 2'!AX117,1,1)/
OFFSET('Table 2'!AX117,1,0)</f>
        <v>0.42941176470588233</v>
      </c>
      <c r="AR120" s="168">
        <f ca="1">OFFSET('Table 2'!BA117,1,1)/
OFFSET('Table 2'!BA117,1,0)</f>
        <v>0.42168674698795183</v>
      </c>
      <c r="AS120" s="168">
        <f ca="1">OFFSET('Table 2'!BD117,1,1)/
OFFSET('Table 2'!BD117,1,0)</f>
        <v>0.5</v>
      </c>
      <c r="AT120" s="168">
        <f ca="1">OFFSET('Table 2'!BG117,1,1)/
OFFSET('Table 2'!BG117,1,0)</f>
        <v>0.33333333333333331</v>
      </c>
      <c r="AU120" s="168">
        <f ca="1">OFFSET('Table 2'!BJ117,1,1)/
OFFSET('Table 2'!BJ117,1,0)</f>
        <v>0.25688073394495414</v>
      </c>
      <c r="AV120" s="168">
        <f ca="1">OFFSET('Table 2'!BM117,1,1)/
OFFSET('Table 2'!BM117,1,0)</f>
        <v>0.28749999999999998</v>
      </c>
      <c r="AW120" s="168">
        <f ca="1">OFFSET('Table 2'!BP117,1,1)/
OFFSET('Table 2'!BP117,1,0)</f>
        <v>0.39473684210526316</v>
      </c>
      <c r="AX120" s="168">
        <f ca="1">OFFSET('Table 2'!BS117,1,1)/
OFFSET('Table 2'!BS117,1,0)</f>
        <v>0.42941176470588233</v>
      </c>
      <c r="AY120" s="168">
        <f ca="1">OFFSET('Table 2'!BV117,1,1)/
OFFSET('Table 2'!BV117,1,0)</f>
        <v>0.42168674698795183</v>
      </c>
      <c r="AZ120" s="168">
        <f ca="1">OFFSET('Table 2'!BY117,1,1)/
OFFSET('Table 2'!BY117,1,0)</f>
        <v>0.5</v>
      </c>
      <c r="BA120" s="168">
        <f ca="1">OFFSET('Table 2'!CB117,1,1)/
OFFSET('Table 2'!CB117,1,0)</f>
        <v>0.33333333333333331</v>
      </c>
      <c r="BB120" s="168">
        <f ca="1">OFFSET('Table 2'!CE117,1,1)/
OFFSET('Table 2'!CE117,1,0)</f>
        <v>0.25688073394495414</v>
      </c>
      <c r="BC120" s="168">
        <f ca="1">OFFSET('Table 2'!CH118,1,1)/
OFFSET('Table 2'!CH118,1,0)</f>
        <v>0.29104477611940299</v>
      </c>
      <c r="BD120" s="168">
        <f ca="1">OFFSET('Table 2'!CK118,1,1)/
OFFSET('Table 2'!CK118,1,0)</f>
        <v>0.41212121212121211</v>
      </c>
      <c r="BE120" s="168">
        <f ca="1">OFFSET('Table 2'!CN118,1,1)/
OFFSET('Table 2'!CN118,1,0)</f>
        <v>0.35616438356164382</v>
      </c>
      <c r="BF120" s="168" t="e">
        <f ca="1">OFFSET('Table 2'!#REF!,1,1)/
OFFSET('Table 2'!#REF!,1,0)</f>
        <v>#REF!</v>
      </c>
    </row>
    <row r="121" spans="1:58" x14ac:dyDescent="0.2">
      <c r="A121" s="18" t="s">
        <v>352</v>
      </c>
      <c r="B121" s="148">
        <f>AVERAGEIF('Table 2'!$E$4:$CP$4,B$5,'Table 2'!$E119:$CP119)</f>
        <v>127.06666666666666</v>
      </c>
      <c r="C121" s="148">
        <f>AVERAGEIF('Table 2'!$E$4:$CP$4,C$5,'Table 2'!$E119:$CP119)</f>
        <v>44.7</v>
      </c>
      <c r="D121" s="148">
        <f>AVERAGEIF('Table 2'!$E$4:$CP$4,D$5,'Table 2'!$E119:$CP119)</f>
        <v>82.36666666666666</v>
      </c>
      <c r="E121" s="23"/>
      <c r="F121" s="23"/>
      <c r="G121" s="23"/>
      <c r="H121" s="23"/>
      <c r="I121" s="23"/>
      <c r="J121" s="147">
        <f>AVERAGEIF('Table 2 - Previous month'!$E$4:$CS$4,J$5,'Table 2 - Previous month'!$E120:$CS120)</f>
        <v>91.935483870967744</v>
      </c>
      <c r="K121" s="147">
        <f>AVERAGEIF('Table 2 - Previous month'!$E$4:$CS$4,K$5,'Table 2 - Previous month'!$E120:$CS120)</f>
        <v>45.258064516129032</v>
      </c>
      <c r="L121" s="147">
        <f>AVERAGEIF('Table 2 - Previous month'!$E$4:$CS$4,L$5,'Table 2 - Previous month'!$E120:$CS120)</f>
        <v>46.677419354838712</v>
      </c>
      <c r="M121" s="23"/>
      <c r="N121" s="23"/>
      <c r="O121" s="23"/>
      <c r="P121" s="23"/>
      <c r="Q121" s="23"/>
      <c r="R121" s="23"/>
      <c r="S121" s="23"/>
      <c r="T121" s="23"/>
      <c r="U121" s="23"/>
      <c r="V121" s="23"/>
      <c r="W121" s="23"/>
      <c r="X121" s="23"/>
      <c r="AB121" s="167">
        <f ca="1">OFFSET('Table 2'!E118,1,1)/
OFFSET('Table 2'!E118,1,0)</f>
        <v>0.37903225806451613</v>
      </c>
      <c r="AC121" s="167">
        <f ca="1">OFFSET('Table 2'!H118,1,1)/
OFFSET('Table 2'!H118,1,0)</f>
        <v>0.40298507462686567</v>
      </c>
      <c r="AD121" s="168">
        <f ca="1">OFFSET('Table 2'!K118,1,1)/
OFFSET('Table 2'!K118,1,0)</f>
        <v>0.4825174825174825</v>
      </c>
      <c r="AE121" s="168">
        <f ca="1">OFFSET('Table 2'!N118,1,1)/
OFFSET('Table 2'!N118,1,0)</f>
        <v>0.37671232876712329</v>
      </c>
      <c r="AF121" s="168">
        <f ca="1">OFFSET('Table 2'!Q118,1,1)/
OFFSET('Table 2'!Q118,1,0)</f>
        <v>0.25563909774436089</v>
      </c>
      <c r="AG121" s="168">
        <f ca="1">OFFSET('Table 2'!T118,1,1)/
OFFSET('Table 2'!T118,1,0)</f>
        <v>0.16393442622950818</v>
      </c>
      <c r="AH121" s="168">
        <f ca="1">OFFSET('Table 2'!W118,1,1)/
OFFSET('Table 2'!W118,1,0)</f>
        <v>0.47682119205298013</v>
      </c>
      <c r="AI121" s="168">
        <f ca="1">OFFSET('Table 2'!Z118,1,1)/
OFFSET('Table 2'!Z118,1,0)</f>
        <v>0.4370860927152318</v>
      </c>
      <c r="AJ121" s="168">
        <f ca="1">OFFSET('Table 2'!AC118,1,1)/
OFFSET('Table 2'!AC118,1,0)</f>
        <v>0.4825174825174825</v>
      </c>
      <c r="AK121" s="168">
        <f ca="1">OFFSET('Table 2'!AF118,1,1)/
OFFSET('Table 2'!AF118,1,0)</f>
        <v>0.51694915254237284</v>
      </c>
      <c r="AL121" s="168">
        <f ca="1">OFFSET('Table 2'!AI118,1,1)/
OFFSET('Table 2'!AI118,1,0)</f>
        <v>0.3543307086614173</v>
      </c>
      <c r="AM121" s="168">
        <f ca="1">OFFSET('Table 2'!AL118,1,1)/
OFFSET('Table 2'!AL118,1,0)</f>
        <v>0.23140495867768596</v>
      </c>
      <c r="AN121" s="168">
        <f ca="1">OFFSET('Table 2'!AO118,1,1)/
OFFSET('Table 2'!AO118,1,0)</f>
        <v>0.20300751879699247</v>
      </c>
      <c r="AO121" s="168">
        <f ca="1">OFFSET('Table 2'!AR118,1,1)/
OFFSET('Table 2'!AR118,1,0)</f>
        <v>0.46825396825396826</v>
      </c>
      <c r="AP121" s="168">
        <f ca="1">OFFSET('Table 2'!AU118,1,1)/
OFFSET('Table 2'!AU118,1,0)</f>
        <v>0.45384615384615384</v>
      </c>
      <c r="AQ121" s="168">
        <f ca="1">OFFSET('Table 2'!AX118,1,1)/
OFFSET('Table 2'!AX118,1,0)</f>
        <v>0.39097744360902253</v>
      </c>
      <c r="AR121" s="168">
        <f ca="1">OFFSET('Table 2'!BA118,1,1)/
OFFSET('Table 2'!BA118,1,0)</f>
        <v>0.50387596899224807</v>
      </c>
      <c r="AS121" s="168">
        <f ca="1">OFFSET('Table 2'!BD118,1,1)/
OFFSET('Table 2'!BD118,1,0)</f>
        <v>0.33582089552238809</v>
      </c>
      <c r="AT121" s="168">
        <f ca="1">OFFSET('Table 2'!BG118,1,1)/
OFFSET('Table 2'!BG118,1,0)</f>
        <v>0.15740740740740741</v>
      </c>
      <c r="AU121" s="168">
        <f ca="1">OFFSET('Table 2'!BJ118,1,1)/
OFFSET('Table 2'!BJ118,1,0)</f>
        <v>2.1739130434782608E-2</v>
      </c>
      <c r="AV121" s="168">
        <f ca="1">OFFSET('Table 2'!BM118,1,1)/
OFFSET('Table 2'!BM118,1,0)</f>
        <v>0.2711864406779661</v>
      </c>
      <c r="AW121" s="168">
        <f ca="1">OFFSET('Table 2'!BP118,1,1)/
OFFSET('Table 2'!BP118,1,0)</f>
        <v>0.41904761904761906</v>
      </c>
      <c r="AX121" s="168">
        <f ca="1">OFFSET('Table 2'!BS118,1,1)/
OFFSET('Table 2'!BS118,1,0)</f>
        <v>0.41379310344827586</v>
      </c>
      <c r="AY121" s="168">
        <f ca="1">OFFSET('Table 2'!BV118,1,1)/
OFFSET('Table 2'!BV118,1,0)</f>
        <v>0.32307692307692309</v>
      </c>
      <c r="AZ121" s="168">
        <f ca="1">OFFSET('Table 2'!BY118,1,1)/
OFFSET('Table 2'!BY118,1,0)</f>
        <v>0.40972222222222221</v>
      </c>
      <c r="BA121" s="168">
        <f ca="1">OFFSET('Table 2'!CB118,1,1)/
OFFSET('Table 2'!CB118,1,0)</f>
        <v>0.19083969465648856</v>
      </c>
      <c r="BB121" s="168">
        <f ca="1">OFFSET('Table 2'!CE118,1,1)/
OFFSET('Table 2'!CE118,1,0)</f>
        <v>0.15966386554621848</v>
      </c>
      <c r="BC121" s="168">
        <f ca="1">OFFSET('Table 2'!CH119,1,1)/
OFFSET('Table 2'!CH119,1,0)</f>
        <v>0.58620689655172409</v>
      </c>
      <c r="BD121" s="168">
        <f ca="1">OFFSET('Table 2'!CK119,1,1)/
OFFSET('Table 2'!CK119,1,0)</f>
        <v>0.61111111111111116</v>
      </c>
      <c r="BE121" s="168">
        <f ca="1">OFFSET('Table 2'!CN119,1,1)/
OFFSET('Table 2'!CN119,1,0)</f>
        <v>0.59803921568627449</v>
      </c>
      <c r="BF121" s="168" t="e">
        <f ca="1">OFFSET('Table 2'!#REF!,1,1)/
OFFSET('Table 2'!#REF!,1,0)</f>
        <v>#REF!</v>
      </c>
    </row>
    <row r="122" spans="1:58" x14ac:dyDescent="0.2">
      <c r="A122" s="18" t="s">
        <v>356</v>
      </c>
      <c r="B122" s="148">
        <f>AVERAGEIF('Table 2'!$E$4:$CP$4,B$5,'Table 2'!$E120:$CP120)</f>
        <v>89.86666666666666</v>
      </c>
      <c r="C122" s="148">
        <f>AVERAGEIF('Table 2'!$E$4:$CP$4,C$5,'Table 2'!$E120:$CP120)</f>
        <v>47.333333333333336</v>
      </c>
      <c r="D122" s="148">
        <f>AVERAGEIF('Table 2'!$E$4:$CP$4,D$5,'Table 2'!$E120:$CP120)</f>
        <v>42.533333333333331</v>
      </c>
      <c r="E122" s="23"/>
      <c r="F122" s="23"/>
      <c r="G122" s="23"/>
      <c r="H122" s="23"/>
      <c r="I122" s="23"/>
      <c r="J122" s="147">
        <f>AVERAGEIF('Table 2 - Previous month'!$E$4:$CS$4,J$5,'Table 2 - Previous month'!$E121:$CS121)</f>
        <v>441.29032258064518</v>
      </c>
      <c r="K122" s="147">
        <f>AVERAGEIF('Table 2 - Previous month'!$E$4:$CS$4,K$5,'Table 2 - Previous month'!$E121:$CS121)</f>
        <v>173.45161290322579</v>
      </c>
      <c r="L122" s="147">
        <f>AVERAGEIF('Table 2 - Previous month'!$E$4:$CS$4,L$5,'Table 2 - Previous month'!$E121:$CS121)</f>
        <v>267.83870967741933</v>
      </c>
      <c r="M122" s="23"/>
      <c r="N122" s="23"/>
      <c r="O122" s="23"/>
      <c r="P122" s="23"/>
      <c r="Q122" s="23"/>
      <c r="R122" s="23"/>
      <c r="S122" s="23"/>
      <c r="T122" s="23"/>
      <c r="U122" s="23"/>
      <c r="V122" s="23"/>
      <c r="W122" s="23"/>
      <c r="X122" s="23"/>
      <c r="AB122" s="167">
        <f ca="1">OFFSET('Table 2'!E119,1,1)/
OFFSET('Table 2'!E119,1,0)</f>
        <v>0.55789473684210522</v>
      </c>
      <c r="AC122" s="167">
        <f ca="1">OFFSET('Table 2'!H119,1,1)/
OFFSET('Table 2'!H119,1,0)</f>
        <v>0.6310679611650486</v>
      </c>
      <c r="AD122" s="168">
        <f ca="1">OFFSET('Table 2'!K119,1,1)/
OFFSET('Table 2'!K119,1,0)</f>
        <v>0.47252747252747251</v>
      </c>
      <c r="AE122" s="168">
        <f ca="1">OFFSET('Table 2'!N119,1,1)/
OFFSET('Table 2'!N119,1,0)</f>
        <v>0.60655737704918034</v>
      </c>
      <c r="AF122" s="168">
        <f ca="1">OFFSET('Table 2'!Q119,1,1)/
OFFSET('Table 2'!Q119,1,0)</f>
        <v>0.39743589743589741</v>
      </c>
      <c r="AG122" s="168">
        <f ca="1">OFFSET('Table 2'!T119,1,1)/
OFFSET('Table 2'!T119,1,0)</f>
        <v>0.25806451612903225</v>
      </c>
      <c r="AH122" s="168">
        <f ca="1">OFFSET('Table 2'!W119,1,1)/
OFFSET('Table 2'!W119,1,0)</f>
        <v>0.44578313253012047</v>
      </c>
      <c r="AI122" s="168">
        <f ca="1">OFFSET('Table 2'!Z119,1,1)/
OFFSET('Table 2'!Z119,1,0)</f>
        <v>0.51327433628318586</v>
      </c>
      <c r="AJ122" s="168">
        <f ca="1">OFFSET('Table 2'!AC119,1,1)/
OFFSET('Table 2'!AC119,1,0)</f>
        <v>0.4563106796116505</v>
      </c>
      <c r="AK122" s="168">
        <f ca="1">OFFSET('Table 2'!AF119,1,1)/
OFFSET('Table 2'!AF119,1,0)</f>
        <v>0.52845528455284552</v>
      </c>
      <c r="AL122" s="168">
        <f ca="1">OFFSET('Table 2'!AI119,1,1)/
OFFSET('Table 2'!AI119,1,0)</f>
        <v>0.56923076923076921</v>
      </c>
      <c r="AM122" s="168">
        <f ca="1">OFFSET('Table 2'!AL119,1,1)/
OFFSET('Table 2'!AL119,1,0)</f>
        <v>0.42528735632183906</v>
      </c>
      <c r="AN122" s="168">
        <f ca="1">OFFSET('Table 2'!AO119,1,1)/
OFFSET('Table 2'!AO119,1,0)</f>
        <v>0.26865671641791045</v>
      </c>
      <c r="AO122" s="168">
        <f ca="1">OFFSET('Table 2'!AR119,1,1)/
OFFSET('Table 2'!AR119,1,0)</f>
        <v>0.54347826086956519</v>
      </c>
      <c r="AP122" s="168">
        <f ca="1">OFFSET('Table 2'!AU119,1,1)/
OFFSET('Table 2'!AU119,1,0)</f>
        <v>0.51851851851851849</v>
      </c>
      <c r="AQ122" s="168">
        <f ca="1">OFFSET('Table 2'!AX119,1,1)/
OFFSET('Table 2'!AX119,1,0)</f>
        <v>0.60784313725490191</v>
      </c>
      <c r="AR122" s="168">
        <f ca="1">OFFSET('Table 2'!BA119,1,1)/
OFFSET('Table 2'!BA119,1,0)</f>
        <v>0.61616161616161613</v>
      </c>
      <c r="AS122" s="168">
        <f ca="1">OFFSET('Table 2'!BD119,1,1)/
OFFSET('Table 2'!BD119,1,0)</f>
        <v>0.57894736842105265</v>
      </c>
      <c r="AT122" s="168">
        <f ca="1">OFFSET('Table 2'!BG119,1,1)/
OFFSET('Table 2'!BG119,1,0)</f>
        <v>0.48214285714285715</v>
      </c>
      <c r="AU122" s="168">
        <f ca="1">OFFSET('Table 2'!BJ119,1,1)/
OFFSET('Table 2'!BJ119,1,0)</f>
        <v>0.50847457627118642</v>
      </c>
      <c r="AV122" s="168">
        <f ca="1">OFFSET('Table 2'!BM119,1,1)/
OFFSET('Table 2'!BM119,1,0)</f>
        <v>0.47272727272727272</v>
      </c>
      <c r="AW122" s="168">
        <f ca="1">OFFSET('Table 2'!BP119,1,1)/
OFFSET('Table 2'!BP119,1,0)</f>
        <v>0.61111111111111116</v>
      </c>
      <c r="AX122" s="168">
        <f ca="1">OFFSET('Table 2'!BS119,1,1)/
OFFSET('Table 2'!BS119,1,0)</f>
        <v>0.60784313725490191</v>
      </c>
      <c r="AY122" s="168">
        <f ca="1">OFFSET('Table 2'!BV119,1,1)/
OFFSET('Table 2'!BV119,1,0)</f>
        <v>0.54639175257731953</v>
      </c>
      <c r="AZ122" s="168">
        <f ca="1">OFFSET('Table 2'!BY119,1,1)/
OFFSET('Table 2'!BY119,1,0)</f>
        <v>0.60576923076923073</v>
      </c>
      <c r="BA122" s="168">
        <f ca="1">OFFSET('Table 2'!CB119,1,1)/
OFFSET('Table 2'!CB119,1,0)</f>
        <v>0.40579710144927539</v>
      </c>
      <c r="BB122" s="168">
        <f ca="1">OFFSET('Table 2'!CE119,1,1)/
OFFSET('Table 2'!CE119,1,0)</f>
        <v>0.35</v>
      </c>
      <c r="BC122" s="168">
        <f ca="1">OFFSET('Table 2'!CH120,1,1)/
OFFSET('Table 2'!CH120,1,0)</f>
        <v>0.38169642857142855</v>
      </c>
      <c r="BD122" s="168">
        <f ca="1">OFFSET('Table 2'!CK120,1,1)/
OFFSET('Table 2'!CK120,1,0)</f>
        <v>0.41063829787234041</v>
      </c>
      <c r="BE122" s="168">
        <f ca="1">OFFSET('Table 2'!CN120,1,1)/
OFFSET('Table 2'!CN120,1,0)</f>
        <v>0.43544857768052514</v>
      </c>
      <c r="BF122" s="168" t="e">
        <f ca="1">OFFSET('Table 2'!#REF!,1,1)/
OFFSET('Table 2'!#REF!,1,0)</f>
        <v>#REF!</v>
      </c>
    </row>
    <row r="123" spans="1:58" x14ac:dyDescent="0.2">
      <c r="A123" s="18" t="s">
        <v>357</v>
      </c>
      <c r="B123" s="148">
        <f>AVERAGEIF('Table 2'!$E$4:$CP$4,B$5,'Table 2'!$E121:$CP121)</f>
        <v>425.66666666666669</v>
      </c>
      <c r="C123" s="148">
        <f>AVERAGEIF('Table 2'!$E$4:$CP$4,C$5,'Table 2'!$E121:$CP121)</f>
        <v>158.86666666666667</v>
      </c>
      <c r="D123" s="148">
        <f>AVERAGEIF('Table 2'!$E$4:$CP$4,D$5,'Table 2'!$E121:$CP121)</f>
        <v>266.8</v>
      </c>
      <c r="E123" s="23"/>
      <c r="F123" s="23"/>
      <c r="G123" s="23"/>
      <c r="H123" s="23"/>
      <c r="I123" s="23"/>
      <c r="J123" s="147">
        <f>AVERAGEIF('Table 2 - Previous month'!$E$4:$CS$4,J$5,'Table 2 - Previous month'!$E122:$CS122)</f>
        <v>192.54838709677421</v>
      </c>
      <c r="K123" s="147">
        <f>AVERAGEIF('Table 2 - Previous month'!$E$4:$CS$4,K$5,'Table 2 - Previous month'!$E122:$CS122)</f>
        <v>144.03225806451613</v>
      </c>
      <c r="L123" s="147">
        <f>AVERAGEIF('Table 2 - Previous month'!$E$4:$CS$4,L$5,'Table 2 - Previous month'!$E122:$CS122)</f>
        <v>48.516129032258064</v>
      </c>
      <c r="M123" s="23"/>
      <c r="N123" s="23"/>
      <c r="O123" s="23"/>
      <c r="P123" s="23"/>
      <c r="Q123" s="23"/>
      <c r="R123" s="23"/>
      <c r="S123" s="23"/>
      <c r="T123" s="23"/>
      <c r="U123" s="23"/>
      <c r="V123" s="23"/>
      <c r="W123" s="23"/>
      <c r="X123" s="23"/>
      <c r="AB123" s="167">
        <f ca="1">OFFSET('Table 2'!E120,1,1)/
OFFSET('Table 2'!E120,1,0)</f>
        <v>0.40778688524590162</v>
      </c>
      <c r="AC123" s="167">
        <f ca="1">OFFSET('Table 2'!H120,1,1)/
OFFSET('Table 2'!H120,1,0)</f>
        <v>0.43478260869565216</v>
      </c>
      <c r="AD123" s="168">
        <f ca="1">OFFSET('Table 2'!K120,1,1)/
OFFSET('Table 2'!K120,1,0)</f>
        <v>0.4455252918287938</v>
      </c>
      <c r="AE123" s="168">
        <f ca="1">OFFSET('Table 2'!N120,1,1)/
OFFSET('Table 2'!N120,1,0)</f>
        <v>0.45192307692307693</v>
      </c>
      <c r="AF123" s="168">
        <f ca="1">OFFSET('Table 2'!Q120,1,1)/
OFFSET('Table 2'!Q120,1,0)</f>
        <v>0.33170731707317075</v>
      </c>
      <c r="AG123" s="168">
        <f ca="1">OFFSET('Table 2'!T120,1,1)/
OFFSET('Table 2'!T120,1,0)</f>
        <v>0.26666666666666666</v>
      </c>
      <c r="AH123" s="168">
        <f ca="1">OFFSET('Table 2'!W120,1,1)/
OFFSET('Table 2'!W120,1,0)</f>
        <v>0.4103139013452915</v>
      </c>
      <c r="AI123" s="168">
        <f ca="1">OFFSET('Table 2'!Z120,1,1)/
OFFSET('Table 2'!Z120,1,0)</f>
        <v>0.42827868852459017</v>
      </c>
      <c r="AJ123" s="168">
        <f ca="1">OFFSET('Table 2'!AC120,1,1)/
OFFSET('Table 2'!AC120,1,0)</f>
        <v>0.4524793388429752</v>
      </c>
      <c r="AK123" s="168">
        <f ca="1">OFFSET('Table 2'!AF120,1,1)/
OFFSET('Table 2'!AF120,1,0)</f>
        <v>0.4360587002096436</v>
      </c>
      <c r="AL123" s="168">
        <f ca="1">OFFSET('Table 2'!AI120,1,1)/
OFFSET('Table 2'!AI120,1,0)</f>
        <v>0</v>
      </c>
      <c r="AM123" s="168">
        <f ca="1">OFFSET('Table 2'!AL120,1,1)/
OFFSET('Table 2'!AL120,1,0)</f>
        <v>0</v>
      </c>
      <c r="AN123" s="168">
        <f ca="1">OFFSET('Table 2'!AO120,1,1)/
OFFSET('Table 2'!AO120,1,0)</f>
        <v>0</v>
      </c>
      <c r="AO123" s="168">
        <f ca="1">OFFSET('Table 2'!AR120,1,1)/
OFFSET('Table 2'!AR120,1,0)</f>
        <v>0.45021645021645024</v>
      </c>
      <c r="AP123" s="168">
        <f ca="1">OFFSET('Table 2'!AU120,1,1)/
OFFSET('Table 2'!AU120,1,0)</f>
        <v>0.48659003831417624</v>
      </c>
      <c r="AQ123" s="168">
        <f ca="1">OFFSET('Table 2'!AX120,1,1)/
OFFSET('Table 2'!AX120,1,0)</f>
        <v>0.44927536231884058</v>
      </c>
      <c r="AR123" s="168">
        <f ca="1">OFFSET('Table 2'!BA120,1,1)/
OFFSET('Table 2'!BA120,1,0)</f>
        <v>0.38952164009111617</v>
      </c>
      <c r="AS123" s="168">
        <f ca="1">OFFSET('Table 2'!BD120,1,1)/
OFFSET('Table 2'!BD120,1,0)</f>
        <v>0.29014084507042254</v>
      </c>
      <c r="AT123" s="168">
        <f ca="1">OFFSET('Table 2'!BG120,1,1)/
OFFSET('Table 2'!BG120,1,0)</f>
        <v>0.28080229226361031</v>
      </c>
      <c r="AU123" s="168">
        <f ca="1">OFFSET('Table 2'!BJ120,1,1)/
OFFSET('Table 2'!BJ120,1,0)</f>
        <v>0.27058823529411763</v>
      </c>
      <c r="AV123" s="168">
        <f ca="1">OFFSET('Table 2'!BM120,1,1)/
OFFSET('Table 2'!BM120,1,0)</f>
        <v>0.27710843373493976</v>
      </c>
      <c r="AW123" s="168">
        <f ca="1">OFFSET('Table 2'!BP120,1,1)/
OFFSET('Table 2'!BP120,1,0)</f>
        <v>0.3623529411764706</v>
      </c>
      <c r="AX123" s="168">
        <f ca="1">OFFSET('Table 2'!BS120,1,1)/
OFFSET('Table 2'!BS120,1,0)</f>
        <v>0.45548654244306419</v>
      </c>
      <c r="AY123" s="168">
        <f ca="1">OFFSET('Table 2'!BV120,1,1)/
OFFSET('Table 2'!BV120,1,0)</f>
        <v>0.44444444444444442</v>
      </c>
      <c r="AZ123" s="168">
        <f ca="1">OFFSET('Table 2'!BY120,1,1)/
OFFSET('Table 2'!BY120,1,0)</f>
        <v>0.41779497098646035</v>
      </c>
      <c r="BA123" s="168">
        <f ca="1">OFFSET('Table 2'!CB120,1,1)/
OFFSET('Table 2'!CB120,1,0)</f>
        <v>0.33254716981132076</v>
      </c>
      <c r="BB123" s="168">
        <f ca="1">OFFSET('Table 2'!CE120,1,1)/
OFFSET('Table 2'!CE120,1,0)</f>
        <v>0.26165803108808289</v>
      </c>
      <c r="BC123" s="168">
        <f ca="1">OFFSET('Table 2'!CH121,1,1)/
OFFSET('Table 2'!CH121,1,0)</f>
        <v>0.80745341614906829</v>
      </c>
      <c r="BD123" s="168">
        <f ca="1">OFFSET('Table 2'!CK121,1,1)/
OFFSET('Table 2'!CK121,1,0)</f>
        <v>0.81042654028436023</v>
      </c>
      <c r="BE123" s="168">
        <f ca="1">OFFSET('Table 2'!CN121,1,1)/
OFFSET('Table 2'!CN121,1,0)</f>
        <v>0.82568807339449546</v>
      </c>
      <c r="BF123" s="168" t="e">
        <f ca="1">OFFSET('Table 2'!#REF!,1,1)/
OFFSET('Table 2'!#REF!,1,0)</f>
        <v>#REF!</v>
      </c>
    </row>
    <row r="124" spans="1:58" x14ac:dyDescent="0.2">
      <c r="A124" s="18" t="s">
        <v>361</v>
      </c>
      <c r="B124" s="148">
        <f>AVERAGEIF('Table 2'!$E$4:$CP$4,B$5,'Table 2'!$E122:$CP122)</f>
        <v>195.36666666666667</v>
      </c>
      <c r="C124" s="148">
        <f>AVERAGEIF('Table 2'!$E$4:$CP$4,C$5,'Table 2'!$E122:$CP122)</f>
        <v>145.1</v>
      </c>
      <c r="D124" s="148">
        <f>AVERAGEIF('Table 2'!$E$4:$CP$4,D$5,'Table 2'!$E122:$CP122)</f>
        <v>50.266666666666666</v>
      </c>
      <c r="E124" s="23"/>
      <c r="F124" s="23"/>
      <c r="G124" s="23"/>
      <c r="H124" s="23"/>
      <c r="I124" s="23"/>
      <c r="J124" s="147">
        <f>AVERAGEIF('Table 2 - Previous month'!$E$4:$CS$4,J$5,'Table 2 - Previous month'!$E123:$CS123)</f>
        <v>110.61290322580645</v>
      </c>
      <c r="K124" s="147">
        <f>AVERAGEIF('Table 2 - Previous month'!$E$4:$CS$4,K$5,'Table 2 - Previous month'!$E123:$CS123)</f>
        <v>54.58064516129032</v>
      </c>
      <c r="L124" s="147">
        <f>AVERAGEIF('Table 2 - Previous month'!$E$4:$CS$4,L$5,'Table 2 - Previous month'!$E123:$CS123)</f>
        <v>56.032258064516128</v>
      </c>
      <c r="M124" s="23"/>
      <c r="N124" s="23"/>
      <c r="O124" s="23"/>
      <c r="P124" s="23"/>
      <c r="Q124" s="23"/>
      <c r="R124" s="23"/>
      <c r="S124" s="23"/>
      <c r="T124" s="23"/>
      <c r="U124" s="23"/>
      <c r="V124" s="23"/>
      <c r="W124" s="23"/>
      <c r="X124" s="23"/>
      <c r="AB124" s="167">
        <f ca="1">OFFSET('Table 2'!E121,1,1)/
OFFSET('Table 2'!E121,1,0)</f>
        <v>0.68032786885245899</v>
      </c>
      <c r="AC124" s="167">
        <f ca="1">OFFSET('Table 2'!H121,1,1)/
OFFSET('Table 2'!H121,1,0)</f>
        <v>0.76264591439688711</v>
      </c>
      <c r="AD124" s="168">
        <f ca="1">OFFSET('Table 2'!K121,1,1)/
OFFSET('Table 2'!K121,1,0)</f>
        <v>0.74568965517241381</v>
      </c>
      <c r="AE124" s="168">
        <f ca="1">OFFSET('Table 2'!N121,1,1)/
OFFSET('Table 2'!N121,1,0)</f>
        <v>0.79197080291970801</v>
      </c>
      <c r="AF124" s="168">
        <f ca="1">OFFSET('Table 2'!Q121,1,1)/
OFFSET('Table 2'!Q121,1,0)</f>
        <v>0.65131578947368418</v>
      </c>
      <c r="AG124" s="168">
        <f ca="1">OFFSET('Table 2'!T121,1,1)/
OFFSET('Table 2'!T121,1,0)</f>
        <v>0.5461538461538461</v>
      </c>
      <c r="AH124" s="168">
        <f ca="1">OFFSET('Table 2'!W121,1,1)/
OFFSET('Table 2'!W121,1,0)</f>
        <v>0.74874371859296485</v>
      </c>
      <c r="AI124" s="168">
        <f ca="1">OFFSET('Table 2'!Z121,1,1)/
OFFSET('Table 2'!Z121,1,0)</f>
        <v>0.74885844748858443</v>
      </c>
      <c r="AJ124" s="168">
        <f ca="1">OFFSET('Table 2'!AC121,1,1)/
OFFSET('Table 2'!AC121,1,0)</f>
        <v>0.7155963302752294</v>
      </c>
      <c r="AK124" s="168">
        <f ca="1">OFFSET('Table 2'!AF121,1,1)/
OFFSET('Table 2'!AF121,1,0)</f>
        <v>0.74672489082969429</v>
      </c>
      <c r="AL124" s="168">
        <f ca="1">OFFSET('Table 2'!AI121,1,1)/
OFFSET('Table 2'!AI121,1,0)</f>
        <v>0.80916030534351147</v>
      </c>
      <c r="AM124" s="168">
        <f ca="1">OFFSET('Table 2'!AL121,1,1)/
OFFSET('Table 2'!AL121,1,0)</f>
        <v>0.67455621301775148</v>
      </c>
      <c r="AN124" s="168">
        <f ca="1">OFFSET('Table 2'!AO121,1,1)/
OFFSET('Table 2'!AO121,1,0)</f>
        <v>0.60431654676258995</v>
      </c>
      <c r="AO124" s="168">
        <f ca="1">OFFSET('Table 2'!AR121,1,1)/
OFFSET('Table 2'!AR121,1,0)</f>
        <v>0.78645833333333337</v>
      </c>
      <c r="AP124" s="168">
        <f ca="1">OFFSET('Table 2'!AU121,1,1)/
OFFSET('Table 2'!AU121,1,0)</f>
        <v>0.81057268722466957</v>
      </c>
      <c r="AQ124" s="168">
        <f ca="1">OFFSET('Table 2'!AX121,1,1)/
OFFSET('Table 2'!AX121,1,0)</f>
        <v>0.77192982456140347</v>
      </c>
      <c r="AR124" s="168">
        <f ca="1">OFFSET('Table 2'!BA121,1,1)/
OFFSET('Table 2'!BA121,1,0)</f>
        <v>0.84697508896797158</v>
      </c>
      <c r="AS124" s="168">
        <f ca="1">OFFSET('Table 2'!BD121,1,1)/
OFFSET('Table 2'!BD121,1,0)</f>
        <v>0.75</v>
      </c>
      <c r="AT124" s="168">
        <f ca="1">OFFSET('Table 2'!BG121,1,1)/
OFFSET('Table 2'!BG121,1,0)</f>
        <v>0.61739130434782608</v>
      </c>
      <c r="AU124" s="168">
        <f ca="1">OFFSET('Table 2'!BJ121,1,1)/
OFFSET('Table 2'!BJ121,1,0)</f>
        <v>0.54700854700854706</v>
      </c>
      <c r="AV124" s="168">
        <f ca="1">OFFSET('Table 2'!BM121,1,1)/
OFFSET('Table 2'!BM121,1,0)</f>
        <v>0.50458715596330272</v>
      </c>
      <c r="AW124" s="168">
        <f ca="1">OFFSET('Table 2'!BP121,1,1)/
OFFSET('Table 2'!BP121,1,0)</f>
        <v>0.6987951807228916</v>
      </c>
      <c r="AX124" s="168">
        <f ca="1">OFFSET('Table 2'!BS121,1,1)/
OFFSET('Table 2'!BS121,1,0)</f>
        <v>0.77522935779816515</v>
      </c>
      <c r="AY124" s="168">
        <f ca="1">OFFSET('Table 2'!BV121,1,1)/
OFFSET('Table 2'!BV121,1,0)</f>
        <v>0.78801843317972353</v>
      </c>
      <c r="AZ124" s="168">
        <f ca="1">OFFSET('Table 2'!BY121,1,1)/
OFFSET('Table 2'!BY121,1,0)</f>
        <v>0.83333333333333337</v>
      </c>
      <c r="BA124" s="168">
        <f ca="1">OFFSET('Table 2'!CB121,1,1)/
OFFSET('Table 2'!CB121,1,0)</f>
        <v>0.68888888888888888</v>
      </c>
      <c r="BB124" s="168">
        <f ca="1">OFFSET('Table 2'!CE121,1,1)/
OFFSET('Table 2'!CE121,1,0)</f>
        <v>0.63157894736842102</v>
      </c>
      <c r="BC124" s="168">
        <f ca="1">OFFSET('Table 2'!CH122,1,1)/
OFFSET('Table 2'!CH122,1,0)</f>
        <v>0.93939393939393945</v>
      </c>
      <c r="BD124" s="168">
        <f ca="1">OFFSET('Table 2'!CK122,1,1)/
OFFSET('Table 2'!CK122,1,0)</f>
        <v>0.94594594594594594</v>
      </c>
      <c r="BE124" s="168">
        <f ca="1">OFFSET('Table 2'!CN122,1,1)/
OFFSET('Table 2'!CN122,1,0)</f>
        <v>0.94366197183098588</v>
      </c>
      <c r="BF124" s="168" t="e">
        <f ca="1">OFFSET('Table 2'!#REF!,1,1)/
OFFSET('Table 2'!#REF!,1,0)</f>
        <v>#REF!</v>
      </c>
    </row>
    <row r="125" spans="1:58" x14ac:dyDescent="0.2">
      <c r="A125" s="18" t="s">
        <v>363</v>
      </c>
      <c r="B125" s="148">
        <f>AVERAGEIF('Table 2'!$E$4:$CP$4,B$5,'Table 2'!$E123:$CP123)</f>
        <v>141.80000000000001</v>
      </c>
      <c r="C125" s="148">
        <f>AVERAGEIF('Table 2'!$E$4:$CP$4,C$5,'Table 2'!$E123:$CP123)</f>
        <v>79.333333333333329</v>
      </c>
      <c r="D125" s="148">
        <f>AVERAGEIF('Table 2'!$E$4:$CP$4,D$5,'Table 2'!$E123:$CP123)</f>
        <v>62.466666666666669</v>
      </c>
      <c r="E125" s="23"/>
      <c r="F125" s="23"/>
      <c r="G125" s="23"/>
      <c r="H125" s="23"/>
      <c r="I125" s="23"/>
      <c r="J125" s="147">
        <f>AVERAGEIF('Table 2 - Previous month'!$E$4:$CS$4,J$5,'Table 2 - Previous month'!$E124:$CS124)</f>
        <v>182.19354838709677</v>
      </c>
      <c r="K125" s="147">
        <f>AVERAGEIF('Table 2 - Previous month'!$E$4:$CS$4,K$5,'Table 2 - Previous month'!$E124:$CS124)</f>
        <v>107.83870967741936</v>
      </c>
      <c r="L125" s="147">
        <f>AVERAGEIF('Table 2 - Previous month'!$E$4:$CS$4,L$5,'Table 2 - Previous month'!$E124:$CS124)</f>
        <v>74.354838709677423</v>
      </c>
      <c r="M125" s="23"/>
      <c r="N125" s="23"/>
      <c r="O125" s="23"/>
      <c r="P125" s="23"/>
      <c r="Q125" s="23"/>
      <c r="R125" s="23"/>
      <c r="S125" s="23"/>
      <c r="T125" s="23"/>
      <c r="U125" s="23"/>
      <c r="V125" s="23"/>
      <c r="W125" s="23"/>
      <c r="X125" s="23"/>
      <c r="AB125" s="167">
        <f ca="1">OFFSET('Table 2'!E122,1,1)/
OFFSET('Table 2'!E122,1,0)</f>
        <v>0.56842105263157894</v>
      </c>
      <c r="AC125" s="167">
        <f ca="1">OFFSET('Table 2'!H122,1,1)/
OFFSET('Table 2'!H122,1,0)</f>
        <v>0.46341463414634149</v>
      </c>
      <c r="AD125" s="168">
        <f ca="1">OFFSET('Table 2'!K122,1,1)/
OFFSET('Table 2'!K122,1,0)</f>
        <v>0.52873563218390807</v>
      </c>
      <c r="AE125" s="168">
        <f ca="1">OFFSET('Table 2'!N122,1,1)/
OFFSET('Table 2'!N122,1,0)</f>
        <v>0.65104166666666663</v>
      </c>
      <c r="AF125" s="168">
        <f ca="1">OFFSET('Table 2'!Q122,1,1)/
OFFSET('Table 2'!Q122,1,0)</f>
        <v>0.52032520325203258</v>
      </c>
      <c r="AG125" s="168">
        <f ca="1">OFFSET('Table 2'!T122,1,1)/
OFFSET('Table 2'!T122,1,0)</f>
        <v>0.44915254237288138</v>
      </c>
      <c r="AH125" s="168">
        <f ca="1">OFFSET('Table 2'!W122,1,1)/
OFFSET('Table 2'!W122,1,0)</f>
        <v>0.53374233128834359</v>
      </c>
      <c r="AI125" s="168">
        <f ca="1">OFFSET('Table 2'!Z122,1,1)/
OFFSET('Table 2'!Z122,1,0)</f>
        <v>0.5374149659863946</v>
      </c>
      <c r="AJ125" s="168">
        <f ca="1">OFFSET('Table 2'!AC122,1,1)/
OFFSET('Table 2'!AC122,1,0)</f>
        <v>0.58865248226950351</v>
      </c>
      <c r="AK125" s="168">
        <f ca="1">OFFSET('Table 2'!AF122,1,1)/
OFFSET('Table 2'!AF122,1,0)</f>
        <v>0.61594202898550721</v>
      </c>
      <c r="AL125" s="168">
        <f ca="1">OFFSET('Table 2'!AI122,1,1)/
OFFSET('Table 2'!AI122,1,0)</f>
        <v>0.56353591160220995</v>
      </c>
      <c r="AM125" s="168">
        <f ca="1">OFFSET('Table 2'!AL122,1,1)/
OFFSET('Table 2'!AL122,1,0)</f>
        <v>0.44285714285714284</v>
      </c>
      <c r="AN125" s="168">
        <f ca="1">OFFSET('Table 2'!AO122,1,1)/
OFFSET('Table 2'!AO122,1,0)</f>
        <v>0.47482014388489208</v>
      </c>
      <c r="AO125" s="168">
        <f ca="1">OFFSET('Table 2'!AR122,1,1)/
OFFSET('Table 2'!AR122,1,0)</f>
        <v>0.48765432098765432</v>
      </c>
      <c r="AP125" s="168">
        <f ca="1">OFFSET('Table 2'!AU122,1,1)/
OFFSET('Table 2'!AU122,1,0)</f>
        <v>0.5679012345679012</v>
      </c>
      <c r="AQ125" s="168">
        <f ca="1">OFFSET('Table 2'!AX122,1,1)/
OFFSET('Table 2'!AX122,1,0)</f>
        <v>0.55555555555555558</v>
      </c>
      <c r="AR125" s="168">
        <f ca="1">OFFSET('Table 2'!BA122,1,1)/
OFFSET('Table 2'!BA122,1,0)</f>
        <v>0.63934426229508201</v>
      </c>
      <c r="AS125" s="168">
        <f ca="1">OFFSET('Table 2'!BD122,1,1)/
OFFSET('Table 2'!BD122,1,0)</f>
        <v>0.54400000000000004</v>
      </c>
      <c r="AT125" s="168">
        <f ca="1">OFFSET('Table 2'!BG122,1,1)/
OFFSET('Table 2'!BG122,1,0)</f>
        <v>0.53097345132743368</v>
      </c>
      <c r="AU125" s="168">
        <f ca="1">OFFSET('Table 2'!BJ122,1,1)/
OFFSET('Table 2'!BJ122,1,0)</f>
        <v>0.46491228070175439</v>
      </c>
      <c r="AV125" s="168">
        <f ca="1">OFFSET('Table 2'!BM122,1,1)/
OFFSET('Table 2'!BM122,1,0)</f>
        <v>0.47115384615384615</v>
      </c>
      <c r="AW125" s="168">
        <f ca="1">OFFSET('Table 2'!BP122,1,1)/
OFFSET('Table 2'!BP122,1,0)</f>
        <v>0.515625</v>
      </c>
      <c r="AX125" s="168">
        <f ca="1">OFFSET('Table 2'!BS122,1,1)/
OFFSET('Table 2'!BS122,1,0)</f>
        <v>0.52247191011235961</v>
      </c>
      <c r="AY125" s="168">
        <f ca="1">OFFSET('Table 2'!BV122,1,1)/
OFFSET('Table 2'!BV122,1,0)</f>
        <v>0.55769230769230771</v>
      </c>
      <c r="AZ125" s="168">
        <f ca="1">OFFSET('Table 2'!BY122,1,1)/
OFFSET('Table 2'!BY122,1,0)</f>
        <v>0.61271676300578037</v>
      </c>
      <c r="BA125" s="168">
        <f ca="1">OFFSET('Table 2'!CB122,1,1)/
OFFSET('Table 2'!CB122,1,0)</f>
        <v>0.52898550724637683</v>
      </c>
      <c r="BB125" s="168">
        <f ca="1">OFFSET('Table 2'!CE122,1,1)/
OFFSET('Table 2'!CE122,1,0)</f>
        <v>0.47863247863247865</v>
      </c>
      <c r="BC125" s="168">
        <f ca="1">OFFSET('Table 2'!CH123,1,1)/
OFFSET('Table 2'!CH123,1,0)</f>
        <v>0.53293413173652693</v>
      </c>
      <c r="BD125" s="168">
        <f ca="1">OFFSET('Table 2'!CK123,1,1)/
OFFSET('Table 2'!CK123,1,0)</f>
        <v>0.56593406593406592</v>
      </c>
      <c r="BE125" s="168">
        <f ca="1">OFFSET('Table 2'!CN123,1,1)/
OFFSET('Table 2'!CN123,1,0)</f>
        <v>0.59693877551020413</v>
      </c>
      <c r="BF125" s="168" t="e">
        <f ca="1">OFFSET('Table 2'!#REF!,1,1)/
OFFSET('Table 2'!#REF!,1,0)</f>
        <v>#REF!</v>
      </c>
    </row>
    <row r="126" spans="1:58" x14ac:dyDescent="0.2">
      <c r="A126" s="18" t="s">
        <v>368</v>
      </c>
      <c r="B126" s="148">
        <f>AVERAGEIF('Table 2'!$E$4:$CP$4,B$5,'Table 2'!$E124:$CP124)</f>
        <v>173</v>
      </c>
      <c r="C126" s="148">
        <f>AVERAGEIF('Table 2'!$E$4:$CP$4,C$5,'Table 2'!$E124:$CP124)</f>
        <v>105.23333333333333</v>
      </c>
      <c r="D126" s="148">
        <f>AVERAGEIF('Table 2'!$E$4:$CP$4,D$5,'Table 2'!$E124:$CP124)</f>
        <v>67.766666666666666</v>
      </c>
      <c r="E126" s="23"/>
      <c r="F126" s="23"/>
      <c r="G126" s="23"/>
      <c r="H126" s="23"/>
      <c r="I126" s="23"/>
      <c r="J126" s="147">
        <f>AVERAGEIF('Table 2 - Previous month'!$E$4:$CS$4,J$5,'Table 2 - Previous month'!$E125:$CS125)</f>
        <v>66.451612903225808</v>
      </c>
      <c r="K126" s="147">
        <f>AVERAGEIF('Table 2 - Previous month'!$E$4:$CS$4,K$5,'Table 2 - Previous month'!$E125:$CS125)</f>
        <v>37.161290322580648</v>
      </c>
      <c r="L126" s="147">
        <f>AVERAGEIF('Table 2 - Previous month'!$E$4:$CS$4,L$5,'Table 2 - Previous month'!$E125:$CS125)</f>
        <v>29.29032258064516</v>
      </c>
      <c r="M126" s="23"/>
      <c r="N126" s="23"/>
      <c r="O126" s="23"/>
      <c r="P126" s="23"/>
      <c r="Q126" s="23"/>
      <c r="R126" s="23"/>
      <c r="S126" s="23"/>
      <c r="T126" s="23"/>
      <c r="U126" s="23"/>
      <c r="V126" s="23"/>
      <c r="W126" s="23"/>
      <c r="X126" s="23"/>
      <c r="AB126" s="167">
        <f ca="1">OFFSET('Table 2'!E123,1,1)/
OFFSET('Table 2'!E123,1,0)</f>
        <v>0.61458333333333337</v>
      </c>
      <c r="AC126" s="167">
        <f ca="1">OFFSET('Table 2'!H123,1,1)/
OFFSET('Table 2'!H123,1,0)</f>
        <v>0.62365591397849462</v>
      </c>
      <c r="AD126" s="168">
        <f ca="1">OFFSET('Table 2'!K123,1,1)/
OFFSET('Table 2'!K123,1,0)</f>
        <v>0.66486486486486485</v>
      </c>
      <c r="AE126" s="168">
        <f ca="1">OFFSET('Table 2'!N123,1,1)/
OFFSET('Table 2'!N123,1,0)</f>
        <v>0.64210526315789473</v>
      </c>
      <c r="AF126" s="168">
        <f ca="1">OFFSET('Table 2'!Q123,1,1)/
OFFSET('Table 2'!Q123,1,0)</f>
        <v>0.62</v>
      </c>
      <c r="AG126" s="168">
        <f ca="1">OFFSET('Table 2'!T123,1,1)/
OFFSET('Table 2'!T123,1,0)</f>
        <v>0.56488549618320616</v>
      </c>
      <c r="AH126" s="168">
        <f ca="1">OFFSET('Table 2'!W123,1,1)/
OFFSET('Table 2'!W123,1,0)</f>
        <v>0.62987012987012991</v>
      </c>
      <c r="AI126" s="168">
        <f ca="1">OFFSET('Table 2'!Z123,1,1)/
OFFSET('Table 2'!Z123,1,0)</f>
        <v>0.67241379310344829</v>
      </c>
      <c r="AJ126" s="168">
        <f ca="1">OFFSET('Table 2'!AC123,1,1)/
OFFSET('Table 2'!AC123,1,0)</f>
        <v>0.70256410256410251</v>
      </c>
      <c r="AK126" s="168">
        <f ca="1">OFFSET('Table 2'!AF123,1,1)/
OFFSET('Table 2'!AF123,1,0)</f>
        <v>0.67045454545454541</v>
      </c>
      <c r="AL126" s="168">
        <f ca="1">OFFSET('Table 2'!AI123,1,1)/
OFFSET('Table 2'!AI123,1,0)</f>
        <v>0.72105263157894739</v>
      </c>
      <c r="AM126" s="168">
        <f ca="1">OFFSET('Table 2'!AL123,1,1)/
OFFSET('Table 2'!AL123,1,0)</f>
        <v>0.64189189189189189</v>
      </c>
      <c r="AN126" s="168">
        <f ca="1">OFFSET('Table 2'!AO123,1,1)/
OFFSET('Table 2'!AO123,1,0)</f>
        <v>0.5714285714285714</v>
      </c>
      <c r="AO126" s="168">
        <f ca="1">OFFSET('Table 2'!AR123,1,1)/
OFFSET('Table 2'!AR123,1,0)</f>
        <v>0.6064516129032258</v>
      </c>
      <c r="AP126" s="168">
        <f ca="1">OFFSET('Table 2'!AU123,1,1)/
OFFSET('Table 2'!AU123,1,0)</f>
        <v>0.57653061224489799</v>
      </c>
      <c r="AQ126" s="168">
        <f ca="1">OFFSET('Table 2'!AX123,1,1)/
OFFSET('Table 2'!AX123,1,0)</f>
        <v>0.64888888888888885</v>
      </c>
      <c r="AR126" s="168">
        <f ca="1">OFFSET('Table 2'!BA123,1,1)/
OFFSET('Table 2'!BA123,1,0)</f>
        <v>0.64573991031390132</v>
      </c>
      <c r="AS126" s="168">
        <f ca="1">OFFSET('Table 2'!BD123,1,1)/
OFFSET('Table 2'!BD123,1,0)</f>
        <v>0.57407407407407407</v>
      </c>
      <c r="AT126" s="168">
        <f ca="1">OFFSET('Table 2'!BG123,1,1)/
OFFSET('Table 2'!BG123,1,0)</f>
        <v>0.54285714285714282</v>
      </c>
      <c r="AU126" s="168">
        <f ca="1">OFFSET('Table 2'!BJ123,1,1)/
OFFSET('Table 2'!BJ123,1,0)</f>
        <v>0.48818897637795278</v>
      </c>
      <c r="AV126" s="168">
        <f ca="1">OFFSET('Table 2'!BM123,1,1)/
OFFSET('Table 2'!BM123,1,0)</f>
        <v>0.49618320610687022</v>
      </c>
      <c r="AW126" s="168">
        <f ca="1">OFFSET('Table 2'!BP123,1,1)/
OFFSET('Table 2'!BP123,1,0)</f>
        <v>0.56428571428571428</v>
      </c>
      <c r="AX126" s="168">
        <f ca="1">OFFSET('Table 2'!BS123,1,1)/
OFFSET('Table 2'!BS123,1,0)</f>
        <v>0.58638743455497377</v>
      </c>
      <c r="AY126" s="168">
        <f ca="1">OFFSET('Table 2'!BV123,1,1)/
OFFSET('Table 2'!BV123,1,0)</f>
        <v>0.61214953271028039</v>
      </c>
      <c r="AZ126" s="168">
        <f ca="1">OFFSET('Table 2'!BY123,1,1)/
OFFSET('Table 2'!BY123,1,0)</f>
        <v>0.66355140186915884</v>
      </c>
      <c r="BA126" s="168">
        <f ca="1">OFFSET('Table 2'!CB123,1,1)/
OFFSET('Table 2'!CB123,1,0)</f>
        <v>0.56213017751479288</v>
      </c>
      <c r="BB126" s="168">
        <f ca="1">OFFSET('Table 2'!CE123,1,1)/
OFFSET('Table 2'!CE123,1,0)</f>
        <v>0.47402597402597402</v>
      </c>
      <c r="BC126" s="168">
        <f ca="1">OFFSET('Table 2'!CH124,1,1)/
OFFSET('Table 2'!CH124,1,0)</f>
        <v>0.64516129032258063</v>
      </c>
      <c r="BD126" s="168">
        <f ca="1">OFFSET('Table 2'!CK124,1,1)/
OFFSET('Table 2'!CK124,1,0)</f>
        <v>0.58585858585858586</v>
      </c>
      <c r="BE126" s="168">
        <f ca="1">OFFSET('Table 2'!CN124,1,1)/
OFFSET('Table 2'!CN124,1,0)</f>
        <v>0.53409090909090906</v>
      </c>
      <c r="BF126" s="168" t="e">
        <f ca="1">OFFSET('Table 2'!#REF!,1,1)/
OFFSET('Table 2'!#REF!,1,0)</f>
        <v>#REF!</v>
      </c>
    </row>
    <row r="127" spans="1:58" x14ac:dyDescent="0.2">
      <c r="A127" s="18" t="s">
        <v>373</v>
      </c>
      <c r="B127" s="148">
        <f>AVERAGEIF('Table 2'!$E$4:$CP$4,B$5,'Table 2'!$E125:$CP125)</f>
        <v>70.233333333333334</v>
      </c>
      <c r="C127" s="148">
        <f>AVERAGEIF('Table 2'!$E$4:$CP$4,C$5,'Table 2'!$E125:$CP125)</f>
        <v>38.43333333333333</v>
      </c>
      <c r="D127" s="148">
        <f>AVERAGEIF('Table 2'!$E$4:$CP$4,D$5,'Table 2'!$E125:$CP125)</f>
        <v>31.8</v>
      </c>
      <c r="E127" s="23"/>
      <c r="F127" s="23"/>
      <c r="G127" s="23"/>
      <c r="H127" s="23"/>
      <c r="I127" s="23"/>
      <c r="J127" s="147">
        <f>AVERAGEIF('Table 2 - Previous month'!$E$4:$CS$4,J$5,'Table 2 - Previous month'!$E126:$CS126)</f>
        <v>274.16129032258067</v>
      </c>
      <c r="K127" s="147">
        <f>AVERAGEIF('Table 2 - Previous month'!$E$4:$CS$4,K$5,'Table 2 - Previous month'!$E126:$CS126)</f>
        <v>119.80645161290323</v>
      </c>
      <c r="L127" s="147">
        <f>AVERAGEIF('Table 2 - Previous month'!$E$4:$CS$4,L$5,'Table 2 - Previous month'!$E126:$CS126)</f>
        <v>154.35483870967741</v>
      </c>
      <c r="M127" s="23"/>
      <c r="N127" s="23"/>
      <c r="O127" s="23"/>
      <c r="P127" s="23"/>
      <c r="Q127" s="23"/>
      <c r="R127" s="23"/>
      <c r="S127" s="23"/>
      <c r="T127" s="23"/>
      <c r="U127" s="23"/>
      <c r="V127" s="23"/>
      <c r="W127" s="23"/>
      <c r="X127" s="23"/>
      <c r="AB127" s="167">
        <f ca="1">OFFSET('Table 2'!E124,1,1)/
OFFSET('Table 2'!E124,1,0)</f>
        <v>0.6</v>
      </c>
      <c r="AC127" s="167">
        <f ca="1">OFFSET('Table 2'!H124,1,1)/
OFFSET('Table 2'!H124,1,0)</f>
        <v>0.54216867469879515</v>
      </c>
      <c r="AD127" s="168">
        <f ca="1">OFFSET('Table 2'!K124,1,1)/
OFFSET('Table 2'!K124,1,0)</f>
        <v>0.51807228915662651</v>
      </c>
      <c r="AE127" s="168">
        <f ca="1">OFFSET('Table 2'!N124,1,1)/
OFFSET('Table 2'!N124,1,0)</f>
        <v>0.55963302752293576</v>
      </c>
      <c r="AF127" s="168">
        <f ca="1">OFFSET('Table 2'!Q124,1,1)/
OFFSET('Table 2'!Q124,1,0)</f>
        <v>0.66666666666666663</v>
      </c>
      <c r="AG127" s="168">
        <f ca="1">OFFSET('Table 2'!T124,1,1)/
OFFSET('Table 2'!T124,1,0)</f>
        <v>0.61764705882352944</v>
      </c>
      <c r="AH127" s="168">
        <f ca="1">OFFSET('Table 2'!W124,1,1)/
OFFSET('Table 2'!W124,1,0)</f>
        <v>0.49295774647887325</v>
      </c>
      <c r="AI127" s="168">
        <f ca="1">OFFSET('Table 2'!Z124,1,1)/
OFFSET('Table 2'!Z124,1,0)</f>
        <v>0.56321839080459768</v>
      </c>
      <c r="AJ127" s="168">
        <f ca="1">OFFSET('Table 2'!AC124,1,1)/
OFFSET('Table 2'!AC124,1,0)</f>
        <v>0.52777777777777779</v>
      </c>
      <c r="AK127" s="168">
        <f ca="1">OFFSET('Table 2'!AF124,1,1)/
OFFSET('Table 2'!AF124,1,0)</f>
        <v>0.5625</v>
      </c>
      <c r="AL127" s="168">
        <f ca="1">OFFSET('Table 2'!AI124,1,1)/
OFFSET('Table 2'!AI124,1,0)</f>
        <v>0.57943925233644855</v>
      </c>
      <c r="AM127" s="168">
        <f ca="1">OFFSET('Table 2'!AL124,1,1)/
OFFSET('Table 2'!AL124,1,0)</f>
        <v>0.54716981132075471</v>
      </c>
      <c r="AN127" s="168">
        <f ca="1">OFFSET('Table 2'!AO124,1,1)/
OFFSET('Table 2'!AO124,1,0)</f>
        <v>0.5</v>
      </c>
      <c r="AO127" s="168">
        <f ca="1">OFFSET('Table 2'!AR124,1,1)/
OFFSET('Table 2'!AR124,1,0)</f>
        <v>0.36206896551724138</v>
      </c>
      <c r="AP127" s="168">
        <f ca="1">OFFSET('Table 2'!AU124,1,1)/
OFFSET('Table 2'!AU124,1,0)</f>
        <v>0.45588235294117646</v>
      </c>
      <c r="AQ127" s="168">
        <f ca="1">OFFSET('Table 2'!AX124,1,1)/
OFFSET('Table 2'!AX124,1,0)</f>
        <v>0.54651162790697672</v>
      </c>
      <c r="AR127" s="168">
        <f ca="1">OFFSET('Table 2'!BA124,1,1)/
OFFSET('Table 2'!BA124,1,0)</f>
        <v>0.59813084112149528</v>
      </c>
      <c r="AS127" s="168">
        <f ca="1">OFFSET('Table 2'!BD124,1,1)/
OFFSET('Table 2'!BD124,1,0)</f>
        <v>0.55932203389830504</v>
      </c>
      <c r="AT127" s="168">
        <f ca="1">OFFSET('Table 2'!BG124,1,1)/
OFFSET('Table 2'!BG124,1,0)</f>
        <v>0.56818181818181823</v>
      </c>
      <c r="AU127" s="168">
        <f ca="1">OFFSET('Table 2'!BJ124,1,1)/
OFFSET('Table 2'!BJ124,1,0)</f>
        <v>0.66666666666666663</v>
      </c>
      <c r="AV127" s="168">
        <f ca="1">OFFSET('Table 2'!BM124,1,1)/
OFFSET('Table 2'!BM124,1,0)</f>
        <v>0.76923076923076927</v>
      </c>
      <c r="AW127" s="168">
        <f ca="1">OFFSET('Table 2'!BP124,1,1)/
OFFSET('Table 2'!BP124,1,0)</f>
        <v>0.48648648648648651</v>
      </c>
      <c r="AX127" s="168">
        <f ca="1">OFFSET('Table 2'!BS124,1,1)/
OFFSET('Table 2'!BS124,1,0)</f>
        <v>0.51898734177215189</v>
      </c>
      <c r="AY127" s="168">
        <f ca="1">OFFSET('Table 2'!BV124,1,1)/
OFFSET('Table 2'!BV124,1,0)</f>
        <v>0.52941176470588236</v>
      </c>
      <c r="AZ127" s="168">
        <f ca="1">OFFSET('Table 2'!BY124,1,1)/
OFFSET('Table 2'!BY124,1,0)</f>
        <v>0.44444444444444442</v>
      </c>
      <c r="BA127" s="168">
        <f ca="1">OFFSET('Table 2'!CB124,1,1)/
OFFSET('Table 2'!CB124,1,0)</f>
        <v>0.48936170212765956</v>
      </c>
      <c r="BB127" s="168">
        <f ca="1">OFFSET('Table 2'!CE124,1,1)/
OFFSET('Table 2'!CE124,1,0)</f>
        <v>0.5757575757575758</v>
      </c>
      <c r="BC127" s="168">
        <f ca="1">OFFSET('Table 2'!CH125,1,1)/
OFFSET('Table 2'!CH125,1,0)</f>
        <v>0.44897959183673469</v>
      </c>
      <c r="BD127" s="168">
        <f ca="1">OFFSET('Table 2'!CK125,1,1)/
OFFSET('Table 2'!CK125,1,0)</f>
        <v>0.44759206798866857</v>
      </c>
      <c r="BE127" s="168">
        <f ca="1">OFFSET('Table 2'!CN125,1,1)/
OFFSET('Table 2'!CN125,1,0)</f>
        <v>0.46975088967971529</v>
      </c>
      <c r="BF127" s="168" t="e">
        <f ca="1">OFFSET('Table 2'!#REF!,1,1)/
OFFSET('Table 2'!#REF!,1,0)</f>
        <v>#REF!</v>
      </c>
    </row>
    <row r="128" spans="1:58" x14ac:dyDescent="0.2">
      <c r="A128" s="18" t="s">
        <v>374</v>
      </c>
      <c r="B128" s="148">
        <f>AVERAGEIF('Table 2'!$E$4:$CP$4,B$5,'Table 2'!$E126:$CP126)</f>
        <v>268.23333333333335</v>
      </c>
      <c r="C128" s="148">
        <f>AVERAGEIF('Table 2'!$E$4:$CP$4,C$5,'Table 2'!$E126:$CP126)</f>
        <v>121.43333333333334</v>
      </c>
      <c r="D128" s="148">
        <f>AVERAGEIF('Table 2'!$E$4:$CP$4,D$5,'Table 2'!$E126:$CP126)</f>
        <v>146.80000000000001</v>
      </c>
      <c r="E128" s="23"/>
      <c r="F128" s="23"/>
      <c r="G128" s="23"/>
      <c r="H128" s="23"/>
      <c r="I128" s="23"/>
      <c r="J128" s="147">
        <f>AVERAGEIF('Table 2 - Previous month'!$E$4:$CS$4,J$5,'Table 2 - Previous month'!$E127:$CS127)</f>
        <v>186.74193548387098</v>
      </c>
      <c r="K128" s="147">
        <f>AVERAGEIF('Table 2 - Previous month'!$E$4:$CS$4,K$5,'Table 2 - Previous month'!$E127:$CS127)</f>
        <v>70.774193548387103</v>
      </c>
      <c r="L128" s="147">
        <f>AVERAGEIF('Table 2 - Previous month'!$E$4:$CS$4,L$5,'Table 2 - Previous month'!$E127:$CS127)</f>
        <v>115.96774193548387</v>
      </c>
      <c r="M128" s="23"/>
      <c r="N128" s="23"/>
      <c r="O128" s="23"/>
      <c r="P128" s="23"/>
      <c r="Q128" s="23"/>
      <c r="R128" s="23"/>
      <c r="S128" s="23"/>
      <c r="T128" s="23"/>
      <c r="U128" s="23"/>
      <c r="V128" s="23"/>
      <c r="W128" s="23"/>
      <c r="X128" s="23"/>
      <c r="AB128" s="167">
        <f ca="1">OFFSET('Table 2'!E125,1,1)/
OFFSET('Table 2'!E125,1,0)</f>
        <v>0.46557377049180326</v>
      </c>
      <c r="AC128" s="167">
        <f ca="1">OFFSET('Table 2'!H125,1,1)/
OFFSET('Table 2'!H125,1,0)</f>
        <v>0.45217391304347826</v>
      </c>
      <c r="AD128" s="168">
        <f ca="1">OFFSET('Table 2'!K125,1,1)/
OFFSET('Table 2'!K125,1,0)</f>
        <v>0.44</v>
      </c>
      <c r="AE128" s="168">
        <f ca="1">OFFSET('Table 2'!N125,1,1)/
OFFSET('Table 2'!N125,1,0)</f>
        <v>0.4633431085043988</v>
      </c>
      <c r="AF128" s="168">
        <f ca="1">OFFSET('Table 2'!Q125,1,1)/
OFFSET('Table 2'!Q125,1,0)</f>
        <v>0.41153846153846152</v>
      </c>
      <c r="AG128" s="168">
        <f ca="1">OFFSET('Table 2'!T125,1,1)/
OFFSET('Table 2'!T125,1,0)</f>
        <v>0.32183908045977011</v>
      </c>
      <c r="AH128" s="168">
        <f ca="1">OFFSET('Table 2'!W125,1,1)/
OFFSET('Table 2'!W125,1,0)</f>
        <v>0.42045454545454547</v>
      </c>
      <c r="AI128" s="168">
        <f ca="1">OFFSET('Table 2'!Z125,1,1)/
OFFSET('Table 2'!Z125,1,0)</f>
        <v>0.4785276073619632</v>
      </c>
      <c r="AJ128" s="168">
        <f ca="1">OFFSET('Table 2'!AC125,1,1)/
OFFSET('Table 2'!AC125,1,0)</f>
        <v>0.51383399209486169</v>
      </c>
      <c r="AK128" s="168">
        <f ca="1">OFFSET('Table 2'!AF125,1,1)/
OFFSET('Table 2'!AF125,1,0)</f>
        <v>0.49683544303797467</v>
      </c>
      <c r="AL128" s="168">
        <f ca="1">OFFSET('Table 2'!AI125,1,1)/
OFFSET('Table 2'!AI125,1,0)</f>
        <v>0.58844765342960292</v>
      </c>
      <c r="AM128" s="168">
        <f ca="1">OFFSET('Table 2'!AL125,1,1)/
OFFSET('Table 2'!AL125,1,0)</f>
        <v>0.40265486725663718</v>
      </c>
      <c r="AN128" s="168">
        <f ca="1">OFFSET('Table 2'!AO125,1,1)/
OFFSET('Table 2'!AO125,1,0)</f>
        <v>0.30278884462151395</v>
      </c>
      <c r="AO128" s="168">
        <f ca="1">OFFSET('Table 2'!AR125,1,1)/
OFFSET('Table 2'!AR125,1,0)</f>
        <v>0.42803030303030304</v>
      </c>
      <c r="AP128" s="168">
        <f ca="1">OFFSET('Table 2'!AU125,1,1)/
OFFSET('Table 2'!AU125,1,0)</f>
        <v>0.43018867924528303</v>
      </c>
      <c r="AQ128" s="168">
        <f ca="1">OFFSET('Table 2'!AX125,1,1)/
OFFSET('Table 2'!AX125,1,0)</f>
        <v>0.46504559270516715</v>
      </c>
      <c r="AR128" s="168">
        <f ca="1">OFFSET('Table 2'!BA125,1,1)/
OFFSET('Table 2'!BA125,1,0)</f>
        <v>0.45544554455445546</v>
      </c>
      <c r="AS128" s="168">
        <f ca="1">OFFSET('Table 2'!BD125,1,1)/
OFFSET('Table 2'!BD125,1,0)</f>
        <v>0.53072625698324027</v>
      </c>
      <c r="AT128" s="168">
        <f ca="1">OFFSET('Table 2'!BG125,1,1)/
OFFSET('Table 2'!BG125,1,0)</f>
        <v>0.47712418300653597</v>
      </c>
      <c r="AU128" s="168">
        <f ca="1">OFFSET('Table 2'!BJ125,1,1)/
OFFSET('Table 2'!BJ125,1,0)</f>
        <v>0.4437869822485207</v>
      </c>
      <c r="AV128" s="168">
        <f ca="1">OFFSET('Table 2'!BM125,1,1)/
OFFSET('Table 2'!BM125,1,0)</f>
        <v>0.60150375939849621</v>
      </c>
      <c r="AW128" s="168">
        <f ca="1">OFFSET('Table 2'!BP125,1,1)/
OFFSET('Table 2'!BP125,1,0)</f>
        <v>0.46861924686192469</v>
      </c>
      <c r="AX128" s="168">
        <f ca="1">OFFSET('Table 2'!BS125,1,1)/
OFFSET('Table 2'!BS125,1,0)</f>
        <v>0.46360153256704983</v>
      </c>
      <c r="AY128" s="168">
        <f ca="1">OFFSET('Table 2'!BV125,1,1)/
OFFSET('Table 2'!BV125,1,0)</f>
        <v>0.56015037593984962</v>
      </c>
      <c r="AZ128" s="168">
        <f ca="1">OFFSET('Table 2'!BY125,1,1)/
OFFSET('Table 2'!BY125,1,0)</f>
        <v>0.52881355932203389</v>
      </c>
      <c r="BA128" s="168">
        <f ca="1">OFFSET('Table 2'!CB125,1,1)/
OFFSET('Table 2'!CB125,1,0)</f>
        <v>0.41312741312741313</v>
      </c>
      <c r="BB128" s="168">
        <f ca="1">OFFSET('Table 2'!CE125,1,1)/
OFFSET('Table 2'!CE125,1,0)</f>
        <v>0.24015748031496062</v>
      </c>
      <c r="BC128" s="168">
        <f ca="1">OFFSET('Table 2'!CH126,1,1)/
OFFSET('Table 2'!CH126,1,0)</f>
        <v>0.35</v>
      </c>
      <c r="BD128" s="168">
        <f ca="1">OFFSET('Table 2'!CK126,1,1)/
OFFSET('Table 2'!CK126,1,0)</f>
        <v>0.35</v>
      </c>
      <c r="BE128" s="168">
        <f ca="1">OFFSET('Table 2'!CN126,1,1)/
OFFSET('Table 2'!CN126,1,0)</f>
        <v>0.42982456140350878</v>
      </c>
      <c r="BF128" s="168" t="e">
        <f ca="1">OFFSET('Table 2'!#REF!,1,1)/
OFFSET('Table 2'!#REF!,1,0)</f>
        <v>#REF!</v>
      </c>
    </row>
    <row r="129" spans="1:58" x14ac:dyDescent="0.2">
      <c r="A129" s="18" t="s">
        <v>383</v>
      </c>
      <c r="B129" s="148">
        <f>AVERAGEIF('Table 2'!$E$4:$CP$4,B$5,'Table 2'!$E127:$CP127)</f>
        <v>193.7</v>
      </c>
      <c r="C129" s="148">
        <f>AVERAGEIF('Table 2'!$E$4:$CP$4,C$5,'Table 2'!$E127:$CP127)</f>
        <v>74.066666666666663</v>
      </c>
      <c r="D129" s="148">
        <f>AVERAGEIF('Table 2'!$E$4:$CP$4,D$5,'Table 2'!$E127:$CP127)</f>
        <v>119.63333333333334</v>
      </c>
      <c r="E129" s="23"/>
      <c r="F129" s="23"/>
      <c r="G129" s="23"/>
      <c r="H129" s="23"/>
      <c r="I129" s="23"/>
      <c r="J129" s="147">
        <f>AVERAGEIF('Table 2 - Previous month'!$E$4:$CS$4,J$5,'Table 2 - Previous month'!$E128:$CS128)</f>
        <v>252</v>
      </c>
      <c r="K129" s="147">
        <f>AVERAGEIF('Table 2 - Previous month'!$E$4:$CS$4,K$5,'Table 2 - Previous month'!$E128:$CS128)</f>
        <v>107.80645161290323</v>
      </c>
      <c r="L129" s="147">
        <f>AVERAGEIF('Table 2 - Previous month'!$E$4:$CS$4,L$5,'Table 2 - Previous month'!$E128:$CS128)</f>
        <v>144.19354838709677</v>
      </c>
      <c r="M129" s="23"/>
      <c r="N129" s="23"/>
      <c r="O129" s="23"/>
      <c r="P129" s="23"/>
      <c r="Q129" s="23"/>
      <c r="R129" s="23"/>
      <c r="S129" s="23"/>
      <c r="T129" s="23"/>
      <c r="U129" s="23"/>
      <c r="V129" s="23"/>
      <c r="W129" s="23"/>
      <c r="X129" s="23"/>
      <c r="AB129" s="167">
        <f ca="1">OFFSET('Table 2'!E126,1,1)/
OFFSET('Table 2'!E126,1,0)</f>
        <v>0.37704918032786883</v>
      </c>
      <c r="AC129" s="167">
        <f ca="1">OFFSET('Table 2'!H126,1,1)/
OFFSET('Table 2'!H126,1,0)</f>
        <v>0.41666666666666669</v>
      </c>
      <c r="AD129" s="168">
        <f ca="1">OFFSET('Table 2'!K126,1,1)/
OFFSET('Table 2'!K126,1,0)</f>
        <v>0.37696335078534032</v>
      </c>
      <c r="AE129" s="168">
        <f ca="1">OFFSET('Table 2'!N126,1,1)/
OFFSET('Table 2'!N126,1,0)</f>
        <v>0.46568627450980393</v>
      </c>
      <c r="AF129" s="168">
        <f ca="1">OFFSET('Table 2'!Q126,1,1)/
OFFSET('Table 2'!Q126,1,0)</f>
        <v>0.44973544973544971</v>
      </c>
      <c r="AG129" s="168">
        <f ca="1">OFFSET('Table 2'!T126,1,1)/
OFFSET('Table 2'!T126,1,0)</f>
        <v>0.31333333333333335</v>
      </c>
      <c r="AH129" s="168">
        <f ca="1">OFFSET('Table 2'!W126,1,1)/
OFFSET('Table 2'!W126,1,0)</f>
        <v>0.27777777777777779</v>
      </c>
      <c r="AI129" s="168">
        <f ca="1">OFFSET('Table 2'!Z126,1,1)/
OFFSET('Table 2'!Z126,1,0)</f>
        <v>0.42391304347826086</v>
      </c>
      <c r="AJ129" s="168">
        <f ca="1">OFFSET('Table 2'!AC126,1,1)/
OFFSET('Table 2'!AC126,1,0)</f>
        <v>0.46634615384615385</v>
      </c>
      <c r="AK129" s="168">
        <f ca="1">OFFSET('Table 2'!AF126,1,1)/
OFFSET('Table 2'!AF126,1,0)</f>
        <v>0.49509803921568629</v>
      </c>
      <c r="AL129" s="168">
        <f ca="1">OFFSET('Table 2'!AI126,1,1)/
OFFSET('Table 2'!AI126,1,0)</f>
        <v>0.41538461538461541</v>
      </c>
      <c r="AM129" s="168">
        <f ca="1">OFFSET('Table 2'!AL126,1,1)/
OFFSET('Table 2'!AL126,1,0)</f>
        <v>0.42654028436018959</v>
      </c>
      <c r="AN129" s="168">
        <f ca="1">OFFSET('Table 2'!AO126,1,1)/
OFFSET('Table 2'!AO126,1,0)</f>
        <v>0.31578947368421051</v>
      </c>
      <c r="AO129" s="168">
        <f ca="1">OFFSET('Table 2'!AR126,1,1)/
OFFSET('Table 2'!AR126,1,0)</f>
        <v>0.24342105263157895</v>
      </c>
      <c r="AP129" s="168">
        <f ca="1">OFFSET('Table 2'!AU126,1,1)/
OFFSET('Table 2'!AU126,1,0)</f>
        <v>0.37158469945355194</v>
      </c>
      <c r="AQ129" s="168">
        <f ca="1">OFFSET('Table 2'!AX126,1,1)/
OFFSET('Table 2'!AX126,1,0)</f>
        <v>0.39906103286384975</v>
      </c>
      <c r="AR129" s="168">
        <f ca="1">OFFSET('Table 2'!BA126,1,1)/
OFFSET('Table 2'!BA126,1,0)</f>
        <v>0.40654205607476634</v>
      </c>
      <c r="AS129" s="168">
        <f ca="1">OFFSET('Table 2'!BD126,1,1)/
OFFSET('Table 2'!BD126,1,0)</f>
        <v>0.41363636363636364</v>
      </c>
      <c r="AT129" s="168">
        <f ca="1">OFFSET('Table 2'!BG126,1,1)/
OFFSET('Table 2'!BG126,1,0)</f>
        <v>0.3193717277486911</v>
      </c>
      <c r="AU129" s="168">
        <f ca="1">OFFSET('Table 2'!BJ126,1,1)/
OFFSET('Table 2'!BJ126,1,0)</f>
        <v>0.3193717277486911</v>
      </c>
      <c r="AV129" s="168">
        <f ca="1">OFFSET('Table 2'!BM126,1,1)/
OFFSET('Table 2'!BM126,1,0)</f>
        <v>0.29891304347826086</v>
      </c>
      <c r="AW129" s="168">
        <f ca="1">OFFSET('Table 2'!BP126,1,1)/
OFFSET('Table 2'!BP126,1,0)</f>
        <v>0.24277456647398843</v>
      </c>
      <c r="AX129" s="168">
        <f ca="1">OFFSET('Table 2'!BS126,1,1)/
OFFSET('Table 2'!BS126,1,0)</f>
        <v>0.33333333333333331</v>
      </c>
      <c r="AY129" s="168">
        <f ca="1">OFFSET('Table 2'!BV126,1,1)/
OFFSET('Table 2'!BV126,1,0)</f>
        <v>0.4330357142857143</v>
      </c>
      <c r="AZ129" s="168">
        <f ca="1">OFFSET('Table 2'!BY126,1,1)/
OFFSET('Table 2'!BY126,1,0)</f>
        <v>0.38604651162790699</v>
      </c>
      <c r="BA129" s="168">
        <f ca="1">OFFSET('Table 2'!CB126,1,1)/
OFFSET('Table 2'!CB126,1,0)</f>
        <v>0.40191387559808611</v>
      </c>
      <c r="BB129" s="168">
        <f ca="1">OFFSET('Table 2'!CE126,1,1)/
OFFSET('Table 2'!CE126,1,0)</f>
        <v>0.40191387559808611</v>
      </c>
      <c r="BC129" s="168">
        <f ca="1">OFFSET('Table 2'!CH127,1,1)/
OFFSET('Table 2'!CH127,1,0)</f>
        <v>0.31455399061032863</v>
      </c>
      <c r="BD129" s="168">
        <f ca="1">OFFSET('Table 2'!CK127,1,1)/
OFFSET('Table 2'!CK127,1,0)</f>
        <v>0.46153846153846156</v>
      </c>
      <c r="BE129" s="168">
        <f ca="1">OFFSET('Table 2'!CN127,1,1)/
OFFSET('Table 2'!CN127,1,0)</f>
        <v>0.50352112676056338</v>
      </c>
      <c r="BF129" s="168" t="e">
        <f ca="1">OFFSET('Table 2'!#REF!,1,1)/
OFFSET('Table 2'!#REF!,1,0)</f>
        <v>#REF!</v>
      </c>
    </row>
    <row r="130" spans="1:58" x14ac:dyDescent="0.2">
      <c r="A130" s="18" t="s">
        <v>399</v>
      </c>
      <c r="B130" s="148">
        <f>AVERAGEIF('Table 2'!$E$4:$CP$4,B$5,'Table 2'!$E128:$CP128)</f>
        <v>268.89999999999998</v>
      </c>
      <c r="C130" s="148">
        <f>AVERAGEIF('Table 2'!$E$4:$CP$4,C$5,'Table 2'!$E128:$CP128)</f>
        <v>119.53333333333333</v>
      </c>
      <c r="D130" s="148">
        <f>AVERAGEIF('Table 2'!$E$4:$CP$4,D$5,'Table 2'!$E128:$CP128)</f>
        <v>149.36666666666667</v>
      </c>
      <c r="E130" s="23"/>
      <c r="F130" s="23"/>
      <c r="G130" s="23"/>
      <c r="H130" s="23"/>
      <c r="I130" s="23"/>
      <c r="J130" s="147">
        <f>AVERAGEIF('Table 2 - Previous month'!$E$4:$CS$4,J$5,'Table 2 - Previous month'!$E129:$CS129)</f>
        <v>65.161290322580641</v>
      </c>
      <c r="K130" s="147">
        <f>AVERAGEIF('Table 2 - Previous month'!$E$4:$CS$4,K$5,'Table 2 - Previous month'!$E129:$CS129)</f>
        <v>18.903225806451612</v>
      </c>
      <c r="L130" s="147">
        <f>AVERAGEIF('Table 2 - Previous month'!$E$4:$CS$4,L$5,'Table 2 - Previous month'!$E129:$CS129)</f>
        <v>46.258064516129032</v>
      </c>
      <c r="M130" s="23"/>
      <c r="N130" s="23"/>
      <c r="O130" s="23"/>
      <c r="P130" s="23"/>
      <c r="Q130" s="23"/>
      <c r="R130" s="23"/>
      <c r="S130" s="23"/>
      <c r="T130" s="23"/>
      <c r="U130" s="23"/>
      <c r="V130" s="23"/>
      <c r="W130" s="23"/>
      <c r="X130" s="23"/>
      <c r="AB130" s="167">
        <f ca="1">OFFSET('Table 2'!E127,1,1)/
OFFSET('Table 2'!E127,1,0)</f>
        <v>0.48529411764705882</v>
      </c>
      <c r="AC130" s="167">
        <f ca="1">OFFSET('Table 2'!H127,1,1)/
OFFSET('Table 2'!H127,1,0)</f>
        <v>0.44709897610921501</v>
      </c>
      <c r="AD130" s="168">
        <f ca="1">OFFSET('Table 2'!K127,1,1)/
OFFSET('Table 2'!K127,1,0)</f>
        <v>0.53030303030303028</v>
      </c>
      <c r="AE130" s="168">
        <f ca="1">OFFSET('Table 2'!N127,1,1)/
OFFSET('Table 2'!N127,1,0)</f>
        <v>0.33079847908745247</v>
      </c>
      <c r="AF130" s="168">
        <f ca="1">OFFSET('Table 2'!Q127,1,1)/
OFFSET('Table 2'!Q127,1,0)</f>
        <v>0.52054794520547942</v>
      </c>
      <c r="AG130" s="168">
        <f ca="1">OFFSET('Table 2'!T127,1,1)/
OFFSET('Table 2'!T127,1,0)</f>
        <v>0.3991031390134529</v>
      </c>
      <c r="AH130" s="168">
        <f ca="1">OFFSET('Table 2'!W127,1,1)/
OFFSET('Table 2'!W127,1,0)</f>
        <v>0.35576923076923078</v>
      </c>
      <c r="AI130" s="168">
        <f ca="1">OFFSET('Table 2'!Z127,1,1)/
OFFSET('Table 2'!Z127,1,0)</f>
        <v>0.50324675324675328</v>
      </c>
      <c r="AJ130" s="168">
        <f ca="1">OFFSET('Table 2'!AC127,1,1)/
OFFSET('Table 2'!AC127,1,0)</f>
        <v>0.45705521472392641</v>
      </c>
      <c r="AK130" s="168">
        <f ca="1">OFFSET('Table 2'!AF127,1,1)/
OFFSET('Table 2'!AF127,1,0)</f>
        <v>0.49843260188087773</v>
      </c>
      <c r="AL130" s="168">
        <f ca="1">OFFSET('Table 2'!AI127,1,1)/
OFFSET('Table 2'!AI127,1,0)</f>
        <v>0.49101796407185627</v>
      </c>
      <c r="AM130" s="168">
        <f ca="1">OFFSET('Table 2'!AL127,1,1)/
OFFSET('Table 2'!AL127,1,0)</f>
        <v>0.48122866894197952</v>
      </c>
      <c r="AN130" s="168">
        <f ca="1">OFFSET('Table 2'!AO127,1,1)/
OFFSET('Table 2'!AO127,1,0)</f>
        <v>0.31034482758620691</v>
      </c>
      <c r="AO130" s="168">
        <f ca="1">OFFSET('Table 2'!AR127,1,1)/
OFFSET('Table 2'!AR127,1,0)</f>
        <v>0.43697478991596639</v>
      </c>
      <c r="AP130" s="168">
        <f ca="1">OFFSET('Table 2'!AU127,1,1)/
OFFSET('Table 2'!AU127,1,0)</f>
        <v>0.48540145985401462</v>
      </c>
      <c r="AQ130" s="168">
        <f ca="1">OFFSET('Table 2'!AX127,1,1)/
OFFSET('Table 2'!AX127,1,0)</f>
        <v>0.32411067193675891</v>
      </c>
      <c r="AR130" s="168">
        <f ca="1">OFFSET('Table 2'!BA127,1,1)/
OFFSET('Table 2'!BA127,1,0)</f>
        <v>0.5298013245033113</v>
      </c>
      <c r="AS130" s="168">
        <f ca="1">OFFSET('Table 2'!BD127,1,1)/
OFFSET('Table 2'!BD127,1,0)</f>
        <v>0.5161290322580645</v>
      </c>
      <c r="AT130" s="168">
        <f ca="1">OFFSET('Table 2'!BG127,1,1)/
OFFSET('Table 2'!BG127,1,0)</f>
        <v>0.42799999999999999</v>
      </c>
      <c r="AU130" s="168">
        <f ca="1">OFFSET('Table 2'!BJ127,1,1)/
OFFSET('Table 2'!BJ127,1,0)</f>
        <v>0.37668161434977576</v>
      </c>
      <c r="AV130" s="168">
        <f ca="1">OFFSET('Table 2'!BM127,1,1)/
OFFSET('Table 2'!BM127,1,0)</f>
        <v>0.33165829145728642</v>
      </c>
      <c r="AW130" s="168">
        <f ca="1">OFFSET('Table 2'!BP127,1,1)/
OFFSET('Table 2'!BP127,1,0)</f>
        <v>0.29943502824858759</v>
      </c>
      <c r="AX130" s="168">
        <f ca="1">OFFSET('Table 2'!BS127,1,1)/
OFFSET('Table 2'!BS127,1,0)</f>
        <v>0.45945945945945948</v>
      </c>
      <c r="AY130" s="168">
        <f ca="1">OFFSET('Table 2'!BV127,1,1)/
OFFSET('Table 2'!BV127,1,0)</f>
        <v>0.47386759581881532</v>
      </c>
      <c r="AZ130" s="168">
        <f ca="1">OFFSET('Table 2'!BY127,1,1)/
OFFSET('Table 2'!BY127,1,0)</f>
        <v>0.46945337620578781</v>
      </c>
      <c r="BA130" s="168">
        <f ca="1">OFFSET('Table 2'!CB127,1,1)/
OFFSET('Table 2'!CB127,1,0)</f>
        <v>0.44884488448844884</v>
      </c>
      <c r="BB130" s="168">
        <f ca="1">OFFSET('Table 2'!CE127,1,1)/
OFFSET('Table 2'!CE127,1,0)</f>
        <v>0.37651821862348178</v>
      </c>
      <c r="BC130" s="168">
        <f ca="1">OFFSET('Table 2'!CH128,1,1)/
OFFSET('Table 2'!CH128,1,0)</f>
        <v>0.35820895522388058</v>
      </c>
      <c r="BD130" s="168">
        <f ca="1">OFFSET('Table 2'!CK128,1,1)/
OFFSET('Table 2'!CK128,1,0)</f>
        <v>0.32786885245901637</v>
      </c>
      <c r="BE130" s="168">
        <f ca="1">OFFSET('Table 2'!CN128,1,1)/
OFFSET('Table 2'!CN128,1,0)</f>
        <v>0.42352941176470588</v>
      </c>
      <c r="BF130" s="168" t="e">
        <f ca="1">OFFSET('Table 2'!#REF!,1,1)/
OFFSET('Table 2'!#REF!,1,0)</f>
        <v>#REF!</v>
      </c>
    </row>
    <row r="131" spans="1:58" x14ac:dyDescent="0.2">
      <c r="A131" s="18" t="s">
        <v>389</v>
      </c>
      <c r="B131" s="148">
        <f>AVERAGEIF('Table 2'!$E$4:$CP$4,B$5,'Table 2'!$E129:$CP129)</f>
        <v>54.7</v>
      </c>
      <c r="C131" s="148">
        <f>AVERAGEIF('Table 2'!$E$4:$CP$4,C$5,'Table 2'!$E129:$CP129)</f>
        <v>17.266666666666666</v>
      </c>
      <c r="D131" s="148">
        <f>AVERAGEIF('Table 2'!$E$4:$CP$4,D$5,'Table 2'!$E129:$CP129)</f>
        <v>37.43333333333333</v>
      </c>
      <c r="E131" s="23"/>
      <c r="F131" s="23"/>
      <c r="G131" s="23"/>
      <c r="H131" s="23"/>
      <c r="I131" s="23"/>
      <c r="J131" s="147">
        <f>AVERAGEIF('Table 2 - Previous month'!$E$4:$CS$4,J$5,'Table 2 - Previous month'!$E130:$CS130)</f>
        <v>557.19354838709683</v>
      </c>
      <c r="K131" s="147">
        <f>AVERAGEIF('Table 2 - Previous month'!$E$4:$CS$4,K$5,'Table 2 - Previous month'!$E130:$CS130)</f>
        <v>229.80645161290323</v>
      </c>
      <c r="L131" s="147">
        <f>AVERAGEIF('Table 2 - Previous month'!$E$4:$CS$4,L$5,'Table 2 - Previous month'!$E130:$CS130)</f>
        <v>327.38709677419354</v>
      </c>
      <c r="M131" s="23"/>
      <c r="N131" s="23"/>
      <c r="O131" s="23"/>
      <c r="P131" s="23"/>
      <c r="Q131" s="23"/>
      <c r="R131" s="23"/>
      <c r="S131" s="23"/>
      <c r="T131" s="23"/>
      <c r="U131" s="23"/>
      <c r="V131" s="23"/>
      <c r="W131" s="23"/>
      <c r="X131" s="23"/>
      <c r="AB131" s="167">
        <f ca="1">OFFSET('Table 2'!E128,1,1)/
OFFSET('Table 2'!E128,1,0)</f>
        <v>0.36206896551724138</v>
      </c>
      <c r="AC131" s="167">
        <f ca="1">OFFSET('Table 2'!H128,1,1)/
OFFSET('Table 2'!H128,1,0)</f>
        <v>0.52112676056338025</v>
      </c>
      <c r="AD131" s="168">
        <f ca="1">OFFSET('Table 2'!K128,1,1)/
OFFSET('Table 2'!K128,1,0)</f>
        <v>0.52173913043478259</v>
      </c>
      <c r="AE131" s="168">
        <f ca="1">OFFSET('Table 2'!N128,1,1)/
OFFSET('Table 2'!N128,1,0)</f>
        <v>0.35714285714285715</v>
      </c>
      <c r="AF131" s="168">
        <f ca="1">OFFSET('Table 2'!Q128,1,1)/
OFFSET('Table 2'!Q128,1,0)</f>
        <v>9.6153846153846159E-2</v>
      </c>
      <c r="AG131" s="168">
        <f ca="1">OFFSET('Table 2'!T128,1,1)/
OFFSET('Table 2'!T128,1,0)</f>
        <v>9.8039215686274508E-2</v>
      </c>
      <c r="AH131" s="168">
        <f ca="1">OFFSET('Table 2'!W128,1,1)/
OFFSET('Table 2'!W128,1,0)</f>
        <v>0.3125</v>
      </c>
      <c r="AI131" s="168">
        <f ca="1">OFFSET('Table 2'!Z128,1,1)/
OFFSET('Table 2'!Z128,1,0)</f>
        <v>0.29850746268656714</v>
      </c>
      <c r="AJ131" s="168">
        <f ca="1">OFFSET('Table 2'!AC128,1,1)/
OFFSET('Table 2'!AC128,1,0)</f>
        <v>0.35135135135135137</v>
      </c>
      <c r="AK131" s="168">
        <f ca="1">OFFSET('Table 2'!AF128,1,1)/
OFFSET('Table 2'!AF128,1,0)</f>
        <v>0.29508196721311475</v>
      </c>
      <c r="AL131" s="168">
        <f ca="1">OFFSET('Table 2'!AI128,1,1)/
OFFSET('Table 2'!AI128,1,0)</f>
        <v>0.31746031746031744</v>
      </c>
      <c r="AM131" s="168">
        <f ca="1">OFFSET('Table 2'!AL128,1,1)/
OFFSET('Table 2'!AL128,1,0)</f>
        <v>0.23809523809523808</v>
      </c>
      <c r="AN131" s="168">
        <f ca="1">OFFSET('Table 2'!AO128,1,1)/
OFFSET('Table 2'!AO128,1,0)</f>
        <v>6.0606060606060608E-2</v>
      </c>
      <c r="AO131" s="168">
        <f ca="1">OFFSET('Table 2'!AR128,1,1)/
OFFSET('Table 2'!AR128,1,0)</f>
        <v>0.40384615384615385</v>
      </c>
      <c r="AP131" s="168">
        <f ca="1">OFFSET('Table 2'!AU128,1,1)/
OFFSET('Table 2'!AU128,1,0)</f>
        <v>0.47540983606557374</v>
      </c>
      <c r="AQ131" s="168">
        <f ca="1">OFFSET('Table 2'!AX128,1,1)/
OFFSET('Table 2'!AX128,1,0)</f>
        <v>0.43137254901960786</v>
      </c>
      <c r="AR131" s="168">
        <f ca="1">OFFSET('Table 2'!BA128,1,1)/
OFFSET('Table 2'!BA128,1,0)</f>
        <v>0.36363636363636365</v>
      </c>
      <c r="AS131" s="168">
        <f ca="1">OFFSET('Table 2'!BD128,1,1)/
OFFSET('Table 2'!BD128,1,0)</f>
        <v>0.38297872340425532</v>
      </c>
      <c r="AT131" s="168">
        <f ca="1">OFFSET('Table 2'!BG128,1,1)/
OFFSET('Table 2'!BG128,1,0)</f>
        <v>0.34285714285714286</v>
      </c>
      <c r="AU131" s="168">
        <f ca="1">OFFSET('Table 2'!BJ128,1,1)/
OFFSET('Table 2'!BJ128,1,0)</f>
        <v>0</v>
      </c>
      <c r="AV131" s="168">
        <f ca="1">OFFSET('Table 2'!BM128,1,1)/
OFFSET('Table 2'!BM128,1,0)</f>
        <v>4.1666666666666664E-2</v>
      </c>
      <c r="AW131" s="168">
        <f ca="1">OFFSET('Table 2'!BP128,1,1)/
OFFSET('Table 2'!BP128,1,0)</f>
        <v>0.23255813953488372</v>
      </c>
      <c r="AX131" s="168">
        <f ca="1">OFFSET('Table 2'!BS128,1,1)/
OFFSET('Table 2'!BS128,1,0)</f>
        <v>0.35294117647058826</v>
      </c>
      <c r="AY131" s="168">
        <f ca="1">OFFSET('Table 2'!BV128,1,1)/
OFFSET('Table 2'!BV128,1,0)</f>
        <v>0.3125</v>
      </c>
      <c r="AZ131" s="168">
        <f ca="1">OFFSET('Table 2'!BY128,1,1)/
OFFSET('Table 2'!BY128,1,0)</f>
        <v>0.2711864406779661</v>
      </c>
      <c r="BA131" s="168">
        <f ca="1">OFFSET('Table 2'!CB128,1,1)/
OFFSET('Table 2'!CB128,1,0)</f>
        <v>0.1111111111111111</v>
      </c>
      <c r="BB131" s="168">
        <f ca="1">OFFSET('Table 2'!CE128,1,1)/
OFFSET('Table 2'!CE128,1,0)</f>
        <v>2.3255813953488372E-2</v>
      </c>
      <c r="BC131" s="168">
        <f ca="1">OFFSET('Table 2'!CH129,1,1)/
OFFSET('Table 2'!CH129,1,0)</f>
        <v>0.35842293906810035</v>
      </c>
      <c r="BD131" s="168">
        <f ca="1">OFFSET('Table 2'!CK129,1,1)/
OFFSET('Table 2'!CK129,1,0)</f>
        <v>0.44962406015037593</v>
      </c>
      <c r="BE131" s="168">
        <f ca="1">OFFSET('Table 2'!CN129,1,1)/
OFFSET('Table 2'!CN129,1,0)</f>
        <v>0.43364197530864196</v>
      </c>
      <c r="BF131" s="168" t="e">
        <f ca="1">OFFSET('Table 2'!#REF!,1,1)/
OFFSET('Table 2'!#REF!,1,0)</f>
        <v>#REF!</v>
      </c>
    </row>
    <row r="132" spans="1:58" x14ac:dyDescent="0.2">
      <c r="A132" s="18" t="s">
        <v>279</v>
      </c>
      <c r="B132" s="148">
        <f>AVERAGEIF('Table 2'!$E$4:$CP$4,B$5,'Table 2'!$E130:$CP130)</f>
        <v>557.86666666666667</v>
      </c>
      <c r="C132" s="148">
        <f>AVERAGEIF('Table 2'!$E$4:$CP$4,C$5,'Table 2'!$E130:$CP130)</f>
        <v>226.36666666666667</v>
      </c>
      <c r="D132" s="148">
        <f>AVERAGEIF('Table 2'!$E$4:$CP$4,D$5,'Table 2'!$E130:$CP130)</f>
        <v>331.5</v>
      </c>
      <c r="E132" s="23"/>
      <c r="F132" s="23"/>
      <c r="G132" s="23"/>
      <c r="H132" s="23"/>
      <c r="I132" s="23"/>
      <c r="J132" s="147">
        <f>AVERAGEIF('Table 2 - Previous month'!$E$4:$CS$4,J$5,'Table 2 - Previous month'!$E131:$CS131)</f>
        <v>161.58064516129033</v>
      </c>
      <c r="K132" s="147">
        <f>AVERAGEIF('Table 2 - Previous month'!$E$4:$CS$4,K$5,'Table 2 - Previous month'!$E131:$CS131)</f>
        <v>27.93548387096774</v>
      </c>
      <c r="L132" s="147">
        <f>AVERAGEIF('Table 2 - Previous month'!$E$4:$CS$4,L$5,'Table 2 - Previous month'!$E131:$CS131)</f>
        <v>133.64516129032259</v>
      </c>
      <c r="M132" s="23"/>
      <c r="N132" s="23"/>
      <c r="O132" s="23"/>
      <c r="P132" s="23"/>
      <c r="Q132" s="23"/>
      <c r="R132" s="23"/>
      <c r="S132" s="23"/>
      <c r="T132" s="23"/>
      <c r="U132" s="23"/>
      <c r="V132" s="23"/>
      <c r="W132" s="23"/>
      <c r="X132" s="23"/>
      <c r="AB132" s="167">
        <f ca="1">OFFSET('Table 2'!E129,1,1)/
OFFSET('Table 2'!E129,1,0)</f>
        <v>0.46371681415929206</v>
      </c>
      <c r="AC132" s="167">
        <f ca="1">OFFSET('Table 2'!H129,1,1)/
OFFSET('Table 2'!H129,1,0)</f>
        <v>0.42553191489361702</v>
      </c>
      <c r="AD132" s="168">
        <f ca="1">OFFSET('Table 2'!K129,1,1)/
OFFSET('Table 2'!K129,1,0)</f>
        <v>0.48060708263069141</v>
      </c>
      <c r="AE132" s="168">
        <f ca="1">OFFSET('Table 2'!N129,1,1)/
OFFSET('Table 2'!N129,1,0)</f>
        <v>0.43717728055077454</v>
      </c>
      <c r="AF132" s="168">
        <f ca="1">OFFSET('Table 2'!Q129,1,1)/
OFFSET('Table 2'!Q129,1,0)</f>
        <v>0.32941176470588235</v>
      </c>
      <c r="AG132" s="168">
        <f ca="1">OFFSET('Table 2'!T129,1,1)/
OFFSET('Table 2'!T129,1,0)</f>
        <v>0.26970954356846472</v>
      </c>
      <c r="AH132" s="168">
        <f ca="1">OFFSET('Table 2'!W129,1,1)/
OFFSET('Table 2'!W129,1,0)</f>
        <v>0.42153284671532848</v>
      </c>
      <c r="AI132" s="168">
        <f ca="1">OFFSET('Table 2'!Z129,1,1)/
OFFSET('Table 2'!Z129,1,0)</f>
        <v>0.47863247863247865</v>
      </c>
      <c r="AJ132" s="168">
        <f ca="1">OFFSET('Table 2'!AC129,1,1)/
OFFSET('Table 2'!AC129,1,0)</f>
        <v>0.4404973357015986</v>
      </c>
      <c r="AK132" s="168">
        <f ca="1">OFFSET('Table 2'!AF129,1,1)/
OFFSET('Table 2'!AF129,1,0)</f>
        <v>0.49198717948717946</v>
      </c>
      <c r="AL132" s="168">
        <f ca="1">OFFSET('Table 2'!AI129,1,1)/
OFFSET('Table 2'!AI129,1,0)</f>
        <v>0.46678023850085176</v>
      </c>
      <c r="AM132" s="168">
        <f ca="1">OFFSET('Table 2'!AL129,1,1)/
OFFSET('Table 2'!AL129,1,0)</f>
        <v>0.37115384615384617</v>
      </c>
      <c r="AN132" s="168">
        <f ca="1">OFFSET('Table 2'!AO129,1,1)/
OFFSET('Table 2'!AO129,1,0)</f>
        <v>0.24168514412416853</v>
      </c>
      <c r="AO132" s="168">
        <f ca="1">OFFSET('Table 2'!AR129,1,1)/
OFFSET('Table 2'!AR129,1,0)</f>
        <v>0.40157480314960631</v>
      </c>
      <c r="AP132" s="168">
        <f ca="1">OFFSET('Table 2'!AU129,1,1)/
OFFSET('Table 2'!AU129,1,0)</f>
        <v>0.4851657940663176</v>
      </c>
      <c r="AQ132" s="168">
        <f ca="1">OFFSET('Table 2'!AX129,1,1)/
OFFSET('Table 2'!AX129,1,0)</f>
        <v>0.45681063122923588</v>
      </c>
      <c r="AR132" s="168">
        <f ca="1">OFFSET('Table 2'!BA129,1,1)/
OFFSET('Table 2'!BA129,1,0)</f>
        <v>0.49531249999999999</v>
      </c>
      <c r="AS132" s="168">
        <f ca="1">OFFSET('Table 2'!BD129,1,1)/
OFFSET('Table 2'!BD129,1,0)</f>
        <v>0.40458015267175573</v>
      </c>
      <c r="AT132" s="168">
        <f ca="1">OFFSET('Table 2'!BG129,1,1)/
OFFSET('Table 2'!BG129,1,0)</f>
        <v>0.30638297872340425</v>
      </c>
      <c r="AU132" s="168">
        <f ca="1">OFFSET('Table 2'!BJ129,1,1)/
OFFSET('Table 2'!BJ129,1,0)</f>
        <v>0.25279642058165547</v>
      </c>
      <c r="AV132" s="168">
        <f ca="1">OFFSET('Table 2'!BM129,1,1)/
OFFSET('Table 2'!BM129,1,0)</f>
        <v>0.26315789473684209</v>
      </c>
      <c r="AW132" s="168">
        <f ca="1">OFFSET('Table 2'!BP129,1,1)/
OFFSET('Table 2'!BP129,1,0)</f>
        <v>0.391812865497076</v>
      </c>
      <c r="AX132" s="168">
        <f ca="1">OFFSET('Table 2'!BS129,1,1)/
OFFSET('Table 2'!BS129,1,0)</f>
        <v>0.43781094527363185</v>
      </c>
      <c r="AY132" s="168">
        <f ca="1">OFFSET('Table 2'!BV129,1,1)/
OFFSET('Table 2'!BV129,1,0)</f>
        <v>0.44603174603174606</v>
      </c>
      <c r="AZ132" s="168">
        <f ca="1">OFFSET('Table 2'!BY129,1,1)/
OFFSET('Table 2'!BY129,1,0)</f>
        <v>0.45788667687595713</v>
      </c>
      <c r="BA132" s="168">
        <f ca="1">OFFSET('Table 2'!CB129,1,1)/
OFFSET('Table 2'!CB129,1,0)</f>
        <v>0.3403880070546737</v>
      </c>
      <c r="BB132" s="168">
        <f ca="1">OFFSET('Table 2'!CE129,1,1)/
OFFSET('Table 2'!CE129,1,0)</f>
        <v>0.25494071146245062</v>
      </c>
      <c r="BC132" s="168">
        <f ca="1">OFFSET('Table 2'!CH130,1,1)/
OFFSET('Table 2'!CH130,1,0)</f>
        <v>0</v>
      </c>
      <c r="BD132" s="168">
        <f ca="1">OFFSET('Table 2'!CK130,1,1)/
OFFSET('Table 2'!CK130,1,0)</f>
        <v>0</v>
      </c>
      <c r="BE132" s="168">
        <f ca="1">OFFSET('Table 2'!CN130,1,1)/
OFFSET('Table 2'!CN130,1,0)</f>
        <v>0.125</v>
      </c>
      <c r="BF132" s="168" t="e">
        <f ca="1">OFFSET('Table 2'!#REF!,1,1)/
OFFSET('Table 2'!#REF!,1,0)</f>
        <v>#REF!</v>
      </c>
    </row>
    <row r="133" spans="1:58" x14ac:dyDescent="0.2">
      <c r="A133" s="18" t="s">
        <v>297</v>
      </c>
      <c r="B133" s="148">
        <f>AVERAGEIF('Table 2'!$E$4:$CP$4,B$5,'Table 2'!$E131:$CP131)</f>
        <v>130.13333333333333</v>
      </c>
      <c r="C133" s="148">
        <f>AVERAGEIF('Table 2'!$E$4:$CP$4,C$5,'Table 2'!$E131:$CP131)</f>
        <v>13.966666666666667</v>
      </c>
      <c r="D133" s="148">
        <f>AVERAGEIF('Table 2'!$E$4:$CP$4,D$5,'Table 2'!$E131:$CP131)</f>
        <v>116.16666666666667</v>
      </c>
      <c r="E133" s="23"/>
      <c r="F133" s="23"/>
      <c r="G133" s="23"/>
      <c r="H133" s="23"/>
      <c r="I133" s="23"/>
      <c r="J133" s="147">
        <f>AVERAGEIF('Table 2 - Previous month'!$E$4:$CS$4,J$5,'Table 2 - Previous month'!$E132:$CS132)</f>
        <v>400.38709677419354</v>
      </c>
      <c r="K133" s="147">
        <f>AVERAGEIF('Table 2 - Previous month'!$E$4:$CS$4,K$5,'Table 2 - Previous month'!$E132:$CS132)</f>
        <v>125.61290322580645</v>
      </c>
      <c r="L133" s="147">
        <f>AVERAGEIF('Table 2 - Previous month'!$E$4:$CS$4,L$5,'Table 2 - Previous month'!$E132:$CS132)</f>
        <v>274.77419354838707</v>
      </c>
      <c r="M133" s="23"/>
      <c r="N133" s="23"/>
      <c r="O133" s="23"/>
      <c r="P133" s="23"/>
      <c r="Q133" s="23"/>
      <c r="R133" s="23"/>
      <c r="S133" s="23"/>
      <c r="T133" s="23"/>
      <c r="U133" s="23"/>
      <c r="V133" s="23"/>
      <c r="W133" s="23"/>
      <c r="X133" s="23"/>
      <c r="AB133" s="167">
        <f ca="1">OFFSET('Table 2'!E130,1,1)/
OFFSET('Table 2'!E130,1,0)</f>
        <v>0.42937853107344631</v>
      </c>
      <c r="AC133" s="167">
        <f ca="1">OFFSET('Table 2'!H130,1,1)/
OFFSET('Table 2'!H130,1,0)</f>
        <v>0.11570247933884298</v>
      </c>
      <c r="AD133" s="168">
        <f ca="1">OFFSET('Table 2'!K130,1,1)/
OFFSET('Table 2'!K130,1,0)</f>
        <v>0</v>
      </c>
      <c r="AE133" s="168">
        <f ca="1">OFFSET('Table 2'!N130,1,1)/
OFFSET('Table 2'!N130,1,0)</f>
        <v>0</v>
      </c>
      <c r="AF133" s="168">
        <f ca="1">OFFSET('Table 2'!Q130,1,1)/
OFFSET('Table 2'!Q130,1,0)</f>
        <v>0</v>
      </c>
      <c r="AG133" s="168">
        <f ca="1">OFFSET('Table 2'!T130,1,1)/
OFFSET('Table 2'!T130,1,0)</f>
        <v>0</v>
      </c>
      <c r="AH133" s="168">
        <f ca="1">OFFSET('Table 2'!W130,1,1)/
OFFSET('Table 2'!W130,1,0)</f>
        <v>0</v>
      </c>
      <c r="AI133" s="168">
        <f ca="1">OFFSET('Table 2'!Z130,1,1)/
OFFSET('Table 2'!Z130,1,0)</f>
        <v>0</v>
      </c>
      <c r="AJ133" s="168">
        <f ca="1">OFFSET('Table 2'!AC130,1,1)/
OFFSET('Table 2'!AC130,1,0)</f>
        <v>0.46391752577319589</v>
      </c>
      <c r="AK133" s="168">
        <f ca="1">OFFSET('Table 2'!AF130,1,1)/
OFFSET('Table 2'!AF130,1,0)</f>
        <v>1.6260162601626018E-2</v>
      </c>
      <c r="AL133" s="168">
        <f ca="1">OFFSET('Table 2'!AI130,1,1)/
OFFSET('Table 2'!AI130,1,0)</f>
        <v>0</v>
      </c>
      <c r="AM133" s="168">
        <f ca="1">OFFSET('Table 2'!AL130,1,1)/
OFFSET('Table 2'!AL130,1,0)</f>
        <v>0</v>
      </c>
      <c r="AN133" s="168">
        <f ca="1">OFFSET('Table 2'!AO130,1,1)/
OFFSET('Table 2'!AO130,1,0)</f>
        <v>0.23076923076923078</v>
      </c>
      <c r="AO133" s="168">
        <f ca="1">OFFSET('Table 2'!AR130,1,1)/
OFFSET('Table 2'!AR130,1,0)</f>
        <v>0</v>
      </c>
      <c r="AP133" s="168">
        <f ca="1">OFFSET('Table 2'!AU130,1,1)/
OFFSET('Table 2'!AU130,1,0)</f>
        <v>0</v>
      </c>
      <c r="AQ133" s="168">
        <f ca="1">OFFSET('Table 2'!AX130,1,1)/
OFFSET('Table 2'!AX130,1,0)</f>
        <v>0.14173228346456693</v>
      </c>
      <c r="AR133" s="168">
        <f ca="1">OFFSET('Table 2'!BA130,1,1)/
OFFSET('Table 2'!BA130,1,0)</f>
        <v>0</v>
      </c>
      <c r="AS133" s="168">
        <f ca="1">OFFSET('Table 2'!BD130,1,1)/
OFFSET('Table 2'!BD130,1,0)</f>
        <v>0</v>
      </c>
      <c r="AT133" s="168">
        <f ca="1">OFFSET('Table 2'!BG130,1,1)/
OFFSET('Table 2'!BG130,1,0)</f>
        <v>0.28888888888888886</v>
      </c>
      <c r="AU133" s="168">
        <f ca="1">OFFSET('Table 2'!BJ130,1,1)/
OFFSET('Table 2'!BJ130,1,0)</f>
        <v>0.2661290322580645</v>
      </c>
      <c r="AV133" s="168">
        <f ca="1">OFFSET('Table 2'!BM130,1,1)/
OFFSET('Table 2'!BM130,1,0)</f>
        <v>0.30952380952380953</v>
      </c>
      <c r="AW133" s="168">
        <f ca="1">OFFSET('Table 2'!BP130,1,1)/
OFFSET('Table 2'!BP130,1,0)</f>
        <v>0</v>
      </c>
      <c r="AX133" s="168">
        <f ca="1">OFFSET('Table 2'!BS130,1,1)/
OFFSET('Table 2'!BS130,1,0)</f>
        <v>0.2608695652173913</v>
      </c>
      <c r="AY133" s="168">
        <f ca="1">OFFSET('Table 2'!BV130,1,1)/
OFFSET('Table 2'!BV130,1,0)</f>
        <v>0</v>
      </c>
      <c r="AZ133" s="168">
        <f ca="1">OFFSET('Table 2'!BY130,1,1)/
OFFSET('Table 2'!BY130,1,0)</f>
        <v>0</v>
      </c>
      <c r="BA133" s="168">
        <f ca="1">OFFSET('Table 2'!CB130,1,1)/
OFFSET('Table 2'!CB130,1,0)</f>
        <v>0</v>
      </c>
      <c r="BB133" s="168">
        <f ca="1">OFFSET('Table 2'!CE130,1,1)/
OFFSET('Table 2'!CE130,1,0)</f>
        <v>0.26446280991735538</v>
      </c>
      <c r="BC133" s="168">
        <f ca="1">OFFSET('Table 2'!CH131,1,1)/
OFFSET('Table 2'!CH131,1,0)</f>
        <v>0.31675392670157065</v>
      </c>
      <c r="BD133" s="168">
        <f ca="1">OFFSET('Table 2'!CK131,1,1)/
OFFSET('Table 2'!CK131,1,0)</f>
        <v>0.3629441624365482</v>
      </c>
      <c r="BE133" s="168">
        <f ca="1">OFFSET('Table 2'!CN131,1,1)/
OFFSET('Table 2'!CN131,1,0)</f>
        <v>0.38242894056847543</v>
      </c>
      <c r="BF133" s="168" t="e">
        <f ca="1">OFFSET('Table 2'!#REF!,1,1)/
OFFSET('Table 2'!#REF!,1,0)</f>
        <v>#REF!</v>
      </c>
    </row>
    <row r="134" spans="1:58" x14ac:dyDescent="0.2">
      <c r="A134" s="18" t="s">
        <v>400</v>
      </c>
      <c r="B134" s="148">
        <f>AVERAGEIF('Table 2'!$E$4:$CP$4,B$5,'Table 2'!$E132:$CP132)</f>
        <v>377.43333333333334</v>
      </c>
      <c r="C134" s="148">
        <f>AVERAGEIF('Table 2'!$E$4:$CP$4,C$5,'Table 2'!$E132:$CP132)</f>
        <v>125.7</v>
      </c>
      <c r="D134" s="148">
        <f>AVERAGEIF('Table 2'!$E$4:$CP$4,D$5,'Table 2'!$E132:$CP132)</f>
        <v>251.73333333333332</v>
      </c>
      <c r="E134" s="23"/>
      <c r="F134" s="23"/>
      <c r="G134" s="23"/>
      <c r="H134" s="23"/>
      <c r="I134" s="23"/>
      <c r="J134" s="147">
        <f>AVERAGEIF('Table 2 - Previous month'!$E$4:$CS$4,J$5,'Table 2 - Previous month'!$E133:$CS133)</f>
        <v>191.54838709677421</v>
      </c>
      <c r="K134" s="147">
        <f>AVERAGEIF('Table 2 - Previous month'!$E$4:$CS$4,K$5,'Table 2 - Previous month'!$E133:$CS133)</f>
        <v>79.258064516129039</v>
      </c>
      <c r="L134" s="147">
        <f>AVERAGEIF('Table 2 - Previous month'!$E$4:$CS$4,L$5,'Table 2 - Previous month'!$E133:$CS133)</f>
        <v>112.29032258064517</v>
      </c>
      <c r="M134" s="23"/>
      <c r="N134" s="23"/>
      <c r="O134" s="23"/>
      <c r="P134" s="23"/>
      <c r="Q134" s="23"/>
      <c r="R134" s="23"/>
      <c r="S134" s="23"/>
      <c r="T134" s="23"/>
      <c r="U134" s="23"/>
      <c r="V134" s="23"/>
      <c r="W134" s="23"/>
      <c r="X134" s="23"/>
      <c r="AB134" s="167">
        <f ca="1">OFFSET('Table 2'!E131,1,1)/
OFFSET('Table 2'!E131,1,0)</f>
        <v>0.32203389830508472</v>
      </c>
      <c r="AC134" s="167">
        <f ca="1">OFFSET('Table 2'!H131,1,1)/
OFFSET('Table 2'!H131,1,0)</f>
        <v>0.34272300469483569</v>
      </c>
      <c r="AD134" s="168">
        <f ca="1">OFFSET('Table 2'!K131,1,1)/
OFFSET('Table 2'!K131,1,0)</f>
        <v>0.3632075471698113</v>
      </c>
      <c r="AE134" s="168">
        <f ca="1">OFFSET('Table 2'!N131,1,1)/
OFFSET('Table 2'!N131,1,0)</f>
        <v>0.40454545454545454</v>
      </c>
      <c r="AF134" s="168">
        <f ca="1">OFFSET('Table 2'!Q131,1,1)/
OFFSET('Table 2'!Q131,1,0)</f>
        <v>0.24464831804281345</v>
      </c>
      <c r="AG134" s="168">
        <f ca="1">OFFSET('Table 2'!T131,1,1)/
OFFSET('Table 2'!T131,1,0)</f>
        <v>0.2168284789644013</v>
      </c>
      <c r="AH134" s="168">
        <f ca="1">OFFSET('Table 2'!W131,1,1)/
OFFSET('Table 2'!W131,1,0)</f>
        <v>0.31932773109243695</v>
      </c>
      <c r="AI134" s="168">
        <f ca="1">OFFSET('Table 2'!Z131,1,1)/
OFFSET('Table 2'!Z131,1,0)</f>
        <v>0.36363636363636365</v>
      </c>
      <c r="AJ134" s="168">
        <f ca="1">OFFSET('Table 2'!AC131,1,1)/
OFFSET('Table 2'!AC131,1,0)</f>
        <v>0.39523809523809522</v>
      </c>
      <c r="AK134" s="168">
        <f ca="1">OFFSET('Table 2'!AF131,1,1)/
OFFSET('Table 2'!AF131,1,0)</f>
        <v>0.36650485436893204</v>
      </c>
      <c r="AL134" s="168">
        <f ca="1">OFFSET('Table 2'!AI131,1,1)/
OFFSET('Table 2'!AI131,1,0)</f>
        <v>0.39550561797752809</v>
      </c>
      <c r="AM134" s="168">
        <f ca="1">OFFSET('Table 2'!AL131,1,1)/
OFFSET('Table 2'!AL131,1,0)</f>
        <v>0.2719546742209632</v>
      </c>
      <c r="AN134" s="168">
        <f ca="1">OFFSET('Table 2'!AO131,1,1)/
OFFSET('Table 2'!AO131,1,0)</f>
        <v>0.21951219512195122</v>
      </c>
      <c r="AO134" s="168">
        <f ca="1">OFFSET('Table 2'!AR131,1,1)/
OFFSET('Table 2'!AR131,1,0)</f>
        <v>0.39523809523809522</v>
      </c>
      <c r="AP134" s="168">
        <f ca="1">OFFSET('Table 2'!AU131,1,1)/
OFFSET('Table 2'!AU131,1,0)</f>
        <v>0.38534278959810875</v>
      </c>
      <c r="AQ134" s="168">
        <f ca="1">OFFSET('Table 2'!AX131,1,1)/
OFFSET('Table 2'!AX131,1,0)</f>
        <v>0.37871287128712872</v>
      </c>
      <c r="AR134" s="168">
        <f ca="1">OFFSET('Table 2'!BA131,1,1)/
OFFSET('Table 2'!BA131,1,0)</f>
        <v>0.34366925064599485</v>
      </c>
      <c r="AS134" s="168">
        <f ca="1">OFFSET('Table 2'!BD131,1,1)/
OFFSET('Table 2'!BD131,1,0)</f>
        <v>0.3248587570621469</v>
      </c>
      <c r="AT134" s="168">
        <f ca="1">OFFSET('Table 2'!BG131,1,1)/
OFFSET('Table 2'!BG131,1,0)</f>
        <v>0.24509803921568626</v>
      </c>
      <c r="AU134" s="168">
        <f ca="1">OFFSET('Table 2'!BJ131,1,1)/
OFFSET('Table 2'!BJ131,1,0)</f>
        <v>0.24038461538461539</v>
      </c>
      <c r="AV134" s="168">
        <f ca="1">OFFSET('Table 2'!BM131,1,1)/
OFFSET('Table 2'!BM131,1,0)</f>
        <v>0.20748299319727892</v>
      </c>
      <c r="AW134" s="168">
        <f ca="1">OFFSET('Table 2'!BP131,1,1)/
OFFSET('Table 2'!BP131,1,0)</f>
        <v>0.30747126436781608</v>
      </c>
      <c r="AX134" s="168">
        <f ca="1">OFFSET('Table 2'!BS131,1,1)/
OFFSET('Table 2'!BS131,1,0)</f>
        <v>0.39705882352941174</v>
      </c>
      <c r="AY134" s="168">
        <f ca="1">OFFSET('Table 2'!BV131,1,1)/
OFFSET('Table 2'!BV131,1,0)</f>
        <v>0.34816753926701571</v>
      </c>
      <c r="AZ134" s="168">
        <f ca="1">OFFSET('Table 2'!BY131,1,1)/
OFFSET('Table 2'!BY131,1,0)</f>
        <v>0.40845070422535212</v>
      </c>
      <c r="BA134" s="168">
        <f ca="1">OFFSET('Table 2'!CB131,1,1)/
OFFSET('Table 2'!CB131,1,0)</f>
        <v>0.30320699708454812</v>
      </c>
      <c r="BB134" s="168">
        <f ca="1">OFFSET('Table 2'!CE131,1,1)/
OFFSET('Table 2'!CE131,1,0)</f>
        <v>0.20132013201320131</v>
      </c>
      <c r="BC134" s="168">
        <f ca="1">OFFSET('Table 2'!CH132,1,1)/
OFFSET('Table 2'!CH132,1,0)</f>
        <v>0.54644808743169404</v>
      </c>
      <c r="BD134" s="168">
        <f ca="1">OFFSET('Table 2'!CK132,1,1)/
OFFSET('Table 2'!CK132,1,0)</f>
        <v>0.5</v>
      </c>
      <c r="BE134" s="168">
        <f ca="1">OFFSET('Table 2'!CN132,1,1)/
OFFSET('Table 2'!CN132,1,0)</f>
        <v>0.51741293532338306</v>
      </c>
      <c r="BF134" s="168" t="e">
        <f ca="1">OFFSET('Table 2'!#REF!,1,1)/
OFFSET('Table 2'!#REF!,1,0)</f>
        <v>#REF!</v>
      </c>
    </row>
    <row r="135" spans="1:58" x14ac:dyDescent="0.2">
      <c r="A135" s="18" t="s">
        <v>299</v>
      </c>
      <c r="B135" s="148">
        <f>AVERAGEIF('Table 2'!$E$4:$CP$4,B$5,'Table 2'!$E133:$CP133)</f>
        <v>177</v>
      </c>
      <c r="C135" s="148">
        <f>AVERAGEIF('Table 2'!$E$4:$CP$4,C$5,'Table 2'!$E133:$CP133)</f>
        <v>81.166666666666671</v>
      </c>
      <c r="D135" s="148">
        <f>AVERAGEIF('Table 2'!$E$4:$CP$4,D$5,'Table 2'!$E133:$CP133)</f>
        <v>95.833333333333329</v>
      </c>
      <c r="E135" s="23"/>
      <c r="F135" s="23"/>
      <c r="G135" s="23"/>
      <c r="H135" s="23"/>
      <c r="I135" s="23"/>
      <c r="J135" s="147">
        <f>AVERAGEIF('Table 2 - Previous month'!$E$4:$CS$4,J$5,'Table 2 - Previous month'!$E134:$CS134)</f>
        <v>550.74193548387098</v>
      </c>
      <c r="K135" s="147">
        <f>AVERAGEIF('Table 2 - Previous month'!$E$4:$CS$4,K$5,'Table 2 - Previous month'!$E134:$CS134)</f>
        <v>157.29032258064515</v>
      </c>
      <c r="L135" s="147">
        <f>AVERAGEIF('Table 2 - Previous month'!$E$4:$CS$4,L$5,'Table 2 - Previous month'!$E134:$CS134)</f>
        <v>393.45161290322579</v>
      </c>
      <c r="M135" s="23"/>
      <c r="N135" s="23"/>
      <c r="O135" s="23"/>
      <c r="P135" s="23"/>
      <c r="Q135" s="23"/>
      <c r="R135" s="23"/>
      <c r="S135" s="23"/>
      <c r="T135" s="23"/>
      <c r="U135" s="23"/>
      <c r="V135" s="23"/>
      <c r="W135" s="23"/>
      <c r="X135" s="23"/>
      <c r="AB135" s="167">
        <f ca="1">OFFSET('Table 2'!E132,1,1)/
OFFSET('Table 2'!E132,1,0)</f>
        <v>0.50761421319796951</v>
      </c>
      <c r="AC135" s="167">
        <f ca="1">OFFSET('Table 2'!H132,1,1)/
OFFSET('Table 2'!H132,1,0)</f>
        <v>0.52054794520547942</v>
      </c>
      <c r="AD135" s="168">
        <f ca="1">OFFSET('Table 2'!K132,1,1)/
OFFSET('Table 2'!K132,1,0)</f>
        <v>0.49494949494949497</v>
      </c>
      <c r="AE135" s="168">
        <f ca="1">OFFSET('Table 2'!N132,1,1)/
OFFSET('Table 2'!N132,1,0)</f>
        <v>0.46534653465346537</v>
      </c>
      <c r="AF135" s="168">
        <f ca="1">OFFSET('Table 2'!Q132,1,1)/
OFFSET('Table 2'!Q132,1,0)</f>
        <v>0.30921052631578949</v>
      </c>
      <c r="AG135" s="168">
        <f ca="1">OFFSET('Table 2'!T132,1,1)/
OFFSET('Table 2'!T132,1,0)</f>
        <v>0.28873239436619719</v>
      </c>
      <c r="AH135" s="168">
        <f ca="1">OFFSET('Table 2'!W132,1,1)/
OFFSET('Table 2'!W132,1,0)</f>
        <v>0.48241206030150752</v>
      </c>
      <c r="AI135" s="168">
        <f ca="1">OFFSET('Table 2'!Z132,1,1)/
OFFSET('Table 2'!Z132,1,0)</f>
        <v>0.52914798206278024</v>
      </c>
      <c r="AJ135" s="168">
        <f ca="1">OFFSET('Table 2'!AC132,1,1)/
OFFSET('Table 2'!AC132,1,0)</f>
        <v>0.44508670520231214</v>
      </c>
      <c r="AK135" s="168">
        <f ca="1">OFFSET('Table 2'!AF132,1,1)/
OFFSET('Table 2'!AF132,1,0)</f>
        <v>0.57603686635944695</v>
      </c>
      <c r="AL135" s="168">
        <f ca="1">OFFSET('Table 2'!AI132,1,1)/
OFFSET('Table 2'!AI132,1,0)</f>
        <v>0.47872340425531917</v>
      </c>
      <c r="AM135" s="168">
        <f ca="1">OFFSET('Table 2'!AL132,1,1)/
OFFSET('Table 2'!AL132,1,0)</f>
        <v>0.37086092715231789</v>
      </c>
      <c r="AN135" s="168">
        <f ca="1">OFFSET('Table 2'!AO132,1,1)/
OFFSET('Table 2'!AO132,1,0)</f>
        <v>0.31617647058823528</v>
      </c>
      <c r="AO135" s="168">
        <f ca="1">OFFSET('Table 2'!AR132,1,1)/
OFFSET('Table 2'!AR132,1,0)</f>
        <v>0.44808743169398907</v>
      </c>
      <c r="AP135" s="168">
        <f ca="1">OFFSET('Table 2'!AU132,1,1)/
OFFSET('Table 2'!AU132,1,0)</f>
        <v>0.5539906103286385</v>
      </c>
      <c r="AQ135" s="168">
        <f ca="1">OFFSET('Table 2'!AX132,1,1)/
OFFSET('Table 2'!AX132,1,0)</f>
        <v>0.56149732620320858</v>
      </c>
      <c r="AR135" s="168">
        <f ca="1">OFFSET('Table 2'!BA132,1,1)/
OFFSET('Table 2'!BA132,1,0)</f>
        <v>0.52017937219730936</v>
      </c>
      <c r="AS135" s="168">
        <f ca="1">OFFSET('Table 2'!BD132,1,1)/
OFFSET('Table 2'!BD132,1,0)</f>
        <v>0.42168674698795183</v>
      </c>
      <c r="AT135" s="168">
        <f ca="1">OFFSET('Table 2'!BG132,1,1)/
OFFSET('Table 2'!BG132,1,0)</f>
        <v>0.33333333333333331</v>
      </c>
      <c r="AU135" s="168">
        <f ca="1">OFFSET('Table 2'!BJ132,1,1)/
OFFSET('Table 2'!BJ132,1,0)</f>
        <v>0.21951219512195122</v>
      </c>
      <c r="AV135" s="168">
        <f ca="1">OFFSET('Table 2'!BM132,1,1)/
OFFSET('Table 2'!BM132,1,0)</f>
        <v>0.28799999999999998</v>
      </c>
      <c r="AW135" s="168">
        <f ca="1">OFFSET('Table 2'!BP132,1,1)/
OFFSET('Table 2'!BP132,1,0)</f>
        <v>0.5114942528735632</v>
      </c>
      <c r="AX135" s="168">
        <f ca="1">OFFSET('Table 2'!BS132,1,1)/
OFFSET('Table 2'!BS132,1,0)</f>
        <v>0.53513513513513511</v>
      </c>
      <c r="AY135" s="168">
        <f ca="1">OFFSET('Table 2'!BV132,1,1)/
OFFSET('Table 2'!BV132,1,0)</f>
        <v>0.50261780104712039</v>
      </c>
      <c r="AZ135" s="168">
        <f ca="1">OFFSET('Table 2'!BY132,1,1)/
OFFSET('Table 2'!BY132,1,0)</f>
        <v>0.47089947089947087</v>
      </c>
      <c r="BA135" s="168">
        <f ca="1">OFFSET('Table 2'!CB132,1,1)/
OFFSET('Table 2'!CB132,1,0)</f>
        <v>0.2421875</v>
      </c>
      <c r="BB135" s="168">
        <f ca="1">OFFSET('Table 2'!CE132,1,1)/
OFFSET('Table 2'!CE132,1,0)</f>
        <v>0.30578512396694213</v>
      </c>
      <c r="BC135" s="168">
        <f ca="1">OFFSET('Table 2'!CH133,1,1)/
OFFSET('Table 2'!CH133,1,0)</f>
        <v>0.3089887640449438</v>
      </c>
      <c r="BD135" s="168">
        <f ca="1">OFFSET('Table 2'!CK133,1,1)/
OFFSET('Table 2'!CK133,1,0)</f>
        <v>0.32287822878228783</v>
      </c>
      <c r="BE135" s="168">
        <f ca="1">OFFSET('Table 2'!CN133,1,1)/
OFFSET('Table 2'!CN133,1,0)</f>
        <v>0.33975481611208408</v>
      </c>
      <c r="BF135" s="168" t="e">
        <f ca="1">OFFSET('Table 2'!#REF!,1,1)/
OFFSET('Table 2'!#REF!,1,0)</f>
        <v>#REF!</v>
      </c>
    </row>
    <row r="136" spans="1:58" x14ac:dyDescent="0.2">
      <c r="A136" s="18" t="s">
        <v>310</v>
      </c>
      <c r="B136" s="148">
        <f>AVERAGEIF('Table 2'!$E$4:$CP$4,B$5,'Table 2'!$E134:$CP134)</f>
        <v>528.76666666666665</v>
      </c>
      <c r="C136" s="148">
        <f>AVERAGEIF('Table 2'!$E$4:$CP$4,C$5,'Table 2'!$E134:$CP134)</f>
        <v>160.33333333333334</v>
      </c>
      <c r="D136" s="148">
        <f>AVERAGEIF('Table 2'!$E$4:$CP$4,D$5,'Table 2'!$E134:$CP134)</f>
        <v>368.43333333333334</v>
      </c>
      <c r="E136" s="23"/>
      <c r="F136" s="23"/>
      <c r="G136" s="23"/>
      <c r="H136" s="23"/>
      <c r="I136" s="23"/>
      <c r="J136" s="147">
        <f>AVERAGEIF('Table 2 - Previous month'!$E$4:$CS$4,J$5,'Table 2 - Previous month'!$E135:$CS135)</f>
        <v>77.41935483870968</v>
      </c>
      <c r="K136" s="147">
        <f>AVERAGEIF('Table 2 - Previous month'!$E$4:$CS$4,K$5,'Table 2 - Previous month'!$E135:$CS135)</f>
        <v>21.35483870967742</v>
      </c>
      <c r="L136" s="147">
        <f>AVERAGEIF('Table 2 - Previous month'!$E$4:$CS$4,L$5,'Table 2 - Previous month'!$E135:$CS135)</f>
        <v>56.064516129032256</v>
      </c>
      <c r="M136" s="23"/>
      <c r="N136" s="23"/>
      <c r="O136" s="23"/>
      <c r="P136" s="23"/>
      <c r="Q136" s="23"/>
      <c r="R136" s="23"/>
      <c r="S136" s="23"/>
      <c r="T136" s="23"/>
      <c r="U136" s="23"/>
      <c r="V136" s="23"/>
      <c r="W136" s="23"/>
      <c r="X136" s="23"/>
      <c r="AB136" s="167">
        <f ca="1">OFFSET('Table 2'!E133,1,1)/
OFFSET('Table 2'!E133,1,0)</f>
        <v>0.34234234234234234</v>
      </c>
      <c r="AC136" s="167">
        <f ca="1">OFFSET('Table 2'!H133,1,1)/
OFFSET('Table 2'!H133,1,0)</f>
        <v>0.35198555956678701</v>
      </c>
      <c r="AD136" s="168">
        <f ca="1">OFFSET('Table 2'!K133,1,1)/
OFFSET('Table 2'!K133,1,0)</f>
        <v>0.3291592128801431</v>
      </c>
      <c r="AE136" s="168">
        <f ca="1">OFFSET('Table 2'!N133,1,1)/
OFFSET('Table 2'!N133,1,0)</f>
        <v>0.41300813008130083</v>
      </c>
      <c r="AF136" s="168">
        <f ca="1">OFFSET('Table 2'!Q133,1,1)/
OFFSET('Table 2'!Q133,1,0)</f>
        <v>0.24511930585683298</v>
      </c>
      <c r="AG136" s="168">
        <f ca="1">OFFSET('Table 2'!T133,1,1)/
OFFSET('Table 2'!T133,1,0)</f>
        <v>0.20437956204379562</v>
      </c>
      <c r="AH136" s="168">
        <f ca="1">OFFSET('Table 2'!W133,1,1)/
OFFSET('Table 2'!W133,1,0)</f>
        <v>0.25136612021857924</v>
      </c>
      <c r="AI136" s="168">
        <f ca="1">OFFSET('Table 2'!Z133,1,1)/
OFFSET('Table 2'!Z133,1,0)</f>
        <v>0.32367972742759793</v>
      </c>
      <c r="AJ136" s="168">
        <f ca="1">OFFSET('Table 2'!AC133,1,1)/
OFFSET('Table 2'!AC133,1,0)</f>
        <v>0.3443163097199341</v>
      </c>
      <c r="AK136" s="168">
        <f ca="1">OFFSET('Table 2'!AF133,1,1)/
OFFSET('Table 2'!AF133,1,0)</f>
        <v>0.32718120805369127</v>
      </c>
      <c r="AL136" s="168">
        <f ca="1">OFFSET('Table 2'!AI133,1,1)/
OFFSET('Table 2'!AI133,1,0)</f>
        <v>0.35436893203883496</v>
      </c>
      <c r="AM136" s="168">
        <f ca="1">OFFSET('Table 2'!AL133,1,1)/
OFFSET('Table 2'!AL133,1,0)</f>
        <v>0.21810699588477367</v>
      </c>
      <c r="AN136" s="168">
        <f ca="1">OFFSET('Table 2'!AO133,1,1)/
OFFSET('Table 2'!AO133,1,0)</f>
        <v>0.17607223476297967</v>
      </c>
      <c r="AO136" s="168">
        <f ca="1">OFFSET('Table 2'!AR133,1,1)/
OFFSET('Table 2'!AR133,1,0)</f>
        <v>0.3</v>
      </c>
      <c r="AP136" s="168">
        <f ca="1">OFFSET('Table 2'!AU133,1,1)/
OFFSET('Table 2'!AU133,1,0)</f>
        <v>0.34270650263620389</v>
      </c>
      <c r="AQ136" s="168">
        <f ca="1">OFFSET('Table 2'!AX133,1,1)/
OFFSET('Table 2'!AX133,1,0)</f>
        <v>0.2859778597785978</v>
      </c>
      <c r="AR136" s="168">
        <f ca="1">OFFSET('Table 2'!BA133,1,1)/
OFFSET('Table 2'!BA133,1,0)</f>
        <v>0.39052287581699346</v>
      </c>
      <c r="AS136" s="168">
        <f ca="1">OFFSET('Table 2'!BD133,1,1)/
OFFSET('Table 2'!BD133,1,0)</f>
        <v>0.29921259842519687</v>
      </c>
      <c r="AT136" s="168">
        <f ca="1">OFFSET('Table 2'!BG133,1,1)/
OFFSET('Table 2'!BG133,1,0)</f>
        <v>0.22573363431151242</v>
      </c>
      <c r="AU136" s="168">
        <f ca="1">OFFSET('Table 2'!BJ133,1,1)/
OFFSET('Table 2'!BJ133,1,0)</f>
        <v>0.19285714285714287</v>
      </c>
      <c r="AV136" s="168">
        <f ca="1">OFFSET('Table 2'!BM133,1,1)/
OFFSET('Table 2'!BM133,1,0)</f>
        <v>0.16492146596858639</v>
      </c>
      <c r="AW136" s="168">
        <f ca="1">OFFSET('Table 2'!BP133,1,1)/
OFFSET('Table 2'!BP133,1,0)</f>
        <v>0.30357142857142855</v>
      </c>
      <c r="AX136" s="168">
        <f ca="1">OFFSET('Table 2'!BS133,1,1)/
OFFSET('Table 2'!BS133,1,0)</f>
        <v>0.33333333333333331</v>
      </c>
      <c r="AY136" s="168">
        <f ca="1">OFFSET('Table 2'!BV133,1,1)/
OFFSET('Table 2'!BV133,1,0)</f>
        <v>0.32874354561101549</v>
      </c>
      <c r="AZ136" s="168">
        <f ca="1">OFFSET('Table 2'!BY133,1,1)/
OFFSET('Table 2'!BY133,1,0)</f>
        <v>0.36528925619834712</v>
      </c>
      <c r="BA136" s="168">
        <f ca="1">OFFSET('Table 2'!CB133,1,1)/
OFFSET('Table 2'!CB133,1,0)</f>
        <v>0.26572008113590262</v>
      </c>
      <c r="BB136" s="168">
        <f ca="1">OFFSET('Table 2'!CE133,1,1)/
OFFSET('Table 2'!CE133,1,0)</f>
        <v>0.2219626168224299</v>
      </c>
      <c r="BC136" s="168">
        <f ca="1">OFFSET('Table 2'!CH134,1,1)/
OFFSET('Table 2'!CH134,1,0)</f>
        <v>0.31</v>
      </c>
      <c r="BD136" s="168">
        <f ca="1">OFFSET('Table 2'!CK134,1,1)/
OFFSET('Table 2'!CK134,1,0)</f>
        <v>0.4098360655737705</v>
      </c>
      <c r="BE136" s="168">
        <f ca="1">OFFSET('Table 2'!CN134,1,1)/
OFFSET('Table 2'!CN134,1,0)</f>
        <v>0.30555555555555558</v>
      </c>
      <c r="BF136" s="168" t="e">
        <f ca="1">OFFSET('Table 2'!#REF!,1,1)/
OFFSET('Table 2'!#REF!,1,0)</f>
        <v>#REF!</v>
      </c>
    </row>
    <row r="137" spans="1:58" x14ac:dyDescent="0.2">
      <c r="A137" s="18" t="s">
        <v>401</v>
      </c>
      <c r="B137" s="148">
        <f>AVERAGEIF('Table 2'!$E$4:$CP$4,B$5,'Table 2'!$E135:$CP135)</f>
        <v>84.9</v>
      </c>
      <c r="C137" s="148">
        <f>AVERAGEIF('Table 2'!$E$4:$CP$4,C$5,'Table 2'!$E135:$CP135)</f>
        <v>25.833333333333332</v>
      </c>
      <c r="D137" s="148">
        <f>AVERAGEIF('Table 2'!$E$4:$CP$4,D$5,'Table 2'!$E135:$CP135)</f>
        <v>59.06666666666667</v>
      </c>
      <c r="E137" s="23"/>
      <c r="F137" s="23"/>
      <c r="G137" s="23"/>
      <c r="H137" s="23"/>
      <c r="I137" s="23"/>
      <c r="J137" s="147">
        <f>AVERAGEIF('Table 2 - Previous month'!$E$4:$CS$4,J$5,'Table 2 - Previous month'!$E136:$CS136)</f>
        <v>154.32258064516128</v>
      </c>
      <c r="K137" s="147">
        <f>AVERAGEIF('Table 2 - Previous month'!$E$4:$CS$4,K$5,'Table 2 - Previous month'!$E136:$CS136)</f>
        <v>38.58064516129032</v>
      </c>
      <c r="L137" s="147">
        <f>AVERAGEIF('Table 2 - Previous month'!$E$4:$CS$4,L$5,'Table 2 - Previous month'!$E136:$CS136)</f>
        <v>115.74193548387096</v>
      </c>
      <c r="M137" s="23"/>
      <c r="N137" s="23"/>
      <c r="O137" s="23"/>
      <c r="P137" s="23"/>
      <c r="Q137" s="23"/>
      <c r="R137" s="23"/>
      <c r="S137" s="23"/>
      <c r="T137" s="23"/>
      <c r="U137" s="23"/>
      <c r="V137" s="23"/>
      <c r="W137" s="23"/>
      <c r="X137" s="23"/>
      <c r="AB137" s="167">
        <f ca="1">OFFSET('Table 2'!E134,1,1)/
OFFSET('Table 2'!E134,1,0)</f>
        <v>0.32222222222222224</v>
      </c>
      <c r="AC137" s="167">
        <f ca="1">OFFSET('Table 2'!H134,1,1)/
OFFSET('Table 2'!H134,1,0)</f>
        <v>0.39215686274509803</v>
      </c>
      <c r="AD137" s="168">
        <f ca="1">OFFSET('Table 2'!K134,1,1)/
OFFSET('Table 2'!K134,1,0)</f>
        <v>0.30666666666666664</v>
      </c>
      <c r="AE137" s="168">
        <f ca="1">OFFSET('Table 2'!N134,1,1)/
OFFSET('Table 2'!N134,1,0)</f>
        <v>0.38461538461538464</v>
      </c>
      <c r="AF137" s="168">
        <f ca="1">OFFSET('Table 2'!Q134,1,1)/
OFFSET('Table 2'!Q134,1,0)</f>
        <v>0.24193548387096775</v>
      </c>
      <c r="AG137" s="168">
        <f ca="1">OFFSET('Table 2'!T134,1,1)/
OFFSET('Table 2'!T134,1,0)</f>
        <v>0.12962962962962962</v>
      </c>
      <c r="AH137" s="168">
        <f ca="1">OFFSET('Table 2'!W134,1,1)/
OFFSET('Table 2'!W134,1,0)</f>
        <v>0.40963855421686746</v>
      </c>
      <c r="AI137" s="168">
        <f ca="1">OFFSET('Table 2'!Z134,1,1)/
OFFSET('Table 2'!Z134,1,0)</f>
        <v>0.4942528735632184</v>
      </c>
      <c r="AJ137" s="168">
        <f ca="1">OFFSET('Table 2'!AC134,1,1)/
OFFSET('Table 2'!AC134,1,0)</f>
        <v>0.32926829268292684</v>
      </c>
      <c r="AK137" s="168">
        <f ca="1">OFFSET('Table 2'!AF134,1,1)/
OFFSET('Table 2'!AF134,1,0)</f>
        <v>0.38461538461538464</v>
      </c>
      <c r="AL137" s="168">
        <f ca="1">OFFSET('Table 2'!AI134,1,1)/
OFFSET('Table 2'!AI134,1,0)</f>
        <v>0.38541666666666669</v>
      </c>
      <c r="AM137" s="168">
        <f ca="1">OFFSET('Table 2'!AL134,1,1)/
OFFSET('Table 2'!AL134,1,0)</f>
        <v>0.23749999999999999</v>
      </c>
      <c r="AN137" s="168">
        <f ca="1">OFFSET('Table 2'!AO134,1,1)/
OFFSET('Table 2'!AO134,1,0)</f>
        <v>0.23749999999999999</v>
      </c>
      <c r="AO137" s="168">
        <f ca="1">OFFSET('Table 2'!AR134,1,1)/
OFFSET('Table 2'!AR134,1,0)</f>
        <v>0.30434782608695654</v>
      </c>
      <c r="AP137" s="168">
        <f ca="1">OFFSET('Table 2'!AU134,1,1)/
OFFSET('Table 2'!AU134,1,0)</f>
        <v>0.33980582524271846</v>
      </c>
      <c r="AQ137" s="168">
        <f ca="1">OFFSET('Table 2'!AX134,1,1)/
OFFSET('Table 2'!AX134,1,0)</f>
        <v>0.33684210526315789</v>
      </c>
      <c r="AR137" s="168">
        <f ca="1">OFFSET('Table 2'!BA134,1,1)/
OFFSET('Table 2'!BA134,1,0)</f>
        <v>0.30337078651685395</v>
      </c>
      <c r="AS137" s="168">
        <f ca="1">OFFSET('Table 2'!BD134,1,1)/
OFFSET('Table 2'!BD134,1,0)</f>
        <v>0.26829268292682928</v>
      </c>
      <c r="AT137" s="168">
        <f ca="1">OFFSET('Table 2'!BG134,1,1)/
OFFSET('Table 2'!BG134,1,0)</f>
        <v>0.13235294117647059</v>
      </c>
      <c r="AU137" s="168">
        <f ca="1">OFFSET('Table 2'!BJ134,1,1)/
OFFSET('Table 2'!BJ134,1,0)</f>
        <v>9.375E-2</v>
      </c>
      <c r="AV137" s="168">
        <f ca="1">OFFSET('Table 2'!BM134,1,1)/
OFFSET('Table 2'!BM134,1,0)</f>
        <v>0.2</v>
      </c>
      <c r="AW137" s="168">
        <f ca="1">OFFSET('Table 2'!BP134,1,1)/
OFFSET('Table 2'!BP134,1,0)</f>
        <v>0.37931034482758619</v>
      </c>
      <c r="AX137" s="168">
        <f ca="1">OFFSET('Table 2'!BS134,1,1)/
OFFSET('Table 2'!BS134,1,0)</f>
        <v>0.32500000000000001</v>
      </c>
      <c r="AY137" s="168">
        <f ca="1">OFFSET('Table 2'!BV134,1,1)/
OFFSET('Table 2'!BV134,1,0)</f>
        <v>0.29347826086956524</v>
      </c>
      <c r="AZ137" s="168">
        <f ca="1">OFFSET('Table 2'!BY134,1,1)/
OFFSET('Table 2'!BY134,1,0)</f>
        <v>0.30851063829787234</v>
      </c>
      <c r="BA137" s="168">
        <f ca="1">OFFSET('Table 2'!CB134,1,1)/
OFFSET('Table 2'!CB134,1,0)</f>
        <v>0.13333333333333333</v>
      </c>
      <c r="BB137" s="168">
        <f ca="1">OFFSET('Table 2'!CE134,1,1)/
OFFSET('Table 2'!CE134,1,0)</f>
        <v>8.4507042253521125E-2</v>
      </c>
      <c r="BC137" s="168">
        <f ca="1">OFFSET('Table 2'!CH135,1,1)/
OFFSET('Table 2'!CH135,1,0)</f>
        <v>0.34193548387096773</v>
      </c>
      <c r="BD137" s="168">
        <f ca="1">OFFSET('Table 2'!CK135,1,1)/
OFFSET('Table 2'!CK135,1,0)</f>
        <v>0.31333333333333335</v>
      </c>
      <c r="BE137" s="168">
        <f ca="1">OFFSET('Table 2'!CN135,1,1)/
OFFSET('Table 2'!CN135,1,0)</f>
        <v>0.29605263157894735</v>
      </c>
      <c r="BF137" s="168" t="e">
        <f ca="1">OFFSET('Table 2'!#REF!,1,1)/
OFFSET('Table 2'!#REF!,1,0)</f>
        <v>#REF!</v>
      </c>
    </row>
    <row r="138" spans="1:58" x14ac:dyDescent="0.2">
      <c r="A138" s="18" t="s">
        <v>331</v>
      </c>
      <c r="B138" s="148">
        <f>AVERAGEIF('Table 2'!$E$4:$CP$4,B$5,'Table 2'!$E136:$CP136)</f>
        <v>150.93333333333334</v>
      </c>
      <c r="C138" s="148">
        <f>AVERAGEIF('Table 2'!$E$4:$CP$4,C$5,'Table 2'!$E136:$CP136)</f>
        <v>39.9</v>
      </c>
      <c r="D138" s="148">
        <f>AVERAGEIF('Table 2'!$E$4:$CP$4,D$5,'Table 2'!$E136:$CP136)</f>
        <v>111.03333333333333</v>
      </c>
      <c r="E138" s="23"/>
      <c r="F138" s="23"/>
      <c r="G138" s="23"/>
      <c r="H138" s="23"/>
      <c r="I138" s="23"/>
      <c r="J138" s="147">
        <f>AVERAGEIF('Table 2 - Previous month'!$E$4:$CS$4,J$5,'Table 2 - Previous month'!$E137:$CS137)</f>
        <v>210.70967741935485</v>
      </c>
      <c r="K138" s="147">
        <f>AVERAGEIF('Table 2 - Previous month'!$E$4:$CS$4,K$5,'Table 2 - Previous month'!$E137:$CS137)</f>
        <v>12.419354838709678</v>
      </c>
      <c r="L138" s="147">
        <f>AVERAGEIF('Table 2 - Previous month'!$E$4:$CS$4,L$5,'Table 2 - Previous month'!$E137:$CS137)</f>
        <v>198.29032258064515</v>
      </c>
      <c r="M138" s="23"/>
      <c r="N138" s="23"/>
      <c r="O138" s="23"/>
      <c r="P138" s="23"/>
      <c r="Q138" s="23"/>
      <c r="R138" s="23"/>
      <c r="S138" s="23"/>
      <c r="T138" s="23"/>
      <c r="U138" s="23"/>
      <c r="V138" s="23"/>
      <c r="W138" s="23"/>
      <c r="X138" s="23"/>
      <c r="AB138" s="167">
        <f ca="1">OFFSET('Table 2'!E135,1,1)/
OFFSET('Table 2'!E135,1,0)</f>
        <v>0.33720930232558138</v>
      </c>
      <c r="AC138" s="167">
        <f ca="1">OFFSET('Table 2'!H135,1,1)/
OFFSET('Table 2'!H135,1,0)</f>
        <v>0.25153374233128833</v>
      </c>
      <c r="AD138" s="168">
        <f ca="1">OFFSET('Table 2'!K135,1,1)/
OFFSET('Table 2'!K135,1,0)</f>
        <v>0.25609756097560976</v>
      </c>
      <c r="AE138" s="168">
        <f ca="1">OFFSET('Table 2'!N135,1,1)/
OFFSET('Table 2'!N135,1,0)</f>
        <v>0.29608938547486036</v>
      </c>
      <c r="AF138" s="168">
        <f ca="1">OFFSET('Table 2'!Q135,1,1)/
OFFSET('Table 2'!Q135,1,0)</f>
        <v>0.19871794871794871</v>
      </c>
      <c r="AG138" s="168">
        <f ca="1">OFFSET('Table 2'!T135,1,1)/
OFFSET('Table 2'!T135,1,0)</f>
        <v>0.12328767123287671</v>
      </c>
      <c r="AH138" s="168">
        <f ca="1">OFFSET('Table 2'!W135,1,1)/
OFFSET('Table 2'!W135,1,0)</f>
        <v>0.2807017543859649</v>
      </c>
      <c r="AI138" s="168">
        <f ca="1">OFFSET('Table 2'!Z135,1,1)/
OFFSET('Table 2'!Z135,1,0)</f>
        <v>0.30057803468208094</v>
      </c>
      <c r="AJ138" s="168">
        <f ca="1">OFFSET('Table 2'!AC135,1,1)/
OFFSET('Table 2'!AC135,1,0)</f>
        <v>0.26704545454545453</v>
      </c>
      <c r="AK138" s="168">
        <f ca="1">OFFSET('Table 2'!AF135,1,1)/
OFFSET('Table 2'!AF135,1,0)</f>
        <v>0.27058823529411763</v>
      </c>
      <c r="AL138" s="168">
        <f ca="1">OFFSET('Table 2'!AI135,1,1)/
OFFSET('Table 2'!AI135,1,0)</f>
        <v>0.26347305389221559</v>
      </c>
      <c r="AM138" s="168">
        <f ca="1">OFFSET('Table 2'!AL135,1,1)/
OFFSET('Table 2'!AL135,1,0)</f>
        <v>0.20129870129870131</v>
      </c>
      <c r="AN138" s="168">
        <f ca="1">OFFSET('Table 2'!AO135,1,1)/
OFFSET('Table 2'!AO135,1,0)</f>
        <v>9.5588235294117641E-2</v>
      </c>
      <c r="AO138" s="168">
        <f ca="1">OFFSET('Table 2'!AR135,1,1)/
OFFSET('Table 2'!AR135,1,0)</f>
        <v>0.27976190476190477</v>
      </c>
      <c r="AP138" s="168">
        <f ca="1">OFFSET('Table 2'!AU135,1,1)/
OFFSET('Table 2'!AU135,1,0)</f>
        <v>0.28187919463087246</v>
      </c>
      <c r="AQ138" s="168">
        <f ca="1">OFFSET('Table 2'!AX135,1,1)/
OFFSET('Table 2'!AX135,1,0)</f>
        <v>0.31325301204819278</v>
      </c>
      <c r="AR138" s="168">
        <f ca="1">OFFSET('Table 2'!BA135,1,1)/
OFFSET('Table 2'!BA135,1,0)</f>
        <v>0.40828402366863903</v>
      </c>
      <c r="AS138" s="168">
        <f ca="1">OFFSET('Table 2'!BD135,1,1)/
OFFSET('Table 2'!BD135,1,0)</f>
        <v>0.26119402985074625</v>
      </c>
      <c r="AT138" s="168">
        <f ca="1">OFFSET('Table 2'!BG135,1,1)/
OFFSET('Table 2'!BG135,1,0)</f>
        <v>0.1440677966101695</v>
      </c>
      <c r="AU138" s="168">
        <f ca="1">OFFSET('Table 2'!BJ135,1,1)/
OFFSET('Table 2'!BJ135,1,0)</f>
        <v>0.15384615384615385</v>
      </c>
      <c r="AV138" s="168">
        <f ca="1">OFFSET('Table 2'!BM135,1,1)/
OFFSET('Table 2'!BM135,1,0)</f>
        <v>0.1</v>
      </c>
      <c r="AW138" s="168">
        <f ca="1">OFFSET('Table 2'!BP135,1,1)/
OFFSET('Table 2'!BP135,1,0)</f>
        <v>0.29931972789115646</v>
      </c>
      <c r="AX138" s="168">
        <f ca="1">OFFSET('Table 2'!BS135,1,1)/
OFFSET('Table 2'!BS135,1,0)</f>
        <v>0.34482758620689657</v>
      </c>
      <c r="AY138" s="168">
        <f ca="1">OFFSET('Table 2'!BV135,1,1)/
OFFSET('Table 2'!BV135,1,0)</f>
        <v>0.32191780821917809</v>
      </c>
      <c r="AZ138" s="168">
        <f ca="1">OFFSET('Table 2'!BY135,1,1)/
OFFSET('Table 2'!BY135,1,0)</f>
        <v>0.39102564102564102</v>
      </c>
      <c r="BA138" s="168">
        <f ca="1">OFFSET('Table 2'!CB135,1,1)/
OFFSET('Table 2'!CB135,1,0)</f>
        <v>0.19130434782608696</v>
      </c>
      <c r="BB138" s="168">
        <f ca="1">OFFSET('Table 2'!CE135,1,1)/
OFFSET('Table 2'!CE135,1,0)</f>
        <v>0.125</v>
      </c>
      <c r="BC138" s="168">
        <f ca="1">OFFSET('Table 2'!CH136,1,1)/
OFFSET('Table 2'!CH136,1,0)</f>
        <v>4.5918367346938778E-2</v>
      </c>
      <c r="BD138" s="168">
        <f ca="1">OFFSET('Table 2'!CK136,1,1)/
OFFSET('Table 2'!CK136,1,0)</f>
        <v>8.7962962962962965E-2</v>
      </c>
      <c r="BE138" s="168">
        <f ca="1">OFFSET('Table 2'!CN136,1,1)/
OFFSET('Table 2'!CN136,1,0)</f>
        <v>5.5813953488372092E-2</v>
      </c>
      <c r="BF138" s="168" t="e">
        <f ca="1">OFFSET('Table 2'!#REF!,1,1)/
OFFSET('Table 2'!#REF!,1,0)</f>
        <v>#REF!</v>
      </c>
    </row>
    <row r="139" spans="1:58" x14ac:dyDescent="0.2">
      <c r="A139" s="18" t="s">
        <v>341</v>
      </c>
      <c r="B139" s="148">
        <f>AVERAGEIF('Table 2'!$E$4:$CP$4,B$5,'Table 2'!$E137:$CP137)</f>
        <v>202.4</v>
      </c>
      <c r="C139" s="148">
        <f>AVERAGEIF('Table 2'!$E$4:$CP$4,C$5,'Table 2'!$E137:$CP137)</f>
        <v>12.3</v>
      </c>
      <c r="D139" s="148">
        <f>AVERAGEIF('Table 2'!$E$4:$CP$4,D$5,'Table 2'!$E137:$CP137)</f>
        <v>190.1</v>
      </c>
      <c r="E139" s="23"/>
      <c r="F139" s="23"/>
      <c r="G139" s="23"/>
      <c r="H139" s="23"/>
      <c r="I139" s="23"/>
      <c r="J139" s="147">
        <f>AVERAGEIF('Table 2 - Previous month'!$E$4:$CS$4,J$5,'Table 2 - Previous month'!$E138:$CS138)</f>
        <v>157.90322580645162</v>
      </c>
      <c r="K139" s="147">
        <f>AVERAGEIF('Table 2 - Previous month'!$E$4:$CS$4,K$5,'Table 2 - Previous month'!$E138:$CS138)</f>
        <v>51.41935483870968</v>
      </c>
      <c r="L139" s="147">
        <f>AVERAGEIF('Table 2 - Previous month'!$E$4:$CS$4,L$5,'Table 2 - Previous month'!$E138:$CS138)</f>
        <v>106.48387096774194</v>
      </c>
      <c r="M139" s="23"/>
      <c r="N139" s="23"/>
      <c r="O139" s="23"/>
      <c r="P139" s="23"/>
      <c r="Q139" s="23"/>
      <c r="R139" s="23"/>
      <c r="S139" s="23"/>
      <c r="T139" s="23"/>
      <c r="U139" s="23"/>
      <c r="V139" s="23"/>
      <c r="W139" s="23"/>
      <c r="X139" s="23"/>
      <c r="AB139" s="167">
        <f ca="1">OFFSET('Table 2'!E136,1,1)/
OFFSET('Table 2'!E136,1,0)</f>
        <v>6.5420560747663545E-2</v>
      </c>
      <c r="AC139" s="167">
        <f ca="1">OFFSET('Table 2'!H136,1,1)/
OFFSET('Table 2'!H136,1,0)</f>
        <v>0.05</v>
      </c>
      <c r="AD139" s="168">
        <f ca="1">OFFSET('Table 2'!K136,1,1)/
OFFSET('Table 2'!K136,1,0)</f>
        <v>8.1730769230769232E-2</v>
      </c>
      <c r="AE139" s="168">
        <f ca="1">OFFSET('Table 2'!N136,1,1)/
OFFSET('Table 2'!N136,1,0)</f>
        <v>8.0568720379146919E-2</v>
      </c>
      <c r="AF139" s="168">
        <f ca="1">OFFSET('Table 2'!Q136,1,1)/
OFFSET('Table 2'!Q136,1,0)</f>
        <v>2.403846153846154E-2</v>
      </c>
      <c r="AG139" s="168">
        <f ca="1">OFFSET('Table 2'!T136,1,1)/
OFFSET('Table 2'!T136,1,0)</f>
        <v>2.5252525252525252E-2</v>
      </c>
      <c r="AH139" s="168">
        <f ca="1">OFFSET('Table 2'!W136,1,1)/
OFFSET('Table 2'!W136,1,0)</f>
        <v>6.25E-2</v>
      </c>
      <c r="AI139" s="168">
        <f ca="1">OFFSET('Table 2'!Z136,1,1)/
OFFSET('Table 2'!Z136,1,0)</f>
        <v>8.4905660377358486E-2</v>
      </c>
      <c r="AJ139" s="168">
        <f ca="1">OFFSET('Table 2'!AC136,1,1)/
OFFSET('Table 2'!AC136,1,0)</f>
        <v>6.6985645933014357E-2</v>
      </c>
      <c r="AK139" s="168">
        <f ca="1">OFFSET('Table 2'!AF136,1,1)/
OFFSET('Table 2'!AF136,1,0)</f>
        <v>5.3140096618357488E-2</v>
      </c>
      <c r="AL139" s="168">
        <f ca="1">OFFSET('Table 2'!AI136,1,1)/
OFFSET('Table 2'!AI136,1,0)</f>
        <v>0.10152284263959391</v>
      </c>
      <c r="AM139" s="168">
        <f ca="1">OFFSET('Table 2'!AL136,1,1)/
OFFSET('Table 2'!AL136,1,0)</f>
        <v>2.6881720430107527E-2</v>
      </c>
      <c r="AN139" s="168">
        <f ca="1">OFFSET('Table 2'!AO136,1,1)/
OFFSET('Table 2'!AO136,1,0)</f>
        <v>2.23463687150838E-2</v>
      </c>
      <c r="AO139" s="168">
        <f ca="1">OFFSET('Table 2'!AR136,1,1)/
OFFSET('Table 2'!AR136,1,0)</f>
        <v>9.0909090909090912E-2</v>
      </c>
      <c r="AP139" s="168">
        <f ca="1">OFFSET('Table 2'!AU136,1,1)/
OFFSET('Table 2'!AU136,1,0)</f>
        <v>5.7894736842105263E-2</v>
      </c>
      <c r="AQ139" s="168">
        <f ca="1">OFFSET('Table 2'!AX136,1,1)/
OFFSET('Table 2'!AX136,1,0)</f>
        <v>9.5454545454545459E-2</v>
      </c>
      <c r="AR139" s="168">
        <f ca="1">OFFSET('Table 2'!BA136,1,1)/
OFFSET('Table 2'!BA136,1,0)</f>
        <v>0.11374407582938388</v>
      </c>
      <c r="AS139" s="168">
        <f ca="1">OFFSET('Table 2'!BD136,1,1)/
OFFSET('Table 2'!BD136,1,0)</f>
        <v>3.4653465346534656E-2</v>
      </c>
      <c r="AT139" s="168">
        <f ca="1">OFFSET('Table 2'!BG136,1,1)/
OFFSET('Table 2'!BG136,1,0)</f>
        <v>5.5555555555555552E-2</v>
      </c>
      <c r="AU139" s="168">
        <f ca="1">OFFSET('Table 2'!BJ136,1,1)/
OFFSET('Table 2'!BJ136,1,0)</f>
        <v>2.1052631578947368E-2</v>
      </c>
      <c r="AV139" s="168">
        <f ca="1">OFFSET('Table 2'!BM136,1,1)/
OFFSET('Table 2'!BM136,1,0)</f>
        <v>1.098901098901099E-2</v>
      </c>
      <c r="AW139" s="168">
        <f ca="1">OFFSET('Table 2'!BP136,1,1)/
OFFSET('Table 2'!BP136,1,0)</f>
        <v>4.145077720207254E-2</v>
      </c>
      <c r="AX139" s="168">
        <f ca="1">OFFSET('Table 2'!BS136,1,1)/
OFFSET('Table 2'!BS136,1,0)</f>
        <v>6.25E-2</v>
      </c>
      <c r="AY139" s="168">
        <f ca="1">OFFSET('Table 2'!BV136,1,1)/
OFFSET('Table 2'!BV136,1,0)</f>
        <v>0.10731707317073171</v>
      </c>
      <c r="AZ139" s="168">
        <f ca="1">OFFSET('Table 2'!BY136,1,1)/
OFFSET('Table 2'!BY136,1,0)</f>
        <v>0.12264150943396226</v>
      </c>
      <c r="BA139" s="168">
        <f ca="1">OFFSET('Table 2'!CB136,1,1)/
OFFSET('Table 2'!CB136,1,0)</f>
        <v>3.9024390243902439E-2</v>
      </c>
      <c r="BB139" s="168">
        <f ca="1">OFFSET('Table 2'!CE136,1,1)/
OFFSET('Table 2'!CE136,1,0)</f>
        <v>5.2910052910052907E-3</v>
      </c>
      <c r="BC139" s="168">
        <f ca="1">OFFSET('Table 2'!CH137,1,1)/
OFFSET('Table 2'!CH137,1,0)</f>
        <v>0.32575757575757575</v>
      </c>
      <c r="BD139" s="168">
        <f ca="1">OFFSET('Table 2'!CK137,1,1)/
OFFSET('Table 2'!CK137,1,0)</f>
        <v>0.41772151898734178</v>
      </c>
      <c r="BE139" s="168">
        <f ca="1">OFFSET('Table 2'!CN137,1,1)/
OFFSET('Table 2'!CN137,1,0)</f>
        <v>0.31578947368421051</v>
      </c>
      <c r="BF139" s="168" t="e">
        <f ca="1">OFFSET('Table 2'!#REF!,1,1)/
OFFSET('Table 2'!#REF!,1,0)</f>
        <v>#REF!</v>
      </c>
    </row>
    <row r="140" spans="1:58" x14ac:dyDescent="0.2">
      <c r="A140" s="18" t="s">
        <v>342</v>
      </c>
      <c r="B140" s="148">
        <f>AVERAGEIF('Table 2'!$E$4:$CP$4,B$5,'Table 2'!$E138:$CP138)</f>
        <v>144.36666666666667</v>
      </c>
      <c r="C140" s="148">
        <f>AVERAGEIF('Table 2'!$E$4:$CP$4,C$5,'Table 2'!$E138:$CP138)</f>
        <v>47.733333333333334</v>
      </c>
      <c r="D140" s="148">
        <f>AVERAGEIF('Table 2'!$E$4:$CP$4,D$5,'Table 2'!$E138:$CP138)</f>
        <v>96.63333333333334</v>
      </c>
      <c r="E140" s="23"/>
      <c r="F140" s="23"/>
      <c r="G140" s="23"/>
      <c r="H140" s="23"/>
      <c r="I140" s="23"/>
      <c r="J140" s="147">
        <f>AVERAGEIF('Table 2 - Previous month'!$E$4:$CS$4,J$5,'Table 2 - Previous month'!$E139:$CS139)</f>
        <v>95.709677419354833</v>
      </c>
      <c r="K140" s="147">
        <f>AVERAGEIF('Table 2 - Previous month'!$E$4:$CS$4,K$5,'Table 2 - Previous month'!$E139:$CS139)</f>
        <v>48.387096774193552</v>
      </c>
      <c r="L140" s="147">
        <f>AVERAGEIF('Table 2 - Previous month'!$E$4:$CS$4,L$5,'Table 2 - Previous month'!$E139:$CS139)</f>
        <v>47.322580645161288</v>
      </c>
      <c r="M140" s="23"/>
      <c r="N140" s="23"/>
      <c r="O140" s="23"/>
      <c r="P140" s="23"/>
      <c r="Q140" s="23"/>
      <c r="R140" s="23"/>
      <c r="S140" s="23"/>
      <c r="T140" s="23"/>
      <c r="U140" s="23"/>
      <c r="V140" s="23"/>
      <c r="W140" s="23"/>
      <c r="X140" s="23"/>
      <c r="AB140" s="167">
        <f ca="1">OFFSET('Table 2'!E137,1,1)/
OFFSET('Table 2'!E137,1,0)</f>
        <v>0.31176470588235294</v>
      </c>
      <c r="AC140" s="167">
        <f ca="1">OFFSET('Table 2'!H137,1,1)/
OFFSET('Table 2'!H137,1,0)</f>
        <v>0.3652694610778443</v>
      </c>
      <c r="AD140" s="168">
        <f ca="1">OFFSET('Table 2'!K137,1,1)/
OFFSET('Table 2'!K137,1,0)</f>
        <v>0.33557046979865773</v>
      </c>
      <c r="AE140" s="168">
        <f ca="1">OFFSET('Table 2'!N137,1,1)/
OFFSET('Table 2'!N137,1,0)</f>
        <v>0.4567901234567901</v>
      </c>
      <c r="AF140" s="168">
        <f ca="1">OFFSET('Table 2'!Q137,1,1)/
OFFSET('Table 2'!Q137,1,0)</f>
        <v>0.29411764705882354</v>
      </c>
      <c r="AG140" s="168">
        <f ca="1">OFFSET('Table 2'!T137,1,1)/
OFFSET('Table 2'!T137,1,0)</f>
        <v>0.25454545454545452</v>
      </c>
      <c r="AH140" s="168">
        <f ca="1">OFFSET('Table 2'!W137,1,1)/
OFFSET('Table 2'!W137,1,0)</f>
        <v>0.36619718309859156</v>
      </c>
      <c r="AI140" s="168">
        <f ca="1">OFFSET('Table 2'!Z137,1,1)/
OFFSET('Table 2'!Z137,1,0)</f>
        <v>0.38364779874213839</v>
      </c>
      <c r="AJ140" s="168">
        <f ca="1">OFFSET('Table 2'!AC137,1,1)/
OFFSET('Table 2'!AC137,1,0)</f>
        <v>0.31914893617021278</v>
      </c>
      <c r="AK140" s="168">
        <f ca="1">OFFSET('Table 2'!AF137,1,1)/
OFFSET('Table 2'!AF137,1,0)</f>
        <v>0.31578947368421051</v>
      </c>
      <c r="AL140" s="168">
        <f ca="1">OFFSET('Table 2'!AI137,1,1)/
OFFSET('Table 2'!AI137,1,0)</f>
        <v>0.39374999999999999</v>
      </c>
      <c r="AM140" s="168">
        <f ca="1">OFFSET('Table 2'!AL137,1,1)/
OFFSET('Table 2'!AL137,1,0)</f>
        <v>0.32142857142857145</v>
      </c>
      <c r="AN140" s="168">
        <f ca="1">OFFSET('Table 2'!AO137,1,1)/
OFFSET('Table 2'!AO137,1,0)</f>
        <v>0.20338983050847459</v>
      </c>
      <c r="AO140" s="168">
        <f ca="1">OFFSET('Table 2'!AR137,1,1)/
OFFSET('Table 2'!AR137,1,0)</f>
        <v>0.3087248322147651</v>
      </c>
      <c r="AP140" s="168">
        <f ca="1">OFFSET('Table 2'!AU137,1,1)/
OFFSET('Table 2'!AU137,1,0)</f>
        <v>0.3108108108108108</v>
      </c>
      <c r="AQ140" s="168">
        <f ca="1">OFFSET('Table 2'!AX137,1,1)/
OFFSET('Table 2'!AX137,1,0)</f>
        <v>0.31901840490797545</v>
      </c>
      <c r="AR140" s="168">
        <f ca="1">OFFSET('Table 2'!BA137,1,1)/
OFFSET('Table 2'!BA137,1,0)</f>
        <v>0.34415584415584416</v>
      </c>
      <c r="AS140" s="168">
        <f ca="1">OFFSET('Table 2'!BD137,1,1)/
OFFSET('Table 2'!BD137,1,0)</f>
        <v>0.33093525179856115</v>
      </c>
      <c r="AT140" s="168">
        <f ca="1">OFFSET('Table 2'!BG137,1,1)/
OFFSET('Table 2'!BG137,1,0)</f>
        <v>0.28000000000000003</v>
      </c>
      <c r="AU140" s="168">
        <f ca="1">OFFSET('Table 2'!BJ137,1,1)/
OFFSET('Table 2'!BJ137,1,0)</f>
        <v>0.24576271186440679</v>
      </c>
      <c r="AV140" s="168">
        <f ca="1">OFFSET('Table 2'!BM137,1,1)/
OFFSET('Table 2'!BM137,1,0)</f>
        <v>0.24561403508771928</v>
      </c>
      <c r="AW140" s="168">
        <f ca="1">OFFSET('Table 2'!BP137,1,1)/
OFFSET('Table 2'!BP137,1,0)</f>
        <v>0.33750000000000002</v>
      </c>
      <c r="AX140" s="168">
        <f ca="1">OFFSET('Table 2'!BS137,1,1)/
OFFSET('Table 2'!BS137,1,0)</f>
        <v>0.35882352941176471</v>
      </c>
      <c r="AY140" s="168">
        <f ca="1">OFFSET('Table 2'!BV137,1,1)/
OFFSET('Table 2'!BV137,1,0)</f>
        <v>0.39880952380952384</v>
      </c>
      <c r="AZ140" s="168">
        <f ca="1">OFFSET('Table 2'!BY137,1,1)/
OFFSET('Table 2'!BY137,1,0)</f>
        <v>0.42441860465116277</v>
      </c>
      <c r="BA140" s="168">
        <f ca="1">OFFSET('Table 2'!CB137,1,1)/
OFFSET('Table 2'!CB137,1,0)</f>
        <v>0.25196850393700787</v>
      </c>
      <c r="BB140" s="168">
        <f ca="1">OFFSET('Table 2'!CE137,1,1)/
OFFSET('Table 2'!CE137,1,0)</f>
        <v>0.17857142857142858</v>
      </c>
      <c r="BC140" s="168">
        <f ca="1">OFFSET('Table 2'!CH138,1,1)/
OFFSET('Table 2'!CH138,1,0)</f>
        <v>0.46376811594202899</v>
      </c>
      <c r="BD140" s="168">
        <f ca="1">OFFSET('Table 2'!CK138,1,1)/
OFFSET('Table 2'!CK138,1,0)</f>
        <v>0.57407407407407407</v>
      </c>
      <c r="BE140" s="168">
        <f ca="1">OFFSET('Table 2'!CN138,1,1)/
OFFSET('Table 2'!CN138,1,0)</f>
        <v>0.58823529411764708</v>
      </c>
      <c r="BF140" s="168" t="e">
        <f ca="1">OFFSET('Table 2'!#REF!,1,1)/
OFFSET('Table 2'!#REF!,1,0)</f>
        <v>#REF!</v>
      </c>
    </row>
    <row r="141" spans="1:58" x14ac:dyDescent="0.2">
      <c r="A141" s="18" t="s">
        <v>343</v>
      </c>
      <c r="B141" s="148">
        <f>AVERAGEIF('Table 2'!$E$4:$CP$4,B$5,'Table 2'!$E139:$CP139)</f>
        <v>92.9</v>
      </c>
      <c r="C141" s="148">
        <f>AVERAGEIF('Table 2'!$E$4:$CP$4,C$5,'Table 2'!$E139:$CP139)</f>
        <v>46.533333333333331</v>
      </c>
      <c r="D141" s="148">
        <f>AVERAGEIF('Table 2'!$E$4:$CP$4,D$5,'Table 2'!$E139:$CP139)</f>
        <v>46.366666666666667</v>
      </c>
      <c r="E141" s="23"/>
      <c r="F141" s="23"/>
      <c r="G141" s="23"/>
      <c r="H141" s="23"/>
      <c r="I141" s="23"/>
      <c r="J141" s="147">
        <f>AVERAGEIF('Table 2 - Previous month'!$E$4:$CS$4,J$5,'Table 2 - Previous month'!$E140:$CS140)</f>
        <v>174.2258064516129</v>
      </c>
      <c r="K141" s="147">
        <f>AVERAGEIF('Table 2 - Previous month'!$E$4:$CS$4,K$5,'Table 2 - Previous month'!$E140:$CS140)</f>
        <v>56.258064516129032</v>
      </c>
      <c r="L141" s="147">
        <f>AVERAGEIF('Table 2 - Previous month'!$E$4:$CS$4,L$5,'Table 2 - Previous month'!$E140:$CS140)</f>
        <v>117.96774193548387</v>
      </c>
      <c r="M141" s="23"/>
      <c r="N141" s="23"/>
      <c r="O141" s="23"/>
      <c r="P141" s="23"/>
      <c r="Q141" s="23"/>
      <c r="R141" s="23"/>
      <c r="S141" s="23"/>
      <c r="T141" s="23"/>
      <c r="U141" s="23"/>
      <c r="V141" s="23"/>
      <c r="W141" s="23"/>
      <c r="X141" s="23"/>
      <c r="AB141" s="167">
        <f ca="1">OFFSET('Table 2'!E138,1,1)/
OFFSET('Table 2'!E138,1,0)</f>
        <v>0.48979591836734693</v>
      </c>
      <c r="AC141" s="167">
        <f ca="1">OFFSET('Table 2'!H138,1,1)/
OFFSET('Table 2'!H138,1,0)</f>
        <v>0.5892857142857143</v>
      </c>
      <c r="AD141" s="168">
        <f ca="1">OFFSET('Table 2'!K138,1,1)/
OFFSET('Table 2'!K138,1,0)</f>
        <v>0.48351648351648352</v>
      </c>
      <c r="AE141" s="168">
        <f ca="1">OFFSET('Table 2'!N138,1,1)/
OFFSET('Table 2'!N138,1,0)</f>
        <v>0.61403508771929827</v>
      </c>
      <c r="AF141" s="168">
        <f ca="1">OFFSET('Table 2'!Q138,1,1)/
OFFSET('Table 2'!Q138,1,0)</f>
        <v>0.44871794871794873</v>
      </c>
      <c r="AG141" s="168">
        <f ca="1">OFFSET('Table 2'!T138,1,1)/
OFFSET('Table 2'!T138,1,0)</f>
        <v>0.40579710144927539</v>
      </c>
      <c r="AH141" s="168">
        <f ca="1">OFFSET('Table 2'!W138,1,1)/
OFFSET('Table 2'!W138,1,0)</f>
        <v>0.5168539325842697</v>
      </c>
      <c r="AI141" s="168">
        <f ca="1">OFFSET('Table 2'!Z138,1,1)/
OFFSET('Table 2'!Z138,1,0)</f>
        <v>0.50526315789473686</v>
      </c>
      <c r="AJ141" s="168">
        <f ca="1">OFFSET('Table 2'!AC138,1,1)/
OFFSET('Table 2'!AC138,1,0)</f>
        <v>0.58771929824561409</v>
      </c>
      <c r="AK141" s="168">
        <f ca="1">OFFSET('Table 2'!AF138,1,1)/
OFFSET('Table 2'!AF138,1,0)</f>
        <v>0.5495495495495496</v>
      </c>
      <c r="AL141" s="168">
        <f ca="1">OFFSET('Table 2'!AI138,1,1)/
OFFSET('Table 2'!AI138,1,0)</f>
        <v>0.52884615384615385</v>
      </c>
      <c r="AM141" s="168">
        <f ca="1">OFFSET('Table 2'!AL138,1,1)/
OFFSET('Table 2'!AL138,1,0)</f>
        <v>0.4050632911392405</v>
      </c>
      <c r="AN141" s="168">
        <f ca="1">OFFSET('Table 2'!AO138,1,1)/
OFFSET('Table 2'!AO138,1,0)</f>
        <v>0.39726027397260272</v>
      </c>
      <c r="AO141" s="168">
        <f ca="1">OFFSET('Table 2'!AR138,1,1)/
OFFSET('Table 2'!AR138,1,0)</f>
        <v>0.30508474576271188</v>
      </c>
      <c r="AP141" s="168">
        <f ca="1">OFFSET('Table 2'!AU138,1,1)/
OFFSET('Table 2'!AU138,1,0)</f>
        <v>0.52336448598130836</v>
      </c>
      <c r="AQ141" s="168">
        <f ca="1">OFFSET('Table 2'!AX138,1,1)/
OFFSET('Table 2'!AX138,1,0)</f>
        <v>0.59166666666666667</v>
      </c>
      <c r="AR141" s="168">
        <f ca="1">OFFSET('Table 2'!BA138,1,1)/
OFFSET('Table 2'!BA138,1,0)</f>
        <v>0.55454545454545456</v>
      </c>
      <c r="AS141" s="168">
        <f ca="1">OFFSET('Table 2'!BD138,1,1)/
OFFSET('Table 2'!BD138,1,0)</f>
        <v>0.45454545454545453</v>
      </c>
      <c r="AT141" s="168">
        <f ca="1">OFFSET('Table 2'!BG138,1,1)/
OFFSET('Table 2'!BG138,1,0)</f>
        <v>0.44303797468354428</v>
      </c>
      <c r="AU141" s="168">
        <f ca="1">OFFSET('Table 2'!BJ138,1,1)/
OFFSET('Table 2'!BJ138,1,0)</f>
        <v>0.39436619718309857</v>
      </c>
      <c r="AV141" s="168">
        <f ca="1">OFFSET('Table 2'!BM138,1,1)/
OFFSET('Table 2'!BM138,1,0)</f>
        <v>0.30508474576271188</v>
      </c>
      <c r="AW141" s="168">
        <f ca="1">OFFSET('Table 2'!BP138,1,1)/
OFFSET('Table 2'!BP138,1,0)</f>
        <v>0.52941176470588236</v>
      </c>
      <c r="AX141" s="168">
        <f ca="1">OFFSET('Table 2'!BS138,1,1)/
OFFSET('Table 2'!BS138,1,0)</f>
        <v>0.50495049504950495</v>
      </c>
      <c r="AY141" s="168">
        <f ca="1">OFFSET('Table 2'!BV138,1,1)/
OFFSET('Table 2'!BV138,1,0)</f>
        <v>0.49107142857142855</v>
      </c>
      <c r="AZ141" s="168">
        <f ca="1">OFFSET('Table 2'!BY138,1,1)/
OFFSET('Table 2'!BY138,1,0)</f>
        <v>0.57480314960629919</v>
      </c>
      <c r="BA141" s="168">
        <f ca="1">OFFSET('Table 2'!CB138,1,1)/
OFFSET('Table 2'!CB138,1,0)</f>
        <v>0.38636363636363635</v>
      </c>
      <c r="BB141" s="168">
        <f ca="1">OFFSET('Table 2'!CE138,1,1)/
OFFSET('Table 2'!CE138,1,0)</f>
        <v>0.37333333333333335</v>
      </c>
      <c r="BC141" s="168">
        <f ca="1">OFFSET('Table 2'!CH139,1,1)/
OFFSET('Table 2'!CH139,1,0)</f>
        <v>0.25735294117647056</v>
      </c>
      <c r="BD141" s="168">
        <f ca="1">OFFSET('Table 2'!CK139,1,1)/
OFFSET('Table 2'!CK139,1,0)</f>
        <v>0.27717391304347827</v>
      </c>
      <c r="BE141" s="168">
        <f ca="1">OFFSET('Table 2'!CN139,1,1)/
OFFSET('Table 2'!CN139,1,0)</f>
        <v>0.35602094240837695</v>
      </c>
      <c r="BF141" s="168" t="e">
        <f ca="1">OFFSET('Table 2'!#REF!,1,1)/
OFFSET('Table 2'!#REF!,1,0)</f>
        <v>#REF!</v>
      </c>
    </row>
    <row r="142" spans="1:58" x14ac:dyDescent="0.2">
      <c r="A142" s="18" t="s">
        <v>358</v>
      </c>
      <c r="B142" s="148">
        <f>AVERAGEIF('Table 2'!$E$4:$CP$4,B$5,'Table 2'!$E140:$CP140)</f>
        <v>166.3</v>
      </c>
      <c r="C142" s="148">
        <f>AVERAGEIF('Table 2'!$E$4:$CP$4,C$5,'Table 2'!$E140:$CP140)</f>
        <v>48.93333333333333</v>
      </c>
      <c r="D142" s="148">
        <f>AVERAGEIF('Table 2'!$E$4:$CP$4,D$5,'Table 2'!$E140:$CP140)</f>
        <v>117.36666666666666</v>
      </c>
      <c r="E142" s="23"/>
      <c r="F142" s="23"/>
      <c r="G142" s="23"/>
      <c r="H142" s="23"/>
      <c r="I142" s="23"/>
      <c r="J142" s="147">
        <f>AVERAGEIF('Table 2 - Previous month'!$E$4:$CS$4,J$5,'Table 2 - Previous month'!$E141:$CS141)</f>
        <v>203.61290322580646</v>
      </c>
      <c r="K142" s="147">
        <f>AVERAGEIF('Table 2 - Previous month'!$E$4:$CS$4,K$5,'Table 2 - Previous month'!$E141:$CS141)</f>
        <v>67.193548387096769</v>
      </c>
      <c r="L142" s="147">
        <f>AVERAGEIF('Table 2 - Previous month'!$E$4:$CS$4,L$5,'Table 2 - Previous month'!$E141:$CS141)</f>
        <v>136.41935483870967</v>
      </c>
      <c r="M142" s="23"/>
      <c r="N142" s="23"/>
      <c r="O142" s="23"/>
      <c r="P142" s="23"/>
      <c r="Q142" s="23"/>
      <c r="R142" s="23"/>
      <c r="S142" s="23"/>
      <c r="T142" s="23"/>
      <c r="U142" s="23"/>
      <c r="V142" s="23"/>
      <c r="W142" s="23"/>
      <c r="X142" s="23"/>
      <c r="AB142" s="167">
        <f ca="1">OFFSET('Table 2'!E139,1,1)/
OFFSET('Table 2'!E139,1,0)</f>
        <v>0.25694444444444442</v>
      </c>
      <c r="AC142" s="167">
        <f ca="1">OFFSET('Table 2'!H139,1,1)/
OFFSET('Table 2'!H139,1,0)</f>
        <v>0.35849056603773582</v>
      </c>
      <c r="AD142" s="168">
        <f ca="1">OFFSET('Table 2'!K139,1,1)/
OFFSET('Table 2'!K139,1,0)</f>
        <v>0.33879781420765026</v>
      </c>
      <c r="AE142" s="168">
        <f ca="1">OFFSET('Table 2'!N139,1,1)/
OFFSET('Table 2'!N139,1,0)</f>
        <v>0.34705882352941175</v>
      </c>
      <c r="AF142" s="168">
        <f ca="1">OFFSET('Table 2'!Q139,1,1)/
OFFSET('Table 2'!Q139,1,0)</f>
        <v>0.34065934065934067</v>
      </c>
      <c r="AG142" s="168">
        <f ca="1">OFFSET('Table 2'!T139,1,1)/
OFFSET('Table 2'!T139,1,0)</f>
        <v>0.24489795918367346</v>
      </c>
      <c r="AH142" s="168">
        <f ca="1">OFFSET('Table 2'!W139,1,1)/
OFFSET('Table 2'!W139,1,0)</f>
        <v>0.22602739726027396</v>
      </c>
      <c r="AI142" s="168">
        <f ca="1">OFFSET('Table 2'!Z139,1,1)/
OFFSET('Table 2'!Z139,1,0)</f>
        <v>0.35294117647058826</v>
      </c>
      <c r="AJ142" s="168">
        <f ca="1">OFFSET('Table 2'!AC139,1,1)/
OFFSET('Table 2'!AC139,1,0)</f>
        <v>0.38121546961325969</v>
      </c>
      <c r="AK142" s="168">
        <f ca="1">OFFSET('Table 2'!AF139,1,1)/
OFFSET('Table 2'!AF139,1,0)</f>
        <v>0.34972677595628415</v>
      </c>
      <c r="AL142" s="168">
        <f ca="1">OFFSET('Table 2'!AI139,1,1)/
OFFSET('Table 2'!AI139,1,0)</f>
        <v>0.26506024096385544</v>
      </c>
      <c r="AM142" s="168">
        <f ca="1">OFFSET('Table 2'!AL139,1,1)/
OFFSET('Table 2'!AL139,1,0)</f>
        <v>0.37823834196891193</v>
      </c>
      <c r="AN142" s="168">
        <f ca="1">OFFSET('Table 2'!AO139,1,1)/
OFFSET('Table 2'!AO139,1,0)</f>
        <v>0.29192546583850931</v>
      </c>
      <c r="AO142" s="168">
        <f ca="1">OFFSET('Table 2'!AR139,1,1)/
OFFSET('Table 2'!AR139,1,0)</f>
        <v>0.20454545454545456</v>
      </c>
      <c r="AP142" s="168">
        <f ca="1">OFFSET('Table 2'!AU139,1,1)/
OFFSET('Table 2'!AU139,1,0)</f>
        <v>0.31677018633540371</v>
      </c>
      <c r="AQ142" s="168">
        <f ca="1">OFFSET('Table 2'!AX139,1,1)/
OFFSET('Table 2'!AX139,1,0)</f>
        <v>0.25949367088607594</v>
      </c>
      <c r="AR142" s="168">
        <f ca="1">OFFSET('Table 2'!BA139,1,1)/
OFFSET('Table 2'!BA139,1,0)</f>
        <v>0.25454545454545452</v>
      </c>
      <c r="AS142" s="168">
        <f ca="1">OFFSET('Table 2'!BD139,1,1)/
OFFSET('Table 2'!BD139,1,0)</f>
        <v>0.29378531073446329</v>
      </c>
      <c r="AT142" s="168">
        <f ca="1">OFFSET('Table 2'!BG139,1,1)/
OFFSET('Table 2'!BG139,1,0)</f>
        <v>0.2774566473988439</v>
      </c>
      <c r="AU142" s="168">
        <f ca="1">OFFSET('Table 2'!BJ139,1,1)/
OFFSET('Table 2'!BJ139,1,0)</f>
        <v>0.24848484848484848</v>
      </c>
      <c r="AV142" s="168">
        <f ca="1">OFFSET('Table 2'!BM139,1,1)/
OFFSET('Table 2'!BM139,1,0)</f>
        <v>0.19607843137254902</v>
      </c>
      <c r="AW142" s="168">
        <f ca="1">OFFSET('Table 2'!BP139,1,1)/
OFFSET('Table 2'!BP139,1,0)</f>
        <v>0.16176470588235295</v>
      </c>
      <c r="AX142" s="168">
        <f ca="1">OFFSET('Table 2'!BS139,1,1)/
OFFSET('Table 2'!BS139,1,0)</f>
        <v>0.25568181818181818</v>
      </c>
      <c r="AY142" s="168">
        <f ca="1">OFFSET('Table 2'!BV139,1,1)/
OFFSET('Table 2'!BV139,1,0)</f>
        <v>0.28717948717948716</v>
      </c>
      <c r="AZ142" s="168">
        <f ca="1">OFFSET('Table 2'!BY139,1,1)/
OFFSET('Table 2'!BY139,1,0)</f>
        <v>0.32432432432432434</v>
      </c>
      <c r="BA142" s="168">
        <f ca="1">OFFSET('Table 2'!CB139,1,1)/
OFFSET('Table 2'!CB139,1,0)</f>
        <v>0.2982456140350877</v>
      </c>
      <c r="BB142" s="168">
        <f ca="1">OFFSET('Table 2'!CE139,1,1)/
OFFSET('Table 2'!CE139,1,0)</f>
        <v>0.30821917808219179</v>
      </c>
      <c r="BC142" s="168">
        <f ca="1">OFFSET('Table 2'!CH140,1,1)/
OFFSET('Table 2'!CH140,1,0)</f>
        <v>0.30808080808080807</v>
      </c>
      <c r="BD142" s="168">
        <f ca="1">OFFSET('Table 2'!CK140,1,1)/
OFFSET('Table 2'!CK140,1,0)</f>
        <v>0.37619047619047619</v>
      </c>
      <c r="BE142" s="168">
        <f ca="1">OFFSET('Table 2'!CN140,1,1)/
OFFSET('Table 2'!CN140,1,0)</f>
        <v>0.32673267326732675</v>
      </c>
      <c r="BF142" s="168" t="e">
        <f ca="1">OFFSET('Table 2'!#REF!,1,1)/
OFFSET('Table 2'!#REF!,1,0)</f>
        <v>#REF!</v>
      </c>
    </row>
    <row r="143" spans="1:58" x14ac:dyDescent="0.2">
      <c r="A143" s="18" t="s">
        <v>369</v>
      </c>
      <c r="B143" s="148">
        <f>AVERAGEIF('Table 2'!$E$4:$CP$4,B$5,'Table 2'!$E141:$CP141)</f>
        <v>189.1</v>
      </c>
      <c r="C143" s="148">
        <f>AVERAGEIF('Table 2'!$E$4:$CP$4,C$5,'Table 2'!$E141:$CP141)</f>
        <v>62.166666666666664</v>
      </c>
      <c r="D143" s="148">
        <f>AVERAGEIF('Table 2'!$E$4:$CP$4,D$5,'Table 2'!$E141:$CP141)</f>
        <v>126.93333333333334</v>
      </c>
      <c r="E143" s="23"/>
      <c r="F143" s="23"/>
      <c r="G143" s="23"/>
      <c r="H143" s="23"/>
      <c r="I143" s="23"/>
      <c r="J143" s="147">
        <f>AVERAGEIF('Table 2 - Previous month'!$E$4:$CS$4,J$5,'Table 2 - Previous month'!$E142:$CS142)</f>
        <v>126.16129032258064</v>
      </c>
      <c r="K143" s="147">
        <f>AVERAGEIF('Table 2 - Previous month'!$E$4:$CS$4,K$5,'Table 2 - Previous month'!$E142:$CS142)</f>
        <v>67.838709677419359</v>
      </c>
      <c r="L143" s="147">
        <f>AVERAGEIF('Table 2 - Previous month'!$E$4:$CS$4,L$5,'Table 2 - Previous month'!$E142:$CS142)</f>
        <v>58.322580645161288</v>
      </c>
      <c r="M143" s="23"/>
      <c r="N143" s="23"/>
      <c r="O143" s="23"/>
      <c r="P143" s="23"/>
      <c r="Q143" s="23"/>
      <c r="R143" s="23"/>
      <c r="S143" s="23"/>
      <c r="T143" s="23"/>
      <c r="U143" s="23"/>
      <c r="V143" s="23"/>
      <c r="W143" s="23"/>
      <c r="X143" s="23"/>
      <c r="AB143" s="167">
        <f ca="1">OFFSET('Table 2'!E140,1,1)/
OFFSET('Table 2'!E140,1,0)</f>
        <v>0.39523809523809522</v>
      </c>
      <c r="AC143" s="167">
        <f ca="1">OFFSET('Table 2'!H140,1,1)/
OFFSET('Table 2'!H140,1,0)</f>
        <v>0.38860103626943004</v>
      </c>
      <c r="AD143" s="168">
        <f ca="1">OFFSET('Table 2'!K140,1,1)/
OFFSET('Table 2'!K140,1,0)</f>
        <v>0.37305699481865284</v>
      </c>
      <c r="AE143" s="168">
        <f ca="1">OFFSET('Table 2'!N140,1,1)/
OFFSET('Table 2'!N140,1,0)</f>
        <v>0.39631336405529954</v>
      </c>
      <c r="AF143" s="168">
        <f ca="1">OFFSET('Table 2'!Q140,1,1)/
OFFSET('Table 2'!Q140,1,0)</f>
        <v>0.28735632183908044</v>
      </c>
      <c r="AG143" s="168">
        <f ca="1">OFFSET('Table 2'!T140,1,1)/
OFFSET('Table 2'!T140,1,0)</f>
        <v>0.17647058823529413</v>
      </c>
      <c r="AH143" s="168">
        <f ca="1">OFFSET('Table 2'!W140,1,1)/
OFFSET('Table 2'!W140,1,0)</f>
        <v>0.36492890995260663</v>
      </c>
      <c r="AI143" s="168">
        <f ca="1">OFFSET('Table 2'!Z140,1,1)/
OFFSET('Table 2'!Z140,1,0)</f>
        <v>0.38425925925925924</v>
      </c>
      <c r="AJ143" s="168">
        <f ca="1">OFFSET('Table 2'!AC140,1,1)/
OFFSET('Table 2'!AC140,1,0)</f>
        <v>0.31914893617021278</v>
      </c>
      <c r="AK143" s="168">
        <f ca="1">OFFSET('Table 2'!AF140,1,1)/
OFFSET('Table 2'!AF140,1,0)</f>
        <v>0.31730769230769229</v>
      </c>
      <c r="AL143" s="168">
        <f ca="1">OFFSET('Table 2'!AI140,1,1)/
OFFSET('Table 2'!AI140,1,0)</f>
        <v>0.41089108910891087</v>
      </c>
      <c r="AM143" s="168">
        <f ca="1">OFFSET('Table 2'!AL140,1,1)/
OFFSET('Table 2'!AL140,1,0)</f>
        <v>0.22077922077922077</v>
      </c>
      <c r="AN143" s="168">
        <f ca="1">OFFSET('Table 2'!AO140,1,1)/
OFFSET('Table 2'!AO140,1,0)</f>
        <v>0.22758620689655173</v>
      </c>
      <c r="AO143" s="168">
        <f ca="1">OFFSET('Table 2'!AR140,1,1)/
OFFSET('Table 2'!AR140,1,0)</f>
        <v>0.35195530726256985</v>
      </c>
      <c r="AP143" s="168">
        <f ca="1">OFFSET('Table 2'!AU140,1,1)/
OFFSET('Table 2'!AU140,1,0)</f>
        <v>0.33678756476683935</v>
      </c>
      <c r="AQ143" s="168">
        <f ca="1">OFFSET('Table 2'!AX140,1,1)/
OFFSET('Table 2'!AX140,1,0)</f>
        <v>0.41743119266055045</v>
      </c>
      <c r="AR143" s="168">
        <f ca="1">OFFSET('Table 2'!BA140,1,1)/
OFFSET('Table 2'!BA140,1,0)</f>
        <v>0.42211055276381909</v>
      </c>
      <c r="AS143" s="168">
        <f ca="1">OFFSET('Table 2'!BD140,1,1)/
OFFSET('Table 2'!BD140,1,0)</f>
        <v>0.2822085889570552</v>
      </c>
      <c r="AT143" s="168">
        <f ca="1">OFFSET('Table 2'!BG140,1,1)/
OFFSET('Table 2'!BG140,1,0)</f>
        <v>0.26250000000000001</v>
      </c>
      <c r="AU143" s="168">
        <f ca="1">OFFSET('Table 2'!BJ140,1,1)/
OFFSET('Table 2'!BJ140,1,0)</f>
        <v>0.25333333333333335</v>
      </c>
      <c r="AV143" s="168">
        <f ca="1">OFFSET('Table 2'!BM140,1,1)/
OFFSET('Table 2'!BM140,1,0)</f>
        <v>0.1875</v>
      </c>
      <c r="AW143" s="168">
        <f ca="1">OFFSET('Table 2'!BP140,1,1)/
OFFSET('Table 2'!BP140,1,0)</f>
        <v>0.30813953488372092</v>
      </c>
      <c r="AX143" s="168">
        <f ca="1">OFFSET('Table 2'!BS140,1,1)/
OFFSET('Table 2'!BS140,1,0)</f>
        <v>0.37810945273631841</v>
      </c>
      <c r="AY143" s="168">
        <f ca="1">OFFSET('Table 2'!BV140,1,1)/
OFFSET('Table 2'!BV140,1,0)</f>
        <v>0.37209302325581395</v>
      </c>
      <c r="AZ143" s="168">
        <f ca="1">OFFSET('Table 2'!BY140,1,1)/
OFFSET('Table 2'!BY140,1,0)</f>
        <v>0.38461538461538464</v>
      </c>
      <c r="BA143" s="168">
        <f ca="1">OFFSET('Table 2'!CB140,1,1)/
OFFSET('Table 2'!CB140,1,0)</f>
        <v>0.23243243243243245</v>
      </c>
      <c r="BB143" s="168">
        <f ca="1">OFFSET('Table 2'!CE140,1,1)/
OFFSET('Table 2'!CE140,1,0)</f>
        <v>0.17058823529411765</v>
      </c>
      <c r="BC143" s="168">
        <f ca="1">OFFSET('Table 2'!CH141,1,1)/
OFFSET('Table 2'!CH141,1,0)</f>
        <v>0.48113207547169812</v>
      </c>
      <c r="BD143" s="168">
        <f ca="1">OFFSET('Table 2'!CK141,1,1)/
OFFSET('Table 2'!CK141,1,0)</f>
        <v>0.61940298507462688</v>
      </c>
      <c r="BE143" s="168">
        <f ca="1">OFFSET('Table 2'!CN141,1,1)/
OFFSET('Table 2'!CN141,1,0)</f>
        <v>0.5539568345323741</v>
      </c>
      <c r="BF143" s="168" t="e">
        <f ca="1">OFFSET('Table 2'!#REF!,1,1)/
OFFSET('Table 2'!#REF!,1,0)</f>
        <v>#REF!</v>
      </c>
    </row>
    <row r="144" spans="1:58" x14ac:dyDescent="0.2">
      <c r="A144" s="18" t="s">
        <v>380</v>
      </c>
      <c r="B144" s="148">
        <f>AVERAGEIF('Table 2'!$E$4:$CP$4,B$5,'Table 2'!$E142:$CP142)</f>
        <v>125.86666666666666</v>
      </c>
      <c r="C144" s="148">
        <f>AVERAGEIF('Table 2'!$E$4:$CP$4,C$5,'Table 2'!$E142:$CP142)</f>
        <v>66.733333333333334</v>
      </c>
      <c r="D144" s="148">
        <f>AVERAGEIF('Table 2'!$E$4:$CP$4,D$5,'Table 2'!$E142:$CP142)</f>
        <v>59.133333333333333</v>
      </c>
      <c r="E144" s="23"/>
      <c r="F144" s="23"/>
      <c r="G144" s="23"/>
      <c r="H144" s="23"/>
      <c r="I144" s="23"/>
      <c r="J144" s="147">
        <f>AVERAGEIF('Table 2 - Previous month'!$E$4:$CS$4,J$5,'Table 2 - Previous month'!$E143:$CS143)</f>
        <v>183.25806451612902</v>
      </c>
      <c r="K144" s="147">
        <f>AVERAGEIF('Table 2 - Previous month'!$E$4:$CS$4,K$5,'Table 2 - Previous month'!$E143:$CS143)</f>
        <v>49.483870967741936</v>
      </c>
      <c r="L144" s="147">
        <f>AVERAGEIF('Table 2 - Previous month'!$E$4:$CS$4,L$5,'Table 2 - Previous month'!$E143:$CS143)</f>
        <v>133.7741935483871</v>
      </c>
      <c r="M144" s="23"/>
      <c r="N144" s="23"/>
      <c r="O144" s="23"/>
      <c r="P144" s="23"/>
      <c r="Q144" s="23"/>
      <c r="R144" s="23"/>
      <c r="S144" s="23"/>
      <c r="T144" s="23"/>
      <c r="U144" s="23"/>
      <c r="V144" s="23"/>
      <c r="W144" s="23"/>
      <c r="X144" s="23"/>
      <c r="AB144" s="167">
        <f ca="1">OFFSET('Table 2'!E141,1,1)/
OFFSET('Table 2'!E141,1,0)</f>
        <v>0.55454545454545456</v>
      </c>
      <c r="AC144" s="167">
        <f ca="1">OFFSET('Table 2'!H141,1,1)/
OFFSET('Table 2'!H141,1,0)</f>
        <v>0.56451612903225812</v>
      </c>
      <c r="AD144" s="168">
        <f ca="1">OFFSET('Table 2'!K141,1,1)/
OFFSET('Table 2'!K141,1,0)</f>
        <v>0.56737588652482274</v>
      </c>
      <c r="AE144" s="168">
        <f ca="1">OFFSET('Table 2'!N141,1,1)/
OFFSET('Table 2'!N141,1,0)</f>
        <v>0.52439024390243905</v>
      </c>
      <c r="AF144" s="168">
        <f ca="1">OFFSET('Table 2'!Q141,1,1)/
OFFSET('Table 2'!Q141,1,0)</f>
        <v>0.40625</v>
      </c>
      <c r="AG144" s="168">
        <f ca="1">OFFSET('Table 2'!T141,1,1)/
OFFSET('Table 2'!T141,1,0)</f>
        <v>0.36283185840707965</v>
      </c>
      <c r="AH144" s="168">
        <f ca="1">OFFSET('Table 2'!W141,1,1)/
OFFSET('Table 2'!W141,1,0)</f>
        <v>0.61157024793388426</v>
      </c>
      <c r="AI144" s="168">
        <f ca="1">OFFSET('Table 2'!Z141,1,1)/
OFFSET('Table 2'!Z141,1,0)</f>
        <v>0.66666666666666663</v>
      </c>
      <c r="AJ144" s="168">
        <f ca="1">OFFSET('Table 2'!AC141,1,1)/
OFFSET('Table 2'!AC141,1,0)</f>
        <v>0.56799999999999995</v>
      </c>
      <c r="AK144" s="168">
        <f ca="1">OFFSET('Table 2'!AF141,1,1)/
OFFSET('Table 2'!AF141,1,0)</f>
        <v>0.57599999999999996</v>
      </c>
      <c r="AL144" s="168">
        <f ca="1">OFFSET('Table 2'!AI141,1,1)/
OFFSET('Table 2'!AI141,1,0)</f>
        <v>0.58571428571428574</v>
      </c>
      <c r="AM144" s="168">
        <f ca="1">OFFSET('Table 2'!AL141,1,1)/
OFFSET('Table 2'!AL141,1,0)</f>
        <v>0.42857142857142855</v>
      </c>
      <c r="AN144" s="168">
        <f ca="1">OFFSET('Table 2'!AO141,1,1)/
OFFSET('Table 2'!AO141,1,0)</f>
        <v>0.37362637362637363</v>
      </c>
      <c r="AO144" s="168">
        <f ca="1">OFFSET('Table 2'!AR141,1,1)/
OFFSET('Table 2'!AR141,1,0)</f>
        <v>0.61061946902654862</v>
      </c>
      <c r="AP144" s="168">
        <f ca="1">OFFSET('Table 2'!AU141,1,1)/
OFFSET('Table 2'!AU141,1,0)</f>
        <v>0.59199999999999997</v>
      </c>
      <c r="AQ144" s="168">
        <f ca="1">OFFSET('Table 2'!AX141,1,1)/
OFFSET('Table 2'!AX141,1,0)</f>
        <v>0.56756756756756754</v>
      </c>
      <c r="AR144" s="168">
        <f ca="1">OFFSET('Table 2'!BA141,1,1)/
OFFSET('Table 2'!BA141,1,0)</f>
        <v>0.59310344827586203</v>
      </c>
      <c r="AS144" s="168">
        <f ca="1">OFFSET('Table 2'!BD141,1,1)/
OFFSET('Table 2'!BD141,1,0)</f>
        <v>0.46564885496183206</v>
      </c>
      <c r="AT144" s="168">
        <f ca="1">OFFSET('Table 2'!BG141,1,1)/
OFFSET('Table 2'!BG141,1,0)</f>
        <v>0.39795918367346939</v>
      </c>
      <c r="AU144" s="168">
        <f ca="1">OFFSET('Table 2'!BJ141,1,1)/
OFFSET('Table 2'!BJ141,1,0)</f>
        <v>0.41836734693877553</v>
      </c>
      <c r="AV144" s="168">
        <f ca="1">OFFSET('Table 2'!BM141,1,1)/
OFFSET('Table 2'!BM141,1,0)</f>
        <v>0.36781609195402298</v>
      </c>
      <c r="AW144" s="168">
        <f ca="1">OFFSET('Table 2'!BP141,1,1)/
OFFSET('Table 2'!BP141,1,0)</f>
        <v>0.5092592592592593</v>
      </c>
      <c r="AX144" s="168">
        <f ca="1">OFFSET('Table 2'!BS141,1,1)/
OFFSET('Table 2'!BS141,1,0)</f>
        <v>0.60465116279069764</v>
      </c>
      <c r="AY144" s="168">
        <f ca="1">OFFSET('Table 2'!BV141,1,1)/
OFFSET('Table 2'!BV141,1,0)</f>
        <v>0.5821917808219178</v>
      </c>
      <c r="AZ144" s="168">
        <f ca="1">OFFSET('Table 2'!BY141,1,1)/
OFFSET('Table 2'!BY141,1,0)</f>
        <v>0.65365853658536588</v>
      </c>
      <c r="BA144" s="168">
        <f ca="1">OFFSET('Table 2'!CB141,1,1)/
OFFSET('Table 2'!CB141,1,0)</f>
        <v>0.46258503401360546</v>
      </c>
      <c r="BB144" s="168">
        <f ca="1">OFFSET('Table 2'!CE141,1,1)/
OFFSET('Table 2'!CE141,1,0)</f>
        <v>0.2978723404255319</v>
      </c>
      <c r="BC144" s="168">
        <f ca="1">OFFSET('Table 2'!CH142,1,1)/
OFFSET('Table 2'!CH142,1,0)</f>
        <v>0.32768361581920902</v>
      </c>
      <c r="BD144" s="168">
        <f ca="1">OFFSET('Table 2'!CK142,1,1)/
OFFSET('Table 2'!CK142,1,0)</f>
        <v>0.37222222222222223</v>
      </c>
      <c r="BE144" s="168">
        <f ca="1">OFFSET('Table 2'!CN142,1,1)/
OFFSET('Table 2'!CN142,1,0)</f>
        <v>0.3539325842696629</v>
      </c>
      <c r="BF144" s="168" t="e">
        <f ca="1">OFFSET('Table 2'!#REF!,1,1)/
OFFSET('Table 2'!#REF!,1,0)</f>
        <v>#REF!</v>
      </c>
    </row>
    <row r="145" spans="1:58" x14ac:dyDescent="0.2">
      <c r="A145" s="18" t="s">
        <v>382</v>
      </c>
      <c r="B145" s="148">
        <f>AVERAGEIF('Table 2'!$E$4:$CP$4,B$5,'Table 2'!$E143:$CP143)</f>
        <v>166.93333333333334</v>
      </c>
      <c r="C145" s="148">
        <f>AVERAGEIF('Table 2'!$E$4:$CP$4,C$5,'Table 2'!$E143:$CP143)</f>
        <v>51.133333333333333</v>
      </c>
      <c r="D145" s="148">
        <f>AVERAGEIF('Table 2'!$E$4:$CP$4,D$5,'Table 2'!$E143:$CP143)</f>
        <v>115.8</v>
      </c>
      <c r="E145" s="23"/>
      <c r="F145" s="23"/>
      <c r="G145" s="23"/>
      <c r="H145" s="23"/>
      <c r="I145" s="23"/>
      <c r="J145" s="147">
        <f>AVERAGEIF('Table 2 - Previous month'!$E$4:$CS$4,J$5,'Table 2 - Previous month'!$E144:$CS144)</f>
        <v>100.64516129032258</v>
      </c>
      <c r="K145" s="147">
        <f>AVERAGEIF('Table 2 - Previous month'!$E$4:$CS$4,K$5,'Table 2 - Previous month'!$E144:$CS144)</f>
        <v>61.12903225806452</v>
      </c>
      <c r="L145" s="147">
        <f>AVERAGEIF('Table 2 - Previous month'!$E$4:$CS$4,L$5,'Table 2 - Previous month'!$E144:$CS144)</f>
        <v>39.516129032258064</v>
      </c>
      <c r="M145" s="23"/>
      <c r="N145" s="23"/>
      <c r="O145" s="23"/>
      <c r="P145" s="23"/>
      <c r="Q145" s="23"/>
      <c r="R145" s="23"/>
      <c r="S145" s="23"/>
      <c r="T145" s="23"/>
      <c r="U145" s="23"/>
      <c r="V145" s="23"/>
      <c r="W145" s="23"/>
      <c r="X145" s="23"/>
      <c r="AB145" s="167">
        <f ca="1">OFFSET('Table 2'!E142,1,1)/
OFFSET('Table 2'!E142,1,0)</f>
        <v>0.33146067415730335</v>
      </c>
      <c r="AC145" s="167">
        <f ca="1">OFFSET('Table 2'!H142,1,1)/
OFFSET('Table 2'!H142,1,0)</f>
        <v>0.35449735449735448</v>
      </c>
      <c r="AD145" s="168">
        <f ca="1">OFFSET('Table 2'!K142,1,1)/
OFFSET('Table 2'!K142,1,0)</f>
        <v>0.33505154639175255</v>
      </c>
      <c r="AE145" s="168">
        <f ca="1">OFFSET('Table 2'!N142,1,1)/
OFFSET('Table 2'!N142,1,0)</f>
        <v>0.38095238095238093</v>
      </c>
      <c r="AF145" s="168">
        <f ca="1">OFFSET('Table 2'!Q142,1,1)/
OFFSET('Table 2'!Q142,1,0)</f>
        <v>0.29746835443037972</v>
      </c>
      <c r="AG145" s="168">
        <f ca="1">OFFSET('Table 2'!T142,1,1)/
OFFSET('Table 2'!T142,1,0)</f>
        <v>0.16153846153846155</v>
      </c>
      <c r="AH145" s="168">
        <f ca="1">OFFSET('Table 2'!W142,1,1)/
OFFSET('Table 2'!W142,1,0)</f>
        <v>0.32947976878612717</v>
      </c>
      <c r="AI145" s="168">
        <f ca="1">OFFSET('Table 2'!Z142,1,1)/
OFFSET('Table 2'!Z142,1,0)</f>
        <v>0.36312849162011174</v>
      </c>
      <c r="AJ145" s="168">
        <f ca="1">OFFSET('Table 2'!AC142,1,1)/
OFFSET('Table 2'!AC142,1,0)</f>
        <v>0.36363636363636365</v>
      </c>
      <c r="AK145" s="168">
        <f ca="1">OFFSET('Table 2'!AF142,1,1)/
OFFSET('Table 2'!AF142,1,0)</f>
        <v>0.36269430051813473</v>
      </c>
      <c r="AL145" s="168">
        <f ca="1">OFFSET('Table 2'!AI142,1,1)/
OFFSET('Table 2'!AI142,1,0)</f>
        <v>0.38674033149171272</v>
      </c>
      <c r="AM145" s="168">
        <f ca="1">OFFSET('Table 2'!AL142,1,1)/
OFFSET('Table 2'!AL142,1,0)</f>
        <v>0.25874125874125875</v>
      </c>
      <c r="AN145" s="168">
        <f ca="1">OFFSET('Table 2'!AO142,1,1)/
OFFSET('Table 2'!AO142,1,0)</f>
        <v>0.16393442622950818</v>
      </c>
      <c r="AO145" s="168">
        <f ca="1">OFFSET('Table 2'!AR142,1,1)/
OFFSET('Table 2'!AR142,1,0)</f>
        <v>0.12686567164179105</v>
      </c>
      <c r="AP145" s="168">
        <f ca="1">OFFSET('Table 2'!AU142,1,1)/
OFFSET('Table 2'!AU142,1,0)</f>
        <v>0.26451612903225807</v>
      </c>
      <c r="AQ145" s="168">
        <f ca="1">OFFSET('Table 2'!AX142,1,1)/
OFFSET('Table 2'!AX142,1,0)</f>
        <v>0.35227272727272729</v>
      </c>
      <c r="AR145" s="168">
        <f ca="1">OFFSET('Table 2'!BA142,1,1)/
OFFSET('Table 2'!BA142,1,0)</f>
        <v>0.35960591133004927</v>
      </c>
      <c r="AS145" s="168">
        <f ca="1">OFFSET('Table 2'!BD142,1,1)/
OFFSET('Table 2'!BD142,1,0)</f>
        <v>0.32960893854748602</v>
      </c>
      <c r="AT145" s="168">
        <f ca="1">OFFSET('Table 2'!BG142,1,1)/
OFFSET('Table 2'!BG142,1,0)</f>
        <v>0.28387096774193549</v>
      </c>
      <c r="AU145" s="168">
        <f ca="1">OFFSET('Table 2'!BJ142,1,1)/
OFFSET('Table 2'!BJ142,1,0)</f>
        <v>0.15151515151515152</v>
      </c>
      <c r="AV145" s="168">
        <f ca="1">OFFSET('Table 2'!BM142,1,1)/
OFFSET('Table 2'!BM142,1,0)</f>
        <v>0.12686567164179105</v>
      </c>
      <c r="AW145" s="168">
        <f ca="1">OFFSET('Table 2'!BP142,1,1)/
OFFSET('Table 2'!BP142,1,0)</f>
        <v>0.26451612903225807</v>
      </c>
      <c r="AX145" s="168">
        <f ca="1">OFFSET('Table 2'!BS142,1,1)/
OFFSET('Table 2'!BS142,1,0)</f>
        <v>0.35227272727272729</v>
      </c>
      <c r="AY145" s="168">
        <f ca="1">OFFSET('Table 2'!BV142,1,1)/
OFFSET('Table 2'!BV142,1,0)</f>
        <v>0.35960591133004927</v>
      </c>
      <c r="AZ145" s="168">
        <f ca="1">OFFSET('Table 2'!BY142,1,1)/
OFFSET('Table 2'!BY142,1,0)</f>
        <v>0.32960893854748602</v>
      </c>
      <c r="BA145" s="168">
        <f ca="1">OFFSET('Table 2'!CB142,1,1)/
OFFSET('Table 2'!CB142,1,0)</f>
        <v>0.28387096774193549</v>
      </c>
      <c r="BB145" s="168">
        <f ca="1">OFFSET('Table 2'!CE142,1,1)/
OFFSET('Table 2'!CE142,1,0)</f>
        <v>0.15151515151515152</v>
      </c>
      <c r="BC145" s="168">
        <f ca="1">OFFSET('Table 2'!CH143,1,1)/
OFFSET('Table 2'!CH143,1,0)</f>
        <v>0.76119402985074625</v>
      </c>
      <c r="BD145" s="168">
        <f ca="1">OFFSET('Table 2'!CK143,1,1)/
OFFSET('Table 2'!CK143,1,0)</f>
        <v>1</v>
      </c>
      <c r="BE145" s="168">
        <f ca="1">OFFSET('Table 2'!CN143,1,1)/
OFFSET('Table 2'!CN143,1,0)</f>
        <v>0.6966292134831461</v>
      </c>
      <c r="BF145" s="168" t="e">
        <f ca="1">OFFSET('Table 2'!#REF!,1,1)/
OFFSET('Table 2'!#REF!,1,0)</f>
        <v>#REF!</v>
      </c>
    </row>
    <row r="146" spans="1:58" x14ac:dyDescent="0.2">
      <c r="A146" s="18" t="s">
        <v>387</v>
      </c>
      <c r="B146" s="148">
        <f>AVERAGEIF('Table 2'!$E$4:$CP$4,B$5,'Table 2'!$E144:$CP144)</f>
        <v>84.533333333333331</v>
      </c>
      <c r="C146" s="148">
        <f>AVERAGEIF('Table 2'!$E$4:$CP$4,C$5,'Table 2'!$E144:$CP144)</f>
        <v>60.133333333333333</v>
      </c>
      <c r="D146" s="148">
        <f>AVERAGEIF('Table 2'!$E$4:$CP$4,D$5,'Table 2'!$E144:$CP144)</f>
        <v>24.4</v>
      </c>
      <c r="E146" s="23"/>
      <c r="F146" s="23"/>
      <c r="G146" s="23"/>
      <c r="H146" s="23"/>
      <c r="I146" s="23"/>
      <c r="J146" s="147">
        <f>AVERAGEIF('Table 2 - Previous month'!$E$4:$CS$4,J$5,'Table 2 - Previous month'!$E145:$CS145)</f>
        <v>218.38709677419354</v>
      </c>
      <c r="K146" s="147">
        <f>AVERAGEIF('Table 2 - Previous month'!$E$4:$CS$4,K$5,'Table 2 - Previous month'!$E145:$CS145)</f>
        <v>105.51612903225806</v>
      </c>
      <c r="L146" s="147">
        <f>AVERAGEIF('Table 2 - Previous month'!$E$4:$CS$4,L$5,'Table 2 - Previous month'!$E145:$CS145)</f>
        <v>112.87096774193549</v>
      </c>
      <c r="M146" s="23"/>
      <c r="N146" s="23"/>
      <c r="O146" s="23"/>
      <c r="P146" s="23"/>
      <c r="Q146" s="23"/>
      <c r="R146" s="23"/>
      <c r="S146" s="23"/>
      <c r="T146" s="23"/>
      <c r="U146" s="23"/>
      <c r="V146" s="23"/>
      <c r="W146" s="23"/>
      <c r="X146" s="23"/>
      <c r="AB146" s="167">
        <f ca="1">OFFSET('Table 2'!E143,1,1)/
OFFSET('Table 2'!E143,1,0)</f>
        <v>0.82352941176470584</v>
      </c>
      <c r="AC146" s="167">
        <f ca="1">OFFSET('Table 2'!H143,1,1)/
OFFSET('Table 2'!H143,1,0)</f>
        <v>0.82978723404255317</v>
      </c>
      <c r="AD146" s="168">
        <f ca="1">OFFSET('Table 2'!K143,1,1)/
OFFSET('Table 2'!K143,1,0)</f>
        <v>0.5625</v>
      </c>
      <c r="AE146" s="168">
        <f ca="1">OFFSET('Table 2'!N143,1,1)/
OFFSET('Table 2'!N143,1,0)</f>
        <v>0.76851851851851849</v>
      </c>
      <c r="AF146" s="168">
        <f ca="1">OFFSET('Table 2'!Q143,1,1)/
OFFSET('Table 2'!Q143,1,0)</f>
        <v>0.46875</v>
      </c>
      <c r="AG146" s="168">
        <f ca="1">OFFSET('Table 2'!T143,1,1)/
OFFSET('Table 2'!T143,1,0)</f>
        <v>0.26126126126126126</v>
      </c>
      <c r="AH146" s="168">
        <f ca="1">OFFSET('Table 2'!W143,1,1)/
OFFSET('Table 2'!W143,1,0)</f>
        <v>0.5</v>
      </c>
      <c r="AI146" s="168">
        <f ca="1">OFFSET('Table 2'!Z143,1,1)/
OFFSET('Table 2'!Z143,1,0)</f>
        <v>0.6470588235294118</v>
      </c>
      <c r="AJ146" s="168">
        <f ca="1">OFFSET('Table 2'!AC143,1,1)/
OFFSET('Table 2'!AC143,1,0)</f>
        <v>0.83870967741935487</v>
      </c>
      <c r="AK146" s="168">
        <f ca="1">OFFSET('Table 2'!AF143,1,1)/
OFFSET('Table 2'!AF143,1,0)</f>
        <v>0.83132530120481929</v>
      </c>
      <c r="AL146" s="168">
        <f ca="1">OFFSET('Table 2'!AI143,1,1)/
OFFSET('Table 2'!AI143,1,0)</f>
        <v>0.79012345679012341</v>
      </c>
      <c r="AM146" s="168">
        <f ca="1">OFFSET('Table 2'!AL143,1,1)/
OFFSET('Table 2'!AL143,1,0)</f>
        <v>0.56321839080459768</v>
      </c>
      <c r="AN146" s="168">
        <f ca="1">OFFSET('Table 2'!AO143,1,1)/
OFFSET('Table 2'!AO143,1,0)</f>
        <v>0.39175257731958762</v>
      </c>
      <c r="AO146" s="168">
        <f ca="1">OFFSET('Table 2'!AR143,1,1)/
OFFSET('Table 2'!AR143,1,0)</f>
        <v>0.88732394366197187</v>
      </c>
      <c r="AP146" s="168">
        <f ca="1">OFFSET('Table 2'!AU143,1,1)/
OFFSET('Table 2'!AU143,1,0)</f>
        <v>0.82894736842105265</v>
      </c>
      <c r="AQ146" s="168">
        <f ca="1">OFFSET('Table 2'!AX143,1,1)/
OFFSET('Table 2'!AX143,1,0)</f>
        <v>1</v>
      </c>
      <c r="AR146" s="168">
        <f ca="1">OFFSET('Table 2'!BA143,1,1)/
OFFSET('Table 2'!BA143,1,0)</f>
        <v>1</v>
      </c>
      <c r="AS146" s="168">
        <f ca="1">OFFSET('Table 2'!BD143,1,1)/
OFFSET('Table 2'!BD143,1,0)</f>
        <v>0.85074626865671643</v>
      </c>
      <c r="AT146" s="168">
        <f ca="1">OFFSET('Table 2'!BG143,1,1)/
OFFSET('Table 2'!BG143,1,0)</f>
        <v>0.78333333333333333</v>
      </c>
      <c r="AU146" s="168">
        <f ca="1">OFFSET('Table 2'!BJ143,1,1)/
OFFSET('Table 2'!BJ143,1,0)</f>
        <v>0.49206349206349204</v>
      </c>
      <c r="AV146" s="168">
        <f ca="1">OFFSET('Table 2'!BM143,1,1)/
OFFSET('Table 2'!BM143,1,0)</f>
        <v>0.51724137931034486</v>
      </c>
      <c r="AW146" s="168">
        <f ca="1">OFFSET('Table 2'!BP143,1,1)/
OFFSET('Table 2'!BP143,1,0)</f>
        <v>1</v>
      </c>
      <c r="AX146" s="168">
        <f ca="1">OFFSET('Table 2'!BS143,1,1)/
OFFSET('Table 2'!BS143,1,0)</f>
        <v>0.92500000000000004</v>
      </c>
      <c r="AY146" s="168">
        <f ca="1">OFFSET('Table 2'!BV143,1,1)/
OFFSET('Table 2'!BV143,1,0)</f>
        <v>0.76744186046511631</v>
      </c>
      <c r="AZ146" s="168">
        <f ca="1">OFFSET('Table 2'!BY143,1,1)/
OFFSET('Table 2'!BY143,1,0)</f>
        <v>0.77777777777777779</v>
      </c>
      <c r="BA146" s="168">
        <f ca="1">OFFSET('Table 2'!CB143,1,1)/
OFFSET('Table 2'!CB143,1,0)</f>
        <v>0.67469879518072284</v>
      </c>
      <c r="BB146" s="168">
        <f ca="1">OFFSET('Table 2'!CE143,1,1)/
OFFSET('Table 2'!CE143,1,0)</f>
        <v>0.39759036144578314</v>
      </c>
      <c r="BC146" s="168">
        <f ca="1">OFFSET('Table 2'!CH144,1,1)/
OFFSET('Table 2'!CH144,1,0)</f>
        <v>0.43478260869565216</v>
      </c>
      <c r="BD146" s="168">
        <f ca="1">OFFSET('Table 2'!CK144,1,1)/
OFFSET('Table 2'!CK144,1,0)</f>
        <v>0.53710247349823326</v>
      </c>
      <c r="BE146" s="168">
        <f ca="1">OFFSET('Table 2'!CN144,1,1)/
OFFSET('Table 2'!CN144,1,0)</f>
        <v>0.4344262295081967</v>
      </c>
      <c r="BF146" s="168" t="e">
        <f ca="1">OFFSET('Table 2'!#REF!,1,1)/
OFFSET('Table 2'!#REF!,1,0)</f>
        <v>#REF!</v>
      </c>
    </row>
    <row r="147" spans="1:58" x14ac:dyDescent="0.2">
      <c r="A147" s="18" t="s">
        <v>388</v>
      </c>
      <c r="B147" s="148">
        <f>AVERAGEIF('Table 2'!$E$4:$CP$4,B$5,'Table 2'!$E145:$CP145)</f>
        <v>213.3</v>
      </c>
      <c r="C147" s="148">
        <f>AVERAGEIF('Table 2'!$E$4:$CP$4,C$5,'Table 2'!$E145:$CP145)</f>
        <v>109.26666666666667</v>
      </c>
      <c r="D147" s="148">
        <f>AVERAGEIF('Table 2'!$E$4:$CP$4,D$5,'Table 2'!$E145:$CP145)</f>
        <v>104.03333333333333</v>
      </c>
      <c r="E147" s="23"/>
      <c r="F147" s="23"/>
      <c r="G147" s="23"/>
      <c r="H147" s="23"/>
      <c r="I147" s="23"/>
      <c r="J147" s="147">
        <f>AVERAGEIF('Table 2 - Previous month'!$E$4:$CS$4,J$5,'Table 2 - Previous month'!$E146:$CS146)</f>
        <v>187.48387096774192</v>
      </c>
      <c r="K147" s="147">
        <f>AVERAGEIF('Table 2 - Previous month'!$E$4:$CS$4,K$5,'Table 2 - Previous month'!$E146:$CS146)</f>
        <v>76.129032258064512</v>
      </c>
      <c r="L147" s="147">
        <f>AVERAGEIF('Table 2 - Previous month'!$E$4:$CS$4,L$5,'Table 2 - Previous month'!$E146:$CS146)</f>
        <v>111.35483870967742</v>
      </c>
      <c r="M147" s="23"/>
      <c r="N147" s="23"/>
      <c r="O147" s="23"/>
      <c r="P147" s="23"/>
      <c r="Q147" s="23"/>
      <c r="R147" s="23"/>
      <c r="S147" s="23"/>
      <c r="T147" s="23"/>
      <c r="U147" s="23"/>
      <c r="V147" s="23"/>
      <c r="W147" s="23"/>
      <c r="X147" s="23"/>
      <c r="AB147" s="167">
        <f ca="1">OFFSET('Table 2'!E144,1,1)/
OFFSET('Table 2'!E144,1,0)</f>
        <v>0.64566929133858264</v>
      </c>
      <c r="AC147" s="167">
        <f ca="1">OFFSET('Table 2'!H144,1,1)/
OFFSET('Table 2'!H144,1,0)</f>
        <v>0.58490566037735847</v>
      </c>
      <c r="AD147" s="168">
        <f ca="1">OFFSET('Table 2'!K144,1,1)/
OFFSET('Table 2'!K144,1,0)</f>
        <v>0.6094420600858369</v>
      </c>
      <c r="AE147" s="168">
        <f ca="1">OFFSET('Table 2'!N144,1,1)/
OFFSET('Table 2'!N144,1,0)</f>
        <v>0.57939914163090134</v>
      </c>
      <c r="AF147" s="168">
        <f ca="1">OFFSET('Table 2'!Q144,1,1)/
OFFSET('Table 2'!Q144,1,0)</f>
        <v>0.46808510638297873</v>
      </c>
      <c r="AG147" s="168">
        <f ca="1">OFFSET('Table 2'!T144,1,1)/
OFFSET('Table 2'!T144,1,0)</f>
        <v>0.35555555555555557</v>
      </c>
      <c r="AH147" s="168">
        <f ca="1">OFFSET('Table 2'!W144,1,1)/
OFFSET('Table 2'!W144,1,0)</f>
        <v>0.55263157894736847</v>
      </c>
      <c r="AI147" s="168">
        <f ca="1">OFFSET('Table 2'!Z144,1,1)/
OFFSET('Table 2'!Z144,1,0)</f>
        <v>0.58415841584158412</v>
      </c>
      <c r="AJ147" s="168">
        <f ca="1">OFFSET('Table 2'!AC144,1,1)/
OFFSET('Table 2'!AC144,1,0)</f>
        <v>0.59808612440191389</v>
      </c>
      <c r="AK147" s="168">
        <f ca="1">OFFSET('Table 2'!AF144,1,1)/
OFFSET('Table 2'!AF144,1,0)</f>
        <v>0.58130081300813008</v>
      </c>
      <c r="AL147" s="168">
        <f ca="1">OFFSET('Table 2'!AI144,1,1)/
OFFSET('Table 2'!AI144,1,0)</f>
        <v>0.5714285714285714</v>
      </c>
      <c r="AM147" s="168">
        <f ca="1">OFFSET('Table 2'!AL144,1,1)/
OFFSET('Table 2'!AL144,1,0)</f>
        <v>0.47236180904522612</v>
      </c>
      <c r="AN147" s="168">
        <f ca="1">OFFSET('Table 2'!AO144,1,1)/
OFFSET('Table 2'!AO144,1,0)</f>
        <v>0.38961038961038963</v>
      </c>
      <c r="AO147" s="168">
        <f ca="1">OFFSET('Table 2'!AR144,1,1)/
OFFSET('Table 2'!AR144,1,0)</f>
        <v>0.53968253968253965</v>
      </c>
      <c r="AP147" s="168">
        <f ca="1">OFFSET('Table 2'!AU144,1,1)/
OFFSET('Table 2'!AU144,1,0)</f>
        <v>0.57939914163090134</v>
      </c>
      <c r="AQ147" s="168">
        <f ca="1">OFFSET('Table 2'!AX144,1,1)/
OFFSET('Table 2'!AX144,1,0)</f>
        <v>0.5112107623318386</v>
      </c>
      <c r="AR147" s="168">
        <f ca="1">OFFSET('Table 2'!BA144,1,1)/
OFFSET('Table 2'!BA144,1,0)</f>
        <v>0.53413654618473894</v>
      </c>
      <c r="AS147" s="168">
        <f ca="1">OFFSET('Table 2'!BD144,1,1)/
OFFSET('Table 2'!BD144,1,0)</f>
        <v>0.45049504950495051</v>
      </c>
      <c r="AT147" s="168">
        <f ca="1">OFFSET('Table 2'!BG144,1,1)/
OFFSET('Table 2'!BG144,1,0)</f>
        <v>0.42696629213483145</v>
      </c>
      <c r="AU147" s="168">
        <f ca="1">OFFSET('Table 2'!BJ144,1,1)/
OFFSET('Table 2'!BJ144,1,0)</f>
        <v>0.41666666666666669</v>
      </c>
      <c r="AV147" s="168">
        <f ca="1">OFFSET('Table 2'!BM144,1,1)/
OFFSET('Table 2'!BM144,1,0)</f>
        <v>0.37583892617449666</v>
      </c>
      <c r="AW147" s="168">
        <f ca="1">OFFSET('Table 2'!BP144,1,1)/
OFFSET('Table 2'!BP144,1,0)</f>
        <v>0.54314720812182737</v>
      </c>
      <c r="AX147" s="168">
        <f ca="1">OFFSET('Table 2'!BS144,1,1)/
OFFSET('Table 2'!BS144,1,0)</f>
        <v>0.56595744680851068</v>
      </c>
      <c r="AY147" s="168">
        <f ca="1">OFFSET('Table 2'!BV144,1,1)/
OFFSET('Table 2'!BV144,1,0)</f>
        <v>0.5431034482758621</v>
      </c>
      <c r="AZ147" s="168">
        <f ca="1">OFFSET('Table 2'!BY144,1,1)/
OFFSET('Table 2'!BY144,1,0)</f>
        <v>0.54578754578754574</v>
      </c>
      <c r="BA147" s="168">
        <f ca="1">OFFSET('Table 2'!CB144,1,1)/
OFFSET('Table 2'!CB144,1,0)</f>
        <v>0.3755656108597285</v>
      </c>
      <c r="BB147" s="168">
        <f ca="1">OFFSET('Table 2'!CE144,1,1)/
OFFSET('Table 2'!CE144,1,0)</f>
        <v>0.29569892473118281</v>
      </c>
      <c r="BC147" s="168">
        <f ca="1">OFFSET('Table 2'!CH145,1,1)/
OFFSET('Table 2'!CH145,1,0)</f>
        <v>0.45180722891566266</v>
      </c>
      <c r="BD147" s="168">
        <f ca="1">OFFSET('Table 2'!CK145,1,1)/
OFFSET('Table 2'!CK145,1,0)</f>
        <v>0.48447204968944102</v>
      </c>
      <c r="BE147" s="168">
        <f ca="1">OFFSET('Table 2'!CN145,1,1)/
OFFSET('Table 2'!CN145,1,0)</f>
        <v>0.55405405405405406</v>
      </c>
      <c r="BF147" s="168" t="e">
        <f ca="1">OFFSET('Table 2'!#REF!,1,1)/
OFFSET('Table 2'!#REF!,1,0)</f>
        <v>#REF!</v>
      </c>
    </row>
    <row r="148" spans="1:58" x14ac:dyDescent="0.2">
      <c r="A148" s="18" t="s">
        <v>391</v>
      </c>
      <c r="B148" s="148">
        <f>AVERAGEIF('Table 2'!$E$4:$CP$4,B$5,'Table 2'!$E146:$CP146)</f>
        <v>159.1</v>
      </c>
      <c r="C148" s="148">
        <f>AVERAGEIF('Table 2'!$E$4:$CP$4,C$5,'Table 2'!$E146:$CP146)</f>
        <v>76</v>
      </c>
      <c r="D148" s="148">
        <f>AVERAGEIF('Table 2'!$E$4:$CP$4,D$5,'Table 2'!$E146:$CP146)</f>
        <v>83.1</v>
      </c>
      <c r="E148" s="23"/>
      <c r="F148" s="23"/>
      <c r="G148" s="23"/>
      <c r="H148" s="23"/>
      <c r="I148" s="23"/>
      <c r="J148" s="147">
        <f>AVERAGEIF('Table 2 - Previous month'!$E$4:$CS$4,J$5,'Table 2 - Previous month'!$E147:$CS147)</f>
        <v>91.774193548387103</v>
      </c>
      <c r="K148" s="147">
        <f>AVERAGEIF('Table 2 - Previous month'!$E$4:$CS$4,K$5,'Table 2 - Previous month'!$E147:$CS147)</f>
        <v>34.903225806451616</v>
      </c>
      <c r="L148" s="147">
        <f>AVERAGEIF('Table 2 - Previous month'!$E$4:$CS$4,L$5,'Table 2 - Previous month'!$E147:$CS147)</f>
        <v>56.87096774193548</v>
      </c>
      <c r="M148" s="23"/>
      <c r="N148" s="23"/>
      <c r="O148" s="23"/>
      <c r="P148" s="23"/>
      <c r="Q148" s="23"/>
      <c r="R148" s="23"/>
      <c r="S148" s="23"/>
      <c r="T148" s="23"/>
      <c r="U148" s="23"/>
      <c r="V148" s="23"/>
      <c r="W148" s="23"/>
      <c r="X148" s="23"/>
      <c r="AB148" s="167">
        <f ca="1">OFFSET('Table 2'!E145,1,1)/
OFFSET('Table 2'!E145,1,0)</f>
        <v>0.3645320197044335</v>
      </c>
      <c r="AC148" s="167">
        <f ca="1">OFFSET('Table 2'!H145,1,1)/
OFFSET('Table 2'!H145,1,0)</f>
        <v>0.42346938775510207</v>
      </c>
      <c r="AD148" s="168">
        <f ca="1">OFFSET('Table 2'!K145,1,1)/
OFFSET('Table 2'!K145,1,0)</f>
        <v>0.4</v>
      </c>
      <c r="AE148" s="168">
        <f ca="1">OFFSET('Table 2'!N145,1,1)/
OFFSET('Table 2'!N145,1,0)</f>
        <v>0.53365384615384615</v>
      </c>
      <c r="AF148" s="168">
        <f ca="1">OFFSET('Table 2'!Q145,1,1)/
OFFSET('Table 2'!Q145,1,0)</f>
        <v>0.375</v>
      </c>
      <c r="AG148" s="168">
        <f ca="1">OFFSET('Table 2'!T145,1,1)/
OFFSET('Table 2'!T145,1,0)</f>
        <v>0.3925925925925926</v>
      </c>
      <c r="AH148" s="168">
        <f ca="1">OFFSET('Table 2'!W145,1,1)/
OFFSET('Table 2'!W145,1,0)</f>
        <v>0.47878787878787876</v>
      </c>
      <c r="AI148" s="168">
        <f ca="1">OFFSET('Table 2'!Z145,1,1)/
OFFSET('Table 2'!Z145,1,0)</f>
        <v>0.42763157894736842</v>
      </c>
      <c r="AJ148" s="168">
        <f ca="1">OFFSET('Table 2'!AC145,1,1)/
OFFSET('Table 2'!AC145,1,0)</f>
        <v>0.49431818181818182</v>
      </c>
      <c r="AK148" s="168">
        <f ca="1">OFFSET('Table 2'!AF145,1,1)/
OFFSET('Table 2'!AF145,1,0)</f>
        <v>0.52791878172588835</v>
      </c>
      <c r="AL148" s="168">
        <f ca="1">OFFSET('Table 2'!AI145,1,1)/
OFFSET('Table 2'!AI145,1,0)</f>
        <v>0.51891891891891895</v>
      </c>
      <c r="AM148" s="168">
        <f ca="1">OFFSET('Table 2'!AL145,1,1)/
OFFSET('Table 2'!AL145,1,0)</f>
        <v>0.4375</v>
      </c>
      <c r="AN148" s="168">
        <f ca="1">OFFSET('Table 2'!AO145,1,1)/
OFFSET('Table 2'!AO145,1,0)</f>
        <v>0.43650793650793651</v>
      </c>
      <c r="AO148" s="168">
        <f ca="1">OFFSET('Table 2'!AR145,1,1)/
OFFSET('Table 2'!AR145,1,0)</f>
        <v>0.47445255474452552</v>
      </c>
      <c r="AP148" s="168">
        <f ca="1">OFFSET('Table 2'!AU145,1,1)/
OFFSET('Table 2'!AU145,1,0)</f>
        <v>0.58064516129032262</v>
      </c>
      <c r="AQ148" s="168">
        <f ca="1">OFFSET('Table 2'!AX145,1,1)/
OFFSET('Table 2'!AX145,1,0)</f>
        <v>0.54814814814814816</v>
      </c>
      <c r="AR148" s="168">
        <f ca="1">OFFSET('Table 2'!BA145,1,1)/
OFFSET('Table 2'!BA145,1,0)</f>
        <v>0.63461538461538458</v>
      </c>
      <c r="AS148" s="168">
        <f ca="1">OFFSET('Table 2'!BD145,1,1)/
OFFSET('Table 2'!BD145,1,0)</f>
        <v>0.6028368794326241</v>
      </c>
      <c r="AT148" s="168">
        <f ca="1">OFFSET('Table 2'!BG145,1,1)/
OFFSET('Table 2'!BG145,1,0)</f>
        <v>0.5625</v>
      </c>
      <c r="AU148" s="168">
        <f ca="1">OFFSET('Table 2'!BJ145,1,1)/
OFFSET('Table 2'!BJ145,1,0)</f>
        <v>0.53465346534653468</v>
      </c>
      <c r="AV148" s="168">
        <f ca="1">OFFSET('Table 2'!BM145,1,1)/
OFFSET('Table 2'!BM145,1,0)</f>
        <v>0.57391304347826089</v>
      </c>
      <c r="AW148" s="168">
        <f ca="1">OFFSET('Table 2'!BP145,1,1)/
OFFSET('Table 2'!BP145,1,0)</f>
        <v>0.46153846153846156</v>
      </c>
      <c r="AX148" s="168">
        <f ca="1">OFFSET('Table 2'!BS145,1,1)/
OFFSET('Table 2'!BS145,1,0)</f>
        <v>0.43125000000000002</v>
      </c>
      <c r="AY148" s="168">
        <f ca="1">OFFSET('Table 2'!BV145,1,1)/
OFFSET('Table 2'!BV145,1,0)</f>
        <v>0.44827586206896552</v>
      </c>
      <c r="AZ148" s="168">
        <f ca="1">OFFSET('Table 2'!BY145,1,1)/
OFFSET('Table 2'!BY145,1,0)</f>
        <v>0.46636771300448432</v>
      </c>
      <c r="BA148" s="168">
        <f ca="1">OFFSET('Table 2'!CB145,1,1)/
OFFSET('Table 2'!CB145,1,0)</f>
        <v>0.42458100558659218</v>
      </c>
      <c r="BB148" s="168">
        <f ca="1">OFFSET('Table 2'!CE145,1,1)/
OFFSET('Table 2'!CE145,1,0)</f>
        <v>0.38194444444444442</v>
      </c>
      <c r="BC148" s="168">
        <f ca="1">OFFSET('Table 2'!CH146,1,1)/
OFFSET('Table 2'!CH146,1,0)</f>
        <v>0.40259740259740262</v>
      </c>
      <c r="BD148" s="168">
        <f ca="1">OFFSET('Table 2'!CK146,1,1)/
OFFSET('Table 2'!CK146,1,0)</f>
        <v>0.45192307692307693</v>
      </c>
      <c r="BE148" s="168">
        <f ca="1">OFFSET('Table 2'!CN146,1,1)/
OFFSET('Table 2'!CN146,1,0)</f>
        <v>0.5757575757575758</v>
      </c>
      <c r="BF148" s="168" t="e">
        <f ca="1">OFFSET('Table 2'!#REF!,1,1)/
OFFSET('Table 2'!#REF!,1,0)</f>
        <v>#REF!</v>
      </c>
    </row>
    <row r="149" spans="1:58" x14ac:dyDescent="0.2">
      <c r="A149" s="18" t="s">
        <v>283</v>
      </c>
      <c r="B149" s="148">
        <f>AVERAGEIF('Table 2'!$E$4:$CP$4,B$5,'Table 2'!$E147:$CP147)</f>
        <v>86.933333333333337</v>
      </c>
      <c r="C149" s="148">
        <f>AVERAGEIF('Table 2'!$E$4:$CP$4,C$5,'Table 2'!$E147:$CP147)</f>
        <v>38.766666666666666</v>
      </c>
      <c r="D149" s="148">
        <f>AVERAGEIF('Table 2'!$E$4:$CP$4,D$5,'Table 2'!$E147:$CP147)</f>
        <v>48.166666666666664</v>
      </c>
      <c r="E149" s="23"/>
      <c r="F149" s="23"/>
      <c r="G149" s="23"/>
      <c r="H149" s="23"/>
      <c r="I149" s="23"/>
      <c r="J149" s="147">
        <f>AVERAGEIF('Table 2 - Previous month'!$E$4:$CS$4,J$5,'Table 2 - Previous month'!$E148:$CS148)</f>
        <v>116.41935483870968</v>
      </c>
      <c r="K149" s="147">
        <f>AVERAGEIF('Table 2 - Previous month'!$E$4:$CS$4,K$5,'Table 2 - Previous month'!$E148:$CS148)</f>
        <v>63.387096774193552</v>
      </c>
      <c r="L149" s="147">
        <f>AVERAGEIF('Table 2 - Previous month'!$E$4:$CS$4,L$5,'Table 2 - Previous month'!$E148:$CS148)</f>
        <v>53.032258064516128</v>
      </c>
      <c r="M149" s="23"/>
      <c r="N149" s="23"/>
      <c r="O149" s="23"/>
      <c r="P149" s="23"/>
      <c r="Q149" s="23"/>
      <c r="R149" s="23"/>
      <c r="S149" s="23"/>
      <c r="T149" s="23"/>
      <c r="U149" s="23"/>
      <c r="V149" s="23"/>
      <c r="W149" s="23"/>
      <c r="X149" s="23"/>
      <c r="AB149" s="167">
        <f ca="1">OFFSET('Table 2'!E146,1,1)/
OFFSET('Table 2'!E146,1,0)</f>
        <v>0.45783132530120479</v>
      </c>
      <c r="AC149" s="167">
        <f ca="1">OFFSET('Table 2'!H146,1,1)/
OFFSET('Table 2'!H146,1,0)</f>
        <v>0.46875</v>
      </c>
      <c r="AD149" s="168">
        <f ca="1">OFFSET('Table 2'!K146,1,1)/
OFFSET('Table 2'!K146,1,0)</f>
        <v>0.4</v>
      </c>
      <c r="AE149" s="168">
        <f ca="1">OFFSET('Table 2'!N146,1,1)/
OFFSET('Table 2'!N146,1,0)</f>
        <v>0.37777777777777777</v>
      </c>
      <c r="AF149" s="168">
        <f ca="1">OFFSET('Table 2'!Q146,1,1)/
OFFSET('Table 2'!Q146,1,0)</f>
        <v>0.41747572815533979</v>
      </c>
      <c r="AG149" s="168">
        <f ca="1">OFFSET('Table 2'!T146,1,1)/
OFFSET('Table 2'!T146,1,0)</f>
        <v>0.45945945945945948</v>
      </c>
      <c r="AH149" s="168">
        <f ca="1">OFFSET('Table 2'!W146,1,1)/
OFFSET('Table 2'!W146,1,0)</f>
        <v>0.35897435897435898</v>
      </c>
      <c r="AI149" s="168">
        <f ca="1">OFFSET('Table 2'!Z146,1,1)/
OFFSET('Table 2'!Z146,1,0)</f>
        <v>0.42574257425742573</v>
      </c>
      <c r="AJ149" s="168">
        <f ca="1">OFFSET('Table 2'!AC146,1,1)/
OFFSET('Table 2'!AC146,1,0)</f>
        <v>0.62765957446808507</v>
      </c>
      <c r="AK149" s="168">
        <f ca="1">OFFSET('Table 2'!AF146,1,1)/
OFFSET('Table 2'!AF146,1,0)</f>
        <v>0.53246753246753242</v>
      </c>
      <c r="AL149" s="168">
        <f ca="1">OFFSET('Table 2'!AI146,1,1)/
OFFSET('Table 2'!AI146,1,0)</f>
        <v>0.43023255813953487</v>
      </c>
      <c r="AM149" s="168">
        <f ca="1">OFFSET('Table 2'!AL146,1,1)/
OFFSET('Table 2'!AL146,1,0)</f>
        <v>0.54838709677419351</v>
      </c>
      <c r="AN149" s="168">
        <f ca="1">OFFSET('Table 2'!AO146,1,1)/
OFFSET('Table 2'!AO146,1,0)</f>
        <v>0.35064935064935066</v>
      </c>
      <c r="AO149" s="168">
        <f ca="1">OFFSET('Table 2'!AR146,1,1)/
OFFSET('Table 2'!AR146,1,0)</f>
        <v>0.17460317460317459</v>
      </c>
      <c r="AP149" s="168">
        <f ca="1">OFFSET('Table 2'!AU146,1,1)/
OFFSET('Table 2'!AU146,1,0)</f>
        <v>0.56818181818181823</v>
      </c>
      <c r="AQ149" s="168">
        <f ca="1">OFFSET('Table 2'!AX146,1,1)/
OFFSET('Table 2'!AX146,1,0)</f>
        <v>0.48275862068965519</v>
      </c>
      <c r="AR149" s="168">
        <f ca="1">OFFSET('Table 2'!BA146,1,1)/
OFFSET('Table 2'!BA146,1,0)</f>
        <v>0.5056179775280899</v>
      </c>
      <c r="AS149" s="168">
        <f ca="1">OFFSET('Table 2'!BD146,1,1)/
OFFSET('Table 2'!BD146,1,0)</f>
        <v>0.63063063063063063</v>
      </c>
      <c r="AT149" s="168">
        <f ca="1">OFFSET('Table 2'!BG146,1,1)/
OFFSET('Table 2'!BG146,1,0)</f>
        <v>0.44444444444444442</v>
      </c>
      <c r="AU149" s="168">
        <f ca="1">OFFSET('Table 2'!BJ146,1,1)/
OFFSET('Table 2'!BJ146,1,0)</f>
        <v>0.13559322033898305</v>
      </c>
      <c r="AV149" s="168">
        <f ca="1">OFFSET('Table 2'!BM146,1,1)/
OFFSET('Table 2'!BM146,1,0)</f>
        <v>0.21212121212121213</v>
      </c>
      <c r="AW149" s="168">
        <f ca="1">OFFSET('Table 2'!BP146,1,1)/
OFFSET('Table 2'!BP146,1,0)</f>
        <v>0.34246575342465752</v>
      </c>
      <c r="AX149" s="168">
        <f ca="1">OFFSET('Table 2'!BS146,1,1)/
OFFSET('Table 2'!BS146,1,0)</f>
        <v>0.44827586206896552</v>
      </c>
      <c r="AY149" s="168">
        <f ca="1">OFFSET('Table 2'!BV146,1,1)/
OFFSET('Table 2'!BV146,1,0)</f>
        <v>0.42682926829268292</v>
      </c>
      <c r="AZ149" s="168">
        <f ca="1">OFFSET('Table 2'!BY146,1,1)/
OFFSET('Table 2'!BY146,1,0)</f>
        <v>0.49532710280373832</v>
      </c>
      <c r="BA149" s="168">
        <f ca="1">OFFSET('Table 2'!CB146,1,1)/
OFFSET('Table 2'!CB146,1,0)</f>
        <v>0.55102040816326525</v>
      </c>
      <c r="BB149" s="168">
        <f ca="1">OFFSET('Table 2'!CE146,1,1)/
OFFSET('Table 2'!CE146,1,0)</f>
        <v>0.29629629629629628</v>
      </c>
      <c r="BC149" s="168">
        <f ca="1">OFFSET('Table 2'!CH147,1,1)/
OFFSET('Table 2'!CH147,1,0)</f>
        <v>0.38842975206611569</v>
      </c>
      <c r="BD149" s="168">
        <f ca="1">OFFSET('Table 2'!CK147,1,1)/
OFFSET('Table 2'!CK147,1,0)</f>
        <v>0.48749999999999999</v>
      </c>
      <c r="BE149" s="168">
        <f ca="1">OFFSET('Table 2'!CN147,1,1)/
OFFSET('Table 2'!CN147,1,0)</f>
        <v>0.453416149068323</v>
      </c>
      <c r="BF149" s="168" t="e">
        <f ca="1">OFFSET('Table 2'!#REF!,1,1)/
OFFSET('Table 2'!#REF!,1,0)</f>
        <v>#REF!</v>
      </c>
    </row>
    <row r="150" spans="1:58" x14ac:dyDescent="0.2">
      <c r="A150" s="18" t="s">
        <v>286</v>
      </c>
      <c r="B150" s="148">
        <f>AVERAGEIF('Table 2'!$E$4:$CP$4,B$5,'Table 2'!$E148:$CP148)</f>
        <v>128.03333333333333</v>
      </c>
      <c r="C150" s="148">
        <f>AVERAGEIF('Table 2'!$E$4:$CP$4,C$5,'Table 2'!$E148:$CP148)</f>
        <v>62.666666666666664</v>
      </c>
      <c r="D150" s="148">
        <f>AVERAGEIF('Table 2'!$E$4:$CP$4,D$5,'Table 2'!$E148:$CP148)</f>
        <v>65.36666666666666</v>
      </c>
      <c r="E150" s="23"/>
      <c r="F150" s="23"/>
      <c r="G150" s="23"/>
      <c r="H150" s="23"/>
      <c r="I150" s="23"/>
      <c r="J150" s="147">
        <f>AVERAGEIF('Table 2 - Previous month'!$E$4:$CS$4,J$5,'Table 2 - Previous month'!$E149:$CS149)</f>
        <v>332.29032258064518</v>
      </c>
      <c r="K150" s="147">
        <f>AVERAGEIF('Table 2 - Previous month'!$E$4:$CS$4,K$5,'Table 2 - Previous month'!$E149:$CS149)</f>
        <v>121.3225806451613</v>
      </c>
      <c r="L150" s="147">
        <f>AVERAGEIF('Table 2 - Previous month'!$E$4:$CS$4,L$5,'Table 2 - Previous month'!$E149:$CS149)</f>
        <v>210.96774193548387</v>
      </c>
      <c r="M150" s="23"/>
      <c r="N150" s="23"/>
      <c r="O150" s="23"/>
      <c r="P150" s="23"/>
      <c r="Q150" s="23"/>
      <c r="R150" s="23"/>
      <c r="S150" s="23"/>
      <c r="T150" s="23"/>
      <c r="U150" s="23"/>
      <c r="V150" s="23"/>
      <c r="W150" s="23"/>
      <c r="X150" s="23"/>
      <c r="AB150" s="167">
        <f ca="1">OFFSET('Table 2'!E147,1,1)/
OFFSET('Table 2'!E147,1,0)</f>
        <v>0.60150375939849621</v>
      </c>
      <c r="AC150" s="167">
        <f ca="1">OFFSET('Table 2'!H147,1,1)/
OFFSET('Table 2'!H147,1,0)</f>
        <v>0.5092592592592593</v>
      </c>
      <c r="AD150" s="168">
        <f ca="1">OFFSET('Table 2'!K147,1,1)/
OFFSET('Table 2'!K147,1,0)</f>
        <v>0.55970149253731338</v>
      </c>
      <c r="AE150" s="168">
        <f ca="1">OFFSET('Table 2'!N147,1,1)/
OFFSET('Table 2'!N147,1,0)</f>
        <v>0.55633802816901412</v>
      </c>
      <c r="AF150" s="168">
        <f ca="1">OFFSET('Table 2'!Q147,1,1)/
OFFSET('Table 2'!Q147,1,0)</f>
        <v>0.49612403100775193</v>
      </c>
      <c r="AG150" s="168">
        <f ca="1">OFFSET('Table 2'!T147,1,1)/
OFFSET('Table 2'!T147,1,0)</f>
        <v>0.3888888888888889</v>
      </c>
      <c r="AH150" s="168">
        <f ca="1">OFFSET('Table 2'!W147,1,1)/
OFFSET('Table 2'!W147,1,0)</f>
        <v>0.45689655172413796</v>
      </c>
      <c r="AI150" s="168">
        <f ca="1">OFFSET('Table 2'!Z147,1,1)/
OFFSET('Table 2'!Z147,1,0)</f>
        <v>0.51111111111111107</v>
      </c>
      <c r="AJ150" s="168">
        <f ca="1">OFFSET('Table 2'!AC147,1,1)/
OFFSET('Table 2'!AC147,1,0)</f>
        <v>0.48550724637681159</v>
      </c>
      <c r="AK150" s="168">
        <f ca="1">OFFSET('Table 2'!AF147,1,1)/
OFFSET('Table 2'!AF147,1,0)</f>
        <v>0.50340136054421769</v>
      </c>
      <c r="AL150" s="168">
        <f ca="1">OFFSET('Table 2'!AI147,1,1)/
OFFSET('Table 2'!AI147,1,0)</f>
        <v>0.57861635220125784</v>
      </c>
      <c r="AM150" s="168">
        <f ca="1">OFFSET('Table 2'!AL147,1,1)/
OFFSET('Table 2'!AL147,1,0)</f>
        <v>0.50375939849624063</v>
      </c>
      <c r="AN150" s="168">
        <f ca="1">OFFSET('Table 2'!AO147,1,1)/
OFFSET('Table 2'!AO147,1,0)</f>
        <v>0.30107526881720431</v>
      </c>
      <c r="AO150" s="168">
        <f ca="1">OFFSET('Table 2'!AR147,1,1)/
OFFSET('Table 2'!AR147,1,0)</f>
        <v>0.46666666666666667</v>
      </c>
      <c r="AP150" s="168">
        <f ca="1">OFFSET('Table 2'!AU147,1,1)/
OFFSET('Table 2'!AU147,1,0)</f>
        <v>0.55882352941176472</v>
      </c>
      <c r="AQ150" s="168">
        <f ca="1">OFFSET('Table 2'!AX147,1,1)/
OFFSET('Table 2'!AX147,1,0)</f>
        <v>0.57042253521126762</v>
      </c>
      <c r="AR150" s="168">
        <f ca="1">OFFSET('Table 2'!BA147,1,1)/
OFFSET('Table 2'!BA147,1,0)</f>
        <v>0.58278145695364236</v>
      </c>
      <c r="AS150" s="168">
        <f ca="1">OFFSET('Table 2'!BD147,1,1)/
OFFSET('Table 2'!BD147,1,0)</f>
        <v>0.44117647058823528</v>
      </c>
      <c r="AT150" s="168">
        <f ca="1">OFFSET('Table 2'!BG147,1,1)/
OFFSET('Table 2'!BG147,1,0)</f>
        <v>0.42424242424242425</v>
      </c>
      <c r="AU150" s="168">
        <f ca="1">OFFSET('Table 2'!BJ147,1,1)/
OFFSET('Table 2'!BJ147,1,0)</f>
        <v>0.38297872340425532</v>
      </c>
      <c r="AV150" s="168">
        <f ca="1">OFFSET('Table 2'!BM147,1,1)/
OFFSET('Table 2'!BM147,1,0)</f>
        <v>0.4</v>
      </c>
      <c r="AW150" s="168">
        <f ca="1">OFFSET('Table 2'!BP147,1,1)/
OFFSET('Table 2'!BP147,1,0)</f>
        <v>0.5161290322580645</v>
      </c>
      <c r="AX150" s="168">
        <f ca="1">OFFSET('Table 2'!BS147,1,1)/
OFFSET('Table 2'!BS147,1,0)</f>
        <v>0.51388888888888884</v>
      </c>
      <c r="AY150" s="168">
        <f ca="1">OFFSET('Table 2'!BV147,1,1)/
OFFSET('Table 2'!BV147,1,0)</f>
        <v>0.53521126760563376</v>
      </c>
      <c r="AZ150" s="168">
        <f ca="1">OFFSET('Table 2'!BY147,1,1)/
OFFSET('Table 2'!BY147,1,0)</f>
        <v>0.50980392156862742</v>
      </c>
      <c r="BA150" s="168">
        <f ca="1">OFFSET('Table 2'!CB147,1,1)/
OFFSET('Table 2'!CB147,1,0)</f>
        <v>0.36936936936936937</v>
      </c>
      <c r="BB150" s="168">
        <f ca="1">OFFSET('Table 2'!CE147,1,1)/
OFFSET('Table 2'!CE147,1,0)</f>
        <v>0.3783783783783784</v>
      </c>
      <c r="BC150" s="168">
        <f ca="1">OFFSET('Table 2'!CH148,1,1)/
OFFSET('Table 2'!CH148,1,0)</f>
        <v>0.40209790209790208</v>
      </c>
      <c r="BD150" s="168">
        <f ca="1">OFFSET('Table 2'!CK148,1,1)/
OFFSET('Table 2'!CK148,1,0)</f>
        <v>0.42005420054200543</v>
      </c>
      <c r="BE150" s="168">
        <f ca="1">OFFSET('Table 2'!CN148,1,1)/
OFFSET('Table 2'!CN148,1,0)</f>
        <v>0.42492917847025496</v>
      </c>
      <c r="BF150" s="168" t="e">
        <f ca="1">OFFSET('Table 2'!#REF!,1,1)/
OFFSET('Table 2'!#REF!,1,0)</f>
        <v>#REF!</v>
      </c>
    </row>
    <row r="151" spans="1:58" x14ac:dyDescent="0.2">
      <c r="A151" s="18" t="s">
        <v>308</v>
      </c>
      <c r="B151" s="148">
        <f>AVERAGEIF('Table 2'!$E$4:$CP$4,B$5,'Table 2'!$E149:$CP149)</f>
        <v>336.33333333333331</v>
      </c>
      <c r="C151" s="148">
        <f>AVERAGEIF('Table 2'!$E$4:$CP$4,C$5,'Table 2'!$E149:$CP149)</f>
        <v>129.33333333333334</v>
      </c>
      <c r="D151" s="148">
        <f>AVERAGEIF('Table 2'!$E$4:$CP$4,D$5,'Table 2'!$E149:$CP149)</f>
        <v>207</v>
      </c>
      <c r="E151" s="23"/>
      <c r="F151" s="23"/>
      <c r="G151" s="23"/>
      <c r="H151" s="23"/>
      <c r="I151" s="23"/>
      <c r="J151" s="147">
        <f>AVERAGEIF('Table 2 - Previous month'!$E$4:$CS$4,J$5,'Table 2 - Previous month'!$E150:$CS150)</f>
        <v>360.19354838709677</v>
      </c>
      <c r="K151" s="147">
        <f>AVERAGEIF('Table 2 - Previous month'!$E$4:$CS$4,K$5,'Table 2 - Previous month'!$E150:$CS150)</f>
        <v>128.35483870967741</v>
      </c>
      <c r="L151" s="147">
        <f>AVERAGEIF('Table 2 - Previous month'!$E$4:$CS$4,L$5,'Table 2 - Previous month'!$E150:$CS150)</f>
        <v>231.83870967741936</v>
      </c>
      <c r="M151" s="23"/>
      <c r="N151" s="23"/>
      <c r="O151" s="23"/>
      <c r="P151" s="23"/>
      <c r="Q151" s="23"/>
      <c r="R151" s="23"/>
      <c r="S151" s="23"/>
      <c r="T151" s="23"/>
      <c r="U151" s="23"/>
      <c r="V151" s="23"/>
      <c r="W151" s="23"/>
      <c r="X151" s="23"/>
      <c r="AB151" s="167">
        <f ca="1">OFFSET('Table 2'!E148,1,1)/
OFFSET('Table 2'!E148,1,0)</f>
        <v>0.34355828220858897</v>
      </c>
      <c r="AC151" s="167">
        <f ca="1">OFFSET('Table 2'!H148,1,1)/
OFFSET('Table 2'!H148,1,0)</f>
        <v>0.40109890109890112</v>
      </c>
      <c r="AD151" s="168">
        <f ca="1">OFFSET('Table 2'!K148,1,1)/
OFFSET('Table 2'!K148,1,0)</f>
        <v>0.39782016348773841</v>
      </c>
      <c r="AE151" s="168">
        <f ca="1">OFFSET('Table 2'!N148,1,1)/
OFFSET('Table 2'!N148,1,0)</f>
        <v>0.45179063360881544</v>
      </c>
      <c r="AF151" s="168">
        <f ca="1">OFFSET('Table 2'!Q148,1,1)/
OFFSET('Table 2'!Q148,1,0)</f>
        <v>0.35761589403973509</v>
      </c>
      <c r="AG151" s="168">
        <f ca="1">OFFSET('Table 2'!T148,1,1)/
OFFSET('Table 2'!T148,1,0)</f>
        <v>0.25099601593625498</v>
      </c>
      <c r="AH151" s="168">
        <f ca="1">OFFSET('Table 2'!W148,1,1)/
OFFSET('Table 2'!W148,1,0)</f>
        <v>0.40192926045016075</v>
      </c>
      <c r="AI151" s="168">
        <f ca="1">OFFSET('Table 2'!Z148,1,1)/
OFFSET('Table 2'!Z148,1,0)</f>
        <v>0.40845070422535212</v>
      </c>
      <c r="AJ151" s="168">
        <f ca="1">OFFSET('Table 2'!AC148,1,1)/
OFFSET('Table 2'!AC148,1,0)</f>
        <v>0.41847826086956524</v>
      </c>
      <c r="AK151" s="168">
        <f ca="1">OFFSET('Table 2'!AF148,1,1)/
OFFSET('Table 2'!AF148,1,0)</f>
        <v>0.38736263736263737</v>
      </c>
      <c r="AL151" s="168">
        <f ca="1">OFFSET('Table 2'!AI148,1,1)/
OFFSET('Table 2'!AI148,1,0)</f>
        <v>0.43031784841075793</v>
      </c>
      <c r="AM151" s="168">
        <f ca="1">OFFSET('Table 2'!AL148,1,1)/
OFFSET('Table 2'!AL148,1,0)</f>
        <v>0.23778501628664495</v>
      </c>
      <c r="AN151" s="168">
        <f ca="1">OFFSET('Table 2'!AO148,1,1)/
OFFSET('Table 2'!AO148,1,0)</f>
        <v>0.23076923076923078</v>
      </c>
      <c r="AO151" s="168">
        <f ca="1">OFFSET('Table 2'!AR148,1,1)/
OFFSET('Table 2'!AR148,1,0)</f>
        <v>0.35542168674698793</v>
      </c>
      <c r="AP151" s="168">
        <f ca="1">OFFSET('Table 2'!AU148,1,1)/
OFFSET('Table 2'!AU148,1,0)</f>
        <v>0.41176470588235292</v>
      </c>
      <c r="AQ151" s="168">
        <f ca="1">OFFSET('Table 2'!AX148,1,1)/
OFFSET('Table 2'!AX148,1,0)</f>
        <v>0.43216080402010049</v>
      </c>
      <c r="AR151" s="168">
        <f ca="1">OFFSET('Table 2'!BA148,1,1)/
OFFSET('Table 2'!BA148,1,0)</f>
        <v>0.4669926650366748</v>
      </c>
      <c r="AS151" s="168">
        <f ca="1">OFFSET('Table 2'!BD148,1,1)/
OFFSET('Table 2'!BD148,1,0)</f>
        <v>0.44699140401146131</v>
      </c>
      <c r="AT151" s="168">
        <f ca="1">OFFSET('Table 2'!BG148,1,1)/
OFFSET('Table 2'!BG148,1,0)</f>
        <v>0.29104477611940299</v>
      </c>
      <c r="AU151" s="168">
        <f ca="1">OFFSET('Table 2'!BJ148,1,1)/
OFFSET('Table 2'!BJ148,1,0)</f>
        <v>0.26459143968871596</v>
      </c>
      <c r="AV151" s="168">
        <f ca="1">OFFSET('Table 2'!BM148,1,1)/
OFFSET('Table 2'!BM148,1,0)</f>
        <v>0.27016129032258063</v>
      </c>
      <c r="AW151" s="168">
        <f ca="1">OFFSET('Table 2'!BP148,1,1)/
OFFSET('Table 2'!BP148,1,0)</f>
        <v>0.34516129032258064</v>
      </c>
      <c r="AX151" s="168">
        <f ca="1">OFFSET('Table 2'!BS148,1,1)/
OFFSET('Table 2'!BS148,1,0)</f>
        <v>0.45885286783042395</v>
      </c>
      <c r="AY151" s="168">
        <f ca="1">OFFSET('Table 2'!BV148,1,1)/
OFFSET('Table 2'!BV148,1,0)</f>
        <v>0.44021739130434784</v>
      </c>
      <c r="AZ151" s="168">
        <f ca="1">OFFSET('Table 2'!BY148,1,1)/
OFFSET('Table 2'!BY148,1,0)</f>
        <v>0.47474747474747475</v>
      </c>
      <c r="BA151" s="168">
        <f ca="1">OFFSET('Table 2'!CB148,1,1)/
OFFSET('Table 2'!CB148,1,0)</f>
        <v>0.36274509803921567</v>
      </c>
      <c r="BB151" s="168">
        <f ca="1">OFFSET('Table 2'!CE148,1,1)/
OFFSET('Table 2'!CE148,1,0)</f>
        <v>0.29588014981273408</v>
      </c>
      <c r="BC151" s="168">
        <f ca="1">OFFSET('Table 2'!CH149,1,1)/
OFFSET('Table 2'!CH149,1,0)</f>
        <v>0.30649350649350648</v>
      </c>
      <c r="BD151" s="168">
        <f ca="1">OFFSET('Table 2'!CK149,1,1)/
OFFSET('Table 2'!CK149,1,0)</f>
        <v>0.36029411764705882</v>
      </c>
      <c r="BE151" s="168">
        <f ca="1">OFFSET('Table 2'!CN149,1,1)/
OFFSET('Table 2'!CN149,1,0)</f>
        <v>0.37163814180929094</v>
      </c>
      <c r="BF151" s="168" t="e">
        <f ca="1">OFFSET('Table 2'!#REF!,1,1)/
OFFSET('Table 2'!#REF!,1,0)</f>
        <v>#REF!</v>
      </c>
    </row>
    <row r="152" spans="1:58" x14ac:dyDescent="0.2">
      <c r="A152" s="18" t="s">
        <v>321</v>
      </c>
      <c r="B152" s="148">
        <f>AVERAGEIF('Table 2'!$E$4:$CP$4,B$5,'Table 2'!$E150:$CP150)</f>
        <v>344.43333333333334</v>
      </c>
      <c r="C152" s="148">
        <f>AVERAGEIF('Table 2'!$E$4:$CP$4,C$5,'Table 2'!$E150:$CP150)</f>
        <v>129.93333333333334</v>
      </c>
      <c r="D152" s="148">
        <f>AVERAGEIF('Table 2'!$E$4:$CP$4,D$5,'Table 2'!$E150:$CP150)</f>
        <v>214.5</v>
      </c>
      <c r="E152" s="23"/>
      <c r="F152" s="23"/>
      <c r="G152" s="23"/>
      <c r="H152" s="23"/>
      <c r="I152" s="23"/>
      <c r="J152" s="147">
        <f>AVERAGEIF('Table 2 - Previous month'!$E$4:$CS$4,J$5,'Table 2 - Previous month'!$E151:$CS151)</f>
        <v>363</v>
      </c>
      <c r="K152" s="147">
        <f>AVERAGEIF('Table 2 - Previous month'!$E$4:$CS$4,K$5,'Table 2 - Previous month'!$E151:$CS151)</f>
        <v>118.48387096774194</v>
      </c>
      <c r="L152" s="147">
        <f>AVERAGEIF('Table 2 - Previous month'!$E$4:$CS$4,L$5,'Table 2 - Previous month'!$E151:$CS151)</f>
        <v>244.51612903225808</v>
      </c>
      <c r="M152" s="23"/>
      <c r="N152" s="23"/>
      <c r="O152" s="23"/>
      <c r="P152" s="23"/>
      <c r="Q152" s="23"/>
      <c r="R152" s="23"/>
      <c r="S152" s="23"/>
      <c r="T152" s="23"/>
      <c r="U152" s="23"/>
      <c r="V152" s="23"/>
      <c r="W152" s="23"/>
      <c r="X152" s="23"/>
      <c r="AB152" s="167">
        <f ca="1">OFFSET('Table 2'!E149,1,1)/
OFFSET('Table 2'!E149,1,0)</f>
        <v>0.42702702702702705</v>
      </c>
      <c r="AC152" s="167">
        <f ca="1">OFFSET('Table 2'!H149,1,1)/
OFFSET('Table 2'!H149,1,0)</f>
        <v>0.43352601156069365</v>
      </c>
      <c r="AD152" s="168">
        <f ca="1">OFFSET('Table 2'!K149,1,1)/
OFFSET('Table 2'!K149,1,0)</f>
        <v>0.43674698795180722</v>
      </c>
      <c r="AE152" s="168">
        <f ca="1">OFFSET('Table 2'!N149,1,1)/
OFFSET('Table 2'!N149,1,0)</f>
        <v>0.47899159663865548</v>
      </c>
      <c r="AF152" s="168">
        <f ca="1">OFFSET('Table 2'!Q149,1,1)/
OFFSET('Table 2'!Q149,1,0)</f>
        <v>0.36678200692041524</v>
      </c>
      <c r="AG152" s="168">
        <f ca="1">OFFSET('Table 2'!T149,1,1)/
OFFSET('Table 2'!T149,1,0)</f>
        <v>0.29133858267716534</v>
      </c>
      <c r="AH152" s="168">
        <f ca="1">OFFSET('Table 2'!W149,1,1)/
OFFSET('Table 2'!W149,1,0)</f>
        <v>0.3925233644859813</v>
      </c>
      <c r="AI152" s="168">
        <f ca="1">OFFSET('Table 2'!Z149,1,1)/
OFFSET('Table 2'!Z149,1,0)</f>
        <v>0.41520467836257308</v>
      </c>
      <c r="AJ152" s="168">
        <f ca="1">OFFSET('Table 2'!AC149,1,1)/
OFFSET('Table 2'!AC149,1,0)</f>
        <v>0.45170454545454547</v>
      </c>
      <c r="AK152" s="168">
        <f ca="1">OFFSET('Table 2'!AF149,1,1)/
OFFSET('Table 2'!AF149,1,0)</f>
        <v>0.46448087431693991</v>
      </c>
      <c r="AL152" s="168">
        <f ca="1">OFFSET('Table 2'!AI149,1,1)/
OFFSET('Table 2'!AI149,1,0)</f>
        <v>0.4681933842239186</v>
      </c>
      <c r="AM152" s="168">
        <f ca="1">OFFSET('Table 2'!AL149,1,1)/
OFFSET('Table 2'!AL149,1,0)</f>
        <v>0.31818181818181818</v>
      </c>
      <c r="AN152" s="168">
        <f ca="1">OFFSET('Table 2'!AO149,1,1)/
OFFSET('Table 2'!AO149,1,0)</f>
        <v>0.23134328358208955</v>
      </c>
      <c r="AO152" s="168">
        <f ca="1">OFFSET('Table 2'!AR149,1,1)/
OFFSET('Table 2'!AR149,1,0)</f>
        <v>0.35988200589970504</v>
      </c>
      <c r="AP152" s="168">
        <f ca="1">OFFSET('Table 2'!AU149,1,1)/
OFFSET('Table 2'!AU149,1,0)</f>
        <v>0.36507936507936506</v>
      </c>
      <c r="AQ152" s="168">
        <f ca="1">OFFSET('Table 2'!AX149,1,1)/
OFFSET('Table 2'!AX149,1,0)</f>
        <v>0.40555555555555556</v>
      </c>
      <c r="AR152" s="168">
        <f ca="1">OFFSET('Table 2'!BA149,1,1)/
OFFSET('Table 2'!BA149,1,0)</f>
        <v>0.41416893732970028</v>
      </c>
      <c r="AS152" s="168">
        <f ca="1">OFFSET('Table 2'!BD149,1,1)/
OFFSET('Table 2'!BD149,1,0)</f>
        <v>0.38750000000000001</v>
      </c>
      <c r="AT152" s="168">
        <f ca="1">OFFSET('Table 2'!BG149,1,1)/
OFFSET('Table 2'!BG149,1,0)</f>
        <v>0.34343434343434343</v>
      </c>
      <c r="AU152" s="168">
        <f ca="1">OFFSET('Table 2'!BJ149,1,1)/
OFFSET('Table 2'!BJ149,1,0)</f>
        <v>0.22007722007722008</v>
      </c>
      <c r="AV152" s="168">
        <f ca="1">OFFSET('Table 2'!BM149,1,1)/
OFFSET('Table 2'!BM149,1,0)</f>
        <v>0.20306513409961685</v>
      </c>
      <c r="AW152" s="168">
        <f ca="1">OFFSET('Table 2'!BP149,1,1)/
OFFSET('Table 2'!BP149,1,0)</f>
        <v>0.38082191780821917</v>
      </c>
      <c r="AX152" s="168">
        <f ca="1">OFFSET('Table 2'!BS149,1,1)/
OFFSET('Table 2'!BS149,1,0)</f>
        <v>0.41499999999999998</v>
      </c>
      <c r="AY152" s="168">
        <f ca="1">OFFSET('Table 2'!BV149,1,1)/
OFFSET('Table 2'!BV149,1,0)</f>
        <v>0.38814016172506738</v>
      </c>
      <c r="AZ152" s="168">
        <f ca="1">OFFSET('Table 2'!BY149,1,1)/
OFFSET('Table 2'!BY149,1,0)</f>
        <v>0.44469525959367945</v>
      </c>
      <c r="BA152" s="168">
        <f ca="1">OFFSET('Table 2'!CB149,1,1)/
OFFSET('Table 2'!CB149,1,0)</f>
        <v>0.3211267605633803</v>
      </c>
      <c r="BB152" s="168">
        <f ca="1">OFFSET('Table 2'!CE149,1,1)/
OFFSET('Table 2'!CE149,1,0)</f>
        <v>0.25786163522012578</v>
      </c>
      <c r="BC152" s="168">
        <f ca="1">OFFSET('Table 2'!CH150,1,1)/
OFFSET('Table 2'!CH150,1,0)</f>
        <v>0.2929936305732484</v>
      </c>
      <c r="BD152" s="168">
        <f ca="1">OFFSET('Table 2'!CK150,1,1)/
OFFSET('Table 2'!CK150,1,0)</f>
        <v>0.35675675675675678</v>
      </c>
      <c r="BE152" s="168">
        <f ca="1">OFFSET('Table 2'!CN150,1,1)/
OFFSET('Table 2'!CN150,1,0)</f>
        <v>0.37465564738292012</v>
      </c>
      <c r="BF152" s="168" t="e">
        <f ca="1">OFFSET('Table 2'!#REF!,1,1)/
OFFSET('Table 2'!#REF!,1,0)</f>
        <v>#REF!</v>
      </c>
    </row>
    <row r="153" spans="1:58" x14ac:dyDescent="0.2">
      <c r="A153" s="18" t="s">
        <v>323</v>
      </c>
      <c r="B153" s="148">
        <f>AVERAGEIF('Table 2'!$E$4:$CP$4,B$5,'Table 2'!$E151:$CP151)</f>
        <v>340.7</v>
      </c>
      <c r="C153" s="148">
        <f>AVERAGEIF('Table 2'!$E$4:$CP$4,C$5,'Table 2'!$E151:$CP151)</f>
        <v>115.03333333333333</v>
      </c>
      <c r="D153" s="148">
        <f>AVERAGEIF('Table 2'!$E$4:$CP$4,D$5,'Table 2'!$E151:$CP151)</f>
        <v>225.66666666666666</v>
      </c>
      <c r="E153" s="23"/>
      <c r="F153" s="23"/>
      <c r="G153" s="23"/>
      <c r="H153" s="23"/>
      <c r="I153" s="23"/>
      <c r="J153" s="147">
        <f>AVERAGEIF('Table 2 - Previous month'!$E$4:$CS$4,J$5,'Table 2 - Previous month'!$E152:$CS152)</f>
        <v>153.25806451612902</v>
      </c>
      <c r="K153" s="147">
        <f>AVERAGEIF('Table 2 - Previous month'!$E$4:$CS$4,K$5,'Table 2 - Previous month'!$E152:$CS152)</f>
        <v>71.548387096774192</v>
      </c>
      <c r="L153" s="147">
        <f>AVERAGEIF('Table 2 - Previous month'!$E$4:$CS$4,L$5,'Table 2 - Previous month'!$E152:$CS152)</f>
        <v>81.709677419354833</v>
      </c>
      <c r="M153" s="23"/>
      <c r="N153" s="23"/>
      <c r="O153" s="23"/>
      <c r="P153" s="23"/>
      <c r="Q153" s="23"/>
      <c r="R153" s="23"/>
      <c r="S153" s="23"/>
      <c r="T153" s="23"/>
      <c r="U153" s="23"/>
      <c r="V153" s="23"/>
      <c r="W153" s="23"/>
      <c r="X153" s="23"/>
      <c r="AB153" s="167">
        <f ca="1">OFFSET('Table 2'!E150,1,1)/
OFFSET('Table 2'!E150,1,0)</f>
        <v>0.36523929471032746</v>
      </c>
      <c r="AC153" s="167">
        <f ca="1">OFFSET('Table 2'!H150,1,1)/
OFFSET('Table 2'!H150,1,0)</f>
        <v>0.33787465940054495</v>
      </c>
      <c r="AD153" s="168">
        <f ca="1">OFFSET('Table 2'!K150,1,1)/
OFFSET('Table 2'!K150,1,0)</f>
        <v>0.34794520547945207</v>
      </c>
      <c r="AE153" s="168">
        <f ca="1">OFFSET('Table 2'!N150,1,1)/
OFFSET('Table 2'!N150,1,0)</f>
        <v>0.41895261845386533</v>
      </c>
      <c r="AF153" s="168">
        <f ca="1">OFFSET('Table 2'!Q150,1,1)/
OFFSET('Table 2'!Q150,1,0)</f>
        <v>0.30275229357798167</v>
      </c>
      <c r="AG153" s="168">
        <f ca="1">OFFSET('Table 2'!T150,1,1)/
OFFSET('Table 2'!T150,1,0)</f>
        <v>0.24832214765100671</v>
      </c>
      <c r="AH153" s="168">
        <f ca="1">OFFSET('Table 2'!W150,1,1)/
OFFSET('Table 2'!W150,1,0)</f>
        <v>0.29761904761904762</v>
      </c>
      <c r="AI153" s="168">
        <f ca="1">OFFSET('Table 2'!Z150,1,1)/
OFFSET('Table 2'!Z150,1,0)</f>
        <v>0.3783783783783784</v>
      </c>
      <c r="AJ153" s="168">
        <f ca="1">OFFSET('Table 2'!AC150,1,1)/
OFFSET('Table 2'!AC150,1,0)</f>
        <v>0.34857142857142859</v>
      </c>
      <c r="AK153" s="168">
        <f ca="1">OFFSET('Table 2'!AF150,1,1)/
OFFSET('Table 2'!AF150,1,0)</f>
        <v>0.37604456824512533</v>
      </c>
      <c r="AL153" s="168">
        <f ca="1">OFFSET('Table 2'!AI150,1,1)/
OFFSET('Table 2'!AI150,1,0)</f>
        <v>0.37569060773480661</v>
      </c>
      <c r="AM153" s="168">
        <f ca="1">OFFSET('Table 2'!AL150,1,1)/
OFFSET('Table 2'!AL150,1,0)</f>
        <v>0.29220779220779219</v>
      </c>
      <c r="AN153" s="168">
        <f ca="1">OFFSET('Table 2'!AO150,1,1)/
OFFSET('Table 2'!AO150,1,0)</f>
        <v>0.25096525096525096</v>
      </c>
      <c r="AO153" s="168">
        <f ca="1">OFFSET('Table 2'!AR150,1,1)/
OFFSET('Table 2'!AR150,1,0)</f>
        <v>0.3303834808259587</v>
      </c>
      <c r="AP153" s="168">
        <f ca="1">OFFSET('Table 2'!AU150,1,1)/
OFFSET('Table 2'!AU150,1,0)</f>
        <v>0.3900523560209424</v>
      </c>
      <c r="AQ153" s="168">
        <f ca="1">OFFSET('Table 2'!AX150,1,1)/
OFFSET('Table 2'!AX150,1,0)</f>
        <v>0.34520547945205482</v>
      </c>
      <c r="AR153" s="168">
        <f ca="1">OFFSET('Table 2'!BA150,1,1)/
OFFSET('Table 2'!BA150,1,0)</f>
        <v>0.40932642487046633</v>
      </c>
      <c r="AS153" s="168">
        <f ca="1">OFFSET('Table 2'!BD150,1,1)/
OFFSET('Table 2'!BD150,1,0)</f>
        <v>0.38591549295774646</v>
      </c>
      <c r="AT153" s="168">
        <f ca="1">OFFSET('Table 2'!BG150,1,1)/
OFFSET('Table 2'!BG150,1,0)</f>
        <v>0.30034129692832767</v>
      </c>
      <c r="AU153" s="168">
        <f ca="1">OFFSET('Table 2'!BJ150,1,1)/
OFFSET('Table 2'!BJ150,1,0)</f>
        <v>0.26041666666666669</v>
      </c>
      <c r="AV153" s="168">
        <f ca="1">OFFSET('Table 2'!BM150,1,1)/
OFFSET('Table 2'!BM150,1,0)</f>
        <v>0.2087912087912088</v>
      </c>
      <c r="AW153" s="168">
        <f ca="1">OFFSET('Table 2'!BP150,1,1)/
OFFSET('Table 2'!BP150,1,0)</f>
        <v>0.29192546583850931</v>
      </c>
      <c r="AX153" s="168">
        <f ca="1">OFFSET('Table 2'!BS150,1,1)/
OFFSET('Table 2'!BS150,1,0)</f>
        <v>0.33717579250720459</v>
      </c>
      <c r="AY153" s="168">
        <f ca="1">OFFSET('Table 2'!BV150,1,1)/
OFFSET('Table 2'!BV150,1,0)</f>
        <v>0.33333333333333331</v>
      </c>
      <c r="AZ153" s="168">
        <f ca="1">OFFSET('Table 2'!BY150,1,1)/
OFFSET('Table 2'!BY150,1,0)</f>
        <v>0.41602067183462532</v>
      </c>
      <c r="BA153" s="168">
        <f ca="1">OFFSET('Table 2'!CB150,1,1)/
OFFSET('Table 2'!CB150,1,0)</f>
        <v>0.30670926517571884</v>
      </c>
      <c r="BB153" s="168">
        <f ca="1">OFFSET('Table 2'!CE150,1,1)/
OFFSET('Table 2'!CE150,1,0)</f>
        <v>0.28928571428571431</v>
      </c>
      <c r="BC153" s="168">
        <f ca="1">OFFSET('Table 2'!CH151,1,1)/
OFFSET('Table 2'!CH151,1,0)</f>
        <v>0.41818181818181815</v>
      </c>
      <c r="BD153" s="168">
        <f ca="1">OFFSET('Table 2'!CK151,1,1)/
OFFSET('Table 2'!CK151,1,0)</f>
        <v>0.54374999999999996</v>
      </c>
      <c r="BE153" s="168">
        <f ca="1">OFFSET('Table 2'!CN151,1,1)/
OFFSET('Table 2'!CN151,1,0)</f>
        <v>0.52459016393442626</v>
      </c>
      <c r="BF153" s="168" t="e">
        <f ca="1">OFFSET('Table 2'!#REF!,1,1)/
OFFSET('Table 2'!#REF!,1,0)</f>
        <v>#REF!</v>
      </c>
    </row>
    <row r="154" spans="1:58" x14ac:dyDescent="0.2">
      <c r="A154" s="18" t="s">
        <v>324</v>
      </c>
      <c r="B154" s="148">
        <f>AVERAGEIF('Table 2'!$E$4:$CP$4,B$5,'Table 2'!$E152:$CP152)</f>
        <v>168.91304347826087</v>
      </c>
      <c r="C154" s="148">
        <f>AVERAGEIF('Table 2'!$E$4:$CP$4,C$5,'Table 2'!$E152:$CP152)</f>
        <v>73.782608695652172</v>
      </c>
      <c r="D154" s="148">
        <f>AVERAGEIF('Table 2'!$E$4:$CP$4,D$5,'Table 2'!$E152:$CP152)</f>
        <v>95.130434782608702</v>
      </c>
      <c r="E154" s="23"/>
      <c r="F154" s="23"/>
      <c r="G154" s="23"/>
      <c r="H154" s="23"/>
      <c r="I154" s="23"/>
      <c r="J154" s="147">
        <f>AVERAGEIF('Table 2 - Previous month'!$E$4:$CS$4,J$5,'Table 2 - Previous month'!$E153:$CS153)</f>
        <v>256.45161290322579</v>
      </c>
      <c r="K154" s="147">
        <f>AVERAGEIF('Table 2 - Previous month'!$E$4:$CS$4,K$5,'Table 2 - Previous month'!$E153:$CS153)</f>
        <v>91.548387096774192</v>
      </c>
      <c r="L154" s="147">
        <f>AVERAGEIF('Table 2 - Previous month'!$E$4:$CS$4,L$5,'Table 2 - Previous month'!$E153:$CS153)</f>
        <v>164.90322580645162</v>
      </c>
      <c r="M154" s="23"/>
      <c r="N154" s="23"/>
      <c r="O154" s="23"/>
      <c r="P154" s="23"/>
      <c r="Q154" s="23"/>
      <c r="R154" s="23"/>
      <c r="S154" s="23"/>
      <c r="T154" s="23"/>
      <c r="U154" s="23"/>
      <c r="V154" s="23"/>
      <c r="W154" s="23"/>
      <c r="X154" s="23"/>
      <c r="AB154" s="167">
        <f ca="1">OFFSET('Table 2'!E151,1,1)/
OFFSET('Table 2'!E151,1,0)</f>
        <v>0.53333333333333333</v>
      </c>
      <c r="AC154" s="167">
        <f ca="1">OFFSET('Table 2'!H151,1,1)/
OFFSET('Table 2'!H151,1,0)</f>
        <v>0.60377358490566035</v>
      </c>
      <c r="AD154" s="168">
        <f ca="1">OFFSET('Table 2'!K151,1,1)/
OFFSET('Table 2'!K151,1,0)</f>
        <v>0.51923076923076927</v>
      </c>
      <c r="AE154" s="168">
        <f ca="1">OFFSET('Table 2'!N151,1,1)/
OFFSET('Table 2'!N151,1,0)</f>
        <v>0.59217877094972071</v>
      </c>
      <c r="AF154" s="168">
        <f ca="1">OFFSET('Table 2'!Q151,1,1)/
OFFSET('Table 2'!Q151,1,0)</f>
        <v>0.30379746835443039</v>
      </c>
      <c r="AG154" s="168">
        <f ca="1">OFFSET('Table 2'!T151,1,1)/
OFFSET('Table 2'!T151,1,0)</f>
        <v>0.27007299270072993</v>
      </c>
      <c r="AH154" s="168" t="e">
        <f ca="1">OFFSET('Table 2'!W151,1,1)/
OFFSET('Table 2'!W151,1,0)</f>
        <v>#VALUE!</v>
      </c>
      <c r="AI154" s="168" t="e">
        <f ca="1">OFFSET('Table 2'!Z151,1,1)/
OFFSET('Table 2'!Z151,1,0)</f>
        <v>#VALUE!</v>
      </c>
      <c r="AJ154" s="168" t="e">
        <f ca="1">OFFSET('Table 2'!AC151,1,1)/
OFFSET('Table 2'!AC151,1,0)</f>
        <v>#VALUE!</v>
      </c>
      <c r="AK154" s="168" t="e">
        <f ca="1">OFFSET('Table 2'!AF151,1,1)/
OFFSET('Table 2'!AF151,1,0)</f>
        <v>#VALUE!</v>
      </c>
      <c r="AL154" s="168" t="e">
        <f ca="1">OFFSET('Table 2'!AI151,1,1)/
OFFSET('Table 2'!AI151,1,0)</f>
        <v>#VALUE!</v>
      </c>
      <c r="AM154" s="168" t="e">
        <f ca="1">OFFSET('Table 2'!AL151,1,1)/
OFFSET('Table 2'!AL151,1,0)</f>
        <v>#VALUE!</v>
      </c>
      <c r="AN154" s="168" t="e">
        <f ca="1">OFFSET('Table 2'!AO151,1,1)/
OFFSET('Table 2'!AO151,1,0)</f>
        <v>#VALUE!</v>
      </c>
      <c r="AO154" s="168">
        <f ca="1">OFFSET('Table 2'!AR151,1,1)/
OFFSET('Table 2'!AR151,1,0)</f>
        <v>0.46540880503144655</v>
      </c>
      <c r="AP154" s="168">
        <f ca="1">OFFSET('Table 2'!AU151,1,1)/
OFFSET('Table 2'!AU151,1,0)</f>
        <v>0.42352941176470588</v>
      </c>
      <c r="AQ154" s="168">
        <f ca="1">OFFSET('Table 2'!AX151,1,1)/
OFFSET('Table 2'!AX151,1,0)</f>
        <v>0.47872340425531917</v>
      </c>
      <c r="AR154" s="168">
        <f ca="1">OFFSET('Table 2'!BA151,1,1)/
OFFSET('Table 2'!BA151,1,0)</f>
        <v>0.41397849462365593</v>
      </c>
      <c r="AS154" s="168">
        <f ca="1">OFFSET('Table 2'!BD151,1,1)/
OFFSET('Table 2'!BD151,1,0)</f>
        <v>0.41626794258373206</v>
      </c>
      <c r="AT154" s="168">
        <f ca="1">OFFSET('Table 2'!BG151,1,1)/
OFFSET('Table 2'!BG151,1,0)</f>
        <v>0.31176470588235294</v>
      </c>
      <c r="AU154" s="168">
        <f ca="1">OFFSET('Table 2'!BJ151,1,1)/
OFFSET('Table 2'!BJ151,1,0)</f>
        <v>0.23178807947019867</v>
      </c>
      <c r="AV154" s="168">
        <f ca="1">OFFSET('Table 2'!BM151,1,1)/
OFFSET('Table 2'!BM151,1,0)</f>
        <v>0.41818181818181815</v>
      </c>
      <c r="AW154" s="168">
        <f ca="1">OFFSET('Table 2'!BP151,1,1)/
OFFSET('Table 2'!BP151,1,0)</f>
        <v>0.54374999999999996</v>
      </c>
      <c r="AX154" s="168">
        <f ca="1">OFFSET('Table 2'!BS151,1,1)/
OFFSET('Table 2'!BS151,1,0)</f>
        <v>0.52459016393442626</v>
      </c>
      <c r="AY154" s="168">
        <f ca="1">OFFSET('Table 2'!BV151,1,1)/
OFFSET('Table 2'!BV151,1,0)</f>
        <v>0.45405405405405408</v>
      </c>
      <c r="AZ154" s="168">
        <f ca="1">OFFSET('Table 2'!BY151,1,1)/
OFFSET('Table 2'!BY151,1,0)</f>
        <v>0.40837696335078533</v>
      </c>
      <c r="BA154" s="168">
        <f ca="1">OFFSET('Table 2'!CB151,1,1)/
OFFSET('Table 2'!CB151,1,0)</f>
        <v>0.32203389830508472</v>
      </c>
      <c r="BB154" s="168">
        <f ca="1">OFFSET('Table 2'!CE151,1,1)/
OFFSET('Table 2'!CE151,1,0)</f>
        <v>0.28930817610062892</v>
      </c>
      <c r="BC154" s="168">
        <f ca="1">OFFSET('Table 2'!CH152,1,1)/
OFFSET('Table 2'!CH152,1,0)</f>
        <v>0.33564013840830448</v>
      </c>
      <c r="BD154" s="168">
        <f ca="1">OFFSET('Table 2'!CK152,1,1)/
OFFSET('Table 2'!CK152,1,0)</f>
        <v>0.42537313432835822</v>
      </c>
      <c r="BE154" s="168">
        <f ca="1">OFFSET('Table 2'!CN152,1,1)/
OFFSET('Table 2'!CN152,1,0)</f>
        <v>0.38095238095238093</v>
      </c>
      <c r="BF154" s="168" t="e">
        <f ca="1">OFFSET('Table 2'!#REF!,1,1)/
OFFSET('Table 2'!#REF!,1,0)</f>
        <v>#REF!</v>
      </c>
    </row>
    <row r="155" spans="1:58" x14ac:dyDescent="0.2">
      <c r="A155" s="18" t="s">
        <v>345</v>
      </c>
      <c r="B155" s="148">
        <f>AVERAGEIF('Table 2'!$E$4:$CP$4,B$5,'Table 2'!$E153:$CP153)</f>
        <v>252.7</v>
      </c>
      <c r="C155" s="148">
        <f>AVERAGEIF('Table 2'!$E$4:$CP$4,C$5,'Table 2'!$E153:$CP153)</f>
        <v>91.966666666666669</v>
      </c>
      <c r="D155" s="148">
        <f>AVERAGEIF('Table 2'!$E$4:$CP$4,D$5,'Table 2'!$E153:$CP153)</f>
        <v>160.73333333333332</v>
      </c>
      <c r="E155" s="23"/>
      <c r="F155" s="23"/>
      <c r="G155" s="23"/>
      <c r="H155" s="23"/>
      <c r="I155" s="23"/>
      <c r="J155" s="147">
        <f>AVERAGEIF('Table 2 - Previous month'!$E$4:$CS$4,J$5,'Table 2 - Previous month'!$E154:$CS154)</f>
        <v>89.838709677419359</v>
      </c>
      <c r="K155" s="147">
        <f>AVERAGEIF('Table 2 - Previous month'!$E$4:$CS$4,K$5,'Table 2 - Previous month'!$E154:$CS154)</f>
        <v>41.29032258064516</v>
      </c>
      <c r="L155" s="147">
        <f>AVERAGEIF('Table 2 - Previous month'!$E$4:$CS$4,L$5,'Table 2 - Previous month'!$E154:$CS154)</f>
        <v>48.548387096774192</v>
      </c>
      <c r="M155" s="23"/>
      <c r="N155" s="23"/>
      <c r="O155" s="23"/>
      <c r="P155" s="23"/>
      <c r="Q155" s="23"/>
      <c r="R155" s="23"/>
      <c r="S155" s="23"/>
      <c r="T155" s="23"/>
      <c r="U155" s="23"/>
      <c r="V155" s="23"/>
      <c r="W155" s="23"/>
      <c r="X155" s="23"/>
      <c r="AB155" s="167">
        <f ca="1">OFFSET('Table 2'!E152,1,1)/
OFFSET('Table 2'!E152,1,0)</f>
        <v>0.39694656488549618</v>
      </c>
      <c r="AC155" s="167">
        <f ca="1">OFFSET('Table 2'!H152,1,1)/
OFFSET('Table 2'!H152,1,0)</f>
        <v>0.37931034482758619</v>
      </c>
      <c r="AD155" s="168">
        <f ca="1">OFFSET('Table 2'!K152,1,1)/
OFFSET('Table 2'!K152,1,0)</f>
        <v>0.40647482014388492</v>
      </c>
      <c r="AE155" s="168">
        <f ca="1">OFFSET('Table 2'!N152,1,1)/
OFFSET('Table 2'!N152,1,0)</f>
        <v>0.40484429065743943</v>
      </c>
      <c r="AF155" s="168">
        <f ca="1">OFFSET('Table 2'!Q152,1,1)/
OFFSET('Table 2'!Q152,1,0)</f>
        <v>0.29439252336448596</v>
      </c>
      <c r="AG155" s="168">
        <f ca="1">OFFSET('Table 2'!T152,1,1)/
OFFSET('Table 2'!T152,1,0)</f>
        <v>0.16425120772946861</v>
      </c>
      <c r="AH155" s="168">
        <f ca="1">OFFSET('Table 2'!W152,1,1)/
OFFSET('Table 2'!W152,1,0)</f>
        <v>0.2967479674796748</v>
      </c>
      <c r="AI155" s="168">
        <f ca="1">OFFSET('Table 2'!Z152,1,1)/
OFFSET('Table 2'!Z152,1,0)</f>
        <v>0.3968253968253968</v>
      </c>
      <c r="AJ155" s="168">
        <f ca="1">OFFSET('Table 2'!AC152,1,1)/
OFFSET('Table 2'!AC152,1,0)</f>
        <v>0.42238267148014441</v>
      </c>
      <c r="AK155" s="168">
        <f ca="1">OFFSET('Table 2'!AF152,1,1)/
OFFSET('Table 2'!AF152,1,0)</f>
        <v>0.44656488549618323</v>
      </c>
      <c r="AL155" s="168">
        <f ca="1">OFFSET('Table 2'!AI152,1,1)/
OFFSET('Table 2'!AI152,1,0)</f>
        <v>0.45038167938931295</v>
      </c>
      <c r="AM155" s="168">
        <f ca="1">OFFSET('Table 2'!AL152,1,1)/
OFFSET('Table 2'!AL152,1,0)</f>
        <v>0.24603174603174602</v>
      </c>
      <c r="AN155" s="168">
        <f ca="1">OFFSET('Table 2'!AO152,1,1)/
OFFSET('Table 2'!AO152,1,0)</f>
        <v>0.25213675213675213</v>
      </c>
      <c r="AO155" s="168">
        <f ca="1">OFFSET('Table 2'!AR152,1,1)/
OFFSET('Table 2'!AR152,1,0)</f>
        <v>0.3253012048192771</v>
      </c>
      <c r="AP155" s="168">
        <f ca="1">OFFSET('Table 2'!AU152,1,1)/
OFFSET('Table 2'!AU152,1,0)</f>
        <v>0.40816326530612246</v>
      </c>
      <c r="AQ155" s="168">
        <f ca="1">OFFSET('Table 2'!AX152,1,1)/
OFFSET('Table 2'!AX152,1,0)</f>
        <v>0.46616541353383456</v>
      </c>
      <c r="AR155" s="168">
        <f ca="1">OFFSET('Table 2'!BA152,1,1)/
OFFSET('Table 2'!BA152,1,0)</f>
        <v>0.51351351351351349</v>
      </c>
      <c r="AS155" s="168">
        <f ca="1">OFFSET('Table 2'!BD152,1,1)/
OFFSET('Table 2'!BD152,1,0)</f>
        <v>0.40160642570281124</v>
      </c>
      <c r="AT155" s="168">
        <f ca="1">OFFSET('Table 2'!BG152,1,1)/
OFFSET('Table 2'!BG152,1,0)</f>
        <v>0.33173076923076922</v>
      </c>
      <c r="AU155" s="168">
        <f ca="1">OFFSET('Table 2'!BJ152,1,1)/
OFFSET('Table 2'!BJ152,1,0)</f>
        <v>0.25806451612903225</v>
      </c>
      <c r="AV155" s="168">
        <f ca="1">OFFSET('Table 2'!BM152,1,1)/
OFFSET('Table 2'!BM152,1,0)</f>
        <v>0.21951219512195122</v>
      </c>
      <c r="AW155" s="168">
        <f ca="1">OFFSET('Table 2'!BP152,1,1)/
OFFSET('Table 2'!BP152,1,0)</f>
        <v>0.36363636363636365</v>
      </c>
      <c r="AX155" s="168">
        <f ca="1">OFFSET('Table 2'!BS152,1,1)/
OFFSET('Table 2'!BS152,1,0)</f>
        <v>0.41984732824427479</v>
      </c>
      <c r="AY155" s="168">
        <f ca="1">OFFSET('Table 2'!BV152,1,1)/
OFFSET('Table 2'!BV152,1,0)</f>
        <v>0.41007194244604317</v>
      </c>
      <c r="AZ155" s="168">
        <f ca="1">OFFSET('Table 2'!BY152,1,1)/
OFFSET('Table 2'!BY152,1,0)</f>
        <v>0.4576271186440678</v>
      </c>
      <c r="BA155" s="168">
        <f ca="1">OFFSET('Table 2'!CB152,1,1)/
OFFSET('Table 2'!CB152,1,0)</f>
        <v>0.2988505747126437</v>
      </c>
      <c r="BB155" s="168">
        <f ca="1">OFFSET('Table 2'!CE152,1,1)/
OFFSET('Table 2'!CE152,1,0)</f>
        <v>0.17916666666666667</v>
      </c>
      <c r="BC155" s="168">
        <f ca="1">OFFSET('Table 2'!CH153,1,1)/
OFFSET('Table 2'!CH153,1,0)</f>
        <v>0.23529411764705882</v>
      </c>
      <c r="BD155" s="168">
        <f ca="1">OFFSET('Table 2'!CK153,1,1)/
OFFSET('Table 2'!CK153,1,0)</f>
        <v>0.38095238095238093</v>
      </c>
      <c r="BE155" s="168">
        <f ca="1">OFFSET('Table 2'!CN153,1,1)/
OFFSET('Table 2'!CN153,1,0)</f>
        <v>0.42499999999999999</v>
      </c>
      <c r="BF155" s="168" t="e">
        <f ca="1">OFFSET('Table 2'!#REF!,1,1)/
OFFSET('Table 2'!#REF!,1,0)</f>
        <v>#REF!</v>
      </c>
    </row>
    <row r="156" spans="1:58" x14ac:dyDescent="0.2">
      <c r="A156" s="18" t="s">
        <v>346</v>
      </c>
      <c r="B156" s="148">
        <f>AVERAGEIF('Table 2'!$E$4:$CP$4,B$5,'Table 2'!$E154:$CP154)</f>
        <v>89.9</v>
      </c>
      <c r="C156" s="148">
        <f>AVERAGEIF('Table 2'!$E$4:$CP$4,C$5,'Table 2'!$E154:$CP154)</f>
        <v>37.6</v>
      </c>
      <c r="D156" s="148">
        <f>AVERAGEIF('Table 2'!$E$4:$CP$4,D$5,'Table 2'!$E154:$CP154)</f>
        <v>52.3</v>
      </c>
      <c r="E156" s="23"/>
      <c r="F156" s="23"/>
      <c r="G156" s="23"/>
      <c r="H156" s="23"/>
      <c r="I156" s="23"/>
      <c r="J156" s="147">
        <f>AVERAGEIF('Table 2 - Previous month'!$E$4:$CS$4,J$5,'Table 2 - Previous month'!$E155:$CS155)</f>
        <v>184.09677419354838</v>
      </c>
      <c r="K156" s="147">
        <f>AVERAGEIF('Table 2 - Previous month'!$E$4:$CS$4,K$5,'Table 2 - Previous month'!$E155:$CS155)</f>
        <v>59.258064516129032</v>
      </c>
      <c r="L156" s="147">
        <f>AVERAGEIF('Table 2 - Previous month'!$E$4:$CS$4,L$5,'Table 2 - Previous month'!$E155:$CS155)</f>
        <v>124.83870967741936</v>
      </c>
      <c r="M156" s="23"/>
      <c r="N156" s="23"/>
      <c r="O156" s="23"/>
      <c r="P156" s="23"/>
      <c r="Q156" s="23"/>
      <c r="R156" s="23"/>
      <c r="S156" s="23"/>
      <c r="T156" s="23"/>
      <c r="U156" s="23"/>
      <c r="V156" s="23"/>
      <c r="W156" s="23"/>
      <c r="X156" s="23"/>
      <c r="AB156" s="167">
        <f ca="1">OFFSET('Table 2'!E153,1,1)/
OFFSET('Table 2'!E153,1,0)</f>
        <v>0.5376344086021505</v>
      </c>
      <c r="AC156" s="167">
        <f ca="1">OFFSET('Table 2'!H153,1,1)/
OFFSET('Table 2'!H153,1,0)</f>
        <v>0.57731958762886593</v>
      </c>
      <c r="AD156" s="168">
        <f ca="1">OFFSET('Table 2'!K153,1,1)/
OFFSET('Table 2'!K153,1,0)</f>
        <v>0.63636363636363635</v>
      </c>
      <c r="AE156" s="168">
        <f ca="1">OFFSET('Table 2'!N153,1,1)/
OFFSET('Table 2'!N153,1,0)</f>
        <v>0.62</v>
      </c>
      <c r="AF156" s="168">
        <f ca="1">OFFSET('Table 2'!Q153,1,1)/
OFFSET('Table 2'!Q153,1,0)</f>
        <v>0.36507936507936506</v>
      </c>
      <c r="AG156" s="168">
        <f ca="1">OFFSET('Table 2'!T153,1,1)/
OFFSET('Table 2'!T153,1,0)</f>
        <v>0.25806451612903225</v>
      </c>
      <c r="AH156" s="168">
        <f ca="1">OFFSET('Table 2'!W153,1,1)/
OFFSET('Table 2'!W153,1,0)</f>
        <v>0.33870967741935482</v>
      </c>
      <c r="AI156" s="168">
        <f ca="1">OFFSET('Table 2'!Z153,1,1)/
OFFSET('Table 2'!Z153,1,0)</f>
        <v>0.5</v>
      </c>
      <c r="AJ156" s="168">
        <f ca="1">OFFSET('Table 2'!AC153,1,1)/
OFFSET('Table 2'!AC153,1,0)</f>
        <v>0.56666666666666665</v>
      </c>
      <c r="AK156" s="168">
        <f ca="1">OFFSET('Table 2'!AF153,1,1)/
OFFSET('Table 2'!AF153,1,0)</f>
        <v>0.59405940594059403</v>
      </c>
      <c r="AL156" s="168">
        <f ca="1">OFFSET('Table 2'!AI153,1,1)/
OFFSET('Table 2'!AI153,1,0)</f>
        <v>0.47191011235955055</v>
      </c>
      <c r="AM156" s="168">
        <f ca="1">OFFSET('Table 2'!AL153,1,1)/
OFFSET('Table 2'!AL153,1,0)</f>
        <v>0.48</v>
      </c>
      <c r="AN156" s="168">
        <f ca="1">OFFSET('Table 2'!AO153,1,1)/
OFFSET('Table 2'!AO153,1,0)</f>
        <v>0.25862068965517243</v>
      </c>
      <c r="AO156" s="168">
        <f ca="1">OFFSET('Table 2'!AR153,1,1)/
OFFSET('Table 2'!AR153,1,0)</f>
        <v>0.5</v>
      </c>
      <c r="AP156" s="168">
        <f ca="1">OFFSET('Table 2'!AU153,1,1)/
OFFSET('Table 2'!AU153,1,0)</f>
        <v>0.41860465116279072</v>
      </c>
      <c r="AQ156" s="168">
        <f ca="1">OFFSET('Table 2'!AX153,1,1)/
OFFSET('Table 2'!AX153,1,0)</f>
        <v>0.44318181818181818</v>
      </c>
      <c r="AR156" s="168">
        <f ca="1">OFFSET('Table 2'!BA153,1,1)/
OFFSET('Table 2'!BA153,1,0)</f>
        <v>0.35416666666666669</v>
      </c>
      <c r="AS156" s="168">
        <f ca="1">OFFSET('Table 2'!BD153,1,1)/
OFFSET('Table 2'!BD153,1,0)</f>
        <v>0.43181818181818182</v>
      </c>
      <c r="AT156" s="168">
        <f ca="1">OFFSET('Table 2'!BG153,1,1)/
OFFSET('Table 2'!BG153,1,0)</f>
        <v>0.30864197530864196</v>
      </c>
      <c r="AU156" s="168">
        <f ca="1">OFFSET('Table 2'!BJ153,1,1)/
OFFSET('Table 2'!BJ153,1,0)</f>
        <v>0.18681318681318682</v>
      </c>
      <c r="AV156" s="168">
        <f ca="1">OFFSET('Table 2'!BM153,1,1)/
OFFSET('Table 2'!BM153,1,0)</f>
        <v>0.14084507042253522</v>
      </c>
      <c r="AW156" s="168">
        <f ca="1">OFFSET('Table 2'!BP153,1,1)/
OFFSET('Table 2'!BP153,1,0)</f>
        <v>0.39325842696629215</v>
      </c>
      <c r="AX156" s="168">
        <f ca="1">OFFSET('Table 2'!BS153,1,1)/
OFFSET('Table 2'!BS153,1,0)</f>
        <v>0.33720930232558138</v>
      </c>
      <c r="AY156" s="168">
        <f ca="1">OFFSET('Table 2'!BV153,1,1)/
OFFSET('Table 2'!BV153,1,0)</f>
        <v>0.42148760330578511</v>
      </c>
      <c r="AZ156" s="168">
        <f ca="1">OFFSET('Table 2'!BY153,1,1)/
OFFSET('Table 2'!BY153,1,0)</f>
        <v>0.51094890510948909</v>
      </c>
      <c r="BA156" s="168">
        <f ca="1">OFFSET('Table 2'!CB153,1,1)/
OFFSET('Table 2'!CB153,1,0)</f>
        <v>0.33333333333333331</v>
      </c>
      <c r="BB156" s="168">
        <f ca="1">OFFSET('Table 2'!CE153,1,1)/
OFFSET('Table 2'!CE153,1,0)</f>
        <v>0.17777777777777778</v>
      </c>
      <c r="BC156" s="168">
        <f ca="1">OFFSET('Table 2'!CH154,1,1)/
OFFSET('Table 2'!CH154,1,0)</f>
        <v>0.35947712418300654</v>
      </c>
      <c r="BD156" s="168">
        <f ca="1">OFFSET('Table 2'!CK154,1,1)/
OFFSET('Table 2'!CK154,1,0)</f>
        <v>0.4</v>
      </c>
      <c r="BE156" s="168">
        <f ca="1">OFFSET('Table 2'!CN154,1,1)/
OFFSET('Table 2'!CN154,1,0)</f>
        <v>0.37341772151898733</v>
      </c>
      <c r="BF156" s="168" t="e">
        <f ca="1">OFFSET('Table 2'!#REF!,1,1)/
OFFSET('Table 2'!#REF!,1,0)</f>
        <v>#REF!</v>
      </c>
    </row>
    <row r="157" spans="1:58" x14ac:dyDescent="0.2">
      <c r="A157" s="18" t="s">
        <v>353</v>
      </c>
      <c r="B157" s="148">
        <f>AVERAGEIF('Table 2'!$E$4:$CP$4,B$5,'Table 2'!$E155:$CP155)</f>
        <v>157.26666666666668</v>
      </c>
      <c r="C157" s="148">
        <f>AVERAGEIF('Table 2'!$E$4:$CP$4,C$5,'Table 2'!$E155:$CP155)</f>
        <v>57.733333333333334</v>
      </c>
      <c r="D157" s="148">
        <f>AVERAGEIF('Table 2'!$E$4:$CP$4,D$5,'Table 2'!$E155:$CP155)</f>
        <v>99.533333333333331</v>
      </c>
      <c r="E157" s="23"/>
      <c r="F157" s="23"/>
      <c r="G157" s="23"/>
      <c r="H157" s="23"/>
      <c r="I157" s="23"/>
      <c r="J157" s="147">
        <f>AVERAGEIF('Table 2 - Previous month'!$E$4:$CS$4,J$5,'Table 2 - Previous month'!$E156:$CS156)</f>
        <v>172.32258064516128</v>
      </c>
      <c r="K157" s="147">
        <f>AVERAGEIF('Table 2 - Previous month'!$E$4:$CS$4,K$5,'Table 2 - Previous month'!$E156:$CS156)</f>
        <v>114.80645161290323</v>
      </c>
      <c r="L157" s="147">
        <f>AVERAGEIF('Table 2 - Previous month'!$E$4:$CS$4,L$5,'Table 2 - Previous month'!$E156:$CS156)</f>
        <v>57.516129032258064</v>
      </c>
      <c r="M157" s="23"/>
      <c r="N157" s="23"/>
      <c r="O157" s="23"/>
      <c r="P157" s="23"/>
      <c r="Q157" s="23"/>
      <c r="R157" s="23"/>
      <c r="S157" s="23"/>
      <c r="T157" s="23"/>
      <c r="U157" s="23"/>
      <c r="V157" s="23"/>
      <c r="W157" s="23"/>
      <c r="X157" s="23"/>
      <c r="AB157" s="167">
        <f ca="1">OFFSET('Table 2'!E154,1,1)/
OFFSET('Table 2'!E154,1,0)</f>
        <v>0.37566137566137564</v>
      </c>
      <c r="AC157" s="167">
        <f ca="1">OFFSET('Table 2'!H154,1,1)/
OFFSET('Table 2'!H154,1,0)</f>
        <v>0.38172043010752688</v>
      </c>
      <c r="AD157" s="168">
        <f ca="1">OFFSET('Table 2'!K154,1,1)/
OFFSET('Table 2'!K154,1,0)</f>
        <v>0.39572192513368987</v>
      </c>
      <c r="AE157" s="168">
        <f ca="1">OFFSET('Table 2'!N154,1,1)/
OFFSET('Table 2'!N154,1,0)</f>
        <v>0.39548022598870058</v>
      </c>
      <c r="AF157" s="168">
        <f ca="1">OFFSET('Table 2'!Q154,1,1)/
OFFSET('Table 2'!Q154,1,0)</f>
        <v>0.33774834437086093</v>
      </c>
      <c r="AG157" s="168">
        <f ca="1">OFFSET('Table 2'!T154,1,1)/
OFFSET('Table 2'!T154,1,0)</f>
        <v>0</v>
      </c>
      <c r="AH157" s="168">
        <f ca="1">OFFSET('Table 2'!W154,1,1)/
OFFSET('Table 2'!W154,1,0)</f>
        <v>0.3048780487804878</v>
      </c>
      <c r="AI157" s="168">
        <f ca="1">OFFSET('Table 2'!Z154,1,1)/
OFFSET('Table 2'!Z154,1,0)</f>
        <v>0.36274509803921567</v>
      </c>
      <c r="AJ157" s="168">
        <f ca="1">OFFSET('Table 2'!AC154,1,1)/
OFFSET('Table 2'!AC154,1,0)</f>
        <v>0.36216216216216218</v>
      </c>
      <c r="AK157" s="168">
        <f ca="1">OFFSET('Table 2'!AF154,1,1)/
OFFSET('Table 2'!AF154,1,0)</f>
        <v>0.37566137566137564</v>
      </c>
      <c r="AL157" s="168">
        <f ca="1">OFFSET('Table 2'!AI154,1,1)/
OFFSET('Table 2'!AI154,1,0)</f>
        <v>0.39512195121951221</v>
      </c>
      <c r="AM157" s="168">
        <f ca="1">OFFSET('Table 2'!AL154,1,1)/
OFFSET('Table 2'!AL154,1,0)</f>
        <v>0.3592814371257485</v>
      </c>
      <c r="AN157" s="168">
        <f ca="1">OFFSET('Table 2'!AO154,1,1)/
OFFSET('Table 2'!AO154,1,0)</f>
        <v>0.18253968253968253</v>
      </c>
      <c r="AO157" s="168">
        <f ca="1">OFFSET('Table 2'!AR154,1,1)/
OFFSET('Table 2'!AR154,1,0)</f>
        <v>0.34065934065934067</v>
      </c>
      <c r="AP157" s="168">
        <f ca="1">OFFSET('Table 2'!AU154,1,1)/
OFFSET('Table 2'!AU154,1,0)</f>
        <v>0.42364532019704432</v>
      </c>
      <c r="AQ157" s="168">
        <f ca="1">OFFSET('Table 2'!AX154,1,1)/
OFFSET('Table 2'!AX154,1,0)</f>
        <v>0.37647058823529411</v>
      </c>
      <c r="AR157" s="168">
        <f ca="1">OFFSET('Table 2'!BA154,1,1)/
OFFSET('Table 2'!BA154,1,0)</f>
        <v>0.54189944134078216</v>
      </c>
      <c r="AS157" s="168">
        <f ca="1">OFFSET('Table 2'!BD154,1,1)/
OFFSET('Table 2'!BD154,1,0)</f>
        <v>0.47058823529411764</v>
      </c>
      <c r="AT157" s="168">
        <f ca="1">OFFSET('Table 2'!BG154,1,1)/
OFFSET('Table 2'!BG154,1,0)</f>
        <v>0.43</v>
      </c>
      <c r="AU157" s="168">
        <f ca="1">OFFSET('Table 2'!BJ154,1,1)/
OFFSET('Table 2'!BJ154,1,0)</f>
        <v>0.35365853658536583</v>
      </c>
      <c r="AV157" s="168">
        <f ca="1">OFFSET('Table 2'!BM154,1,1)/
OFFSET('Table 2'!BM154,1,0)</f>
        <v>0.22222222222222221</v>
      </c>
      <c r="AW157" s="168">
        <f ca="1">OFFSET('Table 2'!BP154,1,1)/
OFFSET('Table 2'!BP154,1,0)</f>
        <v>0.37121212121212122</v>
      </c>
      <c r="AX157" s="168">
        <f ca="1">OFFSET('Table 2'!BS154,1,1)/
OFFSET('Table 2'!BS154,1,0)</f>
        <v>0.43103448275862066</v>
      </c>
      <c r="AY157" s="168">
        <f ca="1">OFFSET('Table 2'!BV154,1,1)/
OFFSET('Table 2'!BV154,1,0)</f>
        <v>0.38728323699421963</v>
      </c>
      <c r="AZ157" s="168">
        <f ca="1">OFFSET('Table 2'!BY154,1,1)/
OFFSET('Table 2'!BY154,1,0)</f>
        <v>0.39534883720930231</v>
      </c>
      <c r="BA157" s="168">
        <f ca="1">OFFSET('Table 2'!CB154,1,1)/
OFFSET('Table 2'!CB154,1,0)</f>
        <v>0.38805970149253732</v>
      </c>
      <c r="BB157" s="168">
        <f ca="1">OFFSET('Table 2'!CE154,1,1)/
OFFSET('Table 2'!CE154,1,0)</f>
        <v>0.21</v>
      </c>
      <c r="BC157" s="168">
        <f ca="1">OFFSET('Table 2'!CH155,1,1)/
OFFSET('Table 2'!CH155,1,0)</f>
        <v>0.59537572254335258</v>
      </c>
      <c r="BD157" s="168">
        <f ca="1">OFFSET('Table 2'!CK155,1,1)/
OFFSET('Table 2'!CK155,1,0)</f>
        <v>0.64055299539170507</v>
      </c>
      <c r="BE157" s="168">
        <f ca="1">OFFSET('Table 2'!CN155,1,1)/
OFFSET('Table 2'!CN155,1,0)</f>
        <v>0.64851485148514854</v>
      </c>
      <c r="BF157" s="168" t="e">
        <f ca="1">OFFSET('Table 2'!#REF!,1,1)/
OFFSET('Table 2'!#REF!,1,0)</f>
        <v>#REF!</v>
      </c>
    </row>
    <row r="158" spans="1:58" x14ac:dyDescent="0.2">
      <c r="A158" s="18" t="s">
        <v>365</v>
      </c>
      <c r="B158" s="148">
        <f>AVERAGEIF('Table 2'!$E$4:$CP$4,B$5,'Table 2'!$E156:$CP156)</f>
        <v>174.3</v>
      </c>
      <c r="C158" s="148">
        <f>AVERAGEIF('Table 2'!$E$4:$CP$4,C$5,'Table 2'!$E156:$CP156)</f>
        <v>118.3</v>
      </c>
      <c r="D158" s="148">
        <f>AVERAGEIF('Table 2'!$E$4:$CP$4,D$5,'Table 2'!$E156:$CP156)</f>
        <v>56</v>
      </c>
      <c r="E158" s="23"/>
      <c r="F158" s="23"/>
      <c r="G158" s="23"/>
      <c r="H158" s="23"/>
      <c r="I158" s="23"/>
      <c r="J158" s="147">
        <f>AVERAGEIF('Table 2 - Previous month'!$E$4:$CS$4,J$5,'Table 2 - Previous month'!$E157:$CS157)</f>
        <v>103.16129032258064</v>
      </c>
      <c r="K158" s="147">
        <f>AVERAGEIF('Table 2 - Previous month'!$E$4:$CS$4,K$5,'Table 2 - Previous month'!$E157:$CS157)</f>
        <v>41.806451612903224</v>
      </c>
      <c r="L158" s="147">
        <f>AVERAGEIF('Table 2 - Previous month'!$E$4:$CS$4,L$5,'Table 2 - Previous month'!$E157:$CS157)</f>
        <v>61.354838709677416</v>
      </c>
      <c r="M158" s="23"/>
      <c r="N158" s="23"/>
      <c r="O158" s="23"/>
      <c r="P158" s="23"/>
      <c r="Q158" s="23"/>
      <c r="R158" s="23"/>
      <c r="S158" s="23"/>
      <c r="T158" s="23"/>
      <c r="U158" s="23"/>
      <c r="V158" s="23"/>
      <c r="W158" s="23"/>
      <c r="X158" s="23"/>
      <c r="AB158" s="167">
        <f ca="1">OFFSET('Table 2'!E155,1,1)/
OFFSET('Table 2'!E155,1,0)</f>
        <v>0.65317919075144504</v>
      </c>
      <c r="AC158" s="167">
        <f ca="1">OFFSET('Table 2'!H155,1,1)/
OFFSET('Table 2'!H155,1,0)</f>
        <v>0.68911917098445596</v>
      </c>
      <c r="AD158" s="168">
        <f ca="1">OFFSET('Table 2'!K155,1,1)/
OFFSET('Table 2'!K155,1,0)</f>
        <v>0.65142857142857147</v>
      </c>
      <c r="AE158" s="168">
        <f ca="1">OFFSET('Table 2'!N155,1,1)/
OFFSET('Table 2'!N155,1,0)</f>
        <v>0.72685185185185186</v>
      </c>
      <c r="AF158" s="168">
        <f ca="1">OFFSET('Table 2'!Q155,1,1)/
OFFSET('Table 2'!Q155,1,0)</f>
        <v>0.60365853658536583</v>
      </c>
      <c r="AG158" s="168">
        <f ca="1">OFFSET('Table 2'!T155,1,1)/
OFFSET('Table 2'!T155,1,0)</f>
        <v>0.6</v>
      </c>
      <c r="AH158" s="168">
        <f ca="1">OFFSET('Table 2'!W155,1,1)/
OFFSET('Table 2'!W155,1,0)</f>
        <v>0.69753086419753085</v>
      </c>
      <c r="AI158" s="168">
        <f ca="1">OFFSET('Table 2'!Z155,1,1)/
OFFSET('Table 2'!Z155,1,0)</f>
        <v>0.67251461988304095</v>
      </c>
      <c r="AJ158" s="168">
        <f ca="1">OFFSET('Table 2'!AC155,1,1)/
OFFSET('Table 2'!AC155,1,0)</f>
        <v>0.74111675126903553</v>
      </c>
      <c r="AK158" s="168">
        <f ca="1">OFFSET('Table 2'!AF155,1,1)/
OFFSET('Table 2'!AF155,1,0)</f>
        <v>0.69142857142857139</v>
      </c>
      <c r="AL158" s="168">
        <f ca="1">OFFSET('Table 2'!AI155,1,1)/
OFFSET('Table 2'!AI155,1,0)</f>
        <v>0.7172774869109948</v>
      </c>
      <c r="AM158" s="168">
        <f ca="1">OFFSET('Table 2'!AL155,1,1)/
OFFSET('Table 2'!AL155,1,0)</f>
        <v>0.6685393258426966</v>
      </c>
      <c r="AN158" s="168">
        <f ca="1">OFFSET('Table 2'!AO155,1,1)/
OFFSET('Table 2'!AO155,1,0)</f>
        <v>0.55833333333333335</v>
      </c>
      <c r="AO158" s="168">
        <f ca="1">OFFSET('Table 2'!AR155,1,1)/
OFFSET('Table 2'!AR155,1,0)</f>
        <v>0.76282051282051277</v>
      </c>
      <c r="AP158" s="168">
        <f ca="1">OFFSET('Table 2'!AU155,1,1)/
OFFSET('Table 2'!AU155,1,0)</f>
        <v>0.77906976744186052</v>
      </c>
      <c r="AQ158" s="168">
        <f ca="1">OFFSET('Table 2'!AX155,1,1)/
OFFSET('Table 2'!AX155,1,0)</f>
        <v>0.745</v>
      </c>
      <c r="AR158" s="168">
        <f ca="1">OFFSET('Table 2'!BA155,1,1)/
OFFSET('Table 2'!BA155,1,0)</f>
        <v>0.73891625615763545</v>
      </c>
      <c r="AS158" s="168">
        <f ca="1">OFFSET('Table 2'!BD155,1,1)/
OFFSET('Table 2'!BD155,1,0)</f>
        <v>0.6983240223463687</v>
      </c>
      <c r="AT158" s="168">
        <f ca="1">OFFSET('Table 2'!BG155,1,1)/
OFFSET('Table 2'!BG155,1,0)</f>
        <v>0.62987012987012991</v>
      </c>
      <c r="AU158" s="168">
        <f ca="1">OFFSET('Table 2'!BJ155,1,1)/
OFFSET('Table 2'!BJ155,1,0)</f>
        <v>0.62411347517730498</v>
      </c>
      <c r="AV158" s="168">
        <f ca="1">OFFSET('Table 2'!BM155,1,1)/
OFFSET('Table 2'!BM155,1,0)</f>
        <v>0.5714285714285714</v>
      </c>
      <c r="AW158" s="168">
        <f ca="1">OFFSET('Table 2'!BP155,1,1)/
OFFSET('Table 2'!BP155,1,0)</f>
        <v>0.70748299319727892</v>
      </c>
      <c r="AX158" s="168">
        <f ca="1">OFFSET('Table 2'!BS155,1,1)/
OFFSET('Table 2'!BS155,1,0)</f>
        <v>0.72872340425531912</v>
      </c>
      <c r="AY158" s="168">
        <f ca="1">OFFSET('Table 2'!BV155,1,1)/
OFFSET('Table 2'!BV155,1,0)</f>
        <v>0.70646766169154229</v>
      </c>
      <c r="AZ158" s="168">
        <f ca="1">OFFSET('Table 2'!BY155,1,1)/
OFFSET('Table 2'!BY155,1,0)</f>
        <v>0.73366834170854267</v>
      </c>
      <c r="BA158" s="168">
        <f ca="1">OFFSET('Table 2'!CB155,1,1)/
OFFSET('Table 2'!CB155,1,0)</f>
        <v>0.62893081761006286</v>
      </c>
      <c r="BB158" s="168">
        <f ca="1">OFFSET('Table 2'!CE155,1,1)/
OFFSET('Table 2'!CE155,1,0)</f>
        <v>0.60264900662251653</v>
      </c>
      <c r="BC158" s="168">
        <f ca="1">OFFSET('Table 2'!CH156,1,1)/
OFFSET('Table 2'!CH156,1,0)</f>
        <v>0.20512820512820512</v>
      </c>
      <c r="BD158" s="168">
        <f ca="1">OFFSET('Table 2'!CK156,1,1)/
OFFSET('Table 2'!CK156,1,0)</f>
        <v>0.5168539325842697</v>
      </c>
      <c r="BE158" s="168">
        <f ca="1">OFFSET('Table 2'!CN156,1,1)/
OFFSET('Table 2'!CN156,1,0)</f>
        <v>0.39393939393939392</v>
      </c>
      <c r="BF158" s="168" t="e">
        <f ca="1">OFFSET('Table 2'!#REF!,1,1)/
OFFSET('Table 2'!#REF!,1,0)</f>
        <v>#REF!</v>
      </c>
    </row>
    <row r="159" spans="1:58" x14ac:dyDescent="0.2">
      <c r="A159" s="18" t="s">
        <v>366</v>
      </c>
      <c r="B159" s="148">
        <f>AVERAGEIF('Table 2'!$E$4:$CP$4,B$5,'Table 2'!$E157:$CP157)</f>
        <v>104.3</v>
      </c>
      <c r="C159" s="148">
        <f>AVERAGEIF('Table 2'!$E$4:$CP$4,C$5,'Table 2'!$E157:$CP157)</f>
        <v>43.633333333333333</v>
      </c>
      <c r="D159" s="148">
        <f>AVERAGEIF('Table 2'!$E$4:$CP$4,D$5,'Table 2'!$E157:$CP157)</f>
        <v>60.666666666666664</v>
      </c>
      <c r="E159" s="23"/>
      <c r="F159" s="23"/>
      <c r="G159" s="23"/>
      <c r="H159" s="23"/>
      <c r="I159" s="23"/>
      <c r="J159" s="147">
        <f>AVERAGEIF('Table 2 - Previous month'!$E$4:$CS$4,J$5,'Table 2 - Previous month'!$E158:$CS158)</f>
        <v>146.7741935483871</v>
      </c>
      <c r="K159" s="147">
        <f>AVERAGEIF('Table 2 - Previous month'!$E$4:$CS$4,K$5,'Table 2 - Previous month'!$E158:$CS158)</f>
        <v>67.354838709677423</v>
      </c>
      <c r="L159" s="147">
        <f>AVERAGEIF('Table 2 - Previous month'!$E$4:$CS$4,L$5,'Table 2 - Previous month'!$E158:$CS158)</f>
        <v>79.41935483870968</v>
      </c>
      <c r="M159" s="23"/>
      <c r="N159" s="23"/>
      <c r="O159" s="23"/>
      <c r="P159" s="23"/>
      <c r="Q159" s="23"/>
      <c r="R159" s="23"/>
      <c r="S159" s="23"/>
      <c r="T159" s="23"/>
      <c r="U159" s="23"/>
      <c r="V159" s="23"/>
      <c r="W159" s="23"/>
      <c r="X159" s="23"/>
      <c r="AB159" s="167">
        <f ca="1">OFFSET('Table 2'!E156,1,1)/
OFFSET('Table 2'!E156,1,0)</f>
        <v>0.67088607594936711</v>
      </c>
      <c r="AC159" s="167">
        <f ca="1">OFFSET('Table 2'!H156,1,1)/
OFFSET('Table 2'!H156,1,0)</f>
        <v>0.64</v>
      </c>
      <c r="AD159" s="168">
        <f ca="1">OFFSET('Table 2'!K156,1,1)/
OFFSET('Table 2'!K156,1,0)</f>
        <v>0.52336448598130836</v>
      </c>
      <c r="AE159" s="168">
        <f ca="1">OFFSET('Table 2'!N156,1,1)/
OFFSET('Table 2'!N156,1,0)</f>
        <v>0.625</v>
      </c>
      <c r="AF159" s="168">
        <f ca="1">OFFSET('Table 2'!Q156,1,1)/
OFFSET('Table 2'!Q156,1,0)</f>
        <v>0.12121212121212122</v>
      </c>
      <c r="AG159" s="168">
        <f ca="1">OFFSET('Table 2'!T156,1,1)/
OFFSET('Table 2'!T156,1,0)</f>
        <v>0.44285714285714284</v>
      </c>
      <c r="AH159" s="168">
        <f ca="1">OFFSET('Table 2'!W156,1,1)/
OFFSET('Table 2'!W156,1,0)</f>
        <v>0.3925233644859813</v>
      </c>
      <c r="AI159" s="168">
        <f ca="1">OFFSET('Table 2'!Z156,1,1)/
OFFSET('Table 2'!Z156,1,0)</f>
        <v>0.46268656716417911</v>
      </c>
      <c r="AJ159" s="168">
        <f ca="1">OFFSET('Table 2'!AC156,1,1)/
OFFSET('Table 2'!AC156,1,0)</f>
        <v>0.47199999999999998</v>
      </c>
      <c r="AK159" s="168">
        <f ca="1">OFFSET('Table 2'!AF156,1,1)/
OFFSET('Table 2'!AF156,1,0)</f>
        <v>0.42608695652173911</v>
      </c>
      <c r="AL159" s="168">
        <f ca="1">OFFSET('Table 2'!AI156,1,1)/
OFFSET('Table 2'!AI156,1,0)</f>
        <v>0.5234375</v>
      </c>
      <c r="AM159" s="168">
        <f ca="1">OFFSET('Table 2'!AL156,1,1)/
OFFSET('Table 2'!AL156,1,0)</f>
        <v>0.34408602150537637</v>
      </c>
      <c r="AN159" s="168">
        <f ca="1">OFFSET('Table 2'!AO156,1,1)/
OFFSET('Table 2'!AO156,1,0)</f>
        <v>0.24050632911392406</v>
      </c>
      <c r="AO159" s="168">
        <f ca="1">OFFSET('Table 2'!AR156,1,1)/
OFFSET('Table 2'!AR156,1,0)</f>
        <v>0.35869565217391303</v>
      </c>
      <c r="AP159" s="168">
        <f ca="1">OFFSET('Table 2'!AU156,1,1)/
OFFSET('Table 2'!AU156,1,0)</f>
        <v>0.35398230088495575</v>
      </c>
      <c r="AQ159" s="168">
        <f ca="1">OFFSET('Table 2'!AX156,1,1)/
OFFSET('Table 2'!AX156,1,0)</f>
        <v>0.46551724137931033</v>
      </c>
      <c r="AR159" s="168">
        <f ca="1">OFFSET('Table 2'!BA156,1,1)/
OFFSET('Table 2'!BA156,1,0)</f>
        <v>0.57516339869281041</v>
      </c>
      <c r="AS159" s="168">
        <f ca="1">OFFSET('Table 2'!BD156,1,1)/
OFFSET('Table 2'!BD156,1,0)</f>
        <v>0.42201834862385323</v>
      </c>
      <c r="AT159" s="168">
        <f ca="1">OFFSET('Table 2'!BG156,1,1)/
OFFSET('Table 2'!BG156,1,0)</f>
        <v>0.32258064516129031</v>
      </c>
      <c r="AU159" s="168">
        <f ca="1">OFFSET('Table 2'!BJ156,1,1)/
OFFSET('Table 2'!BJ156,1,0)</f>
        <v>0.31182795698924731</v>
      </c>
      <c r="AV159" s="168">
        <f ca="1">OFFSET('Table 2'!BM156,1,1)/
OFFSET('Table 2'!BM156,1,0)</f>
        <v>0.27368421052631581</v>
      </c>
      <c r="AW159" s="168">
        <f ca="1">OFFSET('Table 2'!BP156,1,1)/
OFFSET('Table 2'!BP156,1,0)</f>
        <v>0.39370078740157483</v>
      </c>
      <c r="AX159" s="168">
        <f ca="1">OFFSET('Table 2'!BS156,1,1)/
OFFSET('Table 2'!BS156,1,0)</f>
        <v>0.4148148148148148</v>
      </c>
      <c r="AY159" s="168">
        <f ca="1">OFFSET('Table 2'!BV156,1,1)/
OFFSET('Table 2'!BV156,1,0)</f>
        <v>0.31707317073170732</v>
      </c>
      <c r="AZ159" s="168">
        <f ca="1">OFFSET('Table 2'!BY156,1,1)/
OFFSET('Table 2'!BY156,1,0)</f>
        <v>0.52597402597402598</v>
      </c>
      <c r="BA159" s="168">
        <f ca="1">OFFSET('Table 2'!CB156,1,1)/
OFFSET('Table 2'!CB156,1,0)</f>
        <v>0.32653061224489793</v>
      </c>
      <c r="BB159" s="168">
        <f ca="1">OFFSET('Table 2'!CE156,1,1)/
OFFSET('Table 2'!CE156,1,0)</f>
        <v>0.20454545454545456</v>
      </c>
      <c r="BC159" s="168">
        <f ca="1">OFFSET('Table 2'!CH157,1,1)/
OFFSET('Table 2'!CH157,1,0)</f>
        <v>0.51851851851851849</v>
      </c>
      <c r="BD159" s="168">
        <f ca="1">OFFSET('Table 2'!CK157,1,1)/
OFFSET('Table 2'!CK157,1,0)</f>
        <v>0.73571428571428577</v>
      </c>
      <c r="BE159" s="168">
        <f ca="1">OFFSET('Table 2'!CN157,1,1)/
OFFSET('Table 2'!CN157,1,0)</f>
        <v>0.50349650349650354</v>
      </c>
      <c r="BF159" s="168" t="e">
        <f ca="1">OFFSET('Table 2'!#REF!,1,1)/
OFFSET('Table 2'!#REF!,1,0)</f>
        <v>#REF!</v>
      </c>
    </row>
    <row r="160" spans="1:58" x14ac:dyDescent="0.2">
      <c r="A160" s="18" t="s">
        <v>367</v>
      </c>
      <c r="B160" s="148">
        <f>AVERAGEIF('Table 2'!$E$4:$CP$4,B$5,'Table 2'!$E158:$CP158)</f>
        <v>128.13333333333333</v>
      </c>
      <c r="C160" s="148">
        <f>AVERAGEIF('Table 2'!$E$4:$CP$4,C$5,'Table 2'!$E158:$CP158)</f>
        <v>67.8</v>
      </c>
      <c r="D160" s="148">
        <f>AVERAGEIF('Table 2'!$E$4:$CP$4,D$5,'Table 2'!$E158:$CP158)</f>
        <v>60.333333333333336</v>
      </c>
      <c r="E160" s="23"/>
      <c r="F160" s="23"/>
      <c r="G160" s="23"/>
      <c r="H160" s="23"/>
      <c r="I160" s="23"/>
      <c r="J160" s="147">
        <f>AVERAGEIF('Table 2 - Previous month'!$E$4:$CS$4,J$5,'Table 2 - Previous month'!$E159:$CS159)</f>
        <v>258.64516129032256</v>
      </c>
      <c r="K160" s="147">
        <f>AVERAGEIF('Table 2 - Previous month'!$E$4:$CS$4,K$5,'Table 2 - Previous month'!$E159:$CS159)</f>
        <v>85.709677419354833</v>
      </c>
      <c r="L160" s="147">
        <f>AVERAGEIF('Table 2 - Previous month'!$E$4:$CS$4,L$5,'Table 2 - Previous month'!$E159:$CS159)</f>
        <v>172.93548387096774</v>
      </c>
      <c r="M160" s="23"/>
      <c r="N160" s="23"/>
      <c r="O160" s="23"/>
      <c r="P160" s="23"/>
      <c r="Q160" s="23"/>
      <c r="R160" s="23"/>
      <c r="S160" s="23"/>
      <c r="T160" s="23"/>
      <c r="U160" s="23"/>
      <c r="V160" s="23"/>
      <c r="W160" s="23"/>
      <c r="X160" s="23"/>
      <c r="AB160" s="167">
        <f ca="1">OFFSET('Table 2'!E157,1,1)/
OFFSET('Table 2'!E157,1,0)</f>
        <v>0.62773722627737227</v>
      </c>
      <c r="AC160" s="167">
        <f ca="1">OFFSET('Table 2'!H157,1,1)/
OFFSET('Table 2'!H157,1,0)</f>
        <v>0.62121212121212122</v>
      </c>
      <c r="AD160" s="168">
        <f ca="1">OFFSET('Table 2'!K157,1,1)/
OFFSET('Table 2'!K157,1,0)</f>
        <v>0.5572519083969466</v>
      </c>
      <c r="AE160" s="168">
        <f ca="1">OFFSET('Table 2'!N157,1,1)/
OFFSET('Table 2'!N157,1,0)</f>
        <v>0.64566929133858264</v>
      </c>
      <c r="AF160" s="168">
        <f ca="1">OFFSET('Table 2'!Q157,1,1)/
OFFSET('Table 2'!Q157,1,0)</f>
        <v>0.37096774193548387</v>
      </c>
      <c r="AG160" s="168">
        <f ca="1">OFFSET('Table 2'!T157,1,1)/
OFFSET('Table 2'!T157,1,0)</f>
        <v>0.42975206611570249</v>
      </c>
      <c r="AH160" s="168">
        <f ca="1">OFFSET('Table 2'!W157,1,1)/
OFFSET('Table 2'!W157,1,0)</f>
        <v>0.63716814159292035</v>
      </c>
      <c r="AI160" s="168">
        <f ca="1">OFFSET('Table 2'!Z157,1,1)/
OFFSET('Table 2'!Z157,1,0)</f>
        <v>0.68695652173913047</v>
      </c>
      <c r="AJ160" s="168">
        <f ca="1">OFFSET('Table 2'!AC157,1,1)/
OFFSET('Table 2'!AC157,1,0)</f>
        <v>0.61904761904761907</v>
      </c>
      <c r="AK160" s="168">
        <f ca="1">OFFSET('Table 2'!AF157,1,1)/
OFFSET('Table 2'!AF157,1,0)</f>
        <v>0.546875</v>
      </c>
      <c r="AL160" s="168">
        <f ca="1">OFFSET('Table 2'!AI157,1,1)/
OFFSET('Table 2'!AI157,1,0)</f>
        <v>0.86956521739130432</v>
      </c>
      <c r="AM160" s="168">
        <f ca="1">OFFSET('Table 2'!AL157,1,1)/
OFFSET('Table 2'!AL157,1,0)</f>
        <v>0.37815126050420167</v>
      </c>
      <c r="AN160" s="168">
        <f ca="1">OFFSET('Table 2'!AO157,1,1)/
OFFSET('Table 2'!AO157,1,0)</f>
        <v>0.34482758620689657</v>
      </c>
      <c r="AO160" s="168">
        <f ca="1">OFFSET('Table 2'!AR157,1,1)/
OFFSET('Table 2'!AR157,1,0)</f>
        <v>0.64912280701754388</v>
      </c>
      <c r="AP160" s="168">
        <f ca="1">OFFSET('Table 2'!AU157,1,1)/
OFFSET('Table 2'!AU157,1,0)</f>
        <v>0.70634920634920639</v>
      </c>
      <c r="AQ160" s="168">
        <f ca="1">OFFSET('Table 2'!AX157,1,1)/
OFFSET('Table 2'!AX157,1,0)</f>
        <v>0.66393442622950816</v>
      </c>
      <c r="AR160" s="168">
        <f ca="1">OFFSET('Table 2'!BA157,1,1)/
OFFSET('Table 2'!BA157,1,0)</f>
        <v>0.62406015037593987</v>
      </c>
      <c r="AS160" s="168">
        <f ca="1">OFFSET('Table 2'!BD157,1,1)/
OFFSET('Table 2'!BD157,1,0)</f>
        <v>0.43703703703703706</v>
      </c>
      <c r="AT160" s="168">
        <f ca="1">OFFSET('Table 2'!BG157,1,1)/
OFFSET('Table 2'!BG157,1,0)</f>
        <v>0.328125</v>
      </c>
      <c r="AU160" s="168">
        <f ca="1">OFFSET('Table 2'!BJ157,1,1)/
OFFSET('Table 2'!BJ157,1,0)</f>
        <v>0.34126984126984128</v>
      </c>
      <c r="AV160" s="168">
        <f ca="1">OFFSET('Table 2'!BM157,1,1)/
OFFSET('Table 2'!BM157,1,0)</f>
        <v>0.25806451612903225</v>
      </c>
      <c r="AW160" s="168">
        <f ca="1">OFFSET('Table 2'!BP157,1,1)/
OFFSET('Table 2'!BP157,1,0)</f>
        <v>0.54700854700854706</v>
      </c>
      <c r="AX160" s="168">
        <f ca="1">OFFSET('Table 2'!BS157,1,1)/
OFFSET('Table 2'!BS157,1,0)</f>
        <v>0.53125</v>
      </c>
      <c r="AY160" s="168">
        <f ca="1">OFFSET('Table 2'!BV157,1,1)/
OFFSET('Table 2'!BV157,1,0)</f>
        <v>0.528169014084507</v>
      </c>
      <c r="AZ160" s="168">
        <f ca="1">OFFSET('Table 2'!BY157,1,1)/
OFFSET('Table 2'!BY157,1,0)</f>
        <v>0.67669172932330823</v>
      </c>
      <c r="BA160" s="168">
        <f ca="1">OFFSET('Table 2'!CB157,1,1)/
OFFSET('Table 2'!CB157,1,0)</f>
        <v>0.33333333333333331</v>
      </c>
      <c r="BB160" s="168">
        <f ca="1">OFFSET('Table 2'!CE157,1,1)/
OFFSET('Table 2'!CE157,1,0)</f>
        <v>0.23809523809523808</v>
      </c>
      <c r="BC160" s="168">
        <f ca="1">OFFSET('Table 2'!CH158,1,1)/
OFFSET('Table 2'!CH158,1,0)</f>
        <v>0.25378787878787878</v>
      </c>
      <c r="BD160" s="168">
        <f ca="1">OFFSET('Table 2'!CK158,1,1)/
OFFSET('Table 2'!CK158,1,0)</f>
        <v>0.32797427652733119</v>
      </c>
      <c r="BE160" s="168">
        <f ca="1">OFFSET('Table 2'!CN158,1,1)/
OFFSET('Table 2'!CN158,1,0)</f>
        <v>0.31379310344827588</v>
      </c>
      <c r="BF160" s="168" t="e">
        <f ca="1">OFFSET('Table 2'!#REF!,1,1)/
OFFSET('Table 2'!#REF!,1,0)</f>
        <v>#REF!</v>
      </c>
    </row>
    <row r="161" spans="1:58" x14ac:dyDescent="0.2">
      <c r="A161" s="18" t="s">
        <v>372</v>
      </c>
      <c r="B161" s="148">
        <f>AVERAGEIF('Table 2'!$E$4:$CP$4,B$5,'Table 2'!$E159:$CP159)</f>
        <v>259.53333333333336</v>
      </c>
      <c r="C161" s="148">
        <f>AVERAGEIF('Table 2'!$E$4:$CP$4,C$5,'Table 2'!$E159:$CP159)</f>
        <v>86.333333333333329</v>
      </c>
      <c r="D161" s="148">
        <f>AVERAGEIF('Table 2'!$E$4:$CP$4,D$5,'Table 2'!$E159:$CP159)</f>
        <v>173.2</v>
      </c>
      <c r="E161" s="23"/>
      <c r="F161" s="23"/>
      <c r="G161" s="23"/>
      <c r="H161" s="23"/>
      <c r="I161" s="23"/>
      <c r="J161" s="147">
        <f>AVERAGEIF('Table 2 - Previous month'!$E$4:$CS$4,J$5,'Table 2 - Previous month'!$E160:$CS160)</f>
        <v>123.80645161290323</v>
      </c>
      <c r="K161" s="147">
        <f>AVERAGEIF('Table 2 - Previous month'!$E$4:$CS$4,K$5,'Table 2 - Previous month'!$E160:$CS160)</f>
        <v>51.806451612903224</v>
      </c>
      <c r="L161" s="147">
        <f>AVERAGEIF('Table 2 - Previous month'!$E$4:$CS$4,L$5,'Table 2 - Previous month'!$E160:$CS160)</f>
        <v>72</v>
      </c>
      <c r="M161" s="23"/>
      <c r="N161" s="23"/>
      <c r="O161" s="23"/>
      <c r="P161" s="23"/>
      <c r="Q161" s="23"/>
      <c r="R161" s="23"/>
      <c r="S161" s="23"/>
      <c r="T161" s="23"/>
      <c r="U161" s="23"/>
      <c r="V161" s="23"/>
      <c r="W161" s="23"/>
      <c r="X161" s="23"/>
      <c r="AB161" s="167">
        <f ca="1">OFFSET('Table 2'!E158,1,1)/
OFFSET('Table 2'!E158,1,0)</f>
        <v>0.41106719367588934</v>
      </c>
      <c r="AC161" s="167">
        <f ca="1">OFFSET('Table 2'!H158,1,1)/
OFFSET('Table 2'!H158,1,0)</f>
        <v>0.4713804713804714</v>
      </c>
      <c r="AD161" s="168">
        <f ca="1">OFFSET('Table 2'!K158,1,1)/
OFFSET('Table 2'!K158,1,0)</f>
        <v>0.32061068702290074</v>
      </c>
      <c r="AE161" s="168">
        <f ca="1">OFFSET('Table 2'!N158,1,1)/
OFFSET('Table 2'!N158,1,0)</f>
        <v>0.36654804270462632</v>
      </c>
      <c r="AF161" s="168">
        <f ca="1">OFFSET('Table 2'!Q158,1,1)/
OFFSET('Table 2'!Q158,1,0)</f>
        <v>0.28085106382978725</v>
      </c>
      <c r="AG161" s="168">
        <f ca="1">OFFSET('Table 2'!T158,1,1)/
OFFSET('Table 2'!T158,1,0)</f>
        <v>0.28695652173913044</v>
      </c>
      <c r="AH161" s="168">
        <f ca="1">OFFSET('Table 2'!W158,1,1)/
OFFSET('Table 2'!W158,1,0)</f>
        <v>0.31451612903225806</v>
      </c>
      <c r="AI161" s="168">
        <f ca="1">OFFSET('Table 2'!Z158,1,1)/
OFFSET('Table 2'!Z158,1,0)</f>
        <v>0.37065637065637064</v>
      </c>
      <c r="AJ161" s="168">
        <f ca="1">OFFSET('Table 2'!AC158,1,1)/
OFFSET('Table 2'!AC158,1,0)</f>
        <v>0.39338235294117646</v>
      </c>
      <c r="AK161" s="168">
        <f ca="1">OFFSET('Table 2'!AF158,1,1)/
OFFSET('Table 2'!AF158,1,0)</f>
        <v>0.38095238095238093</v>
      </c>
      <c r="AL161" s="168">
        <f ca="1">OFFSET('Table 2'!AI158,1,1)/
OFFSET('Table 2'!AI158,1,0)</f>
        <v>0.43272727272727274</v>
      </c>
      <c r="AM161" s="168">
        <f ca="1">OFFSET('Table 2'!AL158,1,1)/
OFFSET('Table 2'!AL158,1,0)</f>
        <v>0.2300469483568075</v>
      </c>
      <c r="AN161" s="168">
        <f ca="1">OFFSET('Table 2'!AO158,1,1)/
OFFSET('Table 2'!AO158,1,0)</f>
        <v>0.25688073394495414</v>
      </c>
      <c r="AO161" s="168">
        <f ca="1">OFFSET('Table 2'!AR158,1,1)/
OFFSET('Table 2'!AR158,1,0)</f>
        <v>0.35135135135135137</v>
      </c>
      <c r="AP161" s="168">
        <f ca="1">OFFSET('Table 2'!AU158,1,1)/
OFFSET('Table 2'!AU158,1,0)</f>
        <v>0.37090909090909091</v>
      </c>
      <c r="AQ161" s="168">
        <f ca="1">OFFSET('Table 2'!AX158,1,1)/
OFFSET('Table 2'!AX158,1,0)</f>
        <v>0.37457044673539519</v>
      </c>
      <c r="AR161" s="168">
        <f ca="1">OFFSET('Table 2'!BA158,1,1)/
OFFSET('Table 2'!BA158,1,0)</f>
        <v>0.4</v>
      </c>
      <c r="AS161" s="168">
        <f ca="1">OFFSET('Table 2'!BD158,1,1)/
OFFSET('Table 2'!BD158,1,0)</f>
        <v>0.3543307086614173</v>
      </c>
      <c r="AT161" s="168">
        <f ca="1">OFFSET('Table 2'!BG158,1,1)/
OFFSET('Table 2'!BG158,1,0)</f>
        <v>0.27896995708154504</v>
      </c>
      <c r="AU161" s="168">
        <f ca="1">OFFSET('Table 2'!BJ158,1,1)/
OFFSET('Table 2'!BJ158,1,0)</f>
        <v>0.23181818181818181</v>
      </c>
      <c r="AV161" s="168">
        <f ca="1">OFFSET('Table 2'!BM158,1,1)/
OFFSET('Table 2'!BM158,1,0)</f>
        <v>0.17647058823529413</v>
      </c>
      <c r="AW161" s="168">
        <f ca="1">OFFSET('Table 2'!BP158,1,1)/
OFFSET('Table 2'!BP158,1,0)</f>
        <v>0.28749999999999998</v>
      </c>
      <c r="AX161" s="168">
        <f ca="1">OFFSET('Table 2'!BS158,1,1)/
OFFSET('Table 2'!BS158,1,0)</f>
        <v>0.33993399339933994</v>
      </c>
      <c r="AY161" s="168">
        <f ca="1">OFFSET('Table 2'!BV158,1,1)/
OFFSET('Table 2'!BV158,1,0)</f>
        <v>0.32423208191126279</v>
      </c>
      <c r="AZ161" s="168">
        <f ca="1">OFFSET('Table 2'!BY158,1,1)/
OFFSET('Table 2'!BY158,1,0)</f>
        <v>0.3978102189781022</v>
      </c>
      <c r="BA161" s="168">
        <f ca="1">OFFSET('Table 2'!CB158,1,1)/
OFFSET('Table 2'!CB158,1,0)</f>
        <v>0.30303030303030304</v>
      </c>
      <c r="BB161" s="168">
        <f ca="1">OFFSET('Table 2'!CE158,1,1)/
OFFSET('Table 2'!CE158,1,0)</f>
        <v>0.20398009950248755</v>
      </c>
      <c r="BC161" s="168">
        <f ca="1">OFFSET('Table 2'!CH159,1,1)/
OFFSET('Table 2'!CH159,1,0)</f>
        <v>0.50806451612903225</v>
      </c>
      <c r="BD161" s="168">
        <f ca="1">OFFSET('Table 2'!CK159,1,1)/
OFFSET('Table 2'!CK159,1,0)</f>
        <v>0.45588235294117646</v>
      </c>
      <c r="BE161" s="168">
        <f ca="1">OFFSET('Table 2'!CN159,1,1)/
OFFSET('Table 2'!CN159,1,0)</f>
        <v>0.4863013698630137</v>
      </c>
      <c r="BF161" s="168" t="e">
        <f ca="1">OFFSET('Table 2'!#REF!,1,1)/
OFFSET('Table 2'!#REF!,1,0)</f>
        <v>#REF!</v>
      </c>
    </row>
    <row r="162" spans="1:58" x14ac:dyDescent="0.2">
      <c r="A162" s="18" t="s">
        <v>377</v>
      </c>
      <c r="B162" s="148">
        <f>AVERAGEIF('Table 2'!$E$4:$CP$4,B$5,'Table 2'!$E160:$CP160)</f>
        <v>124.86666666666666</v>
      </c>
      <c r="C162" s="148">
        <f>AVERAGEIF('Table 2'!$E$4:$CP$4,C$5,'Table 2'!$E160:$CP160)</f>
        <v>53.766666666666666</v>
      </c>
      <c r="D162" s="148">
        <f>AVERAGEIF('Table 2'!$E$4:$CP$4,D$5,'Table 2'!$E160:$CP160)</f>
        <v>71.099999999999994</v>
      </c>
      <c r="E162" s="23"/>
      <c r="F162" s="23"/>
      <c r="G162" s="23"/>
      <c r="H162" s="23"/>
      <c r="I162" s="23"/>
      <c r="J162" s="147">
        <f>AVERAGEIF('Table 2 - Previous month'!$E$4:$CS$4,J$5,'Table 2 - Previous month'!$E161:$CS161)</f>
        <v>256.64516129032256</v>
      </c>
      <c r="K162" s="147">
        <f>AVERAGEIF('Table 2 - Previous month'!$E$4:$CS$4,K$5,'Table 2 - Previous month'!$E161:$CS161)</f>
        <v>32.483870967741936</v>
      </c>
      <c r="L162" s="147">
        <f>AVERAGEIF('Table 2 - Previous month'!$E$4:$CS$4,L$5,'Table 2 - Previous month'!$E161:$CS161)</f>
        <v>224.16129032258064</v>
      </c>
      <c r="M162" s="23"/>
      <c r="N162" s="23"/>
      <c r="O162" s="23"/>
      <c r="P162" s="23"/>
      <c r="Q162" s="23"/>
      <c r="R162" s="23"/>
      <c r="S162" s="23"/>
      <c r="T162" s="23"/>
      <c r="U162" s="23"/>
      <c r="V162" s="23"/>
      <c r="W162" s="23"/>
      <c r="X162" s="23"/>
      <c r="AB162" s="167">
        <f ca="1">OFFSET('Table 2'!E159,1,1)/
OFFSET('Table 2'!E159,1,0)</f>
        <v>0.57024793388429751</v>
      </c>
      <c r="AC162" s="167">
        <f ca="1">OFFSET('Table 2'!H159,1,1)/
OFFSET('Table 2'!H159,1,0)</f>
        <v>0.53448275862068961</v>
      </c>
      <c r="AD162" s="168">
        <f ca="1">OFFSET('Table 2'!K159,1,1)/
OFFSET('Table 2'!K159,1,0)</f>
        <v>0.48623853211009177</v>
      </c>
      <c r="AE162" s="168">
        <f ca="1">OFFSET('Table 2'!N159,1,1)/
OFFSET('Table 2'!N159,1,0)</f>
        <v>0.55752212389380529</v>
      </c>
      <c r="AF162" s="168">
        <f ca="1">OFFSET('Table 2'!Q159,1,1)/
OFFSET('Table 2'!Q159,1,0)</f>
        <v>0.33333333333333331</v>
      </c>
      <c r="AG162" s="168">
        <f ca="1">OFFSET('Table 2'!T159,1,1)/
OFFSET('Table 2'!T159,1,0)</f>
        <v>0.29807692307692307</v>
      </c>
      <c r="AH162" s="168">
        <f ca="1">OFFSET('Table 2'!W159,1,1)/
OFFSET('Table 2'!W159,1,0)</f>
        <v>0.3949579831932773</v>
      </c>
      <c r="AI162" s="168">
        <f ca="1">OFFSET('Table 2'!Z159,1,1)/
OFFSET('Table 2'!Z159,1,0)</f>
        <v>0.43548387096774194</v>
      </c>
      <c r="AJ162" s="168">
        <f ca="1">OFFSET('Table 2'!AC159,1,1)/
OFFSET('Table 2'!AC159,1,0)</f>
        <v>0.48854961832061067</v>
      </c>
      <c r="AK162" s="168">
        <f ca="1">OFFSET('Table 2'!AF159,1,1)/
OFFSET('Table 2'!AF159,1,0)</f>
        <v>0.51879699248120303</v>
      </c>
      <c r="AL162" s="168">
        <f ca="1">OFFSET('Table 2'!AI159,1,1)/
OFFSET('Table 2'!AI159,1,0)</f>
        <v>0.51655629139072845</v>
      </c>
      <c r="AM162" s="168">
        <f ca="1">OFFSET('Table 2'!AL159,1,1)/
OFFSET('Table 2'!AL159,1,0)</f>
        <v>0.23076923076923078</v>
      </c>
      <c r="AN162" s="168">
        <f ca="1">OFFSET('Table 2'!AO159,1,1)/
OFFSET('Table 2'!AO159,1,0)</f>
        <v>0.26666666666666666</v>
      </c>
      <c r="AO162" s="168">
        <f ca="1">OFFSET('Table 2'!AR159,1,1)/
OFFSET('Table 2'!AR159,1,0)</f>
        <v>0.36507936507936506</v>
      </c>
      <c r="AP162" s="168">
        <f ca="1">OFFSET('Table 2'!AU159,1,1)/
OFFSET('Table 2'!AU159,1,0)</f>
        <v>0.42063492063492064</v>
      </c>
      <c r="AQ162" s="168">
        <f ca="1">OFFSET('Table 2'!AX159,1,1)/
OFFSET('Table 2'!AX159,1,0)</f>
        <v>0.4921875</v>
      </c>
      <c r="AR162" s="168">
        <f ca="1">OFFSET('Table 2'!BA159,1,1)/
OFFSET('Table 2'!BA159,1,0)</f>
        <v>0.6428571428571429</v>
      </c>
      <c r="AS162" s="168">
        <f ca="1">OFFSET('Table 2'!BD159,1,1)/
OFFSET('Table 2'!BD159,1,0)</f>
        <v>0.54128440366972475</v>
      </c>
      <c r="AT162" s="168">
        <f ca="1">OFFSET('Table 2'!BG159,1,1)/
OFFSET('Table 2'!BG159,1,0)</f>
        <v>0.36538461538461536</v>
      </c>
      <c r="AU162" s="168">
        <f ca="1">OFFSET('Table 2'!BJ159,1,1)/
OFFSET('Table 2'!BJ159,1,0)</f>
        <v>0.3235294117647059</v>
      </c>
      <c r="AV162" s="168">
        <f ca="1">OFFSET('Table 2'!BM159,1,1)/
OFFSET('Table 2'!BM159,1,0)</f>
        <v>0.31967213114754101</v>
      </c>
      <c r="AW162" s="168">
        <f ca="1">OFFSET('Table 2'!BP159,1,1)/
OFFSET('Table 2'!BP159,1,0)</f>
        <v>0.42372881355932202</v>
      </c>
      <c r="AX162" s="168">
        <f ca="1">OFFSET('Table 2'!BS159,1,1)/
OFFSET('Table 2'!BS159,1,0)</f>
        <v>0.49593495934959347</v>
      </c>
      <c r="AY162" s="168">
        <f ca="1">OFFSET('Table 2'!BV159,1,1)/
OFFSET('Table 2'!BV159,1,0)</f>
        <v>0.4206896551724138</v>
      </c>
      <c r="AZ162" s="168">
        <f ca="1">OFFSET('Table 2'!BY159,1,1)/
OFFSET('Table 2'!BY159,1,0)</f>
        <v>0.4859154929577465</v>
      </c>
      <c r="BA162" s="168">
        <f ca="1">OFFSET('Table 2'!CB159,1,1)/
OFFSET('Table 2'!CB159,1,0)</f>
        <v>0.33582089552238809</v>
      </c>
      <c r="BB162" s="168">
        <f ca="1">OFFSET('Table 2'!CE159,1,1)/
OFFSET('Table 2'!CE159,1,0)</f>
        <v>0.19852941176470587</v>
      </c>
      <c r="BC162" s="168">
        <f ca="1">OFFSET('Table 2'!CH160,1,1)/
OFFSET('Table 2'!CH160,1,0)</f>
        <v>0.17889908256880735</v>
      </c>
      <c r="BD162" s="168">
        <f ca="1">OFFSET('Table 2'!CK160,1,1)/
OFFSET('Table 2'!CK160,1,0)</f>
        <v>0.18181818181818182</v>
      </c>
      <c r="BE162" s="168">
        <f ca="1">OFFSET('Table 2'!CN160,1,1)/
OFFSET('Table 2'!CN160,1,0)</f>
        <v>0.22093023255813954</v>
      </c>
      <c r="BF162" s="168" t="e">
        <f ca="1">OFFSET('Table 2'!#REF!,1,1)/
OFFSET('Table 2'!#REF!,1,0)</f>
        <v>#REF!</v>
      </c>
    </row>
    <row r="163" spans="1:58" x14ac:dyDescent="0.2">
      <c r="A163" s="18" t="s">
        <v>385</v>
      </c>
      <c r="B163" s="148">
        <f>AVERAGEIF('Table 2'!$E$4:$CP$4,B$5,'Table 2'!$E161:$CP161)</f>
        <v>230.73333333333332</v>
      </c>
      <c r="C163" s="148">
        <f>AVERAGEIF('Table 2'!$E$4:$CP$4,C$5,'Table 2'!$E161:$CP161)</f>
        <v>32.466666666666669</v>
      </c>
      <c r="D163" s="148">
        <f>AVERAGEIF('Table 2'!$E$4:$CP$4,D$5,'Table 2'!$E161:$CP161)</f>
        <v>198.26666666666668</v>
      </c>
      <c r="E163" s="23"/>
      <c r="F163" s="23"/>
      <c r="G163" s="23"/>
      <c r="H163" s="23"/>
      <c r="I163" s="23"/>
      <c r="J163" s="147">
        <f>AVERAGEIF('Table 2 - Previous month'!$E$4:$CS$4,J$5,'Table 2 - Previous month'!$E162:$CS162)</f>
        <v>120.03225806451613</v>
      </c>
      <c r="K163" s="147">
        <f>AVERAGEIF('Table 2 - Previous month'!$E$4:$CS$4,K$5,'Table 2 - Previous month'!$E162:$CS162)</f>
        <v>43.483870967741936</v>
      </c>
      <c r="L163" s="147">
        <f>AVERAGEIF('Table 2 - Previous month'!$E$4:$CS$4,L$5,'Table 2 - Previous month'!$E162:$CS162)</f>
        <v>76.548387096774192</v>
      </c>
      <c r="M163" s="23"/>
      <c r="N163" s="23"/>
      <c r="O163" s="23"/>
      <c r="P163" s="23"/>
      <c r="Q163" s="23"/>
      <c r="R163" s="23"/>
      <c r="S163" s="23"/>
      <c r="T163" s="23"/>
      <c r="U163" s="23"/>
      <c r="V163" s="23"/>
      <c r="W163" s="23"/>
      <c r="X163" s="23"/>
      <c r="AB163" s="167">
        <f ca="1">OFFSET('Table 2'!E160,1,1)/
OFFSET('Table 2'!E160,1,0)</f>
        <v>0.1623931623931624</v>
      </c>
      <c r="AC163" s="167">
        <f ca="1">OFFSET('Table 2'!H160,1,1)/
OFFSET('Table 2'!H160,1,0)</f>
        <v>0.17490494296577946</v>
      </c>
      <c r="AD163" s="168">
        <f ca="1">OFFSET('Table 2'!K160,1,1)/
OFFSET('Table 2'!K160,1,0)</f>
        <v>0.2</v>
      </c>
      <c r="AE163" s="168">
        <f ca="1">OFFSET('Table 2'!N160,1,1)/
OFFSET('Table 2'!N160,1,0)</f>
        <v>0.21238938053097345</v>
      </c>
      <c r="AF163" s="168">
        <f ca="1">OFFSET('Table 2'!Q160,1,1)/
OFFSET('Table 2'!Q160,1,0)</f>
        <v>7.1129707112970716E-2</v>
      </c>
      <c r="AG163" s="168">
        <f ca="1">OFFSET('Table 2'!T160,1,1)/
OFFSET('Table 2'!T160,1,0)</f>
        <v>1.7777777777777778E-2</v>
      </c>
      <c r="AH163" s="168">
        <f ca="1">OFFSET('Table 2'!W160,1,1)/
OFFSET('Table 2'!W160,1,0)</f>
        <v>0.13181818181818181</v>
      </c>
      <c r="AI163" s="168">
        <f ca="1">OFFSET('Table 2'!Z160,1,1)/
OFFSET('Table 2'!Z160,1,0)</f>
        <v>0.16475095785440613</v>
      </c>
      <c r="AJ163" s="168">
        <f ca="1">OFFSET('Table 2'!AC160,1,1)/
OFFSET('Table 2'!AC160,1,0)</f>
        <v>0.21348314606741572</v>
      </c>
      <c r="AK163" s="168">
        <f ca="1">OFFSET('Table 2'!AF160,1,1)/
OFFSET('Table 2'!AF160,1,0)</f>
        <v>0.13191489361702127</v>
      </c>
      <c r="AL163" s="168">
        <f ca="1">OFFSET('Table 2'!AI160,1,1)/
OFFSET('Table 2'!AI160,1,0)</f>
        <v>0.16299559471365638</v>
      </c>
      <c r="AM163" s="168">
        <f ca="1">OFFSET('Table 2'!AL160,1,1)/
OFFSET('Table 2'!AL160,1,0)</f>
        <v>8.6956521739130432E-2</v>
      </c>
      <c r="AN163" s="168">
        <f ca="1">OFFSET('Table 2'!AO160,1,1)/
OFFSET('Table 2'!AO160,1,0)</f>
        <v>4.3668122270742356E-3</v>
      </c>
      <c r="AO163" s="168">
        <f ca="1">OFFSET('Table 2'!AR160,1,1)/
OFFSET('Table 2'!AR160,1,0)</f>
        <v>0.16086956521739129</v>
      </c>
      <c r="AP163" s="168">
        <f ca="1">OFFSET('Table 2'!AU160,1,1)/
OFFSET('Table 2'!AU160,1,0)</f>
        <v>0.18823529411764706</v>
      </c>
      <c r="AQ163" s="168">
        <f ca="1">OFFSET('Table 2'!AX160,1,1)/
OFFSET('Table 2'!AX160,1,0)</f>
        <v>0.17813765182186234</v>
      </c>
      <c r="AR163" s="168">
        <f ca="1">OFFSET('Table 2'!BA160,1,1)/
OFFSET('Table 2'!BA160,1,0)</f>
        <v>0.24590163934426229</v>
      </c>
      <c r="AS163" s="168">
        <f ca="1">OFFSET('Table 2'!BD160,1,1)/
OFFSET('Table 2'!BD160,1,0)</f>
        <v>7.6576576576576572E-2</v>
      </c>
      <c r="AT163" s="168">
        <f ca="1">OFFSET('Table 2'!BG160,1,1)/
OFFSET('Table 2'!BG160,1,0)</f>
        <v>5.3398058252427182E-2</v>
      </c>
      <c r="AU163" s="168">
        <f ca="1">OFFSET('Table 2'!BJ160,1,1)/
OFFSET('Table 2'!BJ160,1,0)</f>
        <v>3.0456852791878174E-2</v>
      </c>
      <c r="AV163" s="168">
        <f ca="1">OFFSET('Table 2'!BM160,1,1)/
OFFSET('Table 2'!BM160,1,0)</f>
        <v>1.5873015873015872E-2</v>
      </c>
      <c r="AW163" s="168">
        <f ca="1">OFFSET('Table 2'!BP160,1,1)/
OFFSET('Table 2'!BP160,1,0)</f>
        <v>0.11702127659574468</v>
      </c>
      <c r="AX163" s="168">
        <f ca="1">OFFSET('Table 2'!BS160,1,1)/
OFFSET('Table 2'!BS160,1,0)</f>
        <v>0.18666666666666668</v>
      </c>
      <c r="AY163" s="168">
        <f ca="1">OFFSET('Table 2'!BV160,1,1)/
OFFSET('Table 2'!BV160,1,0)</f>
        <v>0.15702479338842976</v>
      </c>
      <c r="AZ163" s="168">
        <f ca="1">OFFSET('Table 2'!BY160,1,1)/
OFFSET('Table 2'!BY160,1,0)</f>
        <v>0.234375</v>
      </c>
      <c r="BA163" s="168">
        <f ca="1">OFFSET('Table 2'!CB160,1,1)/
OFFSET('Table 2'!CB160,1,0)</f>
        <v>0.10222222222222223</v>
      </c>
      <c r="BB163" s="168">
        <f ca="1">OFFSET('Table 2'!CE160,1,1)/
OFFSET('Table 2'!CE160,1,0)</f>
        <v>6.4039408866995079E-2</v>
      </c>
      <c r="BC163" s="168">
        <f ca="1">OFFSET('Table 2'!CH161,1,1)/
OFFSET('Table 2'!CH161,1,0)</f>
        <v>0.29906542056074764</v>
      </c>
      <c r="BD163" s="168">
        <f ca="1">OFFSET('Table 2'!CK161,1,1)/
OFFSET('Table 2'!CK161,1,0)</f>
        <v>0.37606837606837606</v>
      </c>
      <c r="BE163" s="168">
        <f ca="1">OFFSET('Table 2'!CN161,1,1)/
OFFSET('Table 2'!CN161,1,0)</f>
        <v>0.44927536231884058</v>
      </c>
      <c r="BF163" s="168" t="e">
        <f ca="1">OFFSET('Table 2'!#REF!,1,1)/
OFFSET('Table 2'!#REF!,1,0)</f>
        <v>#REF!</v>
      </c>
    </row>
    <row r="164" spans="1:58" x14ac:dyDescent="0.2">
      <c r="A164" s="18" t="s">
        <v>390</v>
      </c>
      <c r="B164" s="148">
        <f>AVERAGEIF('Table 2'!$E$4:$CP$4,B$5,'Table 2'!$E162:$CP162)</f>
        <v>102.91304347826087</v>
      </c>
      <c r="C164" s="148">
        <f>AVERAGEIF('Table 2'!$E$4:$CP$4,C$5,'Table 2'!$E162:$CP162)</f>
        <v>44.434782608695649</v>
      </c>
      <c r="D164" s="148">
        <f>AVERAGEIF('Table 2'!$E$4:$CP$4,D$5,'Table 2'!$E162:$CP162)</f>
        <v>58.478260869565219</v>
      </c>
      <c r="E164" s="23"/>
      <c r="F164" s="23"/>
      <c r="G164" s="23"/>
      <c r="H164" s="23"/>
      <c r="I164" s="23"/>
      <c r="J164" s="147">
        <f>AVERAGEIF('Table 2 - Previous month'!$E$4:$CS$4,J$5,'Table 2 - Previous month'!$E163:$CS163)</f>
        <v>538.06451612903231</v>
      </c>
      <c r="K164" s="147">
        <f>AVERAGEIF('Table 2 - Previous month'!$E$4:$CS$4,K$5,'Table 2 - Previous month'!$E163:$CS163)</f>
        <v>177.16129032258064</v>
      </c>
      <c r="L164" s="147">
        <f>AVERAGEIF('Table 2 - Previous month'!$E$4:$CS$4,L$5,'Table 2 - Previous month'!$E163:$CS163)</f>
        <v>360.90322580645159</v>
      </c>
      <c r="M164" s="23"/>
      <c r="N164" s="23"/>
      <c r="O164" s="23"/>
      <c r="P164" s="23"/>
      <c r="Q164" s="23"/>
      <c r="R164" s="23"/>
      <c r="S164" s="23"/>
      <c r="T164" s="23"/>
      <c r="U164" s="23"/>
      <c r="V164" s="23"/>
      <c r="W164" s="23"/>
      <c r="X164" s="23"/>
      <c r="AB164" s="167">
        <f ca="1">OFFSET('Table 2'!E161,1,1)/
OFFSET('Table 2'!E161,1,0)</f>
        <v>0.21505376344086022</v>
      </c>
      <c r="AC164" s="167">
        <f ca="1">OFFSET('Table 2'!H161,1,1)/
OFFSET('Table 2'!H161,1,0)</f>
        <v>0.47482014388489208</v>
      </c>
      <c r="AD164" s="168">
        <f ca="1">OFFSET('Table 2'!K161,1,1)/
OFFSET('Table 2'!K161,1,0)</f>
        <v>0.4642857142857143</v>
      </c>
      <c r="AE164" s="168">
        <f ca="1">OFFSET('Table 2'!N161,1,1)/
OFFSET('Table 2'!N161,1,0)</f>
        <v>0.42105263157894735</v>
      </c>
      <c r="AF164" s="168">
        <f ca="1">OFFSET('Table 2'!Q161,1,1)/
OFFSET('Table 2'!Q161,1,0)</f>
        <v>0.57831325301204817</v>
      </c>
      <c r="AG164" s="168">
        <f ca="1">OFFSET('Table 2'!T161,1,1)/
OFFSET('Table 2'!T161,1,0)</f>
        <v>0.36792452830188677</v>
      </c>
      <c r="AH164" s="168">
        <f ca="1">OFFSET('Table 2'!W161,1,1)/
OFFSET('Table 2'!W161,1,0)</f>
        <v>0.734375</v>
      </c>
      <c r="AI164" s="168">
        <f ca="1">OFFSET('Table 2'!Z161,1,1)/
OFFSET('Table 2'!Z161,1,0)</f>
        <v>0.4</v>
      </c>
      <c r="AJ164" s="168">
        <f ca="1">OFFSET('Table 2'!AC161,1,1)/
OFFSET('Table 2'!AC161,1,0)</f>
        <v>0.43396226415094341</v>
      </c>
      <c r="AK164" s="168">
        <f ca="1">OFFSET('Table 2'!AF161,1,1)/
OFFSET('Table 2'!AF161,1,0)</f>
        <v>0.55263157894736847</v>
      </c>
      <c r="AL164" s="168">
        <f ca="1">OFFSET('Table 2'!AI161,1,1)/
OFFSET('Table 2'!AI161,1,0)</f>
        <v>0.5376344086021505</v>
      </c>
      <c r="AM164" s="168">
        <f ca="1">OFFSET('Table 2'!AL161,1,1)/
OFFSET('Table 2'!AL161,1,0)</f>
        <v>0.23809523809523808</v>
      </c>
      <c r="AN164" s="168">
        <f ca="1">OFFSET('Table 2'!AO161,1,1)/
OFFSET('Table 2'!AO161,1,0)</f>
        <v>0.45535714285714285</v>
      </c>
      <c r="AO164" s="168" t="e">
        <f ca="1">OFFSET('Table 2'!AR161,1,1)/
OFFSET('Table 2'!AR161,1,0)</f>
        <v>#VALUE!</v>
      </c>
      <c r="AP164" s="168" t="e">
        <f ca="1">OFFSET('Table 2'!AU161,1,1)/
OFFSET('Table 2'!AU161,1,0)</f>
        <v>#VALUE!</v>
      </c>
      <c r="AQ164" s="168" t="e">
        <f ca="1">OFFSET('Table 2'!AX161,1,1)/
OFFSET('Table 2'!AX161,1,0)</f>
        <v>#VALUE!</v>
      </c>
      <c r="AR164" s="168" t="e">
        <f ca="1">OFFSET('Table 2'!BA161,1,1)/
OFFSET('Table 2'!BA161,1,0)</f>
        <v>#VALUE!</v>
      </c>
      <c r="AS164" s="168" t="e">
        <f ca="1">OFFSET('Table 2'!BD161,1,1)/
OFFSET('Table 2'!BD161,1,0)</f>
        <v>#VALUE!</v>
      </c>
      <c r="AT164" s="168" t="e">
        <f ca="1">OFFSET('Table 2'!BG161,1,1)/
OFFSET('Table 2'!BG161,1,0)</f>
        <v>#VALUE!</v>
      </c>
      <c r="AU164" s="168" t="e">
        <f ca="1">OFFSET('Table 2'!BJ161,1,1)/
OFFSET('Table 2'!BJ161,1,0)</f>
        <v>#VALUE!</v>
      </c>
      <c r="AV164" s="168">
        <f ca="1">OFFSET('Table 2'!BM161,1,1)/
OFFSET('Table 2'!BM161,1,0)</f>
        <v>0.379746835443038</v>
      </c>
      <c r="AW164" s="168">
        <f ca="1">OFFSET('Table 2'!BP161,1,1)/
OFFSET('Table 2'!BP161,1,0)</f>
        <v>0.42857142857142855</v>
      </c>
      <c r="AX164" s="168">
        <f ca="1">OFFSET('Table 2'!BS161,1,1)/
OFFSET('Table 2'!BS161,1,0)</f>
        <v>0.46</v>
      </c>
      <c r="AY164" s="168">
        <f ca="1">OFFSET('Table 2'!BV161,1,1)/
OFFSET('Table 2'!BV161,1,0)</f>
        <v>0.47747747747747749</v>
      </c>
      <c r="AZ164" s="168">
        <f ca="1">OFFSET('Table 2'!BY161,1,1)/
OFFSET('Table 2'!BY161,1,0)</f>
        <v>0.47482014388489208</v>
      </c>
      <c r="BA164" s="168">
        <f ca="1">OFFSET('Table 2'!CB161,1,1)/
OFFSET('Table 2'!CB161,1,0)</f>
        <v>0.61111111111111116</v>
      </c>
      <c r="BB164" s="168">
        <f ca="1">OFFSET('Table 2'!CE161,1,1)/
OFFSET('Table 2'!CE161,1,0)</f>
        <v>0</v>
      </c>
      <c r="BC164" s="168">
        <f ca="1">OFFSET('Table 2'!CH162,1,1)/
OFFSET('Table 2'!CH162,1,0)</f>
        <v>0.34876033057851241</v>
      </c>
      <c r="BD164" s="168">
        <f ca="1">OFFSET('Table 2'!CK162,1,1)/
OFFSET('Table 2'!CK162,1,0)</f>
        <v>0.39110429447852763</v>
      </c>
      <c r="BE164" s="168">
        <f ca="1">OFFSET('Table 2'!CN162,1,1)/
OFFSET('Table 2'!CN162,1,0)</f>
        <v>0.33605220228384991</v>
      </c>
      <c r="BF164" s="168" t="e">
        <f ca="1">OFFSET('Table 2'!#REF!,1,1)/
OFFSET('Table 2'!#REF!,1,0)</f>
        <v>#REF!</v>
      </c>
    </row>
    <row r="165" spans="1:58" x14ac:dyDescent="0.2">
      <c r="A165" s="18" t="s">
        <v>393</v>
      </c>
      <c r="B165" s="148">
        <f>AVERAGEIF('Table 2'!$E$4:$CP$4,B$5,'Table 2'!$E163:$CP163)</f>
        <v>566.70000000000005</v>
      </c>
      <c r="C165" s="148">
        <f>AVERAGEIF('Table 2'!$E$4:$CP$4,C$5,'Table 2'!$E163:$CP163)</f>
        <v>186.96666666666667</v>
      </c>
      <c r="D165" s="148">
        <f>AVERAGEIF('Table 2'!$E$4:$CP$4,D$5,'Table 2'!$E163:$CP163)</f>
        <v>379.73333333333335</v>
      </c>
      <c r="E165" s="23"/>
      <c r="F165" s="23"/>
      <c r="G165" s="23"/>
      <c r="H165" s="23"/>
      <c r="I165" s="23"/>
      <c r="J165" s="147">
        <f>AVERAGEIF('Table 2 - Previous month'!$E$4:$CS$4,J$5,'Table 2 - Previous month'!$E164:$CS164)</f>
        <v>308.03225806451616</v>
      </c>
      <c r="K165" s="147">
        <f>AVERAGEIF('Table 2 - Previous month'!$E$4:$CS$4,K$5,'Table 2 - Previous month'!$E164:$CS164)</f>
        <v>111.06451612903226</v>
      </c>
      <c r="L165" s="147">
        <f>AVERAGEIF('Table 2 - Previous month'!$E$4:$CS$4,L$5,'Table 2 - Previous month'!$E164:$CS164)</f>
        <v>196.96774193548387</v>
      </c>
      <c r="M165" s="23"/>
      <c r="N165" s="23"/>
      <c r="O165" s="23"/>
      <c r="P165" s="23"/>
      <c r="Q165" s="23"/>
      <c r="R165" s="23"/>
      <c r="S165" s="23"/>
      <c r="T165" s="23"/>
      <c r="U165" s="23"/>
      <c r="V165" s="23"/>
      <c r="W165" s="23"/>
      <c r="X165" s="23"/>
      <c r="AB165" s="167">
        <f ca="1">OFFSET('Table 2'!E162,1,1)/
OFFSET('Table 2'!E162,1,0)</f>
        <v>0.36727879799666108</v>
      </c>
      <c r="AC165" s="167">
        <f ca="1">OFFSET('Table 2'!H162,1,1)/
OFFSET('Table 2'!H162,1,0)</f>
        <v>0.358843537414966</v>
      </c>
      <c r="AD165" s="168">
        <f ca="1">OFFSET('Table 2'!K162,1,1)/
OFFSET('Table 2'!K162,1,0)</f>
        <v>0.36633663366336633</v>
      </c>
      <c r="AE165" s="168">
        <f ca="1">OFFSET('Table 2'!N162,1,1)/
OFFSET('Table 2'!N162,1,0)</f>
        <v>0.37091503267973858</v>
      </c>
      <c r="AF165" s="168">
        <f ca="1">OFFSET('Table 2'!Q162,1,1)/
OFFSET('Table 2'!Q162,1,0)</f>
        <v>0.24481327800829875</v>
      </c>
      <c r="AG165" s="168">
        <f ca="1">OFFSET('Table 2'!T162,1,1)/
OFFSET('Table 2'!T162,1,0)</f>
        <v>0.19955654101995565</v>
      </c>
      <c r="AH165" s="168">
        <f ca="1">OFFSET('Table 2'!W162,1,1)/
OFFSET('Table 2'!W162,1,0)</f>
        <v>0.35901926444833626</v>
      </c>
      <c r="AI165" s="168">
        <f ca="1">OFFSET('Table 2'!Z162,1,1)/
OFFSET('Table 2'!Z162,1,0)</f>
        <v>0.38111298482293421</v>
      </c>
      <c r="AJ165" s="168">
        <f ca="1">OFFSET('Table 2'!AC162,1,1)/
OFFSET('Table 2'!AC162,1,0)</f>
        <v>0.39303482587064675</v>
      </c>
      <c r="AK165" s="168">
        <f ca="1">OFFSET('Table 2'!AF162,1,1)/
OFFSET('Table 2'!AF162,1,0)</f>
        <v>0.36159169550173009</v>
      </c>
      <c r="AL165" s="168">
        <f ca="1">OFFSET('Table 2'!AI162,1,1)/
OFFSET('Table 2'!AI162,1,0)</f>
        <v>0.39549839228295819</v>
      </c>
      <c r="AM165" s="168">
        <f ca="1">OFFSET('Table 2'!AL162,1,1)/
OFFSET('Table 2'!AL162,1,0)</f>
        <v>0.25903614457831325</v>
      </c>
      <c r="AN165" s="168">
        <f ca="1">OFFSET('Table 2'!AO162,1,1)/
OFFSET('Table 2'!AO162,1,0)</f>
        <v>0.15402298850574714</v>
      </c>
      <c r="AO165" s="168">
        <f ca="1">OFFSET('Table 2'!AR162,1,1)/
OFFSET('Table 2'!AR162,1,0)</f>
        <v>0.34300341296928327</v>
      </c>
      <c r="AP165" s="168">
        <f ca="1">OFFSET('Table 2'!AU162,1,1)/
OFFSET('Table 2'!AU162,1,0)</f>
        <v>0.36409395973154363</v>
      </c>
      <c r="AQ165" s="168">
        <f ca="1">OFFSET('Table 2'!AX162,1,1)/
OFFSET('Table 2'!AX162,1,0)</f>
        <v>0.35093696763202725</v>
      </c>
      <c r="AR165" s="168">
        <f ca="1">OFFSET('Table 2'!BA162,1,1)/
OFFSET('Table 2'!BA162,1,0)</f>
        <v>0.44832605531295489</v>
      </c>
      <c r="AS165" s="168">
        <f ca="1">OFFSET('Table 2'!BD162,1,1)/
OFFSET('Table 2'!BD162,1,0)</f>
        <v>0.29094412331406549</v>
      </c>
      <c r="AT165" s="168">
        <f ca="1">OFFSET('Table 2'!BG162,1,1)/
OFFSET('Table 2'!BG162,1,0)</f>
        <v>0.26559356136820927</v>
      </c>
      <c r="AU165" s="168">
        <f ca="1">OFFSET('Table 2'!BJ162,1,1)/
OFFSET('Table 2'!BJ162,1,0)</f>
        <v>0.2205240174672489</v>
      </c>
      <c r="AV165" s="168">
        <f ca="1">OFFSET('Table 2'!BM162,1,1)/
OFFSET('Table 2'!BM162,1,0)</f>
        <v>0.22975929978118162</v>
      </c>
      <c r="AW165" s="168">
        <f ca="1">OFFSET('Table 2'!BP162,1,1)/
OFFSET('Table 2'!BP162,1,0)</f>
        <v>0.35008976660682228</v>
      </c>
      <c r="AX165" s="168">
        <f ca="1">OFFSET('Table 2'!BS162,1,1)/
OFFSET('Table 2'!BS162,1,0)</f>
        <v>0.34087237479806137</v>
      </c>
      <c r="AY165" s="168">
        <f ca="1">OFFSET('Table 2'!BV162,1,1)/
OFFSET('Table 2'!BV162,1,0)</f>
        <v>0.35265700483091789</v>
      </c>
      <c r="AZ165" s="168">
        <f ca="1">OFFSET('Table 2'!BY162,1,1)/
OFFSET('Table 2'!BY162,1,0)</f>
        <v>0.37293233082706767</v>
      </c>
      <c r="BA165" s="168">
        <f ca="1">OFFSET('Table 2'!CB162,1,1)/
OFFSET('Table 2'!CB162,1,0)</f>
        <v>0.25367647058823528</v>
      </c>
      <c r="BB165" s="168">
        <f ca="1">OFFSET('Table 2'!CE162,1,1)/
OFFSET('Table 2'!CE162,1,0)</f>
        <v>0.19600000000000001</v>
      </c>
      <c r="BC165" s="168">
        <f ca="1">OFFSET('Table 2'!CH163,1,1)/
OFFSET('Table 2'!CH163,1,0)</f>
        <v>0.38815789473684209</v>
      </c>
      <c r="BD165" s="168">
        <f ca="1">OFFSET('Table 2'!CK163,1,1)/
OFFSET('Table 2'!CK163,1,0)</f>
        <v>0.42433234421364985</v>
      </c>
      <c r="BE165" s="168">
        <f ca="1">OFFSET('Table 2'!CN163,1,1)/
OFFSET('Table 2'!CN163,1,0)</f>
        <v>0.3888888888888889</v>
      </c>
      <c r="BF165" s="168" t="e">
        <f ca="1">OFFSET('Table 2'!#REF!,1,1)/
OFFSET('Table 2'!#REF!,1,0)</f>
        <v>#REF!</v>
      </c>
    </row>
    <row r="166" spans="1:58" x14ac:dyDescent="0.2">
      <c r="A166" s="18" t="s">
        <v>287</v>
      </c>
      <c r="B166" s="148">
        <f>AVERAGEIF('Table 2'!$E$4:$CP$4,B$5,'Table 2'!$E164:$CP164)</f>
        <v>306.43333333333334</v>
      </c>
      <c r="C166" s="148">
        <f>AVERAGEIF('Table 2'!$E$4:$CP$4,C$5,'Table 2'!$E164:$CP164)</f>
        <v>109.83333333333333</v>
      </c>
      <c r="D166" s="148">
        <f>AVERAGEIF('Table 2'!$E$4:$CP$4,D$5,'Table 2'!$E164:$CP164)</f>
        <v>196.6</v>
      </c>
      <c r="E166" s="23"/>
      <c r="F166" s="23"/>
      <c r="G166" s="23"/>
      <c r="H166" s="23"/>
      <c r="I166" s="23"/>
      <c r="J166" s="147">
        <f>AVERAGEIF('Table 2 - Previous month'!$E$4:$CS$4,J$5,'Table 2 - Previous month'!$E165:$CS165)</f>
        <v>78.483870967741936</v>
      </c>
      <c r="K166" s="147">
        <f>AVERAGEIF('Table 2 - Previous month'!$E$4:$CS$4,K$5,'Table 2 - Previous month'!$E165:$CS165)</f>
        <v>51.064516129032256</v>
      </c>
      <c r="L166" s="147">
        <f>AVERAGEIF('Table 2 - Previous month'!$E$4:$CS$4,L$5,'Table 2 - Previous month'!$E165:$CS165)</f>
        <v>27.419354838709676</v>
      </c>
      <c r="M166" s="23"/>
      <c r="N166" s="23"/>
      <c r="O166" s="23"/>
      <c r="P166" s="23"/>
      <c r="Q166" s="23"/>
      <c r="R166" s="23"/>
      <c r="S166" s="23"/>
      <c r="T166" s="23"/>
      <c r="U166" s="23"/>
      <c r="V166" s="23"/>
      <c r="W166" s="23"/>
      <c r="X166" s="23"/>
      <c r="AB166" s="167">
        <f ca="1">OFFSET('Table 2'!E163,1,1)/
OFFSET('Table 2'!E163,1,0)</f>
        <v>0.45799457994579945</v>
      </c>
      <c r="AC166" s="167">
        <f ca="1">OFFSET('Table 2'!H163,1,1)/
OFFSET('Table 2'!H163,1,0)</f>
        <v>0.38529411764705884</v>
      </c>
      <c r="AD166" s="168">
        <f ca="1">OFFSET('Table 2'!K163,1,1)/
OFFSET('Table 2'!K163,1,0)</f>
        <v>0.37685459940652821</v>
      </c>
      <c r="AE166" s="168">
        <f ca="1">OFFSET('Table 2'!N163,1,1)/
OFFSET('Table 2'!N163,1,0)</f>
        <v>0.40285714285714286</v>
      </c>
      <c r="AF166" s="168">
        <f ca="1">OFFSET('Table 2'!Q163,1,1)/
OFFSET('Table 2'!Q163,1,0)</f>
        <v>0.25714285714285712</v>
      </c>
      <c r="AG166" s="168">
        <f ca="1">OFFSET('Table 2'!T163,1,1)/
OFFSET('Table 2'!T163,1,0)</f>
        <v>0.20306513409961685</v>
      </c>
      <c r="AH166" s="168">
        <f ca="1">OFFSET('Table 2'!W163,1,1)/
OFFSET('Table 2'!W163,1,0)</f>
        <v>0.34935897435897434</v>
      </c>
      <c r="AI166" s="168">
        <f ca="1">OFFSET('Table 2'!Z163,1,1)/
OFFSET('Table 2'!Z163,1,0)</f>
        <v>0.39274924471299094</v>
      </c>
      <c r="AJ166" s="168">
        <f ca="1">OFFSET('Table 2'!AC163,1,1)/
OFFSET('Table 2'!AC163,1,0)</f>
        <v>0.38872403560830859</v>
      </c>
      <c r="AK166" s="168">
        <f ca="1">OFFSET('Table 2'!AF163,1,1)/
OFFSET('Table 2'!AF163,1,0)</f>
        <v>0.36858006042296071</v>
      </c>
      <c r="AL166" s="168">
        <f ca="1">OFFSET('Table 2'!AI163,1,1)/
OFFSET('Table 2'!AI163,1,0)</f>
        <v>0.37313432835820898</v>
      </c>
      <c r="AM166" s="168">
        <f ca="1">OFFSET('Table 2'!AL163,1,1)/
OFFSET('Table 2'!AL163,1,0)</f>
        <v>0.27536231884057971</v>
      </c>
      <c r="AN166" s="168">
        <f ca="1">OFFSET('Table 2'!AO163,1,1)/
OFFSET('Table 2'!AO163,1,0)</f>
        <v>0.21739130434782608</v>
      </c>
      <c r="AO166" s="168">
        <f ca="1">OFFSET('Table 2'!AR163,1,1)/
OFFSET('Table 2'!AR163,1,0)</f>
        <v>0.33559322033898303</v>
      </c>
      <c r="AP166" s="168">
        <f ca="1">OFFSET('Table 2'!AU163,1,1)/
OFFSET('Table 2'!AU163,1,0)</f>
        <v>0.39634146341463417</v>
      </c>
      <c r="AQ166" s="168">
        <f ca="1">OFFSET('Table 2'!AX163,1,1)/
OFFSET('Table 2'!AX163,1,0)</f>
        <v>0.3987915407854985</v>
      </c>
      <c r="AR166" s="168">
        <f ca="1">OFFSET('Table 2'!BA163,1,1)/
OFFSET('Table 2'!BA163,1,0)</f>
        <v>0.45480225988700562</v>
      </c>
      <c r="AS166" s="168">
        <f ca="1">OFFSET('Table 2'!BD163,1,1)/
OFFSET('Table 2'!BD163,1,0)</f>
        <v>0.35353535353535354</v>
      </c>
      <c r="AT166" s="168">
        <f ca="1">OFFSET('Table 2'!BG163,1,1)/
OFFSET('Table 2'!BG163,1,0)</f>
        <v>0.28308823529411764</v>
      </c>
      <c r="AU166" s="168">
        <f ca="1">OFFSET('Table 2'!BJ163,1,1)/
OFFSET('Table 2'!BJ163,1,0)</f>
        <v>0.24096385542168675</v>
      </c>
      <c r="AV166" s="168">
        <f ca="1">OFFSET('Table 2'!BM163,1,1)/
OFFSET('Table 2'!BM163,1,0)</f>
        <v>0.22457627118644069</v>
      </c>
      <c r="AW166" s="168">
        <f ca="1">OFFSET('Table 2'!BP163,1,1)/
OFFSET('Table 2'!BP163,1,0)</f>
        <v>0.33984375</v>
      </c>
      <c r="AX166" s="168">
        <f ca="1">OFFSET('Table 2'!BS163,1,1)/
OFFSET('Table 2'!BS163,1,0)</f>
        <v>0.43384615384615383</v>
      </c>
      <c r="AY166" s="168">
        <f ca="1">OFFSET('Table 2'!BV163,1,1)/
OFFSET('Table 2'!BV163,1,0)</f>
        <v>0.42813455657492355</v>
      </c>
      <c r="AZ166" s="168">
        <f ca="1">OFFSET('Table 2'!BY163,1,1)/
OFFSET('Table 2'!BY163,1,0)</f>
        <v>0.45029239766081869</v>
      </c>
      <c r="BA166" s="168">
        <f ca="1">OFFSET('Table 2'!CB163,1,1)/
OFFSET('Table 2'!CB163,1,0)</f>
        <v>0.28897338403041822</v>
      </c>
      <c r="BB166" s="168">
        <f ca="1">OFFSET('Table 2'!CE163,1,1)/
OFFSET('Table 2'!CE163,1,0)</f>
        <v>0.21576763485477179</v>
      </c>
      <c r="BC166" s="168">
        <f ca="1">OFFSET('Table 2'!CH164,1,1)/
OFFSET('Table 2'!CH164,1,0)</f>
        <v>0.59740259740259738</v>
      </c>
      <c r="BD166" s="168">
        <f ca="1">OFFSET('Table 2'!CK164,1,1)/
OFFSET('Table 2'!CK164,1,0)</f>
        <v>0.68478260869565222</v>
      </c>
      <c r="BE166" s="168">
        <f ca="1">OFFSET('Table 2'!CN164,1,1)/
OFFSET('Table 2'!CN164,1,0)</f>
        <v>0.67123287671232879</v>
      </c>
      <c r="BF166" s="168" t="e">
        <f ca="1">OFFSET('Table 2'!#REF!,1,1)/
OFFSET('Table 2'!#REF!,1,0)</f>
        <v>#REF!</v>
      </c>
    </row>
    <row r="167" spans="1:58" x14ac:dyDescent="0.2">
      <c r="A167" s="18" t="s">
        <v>288</v>
      </c>
      <c r="B167" s="148">
        <f>AVERAGEIF('Table 2'!$E$4:$CP$4,B$5,'Table 2'!$E165:$CP165)</f>
        <v>80.966666666666669</v>
      </c>
      <c r="C167" s="148">
        <f>AVERAGEIF('Table 2'!$E$4:$CP$4,C$5,'Table 2'!$E165:$CP165)</f>
        <v>51.266666666666666</v>
      </c>
      <c r="D167" s="148">
        <f>AVERAGEIF('Table 2'!$E$4:$CP$4,D$5,'Table 2'!$E165:$CP165)</f>
        <v>29.7</v>
      </c>
      <c r="E167" s="23"/>
      <c r="F167" s="23"/>
      <c r="G167" s="23"/>
      <c r="H167" s="23"/>
      <c r="I167" s="23"/>
      <c r="J167" s="147">
        <f>AVERAGEIF('Table 2 - Previous month'!$E$4:$CS$4,J$5,'Table 2 - Previous month'!$E166:$CS166)</f>
        <v>342.41935483870969</v>
      </c>
      <c r="K167" s="147">
        <f>AVERAGEIF('Table 2 - Previous month'!$E$4:$CS$4,K$5,'Table 2 - Previous month'!$E166:$CS166)</f>
        <v>108.12903225806451</v>
      </c>
      <c r="L167" s="147">
        <f>AVERAGEIF('Table 2 - Previous month'!$E$4:$CS$4,L$5,'Table 2 - Previous month'!$E166:$CS166)</f>
        <v>234.29032258064515</v>
      </c>
      <c r="M167" s="23"/>
      <c r="N167" s="23"/>
      <c r="O167" s="23"/>
      <c r="P167" s="23"/>
      <c r="Q167" s="23"/>
      <c r="R167" s="23"/>
      <c r="S167" s="23"/>
      <c r="T167" s="23"/>
      <c r="U167" s="23"/>
      <c r="V167" s="23"/>
      <c r="W167" s="23"/>
      <c r="X167" s="23"/>
      <c r="AB167" s="167">
        <f ca="1">OFFSET('Table 2'!E164,1,1)/
OFFSET('Table 2'!E164,1,0)</f>
        <v>0.61855670103092786</v>
      </c>
      <c r="AC167" s="167">
        <f ca="1">OFFSET('Table 2'!H164,1,1)/
OFFSET('Table 2'!H164,1,0)</f>
        <v>0.60919540229885061</v>
      </c>
      <c r="AD167" s="168">
        <f ca="1">OFFSET('Table 2'!K164,1,1)/
OFFSET('Table 2'!K164,1,0)</f>
        <v>0.66666666666666663</v>
      </c>
      <c r="AE167" s="168">
        <f ca="1">OFFSET('Table 2'!N164,1,1)/
OFFSET('Table 2'!N164,1,0)</f>
        <v>0.70434782608695656</v>
      </c>
      <c r="AF167" s="168">
        <f ca="1">OFFSET('Table 2'!Q164,1,1)/
OFFSET('Table 2'!Q164,1,0)</f>
        <v>0.546875</v>
      </c>
      <c r="AG167" s="168">
        <f ca="1">OFFSET('Table 2'!T164,1,1)/
OFFSET('Table 2'!T164,1,0)</f>
        <v>0.41666666666666669</v>
      </c>
      <c r="AH167" s="168">
        <f ca="1">OFFSET('Table 2'!W164,1,1)/
OFFSET('Table 2'!W164,1,0)</f>
        <v>0.65555555555555556</v>
      </c>
      <c r="AI167" s="168">
        <f ca="1">OFFSET('Table 2'!Z164,1,1)/
OFFSET('Table 2'!Z164,1,0)</f>
        <v>0.71764705882352942</v>
      </c>
      <c r="AJ167" s="168">
        <f ca="1">OFFSET('Table 2'!AC164,1,1)/
OFFSET('Table 2'!AC164,1,0)</f>
        <v>0.81521739130434778</v>
      </c>
      <c r="AK167" s="168">
        <f ca="1">OFFSET('Table 2'!AF164,1,1)/
OFFSET('Table 2'!AF164,1,0)</f>
        <v>0.7415730337078652</v>
      </c>
      <c r="AL167" s="168">
        <f ca="1">OFFSET('Table 2'!AI164,1,1)/
OFFSET('Table 2'!AI164,1,0)</f>
        <v>0.79797979797979801</v>
      </c>
      <c r="AM167" s="168">
        <f ca="1">OFFSET('Table 2'!AL164,1,1)/
OFFSET('Table 2'!AL164,1,0)</f>
        <v>0.67741935483870963</v>
      </c>
      <c r="AN167" s="168">
        <f ca="1">OFFSET('Table 2'!AO164,1,1)/
OFFSET('Table 2'!AO164,1,0)</f>
        <v>0.51282051282051277</v>
      </c>
      <c r="AO167" s="168">
        <f ca="1">OFFSET('Table 2'!AR164,1,1)/
OFFSET('Table 2'!AR164,1,0)</f>
        <v>0.71250000000000002</v>
      </c>
      <c r="AP167" s="168">
        <f ca="1">OFFSET('Table 2'!AU164,1,1)/
OFFSET('Table 2'!AU164,1,0)</f>
        <v>0.61111111111111116</v>
      </c>
      <c r="AQ167" s="168">
        <f ca="1">OFFSET('Table 2'!AX164,1,1)/
OFFSET('Table 2'!AX164,1,0)</f>
        <v>0.67</v>
      </c>
      <c r="AR167" s="168">
        <f ca="1">OFFSET('Table 2'!BA164,1,1)/
OFFSET('Table 2'!BA164,1,0)</f>
        <v>0.62385321100917435</v>
      </c>
      <c r="AS167" s="168">
        <f ca="1">OFFSET('Table 2'!BD164,1,1)/
OFFSET('Table 2'!BD164,1,0)</f>
        <v>0.53749999999999998</v>
      </c>
      <c r="AT167" s="168">
        <f ca="1">OFFSET('Table 2'!BG164,1,1)/
OFFSET('Table 2'!BG164,1,0)</f>
        <v>0.515625</v>
      </c>
      <c r="AU167" s="168">
        <f ca="1">OFFSET('Table 2'!BJ164,1,1)/
OFFSET('Table 2'!BJ164,1,0)</f>
        <v>0.43859649122807015</v>
      </c>
      <c r="AV167" s="168">
        <f ca="1">OFFSET('Table 2'!BM164,1,1)/
OFFSET('Table 2'!BM164,1,0)</f>
        <v>0.40322580645161288</v>
      </c>
      <c r="AW167" s="168">
        <f ca="1">OFFSET('Table 2'!BP164,1,1)/
OFFSET('Table 2'!BP164,1,0)</f>
        <v>0.65</v>
      </c>
      <c r="AX167" s="168">
        <f ca="1">OFFSET('Table 2'!BS164,1,1)/
OFFSET('Table 2'!BS164,1,0)</f>
        <v>0.69473684210526321</v>
      </c>
      <c r="AY167" s="168">
        <f ca="1">OFFSET('Table 2'!BV164,1,1)/
OFFSET('Table 2'!BV164,1,0)</f>
        <v>0.54651162790697672</v>
      </c>
      <c r="AZ167" s="168">
        <f ca="1">OFFSET('Table 2'!BY164,1,1)/
OFFSET('Table 2'!BY164,1,0)</f>
        <v>0.6705882352941176</v>
      </c>
      <c r="BA167" s="168">
        <f ca="1">OFFSET('Table 2'!CB164,1,1)/
OFFSET('Table 2'!CB164,1,0)</f>
        <v>0.50909090909090904</v>
      </c>
      <c r="BB167" s="168">
        <f ca="1">OFFSET('Table 2'!CE164,1,1)/
OFFSET('Table 2'!CE164,1,0)</f>
        <v>0.47540983606557374</v>
      </c>
      <c r="BC167" s="168">
        <f ca="1">OFFSET('Table 2'!CH165,1,1)/
OFFSET('Table 2'!CH165,1,0)</f>
        <v>0.37777777777777777</v>
      </c>
      <c r="BD167" s="168">
        <f ca="1">OFFSET('Table 2'!CK165,1,1)/
OFFSET('Table 2'!CK165,1,0)</f>
        <v>0.35882352941176471</v>
      </c>
      <c r="BE167" s="168">
        <f ca="1">OFFSET('Table 2'!CN165,1,1)/
OFFSET('Table 2'!CN165,1,0)</f>
        <v>0.36096256684491979</v>
      </c>
      <c r="BF167" s="168" t="e">
        <f ca="1">OFFSET('Table 2'!#REF!,1,1)/
OFFSET('Table 2'!#REF!,1,0)</f>
        <v>#REF!</v>
      </c>
    </row>
    <row r="168" spans="1:58" x14ac:dyDescent="0.2">
      <c r="A168" s="18" t="s">
        <v>319</v>
      </c>
      <c r="B168" s="148">
        <f>AVERAGEIF('Table 2'!$E$4:$CP$4,B$5,'Table 2'!$E166:$CP166)</f>
        <v>316.7</v>
      </c>
      <c r="C168" s="148">
        <f>AVERAGEIF('Table 2'!$E$4:$CP$4,C$5,'Table 2'!$E166:$CP166)</f>
        <v>107.73333333333333</v>
      </c>
      <c r="D168" s="148">
        <f>AVERAGEIF('Table 2'!$E$4:$CP$4,D$5,'Table 2'!$E166:$CP166)</f>
        <v>208.96666666666667</v>
      </c>
      <c r="E168" s="23"/>
      <c r="F168" s="23"/>
      <c r="G168" s="23"/>
      <c r="H168" s="23"/>
      <c r="I168" s="23"/>
      <c r="J168" s="147">
        <f>AVERAGEIF('Table 2 - Previous month'!$E$4:$CS$4,J$5,'Table 2 - Previous month'!$E167:$CS167)</f>
        <v>101.58064516129032</v>
      </c>
      <c r="K168" s="147">
        <f>AVERAGEIF('Table 2 - Previous month'!$E$4:$CS$4,K$5,'Table 2 - Previous month'!$E167:$CS167)</f>
        <v>35.774193548387096</v>
      </c>
      <c r="L168" s="147">
        <f>AVERAGEIF('Table 2 - Previous month'!$E$4:$CS$4,L$5,'Table 2 - Previous month'!$E167:$CS167)</f>
        <v>65.806451612903231</v>
      </c>
      <c r="M168" s="23"/>
      <c r="N168" s="23"/>
      <c r="O168" s="23"/>
      <c r="P168" s="23"/>
      <c r="Q168" s="23"/>
      <c r="R168" s="23"/>
      <c r="S168" s="23"/>
      <c r="T168" s="23"/>
      <c r="U168" s="23"/>
      <c r="V168" s="23"/>
      <c r="W168" s="23"/>
      <c r="X168" s="23"/>
      <c r="AB168" s="167">
        <f ca="1">OFFSET('Table 2'!E165,1,1)/
OFFSET('Table 2'!E165,1,0)</f>
        <v>0.33048433048433046</v>
      </c>
      <c r="AC168" s="167">
        <f ca="1">OFFSET('Table 2'!H165,1,1)/
OFFSET('Table 2'!H165,1,0)</f>
        <v>0.36363636363636365</v>
      </c>
      <c r="AD168" s="168">
        <f ca="1">OFFSET('Table 2'!K165,1,1)/
OFFSET('Table 2'!K165,1,0)</f>
        <v>0.38770053475935828</v>
      </c>
      <c r="AE168" s="168">
        <f ca="1">OFFSET('Table 2'!N165,1,1)/
OFFSET('Table 2'!N165,1,0)</f>
        <v>0.40677966101694918</v>
      </c>
      <c r="AF168" s="168">
        <f ca="1">OFFSET('Table 2'!Q165,1,1)/
OFFSET('Table 2'!Q165,1,0)</f>
        <v>0.24150943396226415</v>
      </c>
      <c r="AG168" s="168">
        <f ca="1">OFFSET('Table 2'!T165,1,1)/
OFFSET('Table 2'!T165,1,0)</f>
        <v>0.18672199170124482</v>
      </c>
      <c r="AH168" s="168">
        <f ca="1">OFFSET('Table 2'!W165,1,1)/
OFFSET('Table 2'!W165,1,0)</f>
        <v>0.36222910216718268</v>
      </c>
      <c r="AI168" s="168">
        <f ca="1">OFFSET('Table 2'!Z165,1,1)/
OFFSET('Table 2'!Z165,1,0)</f>
        <v>0.37640449438202245</v>
      </c>
      <c r="AJ168" s="168">
        <f ca="1">OFFSET('Table 2'!AC165,1,1)/
OFFSET('Table 2'!AC165,1,0)</f>
        <v>0.4</v>
      </c>
      <c r="AK168" s="168">
        <f ca="1">OFFSET('Table 2'!AF165,1,1)/
OFFSET('Table 2'!AF165,1,0)</f>
        <v>0.38662790697674421</v>
      </c>
      <c r="AL168" s="168">
        <f ca="1">OFFSET('Table 2'!AI165,1,1)/
OFFSET('Table 2'!AI165,1,0)</f>
        <v>0.42699724517906334</v>
      </c>
      <c r="AM168" s="168">
        <f ca="1">OFFSET('Table 2'!AL165,1,1)/
OFFSET('Table 2'!AL165,1,0)</f>
        <v>0.26022304832713755</v>
      </c>
      <c r="AN168" s="168">
        <f ca="1">OFFSET('Table 2'!AO165,1,1)/
OFFSET('Table 2'!AO165,1,0)</f>
        <v>0.16521739130434782</v>
      </c>
      <c r="AO168" s="168">
        <f ca="1">OFFSET('Table 2'!AR165,1,1)/
OFFSET('Table 2'!AR165,1,0)</f>
        <v>0.37812499999999999</v>
      </c>
      <c r="AP168" s="168">
        <f ca="1">OFFSET('Table 2'!AU165,1,1)/
OFFSET('Table 2'!AU165,1,0)</f>
        <v>0.3352112676056338</v>
      </c>
      <c r="AQ168" s="168">
        <f ca="1">OFFSET('Table 2'!AX165,1,1)/
OFFSET('Table 2'!AX165,1,0)</f>
        <v>0.41530054644808745</v>
      </c>
      <c r="AR168" s="168">
        <f ca="1">OFFSET('Table 2'!BA165,1,1)/
OFFSET('Table 2'!BA165,1,0)</f>
        <v>0.39153439153439151</v>
      </c>
      <c r="AS168" s="168">
        <f ca="1">OFFSET('Table 2'!BD165,1,1)/
OFFSET('Table 2'!BD165,1,0)</f>
        <v>0.28222996515679444</v>
      </c>
      <c r="AT168" s="168">
        <f ca="1">OFFSET('Table 2'!BG165,1,1)/
OFFSET('Table 2'!BG165,1,0)</f>
        <v>0.22265625</v>
      </c>
      <c r="AU168" s="168">
        <f ca="1">OFFSET('Table 2'!BJ165,1,1)/
OFFSET('Table 2'!BJ165,1,0)</f>
        <v>0.1951219512195122</v>
      </c>
      <c r="AV168" s="168">
        <f ca="1">OFFSET('Table 2'!BM165,1,1)/
OFFSET('Table 2'!BM165,1,0)</f>
        <v>0.18981481481481483</v>
      </c>
      <c r="AW168" s="168">
        <f ca="1">OFFSET('Table 2'!BP165,1,1)/
OFFSET('Table 2'!BP165,1,0)</f>
        <v>0.3961661341853035</v>
      </c>
      <c r="AX168" s="168">
        <f ca="1">OFFSET('Table 2'!BS165,1,1)/
OFFSET('Table 2'!BS165,1,0)</f>
        <v>0.39710144927536234</v>
      </c>
      <c r="AY168" s="168">
        <f ca="1">OFFSET('Table 2'!BV165,1,1)/
OFFSET('Table 2'!BV165,1,0)</f>
        <v>0.34545454545454546</v>
      </c>
      <c r="AZ168" s="168">
        <f ca="1">OFFSET('Table 2'!BY165,1,1)/
OFFSET('Table 2'!BY165,1,0)</f>
        <v>0.41456582633053224</v>
      </c>
      <c r="BA168" s="168">
        <f ca="1">OFFSET('Table 2'!CB165,1,1)/
OFFSET('Table 2'!CB165,1,0)</f>
        <v>0.29122807017543861</v>
      </c>
      <c r="BB168" s="168">
        <f ca="1">OFFSET('Table 2'!CE165,1,1)/
OFFSET('Table 2'!CE165,1,0)</f>
        <v>0.22310756972111553</v>
      </c>
      <c r="BC168" s="168">
        <f ca="1">OFFSET('Table 2'!CH166,1,1)/
OFFSET('Table 2'!CH166,1,0)</f>
        <v>0.44444444444444442</v>
      </c>
      <c r="BD168" s="168">
        <f ca="1">OFFSET('Table 2'!CK166,1,1)/
OFFSET('Table 2'!CK166,1,0)</f>
        <v>0.36274509803921567</v>
      </c>
      <c r="BE168" s="168">
        <f ca="1">OFFSET('Table 2'!CN166,1,1)/
OFFSET('Table 2'!CN166,1,0)</f>
        <v>0.50819672131147542</v>
      </c>
      <c r="BF168" s="168" t="e">
        <f ca="1">OFFSET('Table 2'!#REF!,1,1)/
OFFSET('Table 2'!#REF!,1,0)</f>
        <v>#REF!</v>
      </c>
    </row>
    <row r="169" spans="1:58" x14ac:dyDescent="0.2">
      <c r="A169" s="18" t="s">
        <v>295</v>
      </c>
      <c r="B169" s="148">
        <f>AVERAGEIF('Table 2'!$E$4:$CP$4,B$5,'Table 2'!$E167:$CP167)</f>
        <v>103.63333333333334</v>
      </c>
      <c r="C169" s="148">
        <f>AVERAGEIF('Table 2'!$E$4:$CP$4,C$5,'Table 2'!$E167:$CP167)</f>
        <v>40.833333333333336</v>
      </c>
      <c r="D169" s="148">
        <f>AVERAGEIF('Table 2'!$E$4:$CP$4,D$5,'Table 2'!$E167:$CP167)</f>
        <v>62.8</v>
      </c>
      <c r="E169" s="23"/>
      <c r="F169" s="23"/>
      <c r="G169" s="23"/>
      <c r="H169" s="23"/>
      <c r="I169" s="23"/>
      <c r="J169" s="147">
        <f>AVERAGEIF('Table 2 - Previous month'!$E$4:$CS$4,J$5,'Table 2 - Previous month'!$E168:$CS168)</f>
        <v>175.45161290322579</v>
      </c>
      <c r="K169" s="147">
        <f>AVERAGEIF('Table 2 - Previous month'!$E$4:$CS$4,K$5,'Table 2 - Previous month'!$E168:$CS168)</f>
        <v>75.161290322580641</v>
      </c>
      <c r="L169" s="147">
        <f>AVERAGEIF('Table 2 - Previous month'!$E$4:$CS$4,L$5,'Table 2 - Previous month'!$E168:$CS168)</f>
        <v>100.29032258064517</v>
      </c>
      <c r="M169" s="23"/>
      <c r="N169" s="23"/>
      <c r="O169" s="23"/>
      <c r="P169" s="23"/>
      <c r="Q169" s="23"/>
      <c r="R169" s="23"/>
      <c r="S169" s="23"/>
      <c r="T169" s="23"/>
      <c r="U169" s="23"/>
      <c r="V169" s="23"/>
      <c r="W169" s="23"/>
      <c r="X169" s="23"/>
      <c r="AB169" s="167">
        <f ca="1">OFFSET('Table 2'!E166,1,1)/
OFFSET('Table 2'!E166,1,0)</f>
        <v>0.42857142857142855</v>
      </c>
      <c r="AC169" s="167">
        <f ca="1">OFFSET('Table 2'!H166,1,1)/
OFFSET('Table 2'!H166,1,0)</f>
        <v>0.38793103448275862</v>
      </c>
      <c r="AD169" s="168">
        <f ca="1">OFFSET('Table 2'!K166,1,1)/
OFFSET('Table 2'!K166,1,0)</f>
        <v>0.37</v>
      </c>
      <c r="AE169" s="168">
        <f ca="1">OFFSET('Table 2'!N166,1,1)/
OFFSET('Table 2'!N166,1,0)</f>
        <v>0.38400000000000001</v>
      </c>
      <c r="AF169" s="168">
        <f ca="1">OFFSET('Table 2'!Q166,1,1)/
OFFSET('Table 2'!Q166,1,0)</f>
        <v>0.23157894736842105</v>
      </c>
      <c r="AG169" s="168">
        <f ca="1">OFFSET('Table 2'!T166,1,1)/
OFFSET('Table 2'!T166,1,0)</f>
        <v>0.25806451612903225</v>
      </c>
      <c r="AH169" s="168">
        <f ca="1">OFFSET('Table 2'!W166,1,1)/
OFFSET('Table 2'!W166,1,0)</f>
        <v>0.44347826086956521</v>
      </c>
      <c r="AI169" s="168">
        <f ca="1">OFFSET('Table 2'!Z166,1,1)/
OFFSET('Table 2'!Z166,1,0)</f>
        <v>0.37272727272727274</v>
      </c>
      <c r="AJ169" s="168">
        <f ca="1">OFFSET('Table 2'!AC166,1,1)/
OFFSET('Table 2'!AC166,1,0)</f>
        <v>0.42241379310344829</v>
      </c>
      <c r="AK169" s="168">
        <f ca="1">OFFSET('Table 2'!AF166,1,1)/
OFFSET('Table 2'!AF166,1,0)</f>
        <v>0.42857142857142855</v>
      </c>
      <c r="AL169" s="168">
        <f ca="1">OFFSET('Table 2'!AI166,1,1)/
OFFSET('Table 2'!AI166,1,0)</f>
        <v>0.4642857142857143</v>
      </c>
      <c r="AM169" s="168">
        <f ca="1">OFFSET('Table 2'!AL166,1,1)/
OFFSET('Table 2'!AL166,1,0)</f>
        <v>0.37209302325581395</v>
      </c>
      <c r="AN169" s="168">
        <f ca="1">OFFSET('Table 2'!AO166,1,1)/
OFFSET('Table 2'!AO166,1,0)</f>
        <v>0.24096385542168675</v>
      </c>
      <c r="AO169" s="168">
        <f ca="1">OFFSET('Table 2'!AR166,1,1)/
OFFSET('Table 2'!AR166,1,0)</f>
        <v>0.41747572815533979</v>
      </c>
      <c r="AP169" s="168">
        <f ca="1">OFFSET('Table 2'!AU166,1,1)/
OFFSET('Table 2'!AU166,1,0)</f>
        <v>0.41025641025641024</v>
      </c>
      <c r="AQ169" s="168">
        <f ca="1">OFFSET('Table 2'!AX166,1,1)/
OFFSET('Table 2'!AX166,1,0)</f>
        <v>0.47933884297520662</v>
      </c>
      <c r="AR169" s="168">
        <f ca="1">OFFSET('Table 2'!BA166,1,1)/
OFFSET('Table 2'!BA166,1,0)</f>
        <v>0.48717948717948717</v>
      </c>
      <c r="AS169" s="168">
        <f ca="1">OFFSET('Table 2'!BD166,1,1)/
OFFSET('Table 2'!BD166,1,0)</f>
        <v>0.37113402061855671</v>
      </c>
      <c r="AT169" s="168">
        <f ca="1">OFFSET('Table 2'!BG166,1,1)/
OFFSET('Table 2'!BG166,1,0)</f>
        <v>0.31182795698924731</v>
      </c>
      <c r="AU169" s="168">
        <f ca="1">OFFSET('Table 2'!BJ166,1,1)/
OFFSET('Table 2'!BJ166,1,0)</f>
        <v>0.31313131313131315</v>
      </c>
      <c r="AV169" s="168">
        <f ca="1">OFFSET('Table 2'!BM166,1,1)/
OFFSET('Table 2'!BM166,1,0)</f>
        <v>0.24691358024691357</v>
      </c>
      <c r="AW169" s="168">
        <f ca="1">OFFSET('Table 2'!BP166,1,1)/
OFFSET('Table 2'!BP166,1,0)</f>
        <v>0.35869565217391303</v>
      </c>
      <c r="AX169" s="168">
        <f ca="1">OFFSET('Table 2'!BS166,1,1)/
OFFSET('Table 2'!BS166,1,0)</f>
        <v>0.49107142857142855</v>
      </c>
      <c r="AY169" s="168">
        <f ca="1">OFFSET('Table 2'!BV166,1,1)/
OFFSET('Table 2'!BV166,1,0)</f>
        <v>0.43617021276595747</v>
      </c>
      <c r="AZ169" s="168">
        <f ca="1">OFFSET('Table 2'!BY166,1,1)/
OFFSET('Table 2'!BY166,1,0)</f>
        <v>0.45544554455445546</v>
      </c>
      <c r="BA169" s="168">
        <f ca="1">OFFSET('Table 2'!CB166,1,1)/
OFFSET('Table 2'!CB166,1,0)</f>
        <v>0.37931034482758619</v>
      </c>
      <c r="BB169" s="168">
        <f ca="1">OFFSET('Table 2'!CE166,1,1)/
OFFSET('Table 2'!CE166,1,0)</f>
        <v>0.34615384615384615</v>
      </c>
      <c r="BC169" s="168">
        <f ca="1">OFFSET('Table 2'!CH167,1,1)/
OFFSET('Table 2'!CH167,1,0)</f>
        <v>0.47701149425287354</v>
      </c>
      <c r="BD169" s="168">
        <f ca="1">OFFSET('Table 2'!CK167,1,1)/
OFFSET('Table 2'!CK167,1,0)</f>
        <v>0.5</v>
      </c>
      <c r="BE169" s="168">
        <f ca="1">OFFSET('Table 2'!CN167,1,1)/
OFFSET('Table 2'!CN167,1,0)</f>
        <v>0.41830065359477125</v>
      </c>
      <c r="BF169" s="168" t="e">
        <f ca="1">OFFSET('Table 2'!#REF!,1,1)/
OFFSET('Table 2'!#REF!,1,0)</f>
        <v>#REF!</v>
      </c>
    </row>
    <row r="170" spans="1:58" x14ac:dyDescent="0.2">
      <c r="A170" s="18" t="s">
        <v>305</v>
      </c>
      <c r="B170" s="148">
        <f>AVERAGEIF('Table 2'!$E$4:$CP$4,B$5,'Table 2'!$E168:$CP168)</f>
        <v>169.4375</v>
      </c>
      <c r="C170" s="148">
        <f>AVERAGEIF('Table 2'!$E$4:$CP$4,C$5,'Table 2'!$E168:$CP168)</f>
        <v>75.1875</v>
      </c>
      <c r="D170" s="148">
        <f>AVERAGEIF('Table 2'!$E$4:$CP$4,D$5,'Table 2'!$E168:$CP168)</f>
        <v>94.25</v>
      </c>
      <c r="E170" s="23"/>
      <c r="F170" s="23"/>
      <c r="G170" s="23"/>
      <c r="H170" s="23"/>
      <c r="I170" s="23"/>
      <c r="J170" s="147">
        <f>AVERAGEIF('Table 2 - Previous month'!$E$4:$CS$4,J$5,'Table 2 - Previous month'!$E169:$CS169)</f>
        <v>317.67741935483872</v>
      </c>
      <c r="K170" s="147">
        <f>AVERAGEIF('Table 2 - Previous month'!$E$4:$CS$4,K$5,'Table 2 - Previous month'!$E169:$CS169)</f>
        <v>116.48387096774194</v>
      </c>
      <c r="L170" s="147">
        <f>AVERAGEIF('Table 2 - Previous month'!$E$4:$CS$4,L$5,'Table 2 - Previous month'!$E169:$CS169)</f>
        <v>201.19354838709677</v>
      </c>
      <c r="M170" s="23"/>
      <c r="N170" s="23"/>
      <c r="O170" s="23"/>
      <c r="P170" s="23"/>
      <c r="Q170" s="23"/>
      <c r="R170" s="23"/>
      <c r="S170" s="23"/>
      <c r="T170" s="23"/>
      <c r="U170" s="23"/>
      <c r="V170" s="23"/>
      <c r="W170" s="23"/>
      <c r="X170" s="23"/>
      <c r="AB170" s="167">
        <f ca="1">OFFSET('Table 2'!E167,1,1)/
OFFSET('Table 2'!E167,1,0)</f>
        <v>0.46524064171122997</v>
      </c>
      <c r="AC170" s="167">
        <f ca="1">OFFSET('Table 2'!H167,1,1)/
OFFSET('Table 2'!H167,1,0)</f>
        <v>0.41578947368421054</v>
      </c>
      <c r="AD170" s="168">
        <f ca="1">OFFSET('Table 2'!K167,1,1)/
OFFSET('Table 2'!K167,1,0)</f>
        <v>0.46464646464646464</v>
      </c>
      <c r="AE170" s="168">
        <f ca="1">OFFSET('Table 2'!N167,1,1)/
OFFSET('Table 2'!N167,1,0)</f>
        <v>0.5539906103286385</v>
      </c>
      <c r="AF170" s="168">
        <f ca="1">OFFSET('Table 2'!Q167,1,1)/
OFFSET('Table 2'!Q167,1,0)</f>
        <v>0.41447368421052633</v>
      </c>
      <c r="AG170" s="168">
        <f ca="1">OFFSET('Table 2'!T167,1,1)/
OFFSET('Table 2'!T167,1,0)</f>
        <v>0.36054421768707484</v>
      </c>
      <c r="AH170" s="168" t="e">
        <f ca="1">OFFSET('Table 2'!W167,1,1)/
OFFSET('Table 2'!W167,1,0)</f>
        <v>#VALUE!</v>
      </c>
      <c r="AI170" s="168" t="e">
        <f ca="1">OFFSET('Table 2'!Z167,1,1)/
OFFSET('Table 2'!Z167,1,0)</f>
        <v>#VALUE!</v>
      </c>
      <c r="AJ170" s="168" t="e">
        <f ca="1">OFFSET('Table 2'!AC167,1,1)/
OFFSET('Table 2'!AC167,1,0)</f>
        <v>#VALUE!</v>
      </c>
      <c r="AK170" s="168" t="e">
        <f ca="1">OFFSET('Table 2'!AF167,1,1)/
OFFSET('Table 2'!AF167,1,0)</f>
        <v>#VALUE!</v>
      </c>
      <c r="AL170" s="168" t="e">
        <f ca="1">OFFSET('Table 2'!AI167,1,1)/
OFFSET('Table 2'!AI167,1,0)</f>
        <v>#VALUE!</v>
      </c>
      <c r="AM170" s="168" t="e">
        <f ca="1">OFFSET('Table 2'!AL167,1,1)/
OFFSET('Table 2'!AL167,1,0)</f>
        <v>#VALUE!</v>
      </c>
      <c r="AN170" s="168" t="e">
        <f ca="1">OFFSET('Table 2'!AO167,1,1)/
OFFSET('Table 2'!AO167,1,0)</f>
        <v>#VALUE!</v>
      </c>
      <c r="AO170" s="168" t="e">
        <f ca="1">OFFSET('Table 2'!AR167,1,1)/
OFFSET('Table 2'!AR167,1,0)</f>
        <v>#VALUE!</v>
      </c>
      <c r="AP170" s="168" t="e">
        <f ca="1">OFFSET('Table 2'!AU167,1,1)/
OFFSET('Table 2'!AU167,1,0)</f>
        <v>#VALUE!</v>
      </c>
      <c r="AQ170" s="168" t="e">
        <f ca="1">OFFSET('Table 2'!AX167,1,1)/
OFFSET('Table 2'!AX167,1,0)</f>
        <v>#VALUE!</v>
      </c>
      <c r="AR170" s="168" t="e">
        <f ca="1">OFFSET('Table 2'!BA167,1,1)/
OFFSET('Table 2'!BA167,1,0)</f>
        <v>#VALUE!</v>
      </c>
      <c r="AS170" s="168" t="e">
        <f ca="1">OFFSET('Table 2'!BD167,1,1)/
OFFSET('Table 2'!BD167,1,0)</f>
        <v>#VALUE!</v>
      </c>
      <c r="AT170" s="168" t="e">
        <f ca="1">OFFSET('Table 2'!BG167,1,1)/
OFFSET('Table 2'!BG167,1,0)</f>
        <v>#VALUE!</v>
      </c>
      <c r="AU170" s="168" t="e">
        <f ca="1">OFFSET('Table 2'!BJ167,1,1)/
OFFSET('Table 2'!BJ167,1,0)</f>
        <v>#VALUE!</v>
      </c>
      <c r="AV170" s="168">
        <f ca="1">OFFSET('Table 2'!BM167,1,1)/
OFFSET('Table 2'!BM167,1,0)</f>
        <v>0.29007633587786258</v>
      </c>
      <c r="AW170" s="168">
        <f ca="1">OFFSET('Table 2'!BP167,1,1)/
OFFSET('Table 2'!BP167,1,0)</f>
        <v>0.48936170212765956</v>
      </c>
      <c r="AX170" s="168">
        <f ca="1">OFFSET('Table 2'!BS167,1,1)/
OFFSET('Table 2'!BS167,1,0)</f>
        <v>0.425414364640884</v>
      </c>
      <c r="AY170" s="168">
        <f ca="1">OFFSET('Table 2'!BV167,1,1)/
OFFSET('Table 2'!BV167,1,0)</f>
        <v>0.46927374301675978</v>
      </c>
      <c r="AZ170" s="168">
        <f ca="1">OFFSET('Table 2'!BY167,1,1)/
OFFSET('Table 2'!BY167,1,0)</f>
        <v>0.50282485875706218</v>
      </c>
      <c r="BA170" s="168">
        <f ca="1">OFFSET('Table 2'!CB167,1,1)/
OFFSET('Table 2'!CB167,1,0)</f>
        <v>0.33333333333333331</v>
      </c>
      <c r="BB170" s="168">
        <f ca="1">OFFSET('Table 2'!CE167,1,1)/
OFFSET('Table 2'!CE167,1,0)</f>
        <v>0.38235294117647056</v>
      </c>
      <c r="BC170" s="168">
        <f ca="1">OFFSET('Table 2'!CH168,1,1)/
OFFSET('Table 2'!CH168,1,0)</f>
        <v>0.35987261146496813</v>
      </c>
      <c r="BD170" s="168">
        <f ca="1">OFFSET('Table 2'!CK168,1,1)/
OFFSET('Table 2'!CK168,1,0)</f>
        <v>0.4241573033707865</v>
      </c>
      <c r="BE170" s="168">
        <f ca="1">OFFSET('Table 2'!CN168,1,1)/
OFFSET('Table 2'!CN168,1,0)</f>
        <v>0.40350877192982454</v>
      </c>
      <c r="BF170" s="168" t="e">
        <f ca="1">OFFSET('Table 2'!#REF!,1,1)/
OFFSET('Table 2'!#REF!,1,0)</f>
        <v>#REF!</v>
      </c>
    </row>
    <row r="171" spans="1:58" x14ac:dyDescent="0.2">
      <c r="A171" s="18" t="s">
        <v>282</v>
      </c>
      <c r="B171" s="148">
        <f>AVERAGEIF('Table 2'!$E$4:$CP$4,B$5,'Table 2'!$E169:$CP169)</f>
        <v>317.66666666666669</v>
      </c>
      <c r="C171" s="148">
        <f>AVERAGEIF('Table 2'!$E$4:$CP$4,C$5,'Table 2'!$E169:$CP169)</f>
        <v>123.3</v>
      </c>
      <c r="D171" s="148">
        <f>AVERAGEIF('Table 2'!$E$4:$CP$4,D$5,'Table 2'!$E169:$CP169)</f>
        <v>194.36666666666667</v>
      </c>
      <c r="E171" s="23"/>
      <c r="F171" s="23"/>
      <c r="G171" s="23"/>
      <c r="H171" s="23"/>
      <c r="I171" s="23"/>
      <c r="J171" s="147">
        <f>AVERAGEIF('Table 2 - Previous month'!$E$4:$CS$4,J$5,'Table 2 - Previous month'!$E170:$CS170)</f>
        <v>173.09677419354838</v>
      </c>
      <c r="K171" s="147">
        <f>AVERAGEIF('Table 2 - Previous month'!$E$4:$CS$4,K$5,'Table 2 - Previous month'!$E170:$CS170)</f>
        <v>78</v>
      </c>
      <c r="L171" s="147">
        <f>AVERAGEIF('Table 2 - Previous month'!$E$4:$CS$4,L$5,'Table 2 - Previous month'!$E170:$CS170)</f>
        <v>95.096774193548384</v>
      </c>
      <c r="M171" s="23"/>
      <c r="N171" s="23"/>
      <c r="O171" s="23"/>
      <c r="P171" s="23"/>
      <c r="Q171" s="23"/>
      <c r="R171" s="23"/>
      <c r="S171" s="23"/>
      <c r="T171" s="23"/>
      <c r="U171" s="23"/>
      <c r="V171" s="23"/>
      <c r="W171" s="23"/>
      <c r="X171" s="23"/>
      <c r="AB171" s="167">
        <f ca="1">OFFSET('Table 2'!E168,1,1)/
OFFSET('Table 2'!E168,1,0)</f>
        <v>0.43636363636363634</v>
      </c>
      <c r="AC171" s="167">
        <f ca="1">OFFSET('Table 2'!H168,1,1)/
OFFSET('Table 2'!H168,1,0)</f>
        <v>0.45859872611464969</v>
      </c>
      <c r="AD171" s="168">
        <f ca="1">OFFSET('Table 2'!K168,1,1)/
OFFSET('Table 2'!K168,1,0)</f>
        <v>0.402555910543131</v>
      </c>
      <c r="AE171" s="168">
        <f ca="1">OFFSET('Table 2'!N168,1,1)/
OFFSET('Table 2'!N168,1,0)</f>
        <v>0.41786743515850144</v>
      </c>
      <c r="AF171" s="168">
        <f ca="1">OFFSET('Table 2'!Q168,1,1)/
OFFSET('Table 2'!Q168,1,0)</f>
        <v>0.32423208191126279</v>
      </c>
      <c r="AG171" s="168">
        <f ca="1">OFFSET('Table 2'!T168,1,1)/
OFFSET('Table 2'!T168,1,0)</f>
        <v>0.2549800796812749</v>
      </c>
      <c r="AH171" s="168">
        <f ca="1">OFFSET('Table 2'!W168,1,1)/
OFFSET('Table 2'!W168,1,0)</f>
        <v>0.36559139784946237</v>
      </c>
      <c r="AI171" s="168">
        <f ca="1">OFFSET('Table 2'!Z168,1,1)/
OFFSET('Table 2'!Z168,1,0)</f>
        <v>0.43636363636363634</v>
      </c>
      <c r="AJ171" s="168">
        <f ca="1">OFFSET('Table 2'!AC168,1,1)/
OFFSET('Table 2'!AC168,1,0)</f>
        <v>0.45859872611464969</v>
      </c>
      <c r="AK171" s="168">
        <f ca="1">OFFSET('Table 2'!AF168,1,1)/
OFFSET('Table 2'!AF168,1,0)</f>
        <v>0.402555910543131</v>
      </c>
      <c r="AL171" s="168">
        <f ca="1">OFFSET('Table 2'!AI168,1,1)/
OFFSET('Table 2'!AI168,1,0)</f>
        <v>0.41786743515850144</v>
      </c>
      <c r="AM171" s="168">
        <f ca="1">OFFSET('Table 2'!AL168,1,1)/
OFFSET('Table 2'!AL168,1,0)</f>
        <v>0.32423208191126279</v>
      </c>
      <c r="AN171" s="168">
        <f ca="1">OFFSET('Table 2'!AO168,1,1)/
OFFSET('Table 2'!AO168,1,0)</f>
        <v>0.2549800796812749</v>
      </c>
      <c r="AO171" s="168">
        <f ca="1">OFFSET('Table 2'!AR168,1,1)/
OFFSET('Table 2'!AR168,1,0)</f>
        <v>0.34810126582278483</v>
      </c>
      <c r="AP171" s="168">
        <f ca="1">OFFSET('Table 2'!AU168,1,1)/
OFFSET('Table 2'!AU168,1,0)</f>
        <v>0.44817927170868349</v>
      </c>
      <c r="AQ171" s="168">
        <f ca="1">OFFSET('Table 2'!AX168,1,1)/
OFFSET('Table 2'!AX168,1,0)</f>
        <v>0.43956043956043955</v>
      </c>
      <c r="AR171" s="168">
        <f ca="1">OFFSET('Table 2'!BA168,1,1)/
OFFSET('Table 2'!BA168,1,0)</f>
        <v>0.4732620320855615</v>
      </c>
      <c r="AS171" s="168">
        <f ca="1">OFFSET('Table 2'!BD168,1,1)/
OFFSET('Table 2'!BD168,1,0)</f>
        <v>0.40412979351032446</v>
      </c>
      <c r="AT171" s="168">
        <f ca="1">OFFSET('Table 2'!BG168,1,1)/
OFFSET('Table 2'!BG168,1,0)</f>
        <v>0.3111888111888112</v>
      </c>
      <c r="AU171" s="168">
        <f ca="1">OFFSET('Table 2'!BJ168,1,1)/
OFFSET('Table 2'!BJ168,1,0)</f>
        <v>0.304029304029304</v>
      </c>
      <c r="AV171" s="168">
        <f ca="1">OFFSET('Table 2'!BM168,1,1)/
OFFSET('Table 2'!BM168,1,0)</f>
        <v>0.2585551330798479</v>
      </c>
      <c r="AW171" s="168">
        <f ca="1">OFFSET('Table 2'!BP168,1,1)/
OFFSET('Table 2'!BP168,1,0)</f>
        <v>0.41904761904761906</v>
      </c>
      <c r="AX171" s="168">
        <f ca="1">OFFSET('Table 2'!BS168,1,1)/
OFFSET('Table 2'!BS168,1,0)</f>
        <v>0.44011976047904194</v>
      </c>
      <c r="AY171" s="168">
        <f ca="1">OFFSET('Table 2'!BV168,1,1)/
OFFSET('Table 2'!BV168,1,0)</f>
        <v>0.42608695652173911</v>
      </c>
      <c r="AZ171" s="168">
        <f ca="1">OFFSET('Table 2'!BY168,1,1)/
OFFSET('Table 2'!BY168,1,0)</f>
        <v>0.44598337950138506</v>
      </c>
      <c r="BA171" s="168">
        <f ca="1">OFFSET('Table 2'!CB168,1,1)/
OFFSET('Table 2'!CB168,1,0)</f>
        <v>0.31790123456790126</v>
      </c>
      <c r="BB171" s="168">
        <f ca="1">OFFSET('Table 2'!CE168,1,1)/
OFFSET('Table 2'!CE168,1,0)</f>
        <v>0.2910958904109589</v>
      </c>
      <c r="BC171" s="168">
        <f ca="1">OFFSET('Table 2'!CH169,1,1)/
OFFSET('Table 2'!CH169,1,0)</f>
        <v>0.45751633986928103</v>
      </c>
      <c r="BD171" s="168">
        <f ca="1">OFFSET('Table 2'!CK169,1,1)/
OFFSET('Table 2'!CK169,1,0)</f>
        <v>0.48066298342541436</v>
      </c>
      <c r="BE171" s="168">
        <f ca="1">OFFSET('Table 2'!CN169,1,1)/
OFFSET('Table 2'!CN169,1,0)</f>
        <v>0.45348837209302323</v>
      </c>
      <c r="BF171" s="168" t="e">
        <f ca="1">OFFSET('Table 2'!#REF!,1,1)/
OFFSET('Table 2'!#REF!,1,0)</f>
        <v>#REF!</v>
      </c>
    </row>
    <row r="172" spans="1:58" x14ac:dyDescent="0.2">
      <c r="A172" s="18" t="s">
        <v>309</v>
      </c>
      <c r="B172" s="148">
        <f>AVERAGEIF('Table 2'!$E$4:$CP$4,B$5,'Table 2'!$E170:$CP170)</f>
        <v>159.73333333333332</v>
      </c>
      <c r="C172" s="148">
        <f>AVERAGEIF('Table 2'!$E$4:$CP$4,C$5,'Table 2'!$E170:$CP170)</f>
        <v>77.566666666666663</v>
      </c>
      <c r="D172" s="148">
        <f>AVERAGEIF('Table 2'!$E$4:$CP$4,D$5,'Table 2'!$E170:$CP170)</f>
        <v>82.166666666666671</v>
      </c>
      <c r="E172" s="23"/>
      <c r="F172" s="23"/>
      <c r="G172" s="23"/>
      <c r="H172" s="23"/>
      <c r="I172" s="23"/>
      <c r="J172" s="147">
        <f>AVERAGEIF('Table 2 - Previous month'!$E$4:$CS$4,J$5,'Table 2 - Previous month'!$E171:$CS171)</f>
        <v>300.67741935483872</v>
      </c>
      <c r="K172" s="147">
        <f>AVERAGEIF('Table 2 - Previous month'!$E$4:$CS$4,K$5,'Table 2 - Previous month'!$E171:$CS171)</f>
        <v>159.90322580645162</v>
      </c>
      <c r="L172" s="147">
        <f>AVERAGEIF('Table 2 - Previous month'!$E$4:$CS$4,L$5,'Table 2 - Previous month'!$E171:$CS171)</f>
        <v>140.7741935483871</v>
      </c>
      <c r="M172" s="23"/>
      <c r="N172" s="23"/>
      <c r="O172" s="23"/>
      <c r="P172" s="23"/>
      <c r="Q172" s="23"/>
      <c r="R172" s="23"/>
      <c r="S172" s="23"/>
      <c r="T172" s="23"/>
      <c r="U172" s="23"/>
      <c r="V172" s="23"/>
      <c r="W172" s="23"/>
      <c r="X172" s="23"/>
      <c r="AB172" s="167">
        <f ca="1">OFFSET('Table 2'!E169,1,1)/
OFFSET('Table 2'!E169,1,0)</f>
        <v>0.50303030303030305</v>
      </c>
      <c r="AC172" s="167">
        <f ca="1">OFFSET('Table 2'!H169,1,1)/
OFFSET('Table 2'!H169,1,0)</f>
        <v>0.49079754601226994</v>
      </c>
      <c r="AD172" s="168">
        <f ca="1">OFFSET('Table 2'!K169,1,1)/
OFFSET('Table 2'!K169,1,0)</f>
        <v>0.5161290322580645</v>
      </c>
      <c r="AE172" s="168">
        <f ca="1">OFFSET('Table 2'!N169,1,1)/
OFFSET('Table 2'!N169,1,0)</f>
        <v>0.54347826086956519</v>
      </c>
      <c r="AF172" s="168">
        <f ca="1">OFFSET('Table 2'!Q169,1,1)/
OFFSET('Table 2'!Q169,1,0)</f>
        <v>0.49664429530201343</v>
      </c>
      <c r="AG172" s="168">
        <f ca="1">OFFSET('Table 2'!T169,1,1)/
OFFSET('Table 2'!T169,1,0)</f>
        <v>0.33333333333333331</v>
      </c>
      <c r="AH172" s="168">
        <f ca="1">OFFSET('Table 2'!W169,1,1)/
OFFSET('Table 2'!W169,1,0)</f>
        <v>0.478494623655914</v>
      </c>
      <c r="AI172" s="168">
        <f ca="1">OFFSET('Table 2'!Z169,1,1)/
OFFSET('Table 2'!Z169,1,0)</f>
        <v>0.50819672131147542</v>
      </c>
      <c r="AJ172" s="168">
        <f ca="1">OFFSET('Table 2'!AC169,1,1)/
OFFSET('Table 2'!AC169,1,0)</f>
        <v>0.46153846153846156</v>
      </c>
      <c r="AK172" s="168">
        <f ca="1">OFFSET('Table 2'!AF169,1,1)/
OFFSET('Table 2'!AF169,1,0)</f>
        <v>0.51515151515151514</v>
      </c>
      <c r="AL172" s="168">
        <f ca="1">OFFSET('Table 2'!AI169,1,1)/
OFFSET('Table 2'!AI169,1,0)</f>
        <v>0.55555555555555558</v>
      </c>
      <c r="AM172" s="168">
        <f ca="1">OFFSET('Table 2'!AL169,1,1)/
OFFSET('Table 2'!AL169,1,0)</f>
        <v>0.49242424242424243</v>
      </c>
      <c r="AN172" s="168">
        <f ca="1">OFFSET('Table 2'!AO169,1,1)/
OFFSET('Table 2'!AO169,1,0)</f>
        <v>0.32692307692307693</v>
      </c>
      <c r="AO172" s="168">
        <f ca="1">OFFSET('Table 2'!AR169,1,1)/
OFFSET('Table 2'!AR169,1,0)</f>
        <v>0.45161290322580644</v>
      </c>
      <c r="AP172" s="168">
        <f ca="1">OFFSET('Table 2'!AU169,1,1)/
OFFSET('Table 2'!AU169,1,0)</f>
        <v>0.5449438202247191</v>
      </c>
      <c r="AQ172" s="168">
        <f ca="1">OFFSET('Table 2'!AX169,1,1)/
OFFSET('Table 2'!AX169,1,0)</f>
        <v>0.57608695652173914</v>
      </c>
      <c r="AR172" s="168">
        <f ca="1">OFFSET('Table 2'!BA169,1,1)/
OFFSET('Table 2'!BA169,1,0)</f>
        <v>0.6</v>
      </c>
      <c r="AS172" s="168">
        <f ca="1">OFFSET('Table 2'!BD169,1,1)/
OFFSET('Table 2'!BD169,1,0)</f>
        <v>0.50666666666666671</v>
      </c>
      <c r="AT172" s="168">
        <f ca="1">OFFSET('Table 2'!BG169,1,1)/
OFFSET('Table 2'!BG169,1,0)</f>
        <v>0.44094488188976377</v>
      </c>
      <c r="AU172" s="168">
        <f ca="1">OFFSET('Table 2'!BJ169,1,1)/
OFFSET('Table 2'!BJ169,1,0)</f>
        <v>0.37815126050420167</v>
      </c>
      <c r="AV172" s="168">
        <f ca="1">OFFSET('Table 2'!BM169,1,1)/
OFFSET('Table 2'!BM169,1,0)</f>
        <v>0.3671875</v>
      </c>
      <c r="AW172" s="168">
        <f ca="1">OFFSET('Table 2'!BP169,1,1)/
OFFSET('Table 2'!BP169,1,0)</f>
        <v>0.453416149068323</v>
      </c>
      <c r="AX172" s="168">
        <f ca="1">OFFSET('Table 2'!BS169,1,1)/
OFFSET('Table 2'!BS169,1,0)</f>
        <v>0.50555555555555554</v>
      </c>
      <c r="AY172" s="168">
        <f ca="1">OFFSET('Table 2'!BV169,1,1)/
OFFSET('Table 2'!BV169,1,0)</f>
        <v>0.51412429378531077</v>
      </c>
      <c r="AZ172" s="168">
        <f ca="1">OFFSET('Table 2'!BY169,1,1)/
OFFSET('Table 2'!BY169,1,0)</f>
        <v>0.532258064516129</v>
      </c>
      <c r="BA172" s="168">
        <f ca="1">OFFSET('Table 2'!CB169,1,1)/
OFFSET('Table 2'!CB169,1,0)</f>
        <v>0.46052631578947367</v>
      </c>
      <c r="BB172" s="168">
        <f ca="1">OFFSET('Table 2'!CE169,1,1)/
OFFSET('Table 2'!CE169,1,0)</f>
        <v>0.39370078740157483</v>
      </c>
      <c r="BC172" s="168">
        <f ca="1">OFFSET('Table 2'!CH170,1,1)/
OFFSET('Table 2'!CH170,1,0)</f>
        <v>0.54794520547945202</v>
      </c>
      <c r="BD172" s="168">
        <f ca="1">OFFSET('Table 2'!CK170,1,1)/
OFFSET('Table 2'!CK170,1,0)</f>
        <v>0.51910828025477707</v>
      </c>
      <c r="BE172" s="168">
        <f ca="1">OFFSET('Table 2'!CN170,1,1)/
OFFSET('Table 2'!CN170,1,0)</f>
        <v>0.60738255033557043</v>
      </c>
      <c r="BF172" s="168" t="e">
        <f ca="1">OFFSET('Table 2'!#REF!,1,1)/
OFFSET('Table 2'!#REF!,1,0)</f>
        <v>#REF!</v>
      </c>
    </row>
    <row r="173" spans="1:58" x14ac:dyDescent="0.2">
      <c r="A173" s="18" t="s">
        <v>320</v>
      </c>
      <c r="B173" s="148">
        <f>AVERAGEIF('Table 2'!$E$4:$CP$4,B$5,'Table 2'!$E171:$CP171)</f>
        <v>281.86666666666667</v>
      </c>
      <c r="C173" s="148">
        <f>AVERAGEIF('Table 2'!$E$4:$CP$4,C$5,'Table 2'!$E171:$CP171)</f>
        <v>141.80000000000001</v>
      </c>
      <c r="D173" s="148">
        <f>AVERAGEIF('Table 2'!$E$4:$CP$4,D$5,'Table 2'!$E171:$CP171)</f>
        <v>140.06666666666666</v>
      </c>
      <c r="E173" s="23"/>
      <c r="F173" s="23"/>
      <c r="G173" s="23"/>
      <c r="H173" s="23"/>
      <c r="I173" s="23"/>
      <c r="J173" s="147">
        <f>AVERAGEIF('Table 2 - Previous month'!$E$4:$CS$4,J$5,'Table 2 - Previous month'!$E172:$CS172)</f>
        <v>242.87096774193549</v>
      </c>
      <c r="K173" s="147">
        <f>AVERAGEIF('Table 2 - Previous month'!$E$4:$CS$4,K$5,'Table 2 - Previous month'!$E172:$CS172)</f>
        <v>129.80645161290323</v>
      </c>
      <c r="L173" s="147">
        <f>AVERAGEIF('Table 2 - Previous month'!$E$4:$CS$4,L$5,'Table 2 - Previous month'!$E172:$CS172)</f>
        <v>113.06451612903226</v>
      </c>
      <c r="M173" s="23"/>
      <c r="N173" s="23"/>
      <c r="O173" s="23"/>
      <c r="P173" s="23"/>
      <c r="Q173" s="23"/>
      <c r="R173" s="23"/>
      <c r="S173" s="23"/>
      <c r="T173" s="23"/>
      <c r="U173" s="23"/>
      <c r="V173" s="23"/>
      <c r="W173" s="23"/>
      <c r="X173" s="23"/>
      <c r="AB173" s="167">
        <f ca="1">OFFSET('Table 2'!E170,1,1)/
OFFSET('Table 2'!E170,1,0)</f>
        <v>0.48809523809523808</v>
      </c>
      <c r="AC173" s="167">
        <f ca="1">OFFSET('Table 2'!H170,1,1)/
OFFSET('Table 2'!H170,1,0)</f>
        <v>0.50955414012738853</v>
      </c>
      <c r="AD173" s="168">
        <f ca="1">OFFSET('Table 2'!K170,1,1)/
OFFSET('Table 2'!K170,1,0)</f>
        <v>0.53012048192771088</v>
      </c>
      <c r="AE173" s="168">
        <f ca="1">OFFSET('Table 2'!N170,1,1)/
OFFSET('Table 2'!N170,1,0)</f>
        <v>0.58064516129032262</v>
      </c>
      <c r="AF173" s="168">
        <f ca="1">OFFSET('Table 2'!Q170,1,1)/
OFFSET('Table 2'!Q170,1,0)</f>
        <v>0.49568965517241381</v>
      </c>
      <c r="AG173" s="168">
        <f ca="1">OFFSET('Table 2'!T170,1,1)/
OFFSET('Table 2'!T170,1,0)</f>
        <v>0.37563451776649748</v>
      </c>
      <c r="AH173" s="168">
        <f ca="1">OFFSET('Table 2'!W170,1,1)/
OFFSET('Table 2'!W170,1,0)</f>
        <v>0.47796610169491527</v>
      </c>
      <c r="AI173" s="168">
        <f ca="1">OFFSET('Table 2'!Z170,1,1)/
OFFSET('Table 2'!Z170,1,0)</f>
        <v>0.46101694915254238</v>
      </c>
      <c r="AJ173" s="168">
        <f ca="1">OFFSET('Table 2'!AC170,1,1)/
OFFSET('Table 2'!AC170,1,0)</f>
        <v>0.51910828025477707</v>
      </c>
      <c r="AK173" s="168">
        <f ca="1">OFFSET('Table 2'!AF170,1,1)/
OFFSET('Table 2'!AF170,1,0)</f>
        <v>0.51343283582089549</v>
      </c>
      <c r="AL173" s="168">
        <f ca="1">OFFSET('Table 2'!AI170,1,1)/
OFFSET('Table 2'!AI170,1,0)</f>
        <v>0.50467289719626163</v>
      </c>
      <c r="AM173" s="168">
        <f ca="1">OFFSET('Table 2'!AL170,1,1)/
OFFSET('Table 2'!AL170,1,0)</f>
        <v>0.3888888888888889</v>
      </c>
      <c r="AN173" s="168">
        <f ca="1">OFFSET('Table 2'!AO170,1,1)/
OFFSET('Table 2'!AO170,1,0)</f>
        <v>0.29906542056074764</v>
      </c>
      <c r="AO173" s="168">
        <f ca="1">OFFSET('Table 2'!AR170,1,1)/
OFFSET('Table 2'!AR170,1,0)</f>
        <v>0.46494464944649444</v>
      </c>
      <c r="AP173" s="168">
        <f ca="1">OFFSET('Table 2'!AU170,1,1)/
OFFSET('Table 2'!AU170,1,0)</f>
        <v>0.5544554455445545</v>
      </c>
      <c r="AQ173" s="168">
        <f ca="1">OFFSET('Table 2'!AX170,1,1)/
OFFSET('Table 2'!AX170,1,0)</f>
        <v>0.50836120401337792</v>
      </c>
      <c r="AR173" s="168">
        <f ca="1">OFFSET('Table 2'!BA170,1,1)/
OFFSET('Table 2'!BA170,1,0)</f>
        <v>0.59562841530054644</v>
      </c>
      <c r="AS173" s="168">
        <f ca="1">OFFSET('Table 2'!BD170,1,1)/
OFFSET('Table 2'!BD170,1,0)</f>
        <v>0.52380952380952384</v>
      </c>
      <c r="AT173" s="168">
        <f ca="1">OFFSET('Table 2'!BG170,1,1)/
OFFSET('Table 2'!BG170,1,0)</f>
        <v>0.45971563981042651</v>
      </c>
      <c r="AU173" s="168">
        <f ca="1">OFFSET('Table 2'!BJ170,1,1)/
OFFSET('Table 2'!BJ170,1,0)</f>
        <v>0.43718592964824121</v>
      </c>
      <c r="AV173" s="168">
        <f ca="1">OFFSET('Table 2'!BM170,1,1)/
OFFSET('Table 2'!BM170,1,0)</f>
        <v>0.421875</v>
      </c>
      <c r="AW173" s="168">
        <f ca="1">OFFSET('Table 2'!BP170,1,1)/
OFFSET('Table 2'!BP170,1,0)</f>
        <v>0.5174825174825175</v>
      </c>
      <c r="AX173" s="168">
        <f ca="1">OFFSET('Table 2'!BS170,1,1)/
OFFSET('Table 2'!BS170,1,0)</f>
        <v>0.55136986301369861</v>
      </c>
      <c r="AY173" s="168">
        <f ca="1">OFFSET('Table 2'!BV170,1,1)/
OFFSET('Table 2'!BV170,1,0)</f>
        <v>0.5337620578778135</v>
      </c>
      <c r="AZ173" s="168">
        <f ca="1">OFFSET('Table 2'!BY170,1,1)/
OFFSET('Table 2'!BY170,1,0)</f>
        <v>0.59880239520958078</v>
      </c>
      <c r="BA173" s="168">
        <f ca="1">OFFSET('Table 2'!CB170,1,1)/
OFFSET('Table 2'!CB170,1,0)</f>
        <v>0.4364406779661017</v>
      </c>
      <c r="BB173" s="168">
        <f ca="1">OFFSET('Table 2'!CE170,1,1)/
OFFSET('Table 2'!CE170,1,0)</f>
        <v>0.38308457711442784</v>
      </c>
      <c r="BC173" s="168">
        <f ca="1">OFFSET('Table 2'!CH171,1,1)/
OFFSET('Table 2'!CH171,1,0)</f>
        <v>0.55405405405405406</v>
      </c>
      <c r="BD173" s="168">
        <f ca="1">OFFSET('Table 2'!CK171,1,1)/
OFFSET('Table 2'!CK171,1,0)</f>
        <v>0.58008658008658009</v>
      </c>
      <c r="BE173" s="168">
        <f ca="1">OFFSET('Table 2'!CN171,1,1)/
OFFSET('Table 2'!CN171,1,0)</f>
        <v>0.54824561403508776</v>
      </c>
      <c r="BF173" s="168" t="e">
        <f ca="1">OFFSET('Table 2'!#REF!,1,1)/
OFFSET('Table 2'!#REF!,1,0)</f>
        <v>#REF!</v>
      </c>
    </row>
    <row r="174" spans="1:58" x14ac:dyDescent="0.2">
      <c r="A174" s="18" t="s">
        <v>334</v>
      </c>
      <c r="B174" s="148">
        <f>AVERAGEIF('Table 2'!$E$4:$CP$4,B$5,'Table 2'!$E172:$CP172)</f>
        <v>219.83333333333334</v>
      </c>
      <c r="C174" s="148">
        <f>AVERAGEIF('Table 2'!$E$4:$CP$4,C$5,'Table 2'!$E172:$CP172)</f>
        <v>131.30000000000001</v>
      </c>
      <c r="D174" s="148">
        <f>AVERAGEIF('Table 2'!$E$4:$CP$4,D$5,'Table 2'!$E172:$CP172)</f>
        <v>88.533333333333331</v>
      </c>
      <c r="E174" s="23"/>
      <c r="F174" s="23"/>
      <c r="G174" s="23"/>
      <c r="H174" s="23"/>
      <c r="I174" s="23"/>
      <c r="J174" s="147">
        <f>AVERAGEIF('Table 2 - Previous month'!$E$4:$CS$4,J$5,'Table 2 - Previous month'!$E173:$CS173)</f>
        <v>168.19354838709677</v>
      </c>
      <c r="K174" s="147">
        <f>AVERAGEIF('Table 2 - Previous month'!$E$4:$CS$4,K$5,'Table 2 - Previous month'!$E173:$CS173)</f>
        <v>68.41935483870968</v>
      </c>
      <c r="L174" s="147">
        <f>AVERAGEIF('Table 2 - Previous month'!$E$4:$CS$4,L$5,'Table 2 - Previous month'!$E173:$CS173)</f>
        <v>99.774193548387103</v>
      </c>
      <c r="M174" s="23"/>
      <c r="N174" s="23"/>
      <c r="O174" s="23"/>
      <c r="P174" s="23"/>
      <c r="Q174" s="23"/>
      <c r="R174" s="23"/>
      <c r="S174" s="23"/>
      <c r="T174" s="23"/>
      <c r="U174" s="23"/>
      <c r="V174" s="23"/>
      <c r="W174" s="23"/>
      <c r="X174" s="23"/>
      <c r="AB174" s="167">
        <f ca="1">OFFSET('Table 2'!E171,1,1)/
OFFSET('Table 2'!E171,1,0)</f>
        <v>0.63667820069204151</v>
      </c>
      <c r="AC174" s="167">
        <f ca="1">OFFSET('Table 2'!H171,1,1)/
OFFSET('Table 2'!H171,1,0)</f>
        <v>0.60546875</v>
      </c>
      <c r="AD174" s="168">
        <f ca="1">OFFSET('Table 2'!K171,1,1)/
OFFSET('Table 2'!K171,1,0)</f>
        <v>0.6518518518518519</v>
      </c>
      <c r="AE174" s="168">
        <f ca="1">OFFSET('Table 2'!N171,1,1)/
OFFSET('Table 2'!N171,1,0)</f>
        <v>0.56573705179282874</v>
      </c>
      <c r="AF174" s="168">
        <f ca="1">OFFSET('Table 2'!Q171,1,1)/
OFFSET('Table 2'!Q171,1,0)</f>
        <v>0.52450980392156865</v>
      </c>
      <c r="AG174" s="168">
        <f ca="1">OFFSET('Table 2'!T171,1,1)/
OFFSET('Table 2'!T171,1,0)</f>
        <v>0.45882352941176469</v>
      </c>
      <c r="AH174" s="168">
        <f ca="1">OFFSET('Table 2'!W171,1,1)/
OFFSET('Table 2'!W171,1,0)</f>
        <v>0.52884615384615385</v>
      </c>
      <c r="AI174" s="168">
        <f ca="1">OFFSET('Table 2'!Z171,1,1)/
OFFSET('Table 2'!Z171,1,0)</f>
        <v>0.64257028112449799</v>
      </c>
      <c r="AJ174" s="168">
        <f ca="1">OFFSET('Table 2'!AC171,1,1)/
OFFSET('Table 2'!AC171,1,0)</f>
        <v>0.5934959349593496</v>
      </c>
      <c r="AK174" s="168">
        <f ca="1">OFFSET('Table 2'!AF171,1,1)/
OFFSET('Table 2'!AF171,1,0)</f>
        <v>0.67193675889328064</v>
      </c>
      <c r="AL174" s="168">
        <f ca="1">OFFSET('Table 2'!AI171,1,1)/
OFFSET('Table 2'!AI171,1,0)</f>
        <v>0.70486111111111116</v>
      </c>
      <c r="AM174" s="168">
        <f ca="1">OFFSET('Table 2'!AL171,1,1)/
OFFSET('Table 2'!AL171,1,0)</f>
        <v>0.54430379746835444</v>
      </c>
      <c r="AN174" s="168">
        <f ca="1">OFFSET('Table 2'!AO171,1,1)/
OFFSET('Table 2'!AO171,1,0)</f>
        <v>0.41666666666666669</v>
      </c>
      <c r="AO174" s="168">
        <f ca="1">OFFSET('Table 2'!AR171,1,1)/
OFFSET('Table 2'!AR171,1,0)</f>
        <v>0.61471861471861466</v>
      </c>
      <c r="AP174" s="168">
        <f ca="1">OFFSET('Table 2'!AU171,1,1)/
OFFSET('Table 2'!AU171,1,0)</f>
        <v>0.62083333333333335</v>
      </c>
      <c r="AQ174" s="168">
        <f ca="1">OFFSET('Table 2'!AX171,1,1)/
OFFSET('Table 2'!AX171,1,0)</f>
        <v>0.66153846153846152</v>
      </c>
      <c r="AR174" s="168">
        <f ca="1">OFFSET('Table 2'!BA171,1,1)/
OFFSET('Table 2'!BA171,1,0)</f>
        <v>0.62083333333333335</v>
      </c>
      <c r="AS174" s="168">
        <f ca="1">OFFSET('Table 2'!BD171,1,1)/
OFFSET('Table 2'!BD171,1,0)</f>
        <v>0.62871287128712872</v>
      </c>
      <c r="AT174" s="168">
        <f ca="1">OFFSET('Table 2'!BG171,1,1)/
OFFSET('Table 2'!BG171,1,0)</f>
        <v>0.58503401360544216</v>
      </c>
      <c r="AU174" s="168">
        <f ca="1">OFFSET('Table 2'!BJ171,1,1)/
OFFSET('Table 2'!BJ171,1,0)</f>
        <v>0.56716417910447758</v>
      </c>
      <c r="AV174" s="168">
        <f ca="1">OFFSET('Table 2'!BM171,1,1)/
OFFSET('Table 2'!BM171,1,0)</f>
        <v>0.51908396946564883</v>
      </c>
      <c r="AW174" s="168">
        <f ca="1">OFFSET('Table 2'!BP171,1,1)/
OFFSET('Table 2'!BP171,1,0)</f>
        <v>0.65</v>
      </c>
      <c r="AX174" s="168">
        <f ca="1">OFFSET('Table 2'!BS171,1,1)/
OFFSET('Table 2'!BS171,1,0)</f>
        <v>0.59276018099547512</v>
      </c>
      <c r="AY174" s="168">
        <f ca="1">OFFSET('Table 2'!BV171,1,1)/
OFFSET('Table 2'!BV171,1,0)</f>
        <v>0.58362989323843417</v>
      </c>
      <c r="AZ174" s="168">
        <f ca="1">OFFSET('Table 2'!BY171,1,1)/
OFFSET('Table 2'!BY171,1,0)</f>
        <v>0.67346938775510201</v>
      </c>
      <c r="BA174" s="168">
        <f ca="1">OFFSET('Table 2'!CB171,1,1)/
OFFSET('Table 2'!CB171,1,0)</f>
        <v>0.55612244897959184</v>
      </c>
      <c r="BB174" s="168">
        <f ca="1">OFFSET('Table 2'!CE171,1,1)/
OFFSET('Table 2'!CE171,1,0)</f>
        <v>0.50857142857142856</v>
      </c>
      <c r="BC174" s="168">
        <f ca="1">OFFSET('Table 2'!CH172,1,1)/
OFFSET('Table 2'!CH172,1,0)</f>
        <v>0.4550561797752809</v>
      </c>
      <c r="BD174" s="168">
        <f ca="1">OFFSET('Table 2'!CK172,1,1)/
OFFSET('Table 2'!CK172,1,0)</f>
        <v>0.48258706467661694</v>
      </c>
      <c r="BE174" s="168">
        <f ca="1">OFFSET('Table 2'!CN172,1,1)/
OFFSET('Table 2'!CN172,1,0)</f>
        <v>0.43315508021390375</v>
      </c>
      <c r="BF174" s="168" t="e">
        <f ca="1">OFFSET('Table 2'!#REF!,1,1)/
OFFSET('Table 2'!#REF!,1,0)</f>
        <v>#REF!</v>
      </c>
    </row>
    <row r="175" spans="1:58" x14ac:dyDescent="0.2">
      <c r="A175" s="18" t="s">
        <v>344</v>
      </c>
      <c r="B175" s="148">
        <f>AVERAGEIF('Table 2'!$E$4:$CP$4,B$5,'Table 2'!$E173:$CP173)</f>
        <v>167.5</v>
      </c>
      <c r="C175" s="148">
        <f>AVERAGEIF('Table 2'!$E$4:$CP$4,C$5,'Table 2'!$E173:$CP173)</f>
        <v>73.13333333333334</v>
      </c>
      <c r="D175" s="148">
        <f>AVERAGEIF('Table 2'!$E$4:$CP$4,D$5,'Table 2'!$E173:$CP173)</f>
        <v>94.36666666666666</v>
      </c>
      <c r="E175" s="23"/>
      <c r="F175" s="23"/>
      <c r="G175" s="23"/>
      <c r="H175" s="23"/>
      <c r="I175" s="23"/>
      <c r="J175" s="147">
        <f>AVERAGEIF('Table 2 - Previous month'!$E$4:$CS$4,J$5,'Table 2 - Previous month'!$E174:$CS174)</f>
        <v>136.96774193548387</v>
      </c>
      <c r="K175" s="147">
        <f>AVERAGEIF('Table 2 - Previous month'!$E$4:$CS$4,K$5,'Table 2 - Previous month'!$E174:$CS174)</f>
        <v>45.29032258064516</v>
      </c>
      <c r="L175" s="147">
        <f>AVERAGEIF('Table 2 - Previous month'!$E$4:$CS$4,L$5,'Table 2 - Previous month'!$E174:$CS174)</f>
        <v>91.677419354838705</v>
      </c>
      <c r="M175" s="23"/>
      <c r="N175" s="23"/>
      <c r="O175" s="23"/>
      <c r="P175" s="23"/>
      <c r="Q175" s="23"/>
      <c r="R175" s="23"/>
      <c r="S175" s="23"/>
      <c r="T175" s="23"/>
      <c r="U175" s="23"/>
      <c r="V175" s="23"/>
      <c r="W175" s="23"/>
      <c r="X175" s="23"/>
      <c r="AB175" s="167">
        <f ca="1">OFFSET('Table 2'!E172,1,1)/
OFFSET('Table 2'!E172,1,0)</f>
        <v>0.49738219895287961</v>
      </c>
      <c r="AC175" s="167">
        <f ca="1">OFFSET('Table 2'!H172,1,1)/
OFFSET('Table 2'!H172,1,0)</f>
        <v>0.50510204081632648</v>
      </c>
      <c r="AD175" s="168">
        <f ca="1">OFFSET('Table 2'!K172,1,1)/
OFFSET('Table 2'!K172,1,0)</f>
        <v>0.48275862068965519</v>
      </c>
      <c r="AE175" s="168">
        <f ca="1">OFFSET('Table 2'!N172,1,1)/
OFFSET('Table 2'!N172,1,0)</f>
        <v>0.50276243093922657</v>
      </c>
      <c r="AF175" s="168">
        <f ca="1">OFFSET('Table 2'!Q172,1,1)/
OFFSET('Table 2'!Q172,1,0)</f>
        <v>0.38167938931297712</v>
      </c>
      <c r="AG175" s="168">
        <f ca="1">OFFSET('Table 2'!T172,1,1)/
OFFSET('Table 2'!T172,1,0)</f>
        <v>0.31304347826086959</v>
      </c>
      <c r="AH175" s="168">
        <f ca="1">OFFSET('Table 2'!W172,1,1)/
OFFSET('Table 2'!W172,1,0)</f>
        <v>0.40909090909090912</v>
      </c>
      <c r="AI175" s="168">
        <f ca="1">OFFSET('Table 2'!Z172,1,1)/
OFFSET('Table 2'!Z172,1,0)</f>
        <v>0.4941860465116279</v>
      </c>
      <c r="AJ175" s="168">
        <f ca="1">OFFSET('Table 2'!AC172,1,1)/
OFFSET('Table 2'!AC172,1,0)</f>
        <v>0.46560846560846558</v>
      </c>
      <c r="AK175" s="168">
        <f ca="1">OFFSET('Table 2'!AF172,1,1)/
OFFSET('Table 2'!AF172,1,0)</f>
        <v>0.43157894736842106</v>
      </c>
      <c r="AL175" s="168">
        <f ca="1">OFFSET('Table 2'!AI172,1,1)/
OFFSET('Table 2'!AI172,1,0)</f>
        <v>0.48989898989898989</v>
      </c>
      <c r="AM175" s="168">
        <f ca="1">OFFSET('Table 2'!AL172,1,1)/
OFFSET('Table 2'!AL172,1,0)</f>
        <v>0.32191780821917809</v>
      </c>
      <c r="AN175" s="168">
        <f ca="1">OFFSET('Table 2'!AO172,1,1)/
OFFSET('Table 2'!AO172,1,0)</f>
        <v>0.28985507246376813</v>
      </c>
      <c r="AO175" s="168">
        <f ca="1">OFFSET('Table 2'!AR172,1,1)/
OFFSET('Table 2'!AR172,1,0)</f>
        <v>0.41666666666666669</v>
      </c>
      <c r="AP175" s="168">
        <f ca="1">OFFSET('Table 2'!AU172,1,1)/
OFFSET('Table 2'!AU172,1,0)</f>
        <v>0.4682926829268293</v>
      </c>
      <c r="AQ175" s="168">
        <f ca="1">OFFSET('Table 2'!AX172,1,1)/
OFFSET('Table 2'!AX172,1,0)</f>
        <v>0.39800995024875624</v>
      </c>
      <c r="AR175" s="168">
        <f ca="1">OFFSET('Table 2'!BA172,1,1)/
OFFSET('Table 2'!BA172,1,0)</f>
        <v>0.51758793969849248</v>
      </c>
      <c r="AS175" s="168">
        <f ca="1">OFFSET('Table 2'!BD172,1,1)/
OFFSET('Table 2'!BD172,1,0)</f>
        <v>0.41134751773049644</v>
      </c>
      <c r="AT175" s="168">
        <f ca="1">OFFSET('Table 2'!BG172,1,1)/
OFFSET('Table 2'!BG172,1,0)</f>
        <v>0.33620689655172414</v>
      </c>
      <c r="AU175" s="168">
        <f ca="1">OFFSET('Table 2'!BJ172,1,1)/
OFFSET('Table 2'!BJ172,1,0)</f>
        <v>0.33898305084745761</v>
      </c>
      <c r="AV175" s="168">
        <f ca="1">OFFSET('Table 2'!BM172,1,1)/
OFFSET('Table 2'!BM172,1,0)</f>
        <v>0.27184466019417475</v>
      </c>
      <c r="AW175" s="168">
        <f ca="1">OFFSET('Table 2'!BP172,1,1)/
OFFSET('Table 2'!BP172,1,0)</f>
        <v>0.42038216560509556</v>
      </c>
      <c r="AX175" s="168">
        <f ca="1">OFFSET('Table 2'!BS172,1,1)/
OFFSET('Table 2'!BS172,1,0)</f>
        <v>0.54716981132075471</v>
      </c>
      <c r="AY175" s="168">
        <f ca="1">OFFSET('Table 2'!BV172,1,1)/
OFFSET('Table 2'!BV172,1,0)</f>
        <v>0.49431818181818182</v>
      </c>
      <c r="AZ175" s="168">
        <f ca="1">OFFSET('Table 2'!BY172,1,1)/
OFFSET('Table 2'!BY172,1,0)</f>
        <v>0.48936170212765956</v>
      </c>
      <c r="BA175" s="168">
        <f ca="1">OFFSET('Table 2'!CB172,1,1)/
OFFSET('Table 2'!CB172,1,0)</f>
        <v>0.34782608695652173</v>
      </c>
      <c r="BB175" s="168">
        <f ca="1">OFFSET('Table 2'!CE172,1,1)/
OFFSET('Table 2'!CE172,1,0)</f>
        <v>0.3203125</v>
      </c>
      <c r="BC175" s="168">
        <f ca="1">OFFSET('Table 2'!CH173,1,1)/
OFFSET('Table 2'!CH173,1,0)</f>
        <v>0.40151515151515149</v>
      </c>
      <c r="BD175" s="168">
        <f ca="1">OFFSET('Table 2'!CK173,1,1)/
OFFSET('Table 2'!CK173,1,0)</f>
        <v>0.47651006711409394</v>
      </c>
      <c r="BE175" s="168">
        <f ca="1">OFFSET('Table 2'!CN173,1,1)/
OFFSET('Table 2'!CN173,1,0)</f>
        <v>0.4206896551724138</v>
      </c>
      <c r="BF175" s="168" t="e">
        <f ca="1">OFFSET('Table 2'!#REF!,1,1)/
OFFSET('Table 2'!#REF!,1,0)</f>
        <v>#REF!</v>
      </c>
    </row>
    <row r="176" spans="1:58" x14ac:dyDescent="0.2">
      <c r="A176" s="18" t="s">
        <v>351</v>
      </c>
      <c r="B176" s="148">
        <f>AVERAGEIF('Table 2'!$E$4:$CP$4,B$5,'Table 2'!$E174:$CP174)</f>
        <v>139.80000000000001</v>
      </c>
      <c r="C176" s="148">
        <f>AVERAGEIF('Table 2'!$E$4:$CP$4,C$5,'Table 2'!$E174:$CP174)</f>
        <v>49.2</v>
      </c>
      <c r="D176" s="148">
        <f>AVERAGEIF('Table 2'!$E$4:$CP$4,D$5,'Table 2'!$E174:$CP174)</f>
        <v>90.6</v>
      </c>
      <c r="E176" s="23"/>
      <c r="F176" s="23"/>
      <c r="G176" s="23"/>
      <c r="H176" s="23"/>
      <c r="I176" s="23"/>
      <c r="J176" s="147">
        <f>AVERAGEIF('Table 2 - Previous month'!$E$4:$CS$4,J$5,'Table 2 - Previous month'!$E175:$CS175)</f>
        <v>198.35483870967741</v>
      </c>
      <c r="K176" s="147">
        <f>AVERAGEIF('Table 2 - Previous month'!$E$4:$CS$4,K$5,'Table 2 - Previous month'!$E175:$CS175)</f>
        <v>71.870967741935488</v>
      </c>
      <c r="L176" s="147">
        <f>AVERAGEIF('Table 2 - Previous month'!$E$4:$CS$4,L$5,'Table 2 - Previous month'!$E175:$CS175)</f>
        <v>126.48387096774194</v>
      </c>
      <c r="M176" s="23"/>
      <c r="N176" s="23"/>
      <c r="O176" s="23"/>
      <c r="P176" s="23"/>
      <c r="Q176" s="23"/>
      <c r="R176" s="23"/>
      <c r="S176" s="23"/>
      <c r="T176" s="23"/>
      <c r="U176" s="23"/>
      <c r="V176" s="23"/>
      <c r="W176" s="23"/>
      <c r="X176" s="23"/>
      <c r="AB176" s="167">
        <f ca="1">OFFSET('Table 2'!E173,1,1)/
OFFSET('Table 2'!E173,1,0)</f>
        <v>0.4375</v>
      </c>
      <c r="AC176" s="167">
        <f ca="1">OFFSET('Table 2'!H173,1,1)/
OFFSET('Table 2'!H173,1,0)</f>
        <v>0.33333333333333331</v>
      </c>
      <c r="AD176" s="168">
        <f ca="1">OFFSET('Table 2'!K173,1,1)/
OFFSET('Table 2'!K173,1,0)</f>
        <v>0.36184210526315791</v>
      </c>
      <c r="AE176" s="168">
        <f ca="1">OFFSET('Table 2'!N173,1,1)/
OFFSET('Table 2'!N173,1,0)</f>
        <v>0.41176470588235292</v>
      </c>
      <c r="AF176" s="168">
        <f ca="1">OFFSET('Table 2'!Q173,1,1)/
OFFSET('Table 2'!Q173,1,0)</f>
        <v>0.27737226277372262</v>
      </c>
      <c r="AG176" s="168">
        <f ca="1">OFFSET('Table 2'!T173,1,1)/
OFFSET('Table 2'!T173,1,0)</f>
        <v>0.14545454545454545</v>
      </c>
      <c r="AH176" s="168">
        <f ca="1">OFFSET('Table 2'!W173,1,1)/
OFFSET('Table 2'!W173,1,0)</f>
        <v>0.33333333333333331</v>
      </c>
      <c r="AI176" s="168">
        <f ca="1">OFFSET('Table 2'!Z173,1,1)/
OFFSET('Table 2'!Z173,1,0)</f>
        <v>0.2890625</v>
      </c>
      <c r="AJ176" s="168">
        <f ca="1">OFFSET('Table 2'!AC173,1,1)/
OFFSET('Table 2'!AC173,1,0)</f>
        <v>0.35582822085889571</v>
      </c>
      <c r="AK176" s="168">
        <f ca="1">OFFSET('Table 2'!AF173,1,1)/
OFFSET('Table 2'!AF173,1,0)</f>
        <v>0.42253521126760563</v>
      </c>
      <c r="AL176" s="168">
        <f ca="1">OFFSET('Table 2'!AI173,1,1)/
OFFSET('Table 2'!AI173,1,0)</f>
        <v>0.38181818181818183</v>
      </c>
      <c r="AM176" s="168">
        <f ca="1">OFFSET('Table 2'!AL173,1,1)/
OFFSET('Table 2'!AL173,1,0)</f>
        <v>0.34653465346534651</v>
      </c>
      <c r="AN176" s="168">
        <f ca="1">OFFSET('Table 2'!AO173,1,1)/
OFFSET('Table 2'!AO173,1,0)</f>
        <v>0.1650485436893204</v>
      </c>
      <c r="AO176" s="168">
        <f ca="1">OFFSET('Table 2'!AR173,1,1)/
OFFSET('Table 2'!AR173,1,0)</f>
        <v>0.39215686274509803</v>
      </c>
      <c r="AP176" s="168">
        <f ca="1">OFFSET('Table 2'!AU173,1,1)/
OFFSET('Table 2'!AU173,1,0)</f>
        <v>0.4375</v>
      </c>
      <c r="AQ176" s="168">
        <f ca="1">OFFSET('Table 2'!AX173,1,1)/
OFFSET('Table 2'!AX173,1,0)</f>
        <v>0.39634146341463417</v>
      </c>
      <c r="AR176" s="168">
        <f ca="1">OFFSET('Table 2'!BA173,1,1)/
OFFSET('Table 2'!BA173,1,0)</f>
        <v>0.41463414634146339</v>
      </c>
      <c r="AS176" s="168">
        <f ca="1">OFFSET('Table 2'!BD173,1,1)/
OFFSET('Table 2'!BD173,1,0)</f>
        <v>0.34693877551020408</v>
      </c>
      <c r="AT176" s="168">
        <f ca="1">OFFSET('Table 2'!BG173,1,1)/
OFFSET('Table 2'!BG173,1,0)</f>
        <v>0.22033898305084745</v>
      </c>
      <c r="AU176" s="168">
        <f ca="1">OFFSET('Table 2'!BJ173,1,1)/
OFFSET('Table 2'!BJ173,1,0)</f>
        <v>0.16964285714285715</v>
      </c>
      <c r="AV176" s="168">
        <f ca="1">OFFSET('Table 2'!BM173,1,1)/
OFFSET('Table 2'!BM173,1,0)</f>
        <v>9.0909090909090912E-2</v>
      </c>
      <c r="AW176" s="168">
        <f ca="1">OFFSET('Table 2'!BP173,1,1)/
OFFSET('Table 2'!BP173,1,0)</f>
        <v>0.32558139534883723</v>
      </c>
      <c r="AX176" s="168">
        <f ca="1">OFFSET('Table 2'!BS173,1,1)/
OFFSET('Table 2'!BS173,1,0)</f>
        <v>0.42675159235668791</v>
      </c>
      <c r="AY176" s="168">
        <f ca="1">OFFSET('Table 2'!BV173,1,1)/
OFFSET('Table 2'!BV173,1,0)</f>
        <v>0.44366197183098594</v>
      </c>
      <c r="AZ176" s="168">
        <f ca="1">OFFSET('Table 2'!BY173,1,1)/
OFFSET('Table 2'!BY173,1,0)</f>
        <v>0.41397849462365593</v>
      </c>
      <c r="BA176" s="168">
        <f ca="1">OFFSET('Table 2'!CB173,1,1)/
OFFSET('Table 2'!CB173,1,0)</f>
        <v>0.31297709923664124</v>
      </c>
      <c r="BB176" s="168">
        <f ca="1">OFFSET('Table 2'!CE173,1,1)/
OFFSET('Table 2'!CE173,1,0)</f>
        <v>0.25217391304347825</v>
      </c>
      <c r="BC176" s="168">
        <f ca="1">OFFSET('Table 2'!CH174,1,1)/
OFFSET('Table 2'!CH174,1,0)</f>
        <v>0.34597156398104267</v>
      </c>
      <c r="BD176" s="168">
        <f ca="1">OFFSET('Table 2'!CK174,1,1)/
OFFSET('Table 2'!CK174,1,0)</f>
        <v>0.41004184100418412</v>
      </c>
      <c r="BE176" s="168">
        <f ca="1">OFFSET('Table 2'!CN174,1,1)/
OFFSET('Table 2'!CN174,1,0)</f>
        <v>0.41176470588235292</v>
      </c>
      <c r="BF176" s="168" t="e">
        <f ca="1">OFFSET('Table 2'!#REF!,1,1)/
OFFSET('Table 2'!#REF!,1,0)</f>
        <v>#REF!</v>
      </c>
    </row>
    <row r="177" spans="1:58" x14ac:dyDescent="0.2">
      <c r="A177" s="18" t="s">
        <v>362</v>
      </c>
      <c r="B177" s="148">
        <f>AVERAGEIF('Table 2'!$E$4:$CP$4,B$5,'Table 2'!$E175:$CP175)</f>
        <v>201.43333333333334</v>
      </c>
      <c r="C177" s="148">
        <f>AVERAGEIF('Table 2'!$E$4:$CP$4,C$5,'Table 2'!$E175:$CP175)</f>
        <v>77.86666666666666</v>
      </c>
      <c r="D177" s="148">
        <f>AVERAGEIF('Table 2'!$E$4:$CP$4,D$5,'Table 2'!$E175:$CP175)</f>
        <v>123.56666666666666</v>
      </c>
      <c r="E177" s="23"/>
      <c r="F177" s="23"/>
      <c r="G177" s="23"/>
      <c r="H177" s="23"/>
      <c r="I177" s="23"/>
      <c r="J177" s="147">
        <f>AVERAGEIF('Table 2 - Previous month'!$E$4:$CS$4,J$5,'Table 2 - Previous month'!$E176:$CS176)</f>
        <v>310.83870967741933</v>
      </c>
      <c r="K177" s="147">
        <f>AVERAGEIF('Table 2 - Previous month'!$E$4:$CS$4,K$5,'Table 2 - Previous month'!$E176:$CS176)</f>
        <v>108.29032258064517</v>
      </c>
      <c r="L177" s="147">
        <f>AVERAGEIF('Table 2 - Previous month'!$E$4:$CS$4,L$5,'Table 2 - Previous month'!$E176:$CS176)</f>
        <v>202.54838709677421</v>
      </c>
      <c r="M177" s="23"/>
      <c r="N177" s="23"/>
      <c r="O177" s="23"/>
      <c r="P177" s="23"/>
      <c r="Q177" s="23"/>
      <c r="R177" s="23"/>
      <c r="S177" s="23"/>
      <c r="T177" s="23"/>
      <c r="U177" s="23"/>
      <c r="V177" s="23"/>
      <c r="W177" s="23"/>
      <c r="X177" s="23"/>
      <c r="AB177" s="167">
        <f ca="1">OFFSET('Table 2'!E174,1,1)/
OFFSET('Table 2'!E174,1,0)</f>
        <v>0.375</v>
      </c>
      <c r="AC177" s="167">
        <f ca="1">OFFSET('Table 2'!H174,1,1)/
OFFSET('Table 2'!H174,1,0)</f>
        <v>0.38785046728971961</v>
      </c>
      <c r="AD177" s="168">
        <f ca="1">OFFSET('Table 2'!K174,1,1)/
OFFSET('Table 2'!K174,1,0)</f>
        <v>0.39726027397260272</v>
      </c>
      <c r="AE177" s="168">
        <f ca="1">OFFSET('Table 2'!N174,1,1)/
OFFSET('Table 2'!N174,1,0)</f>
        <v>0.40825688073394495</v>
      </c>
      <c r="AF177" s="168">
        <f ca="1">OFFSET('Table 2'!Q174,1,1)/
OFFSET('Table 2'!Q174,1,0)</f>
        <v>0.36125654450261779</v>
      </c>
      <c r="AG177" s="168">
        <f ca="1">OFFSET('Table 2'!T174,1,1)/
OFFSET('Table 2'!T174,1,0)</f>
        <v>0.22068965517241379</v>
      </c>
      <c r="AH177" s="168">
        <f ca="1">OFFSET('Table 2'!W174,1,1)/
OFFSET('Table 2'!W174,1,0)</f>
        <v>0.40740740740740738</v>
      </c>
      <c r="AI177" s="168">
        <f ca="1">OFFSET('Table 2'!Z174,1,1)/
OFFSET('Table 2'!Z174,1,0)</f>
        <v>0.413953488372093</v>
      </c>
      <c r="AJ177" s="168">
        <f ca="1">OFFSET('Table 2'!AC174,1,1)/
OFFSET('Table 2'!AC174,1,0)</f>
        <v>0.41232227488151657</v>
      </c>
      <c r="AK177" s="168">
        <f ca="1">OFFSET('Table 2'!AF174,1,1)/
OFFSET('Table 2'!AF174,1,0)</f>
        <v>0.47844827586206895</v>
      </c>
      <c r="AL177" s="168">
        <f ca="1">OFFSET('Table 2'!AI174,1,1)/
OFFSET('Table 2'!AI174,1,0)</f>
        <v>0.48305084745762711</v>
      </c>
      <c r="AM177" s="168">
        <f ca="1">OFFSET('Table 2'!AL174,1,1)/
OFFSET('Table 2'!AL174,1,0)</f>
        <v>0.31318681318681318</v>
      </c>
      <c r="AN177" s="168">
        <f ca="1">OFFSET('Table 2'!AO174,1,1)/
OFFSET('Table 2'!AO174,1,0)</f>
        <v>0.22784810126582278</v>
      </c>
      <c r="AO177" s="168">
        <f ca="1">OFFSET('Table 2'!AR174,1,1)/
OFFSET('Table 2'!AR174,1,0)</f>
        <v>0.42364532019704432</v>
      </c>
      <c r="AP177" s="168">
        <f ca="1">OFFSET('Table 2'!AU174,1,1)/
OFFSET('Table 2'!AU174,1,0)</f>
        <v>0.4325581395348837</v>
      </c>
      <c r="AQ177" s="168">
        <f ca="1">OFFSET('Table 2'!AX174,1,1)/
OFFSET('Table 2'!AX174,1,0)</f>
        <v>0.38277511961722488</v>
      </c>
      <c r="AR177" s="168">
        <f ca="1">OFFSET('Table 2'!BA174,1,1)/
OFFSET('Table 2'!BA174,1,0)</f>
        <v>0.45614035087719296</v>
      </c>
      <c r="AS177" s="168">
        <f ca="1">OFFSET('Table 2'!BD174,1,1)/
OFFSET('Table 2'!BD174,1,0)</f>
        <v>0.47596153846153844</v>
      </c>
      <c r="AT177" s="168">
        <f ca="1">OFFSET('Table 2'!BG174,1,1)/
OFFSET('Table 2'!BG174,1,0)</f>
        <v>0.36809815950920244</v>
      </c>
      <c r="AU177" s="168">
        <f ca="1">OFFSET('Table 2'!BJ174,1,1)/
OFFSET('Table 2'!BJ174,1,0)</f>
        <v>0.31543624161073824</v>
      </c>
      <c r="AV177" s="168">
        <f ca="1">OFFSET('Table 2'!BM174,1,1)/
OFFSET('Table 2'!BM174,1,0)</f>
        <v>0.30555555555555558</v>
      </c>
      <c r="AW177" s="168">
        <f ca="1">OFFSET('Table 2'!BP174,1,1)/
OFFSET('Table 2'!BP174,1,0)</f>
        <v>0.44210526315789472</v>
      </c>
      <c r="AX177" s="168">
        <f ca="1">OFFSET('Table 2'!BS174,1,1)/
OFFSET('Table 2'!BS174,1,0)</f>
        <v>0.41397849462365593</v>
      </c>
      <c r="AY177" s="168">
        <f ca="1">OFFSET('Table 2'!BV174,1,1)/
OFFSET('Table 2'!BV174,1,0)</f>
        <v>0.37962962962962965</v>
      </c>
      <c r="AZ177" s="168">
        <f ca="1">OFFSET('Table 2'!BY174,1,1)/
OFFSET('Table 2'!BY174,1,0)</f>
        <v>0.42338709677419356</v>
      </c>
      <c r="BA177" s="168">
        <f ca="1">OFFSET('Table 2'!CB174,1,1)/
OFFSET('Table 2'!CB174,1,0)</f>
        <v>0.28350515463917525</v>
      </c>
      <c r="BB177" s="168">
        <f ca="1">OFFSET('Table 2'!CE174,1,1)/
OFFSET('Table 2'!CE174,1,0)</f>
        <v>0.21839080459770116</v>
      </c>
      <c r="BC177" s="168">
        <f ca="1">OFFSET('Table 2'!CH175,1,1)/
OFFSET('Table 2'!CH175,1,0)</f>
        <v>0.40548780487804881</v>
      </c>
      <c r="BD177" s="168">
        <f ca="1">OFFSET('Table 2'!CK175,1,1)/
OFFSET('Table 2'!CK175,1,0)</f>
        <v>0.35843373493975905</v>
      </c>
      <c r="BE177" s="168">
        <f ca="1">OFFSET('Table 2'!CN175,1,1)/
OFFSET('Table 2'!CN175,1,0)</f>
        <v>0.38309859154929576</v>
      </c>
      <c r="BF177" s="168" t="e">
        <f ca="1">OFFSET('Table 2'!#REF!,1,1)/
OFFSET('Table 2'!#REF!,1,0)</f>
        <v>#REF!</v>
      </c>
    </row>
    <row r="178" spans="1:58" x14ac:dyDescent="0.2">
      <c r="A178" s="18" t="s">
        <v>370</v>
      </c>
      <c r="B178" s="148">
        <f>AVERAGEIF('Table 2'!$E$4:$CP$4,B$5,'Table 2'!$E176:$CP176)</f>
        <v>306.73333333333335</v>
      </c>
      <c r="C178" s="148">
        <f>AVERAGEIF('Table 2'!$E$4:$CP$4,C$5,'Table 2'!$E176:$CP176)</f>
        <v>110.4</v>
      </c>
      <c r="D178" s="148">
        <f>AVERAGEIF('Table 2'!$E$4:$CP$4,D$5,'Table 2'!$E176:$CP176)</f>
        <v>196.33333333333334</v>
      </c>
      <c r="E178" s="23"/>
      <c r="F178" s="23"/>
      <c r="G178" s="23"/>
      <c r="H178" s="23"/>
      <c r="I178" s="23"/>
      <c r="J178" s="147" t="e">
        <f>AVERAGEIF('Table 2 - Previous month'!$E$4:$CS$4,J$5,'Table 2 - Previous month'!#REF!)</f>
        <v>#REF!</v>
      </c>
      <c r="K178" s="147" t="e">
        <f>AVERAGEIF('Table 2 - Previous month'!$E$4:$CS$4,K$5,'Table 2 - Previous month'!#REF!)</f>
        <v>#REF!</v>
      </c>
      <c r="L178" s="147" t="e">
        <f>AVERAGEIF('Table 2 - Previous month'!$E$4:$CS$4,L$5,'Table 2 - Previous month'!#REF!)</f>
        <v>#REF!</v>
      </c>
      <c r="M178" s="23"/>
      <c r="N178" s="23"/>
      <c r="O178" s="23"/>
      <c r="P178" s="23"/>
      <c r="Q178" s="23"/>
      <c r="R178" s="23"/>
      <c r="S178" s="23"/>
      <c r="T178" s="23"/>
      <c r="U178" s="23"/>
      <c r="V178" s="23"/>
      <c r="W178" s="23"/>
      <c r="X178" s="23"/>
      <c r="AB178" s="167">
        <f ca="1">OFFSET('Table 2'!E175,1,1)/
OFFSET('Table 2'!E175,1,0)</f>
        <v>0.42814371257485029</v>
      </c>
      <c r="AC178" s="167">
        <f ca="1">OFFSET('Table 2'!H175,1,1)/
OFFSET('Table 2'!H175,1,0)</f>
        <v>0.37910447761194027</v>
      </c>
      <c r="AD178" s="168">
        <f ca="1">OFFSET('Table 2'!K175,1,1)/
OFFSET('Table 2'!K175,1,0)</f>
        <v>0.39296187683284456</v>
      </c>
      <c r="AE178" s="168">
        <f ca="1">OFFSET('Table 2'!N175,1,1)/
OFFSET('Table 2'!N175,1,0)</f>
        <v>0.45786516853932585</v>
      </c>
      <c r="AF178" s="168">
        <f ca="1">OFFSET('Table 2'!Q175,1,1)/
OFFSET('Table 2'!Q175,1,0)</f>
        <v>0.26070038910505838</v>
      </c>
      <c r="AG178" s="168">
        <f ca="1">OFFSET('Table 2'!T175,1,1)/
OFFSET('Table 2'!T175,1,0)</f>
        <v>0.20689655172413793</v>
      </c>
      <c r="AH178" s="168">
        <f ca="1">OFFSET('Table 2'!W175,1,1)/
OFFSET('Table 2'!W175,1,0)</f>
        <v>0.32042253521126762</v>
      </c>
      <c r="AI178" s="168">
        <f ca="1">OFFSET('Table 2'!Z175,1,1)/
OFFSET('Table 2'!Z175,1,0)</f>
        <v>0.35714285714285715</v>
      </c>
      <c r="AJ178" s="168">
        <f ca="1">OFFSET('Table 2'!AC175,1,1)/
OFFSET('Table 2'!AC175,1,0)</f>
        <v>0.41076487252124644</v>
      </c>
      <c r="AK178" s="168">
        <f ca="1">OFFSET('Table 2'!AF175,1,1)/
OFFSET('Table 2'!AF175,1,0)</f>
        <v>0.39329268292682928</v>
      </c>
      <c r="AL178" s="168">
        <f ca="1">OFFSET('Table 2'!AI175,1,1)/
OFFSET('Table 2'!AI175,1,0)</f>
        <v>0.43454038997214484</v>
      </c>
      <c r="AM178" s="168">
        <f ca="1">OFFSET('Table 2'!AL175,1,1)/
OFFSET('Table 2'!AL175,1,0)</f>
        <v>0.27777777777777779</v>
      </c>
      <c r="AN178" s="168">
        <f ca="1">OFFSET('Table 2'!AO175,1,1)/
OFFSET('Table 2'!AO175,1,0)</f>
        <v>0.28624535315985128</v>
      </c>
      <c r="AO178" s="168">
        <f ca="1">OFFSET('Table 2'!AR175,1,1)/
OFFSET('Table 2'!AR175,1,0)</f>
        <v>0.38815789473684209</v>
      </c>
      <c r="AP178" s="168">
        <f ca="1">OFFSET('Table 2'!AU175,1,1)/
OFFSET('Table 2'!AU175,1,0)</f>
        <v>0.36789297658862874</v>
      </c>
      <c r="AQ178" s="168">
        <f ca="1">OFFSET('Table 2'!AX175,1,1)/
OFFSET('Table 2'!AX175,1,0)</f>
        <v>0.40548780487804881</v>
      </c>
      <c r="AR178" s="168">
        <f ca="1">OFFSET('Table 2'!BA175,1,1)/
OFFSET('Table 2'!BA175,1,0)</f>
        <v>0.4147058823529412</v>
      </c>
      <c r="AS178" s="168">
        <f ca="1">OFFSET('Table 2'!BD175,1,1)/
OFFSET('Table 2'!BD175,1,0)</f>
        <v>0.34754098360655739</v>
      </c>
      <c r="AT178" s="168">
        <f ca="1">OFFSET('Table 2'!BG175,1,1)/
OFFSET('Table 2'!BG175,1,0)</f>
        <v>0.32384341637010677</v>
      </c>
      <c r="AU178" s="168">
        <f ca="1">OFFSET('Table 2'!BJ175,1,1)/
OFFSET('Table 2'!BJ175,1,0)</f>
        <v>0.24390243902439024</v>
      </c>
      <c r="AV178" s="168">
        <f ca="1">OFFSET('Table 2'!BM175,1,1)/
OFFSET('Table 2'!BM175,1,0)</f>
        <v>0.23706896551724138</v>
      </c>
      <c r="AW178" s="168">
        <f ca="1">OFFSET('Table 2'!BP175,1,1)/
OFFSET('Table 2'!BP175,1,0)</f>
        <v>0.36177474402730375</v>
      </c>
      <c r="AX178" s="168">
        <f ca="1">OFFSET('Table 2'!BS175,1,1)/
OFFSET('Table 2'!BS175,1,0)</f>
        <v>0.40937499999999999</v>
      </c>
      <c r="AY178" s="168">
        <f ca="1">OFFSET('Table 2'!BV175,1,1)/
OFFSET('Table 2'!BV175,1,0)</f>
        <v>0.38390092879256965</v>
      </c>
      <c r="AZ178" s="168">
        <f ca="1">OFFSET('Table 2'!BY175,1,1)/
OFFSET('Table 2'!BY175,1,0)</f>
        <v>0.42406876790830944</v>
      </c>
      <c r="BA178" s="168">
        <f ca="1">OFFSET('Table 2'!CB175,1,1)/
OFFSET('Table 2'!CB175,1,0)</f>
        <v>0.29032258064516131</v>
      </c>
      <c r="BB178" s="168">
        <f ca="1">OFFSET('Table 2'!CE175,1,1)/
OFFSET('Table 2'!CE175,1,0)</f>
        <v>0.20161290322580644</v>
      </c>
      <c r="BC178" s="168" t="e">
        <f ca="1">OFFSET('Table 2'!CH176,1,1)/
OFFSET('Table 2'!CH176,1,0)</f>
        <v>#DIV/0!</v>
      </c>
      <c r="BD178" s="168" t="e">
        <f ca="1">OFFSET('Table 2'!CK176,1,1)/
OFFSET('Table 2'!CK176,1,0)</f>
        <v>#DIV/0!</v>
      </c>
      <c r="BE178" s="168" t="e">
        <f ca="1">OFFSET('Table 2'!CN176,1,1)/
OFFSET('Table 2'!CN176,1,0)</f>
        <v>#DIV/0!</v>
      </c>
      <c r="BF178" s="168" t="e">
        <f ca="1">OFFSET('Table 2'!#REF!,1,1)/
OFFSET('Table 2'!#REF!,1,0)</f>
        <v>#REF!</v>
      </c>
    </row>
  </sheetData>
  <mergeCells count="6">
    <mergeCell ref="V4:X4"/>
    <mergeCell ref="B4:D4"/>
    <mergeCell ref="F4:H4"/>
    <mergeCell ref="J4:L4"/>
    <mergeCell ref="N4:P4"/>
    <mergeCell ref="R4:T4"/>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7AE6C-3063-494D-B40A-5472D3409E90}">
  <sheetPr codeName="Sheet15">
    <tabColor rgb="FFC00000"/>
  </sheetPr>
  <dimension ref="A1:X13"/>
  <sheetViews>
    <sheetView zoomScale="85" zoomScaleNormal="85" workbookViewId="0">
      <selection activeCell="A2" sqref="A2"/>
    </sheetView>
  </sheetViews>
  <sheetFormatPr defaultColWidth="8.796875" defaultRowHeight="14.25" x14ac:dyDescent="0.2"/>
  <cols>
    <col min="1" max="1" width="62" style="144" bestFit="1" customWidth="1"/>
    <col min="2" max="4" width="12.296875" style="8" customWidth="1"/>
    <col min="5" max="5" width="2.09765625" style="7" customWidth="1"/>
    <col min="6" max="8" width="8.69921875" style="7" bestFit="1" customWidth="1"/>
    <col min="9" max="9" width="2.09765625" style="7" customWidth="1"/>
    <col min="10" max="12" width="8.796875" style="7"/>
    <col min="13" max="13" width="2.09765625" style="7" customWidth="1"/>
    <col min="14" max="16" width="8.796875" style="7"/>
    <col min="17" max="17" width="2.09765625" style="7" customWidth="1"/>
    <col min="18" max="20" width="8.796875" style="7"/>
    <col min="21" max="21" width="2" style="7" customWidth="1"/>
    <col min="22" max="24" width="8.796875" style="7"/>
    <col min="25" max="16384" width="8.796875" style="144"/>
  </cols>
  <sheetData>
    <row r="1" spans="1:24" customFormat="1" x14ac:dyDescent="0.2">
      <c r="B1" s="146"/>
      <c r="C1" s="146"/>
      <c r="D1" s="146"/>
      <c r="E1" s="7"/>
      <c r="F1" s="7"/>
      <c r="G1" s="7"/>
      <c r="H1" s="7"/>
      <c r="I1" s="7"/>
      <c r="J1" s="7"/>
      <c r="K1" s="7"/>
      <c r="L1" s="7"/>
      <c r="M1" s="7"/>
      <c r="N1" s="7"/>
      <c r="O1" s="7"/>
      <c r="P1" s="7"/>
      <c r="Q1" s="7"/>
      <c r="R1" s="7"/>
      <c r="S1" s="7"/>
      <c r="T1" s="7"/>
      <c r="U1" s="7"/>
      <c r="V1" s="7"/>
      <c r="W1" s="7"/>
      <c r="X1" s="7"/>
    </row>
    <row r="2" spans="1:24" customFormat="1" ht="74.25" x14ac:dyDescent="0.3">
      <c r="A2" s="157" t="s">
        <v>428</v>
      </c>
      <c r="B2" s="146" t="s">
        <v>437</v>
      </c>
      <c r="C2" s="146"/>
      <c r="D2" s="146"/>
      <c r="E2" s="7"/>
      <c r="F2" s="7"/>
      <c r="G2" s="7"/>
      <c r="H2" s="7"/>
      <c r="I2" s="7"/>
      <c r="J2" s="146" t="s">
        <v>438</v>
      </c>
      <c r="K2" s="7"/>
      <c r="L2" s="7"/>
      <c r="M2" s="7"/>
      <c r="N2" s="7"/>
      <c r="O2" s="7"/>
      <c r="P2" s="7"/>
      <c r="Q2" s="7"/>
      <c r="R2" s="7"/>
      <c r="S2" s="7"/>
      <c r="T2" s="7"/>
      <c r="U2" s="7"/>
      <c r="V2" s="7"/>
      <c r="W2" s="7"/>
      <c r="X2" s="7"/>
    </row>
    <row r="3" spans="1:24" customFormat="1" x14ac:dyDescent="0.2">
      <c r="B3" s="146"/>
      <c r="C3" s="146"/>
      <c r="D3" s="146"/>
      <c r="E3" s="8"/>
      <c r="F3" s="8" t="s">
        <v>431</v>
      </c>
      <c r="G3" s="8"/>
      <c r="H3" s="8"/>
      <c r="I3" s="8"/>
      <c r="J3" s="156"/>
      <c r="K3" s="156"/>
      <c r="L3" s="156"/>
      <c r="M3" s="8"/>
      <c r="N3" s="8" t="s">
        <v>432</v>
      </c>
      <c r="O3" s="8"/>
      <c r="P3" s="8"/>
      <c r="Q3" s="8"/>
      <c r="R3" s="8" t="s">
        <v>433</v>
      </c>
      <c r="S3" s="8"/>
      <c r="T3" s="8"/>
      <c r="U3" s="8"/>
      <c r="V3" s="8" t="s">
        <v>433</v>
      </c>
      <c r="W3" s="8"/>
      <c r="X3" s="8"/>
    </row>
    <row r="4" spans="1:24" customFormat="1" x14ac:dyDescent="0.2">
      <c r="A4" s="144"/>
      <c r="B4" s="341" t="s">
        <v>435</v>
      </c>
      <c r="C4" s="342"/>
      <c r="D4" s="342"/>
      <c r="E4" s="145"/>
      <c r="F4" s="338" t="s">
        <v>435</v>
      </c>
      <c r="G4" s="339"/>
      <c r="H4" s="339"/>
      <c r="I4" s="145"/>
      <c r="J4" s="338" t="s">
        <v>435</v>
      </c>
      <c r="K4" s="339"/>
      <c r="L4" s="339"/>
      <c r="M4" s="145"/>
      <c r="N4" s="338" t="s">
        <v>435</v>
      </c>
      <c r="O4" s="339"/>
      <c r="P4" s="339"/>
      <c r="Q4" s="145"/>
      <c r="R4" s="338" t="s">
        <v>435</v>
      </c>
      <c r="S4" s="339"/>
      <c r="T4" s="339"/>
      <c r="U4" s="145"/>
      <c r="V4" s="338" t="s">
        <v>435</v>
      </c>
      <c r="W4" s="339"/>
      <c r="X4" s="339"/>
    </row>
    <row r="5" spans="1:24" customFormat="1" ht="114.75" x14ac:dyDescent="0.2">
      <c r="A5" s="144"/>
      <c r="B5" s="82" t="s">
        <v>410</v>
      </c>
      <c r="C5" s="76" t="s">
        <v>411</v>
      </c>
      <c r="D5" s="83" t="s">
        <v>412</v>
      </c>
      <c r="E5" s="143"/>
      <c r="F5" s="153" t="s">
        <v>439</v>
      </c>
      <c r="G5" s="153" t="s">
        <v>440</v>
      </c>
      <c r="H5" s="153" t="s">
        <v>441</v>
      </c>
      <c r="I5" s="143"/>
      <c r="J5" s="153" t="s">
        <v>410</v>
      </c>
      <c r="K5" s="153" t="s">
        <v>411</v>
      </c>
      <c r="L5" s="153" t="s">
        <v>412</v>
      </c>
      <c r="M5" s="143"/>
      <c r="N5" s="153" t="s">
        <v>439</v>
      </c>
      <c r="O5" s="153" t="s">
        <v>440</v>
      </c>
      <c r="P5" s="153" t="s">
        <v>441</v>
      </c>
      <c r="Q5" s="143"/>
      <c r="R5" s="153" t="s">
        <v>439</v>
      </c>
      <c r="S5" s="153" t="s">
        <v>440</v>
      </c>
      <c r="T5" s="153" t="s">
        <v>441</v>
      </c>
      <c r="U5" s="143"/>
      <c r="V5" s="153" t="s">
        <v>439</v>
      </c>
      <c r="W5" s="153" t="s">
        <v>440</v>
      </c>
      <c r="X5" s="153" t="s">
        <v>441</v>
      </c>
    </row>
    <row r="6" spans="1:24" customFormat="1" x14ac:dyDescent="0.2">
      <c r="A6" s="144" t="s">
        <v>271</v>
      </c>
      <c r="B6" s="148">
        <f>AVERAGEIF('Table 3'!$E$4:$S$4,'Comparison - Table 3'!B$5,'Table 3'!$E5:$S5)</f>
        <v>125463.2</v>
      </c>
      <c r="C6" s="148">
        <f>AVERAGEIF('Table 3'!$E$4:$S$4,'Comparison - Table 3'!C$5,'Table 3'!$E5:$S5)</f>
        <v>116148</v>
      </c>
      <c r="D6" s="148">
        <f>AVERAGEIF('Table 3'!$E$4:$S$4,'Comparison - Table 3'!D$5,'Table 3'!$E5:$S5)</f>
        <v>102722.8</v>
      </c>
      <c r="E6" s="143"/>
      <c r="F6" s="151">
        <f>B6</f>
        <v>125463.2</v>
      </c>
      <c r="G6" s="151">
        <f>C6</f>
        <v>116148</v>
      </c>
      <c r="H6" s="151">
        <f>D6</f>
        <v>102722.8</v>
      </c>
      <c r="I6" s="143"/>
      <c r="J6" s="147">
        <f>AVERAGEIF('Table 3 - Previous month'!$E$4:$P$4,'Comparison - Table 3'!J$5,'Table 3 - Previous month'!$E5:$P5)</f>
        <v>130899.25</v>
      </c>
      <c r="K6" s="147">
        <f>AVERAGEIF('Table 3 - Previous month'!$E$4:$P$4,'Comparison - Table 3'!K$5,'Table 3 - Previous month'!$E5:$P5)</f>
        <v>120976.5</v>
      </c>
      <c r="L6" s="147">
        <f>AVERAGEIF('Table 3 - Previous month'!$E$4:$P$4,'Comparison - Table 3'!L$5,'Table 3 - Previous month'!$E5:$P5)</f>
        <v>107242</v>
      </c>
      <c r="M6" s="143"/>
      <c r="N6" s="147">
        <f>J6</f>
        <v>130899.25</v>
      </c>
      <c r="O6" s="147">
        <f>K6</f>
        <v>120976.5</v>
      </c>
      <c r="P6" s="147">
        <f>L6</f>
        <v>107242</v>
      </c>
      <c r="Q6" s="143"/>
      <c r="R6" s="150">
        <f>F6-N6</f>
        <v>-5436.0500000000029</v>
      </c>
      <c r="S6" s="150">
        <f>G6-O6</f>
        <v>-4828.5</v>
      </c>
      <c r="T6" s="150">
        <f>H6-P6</f>
        <v>-4519.1999999999971</v>
      </c>
      <c r="U6" s="143"/>
      <c r="V6" s="158">
        <f>R6/N6</f>
        <v>-4.1528503792038554E-2</v>
      </c>
      <c r="W6" s="158">
        <f>S6/O6</f>
        <v>-3.9912710319772851E-2</v>
      </c>
      <c r="X6" s="158">
        <f>T6/P6</f>
        <v>-4.2140206262471766E-2</v>
      </c>
    </row>
    <row r="7" spans="1:24" customFormat="1" x14ac:dyDescent="0.2">
      <c r="A7" s="144" t="s">
        <v>272</v>
      </c>
      <c r="B7" s="148">
        <f>AVERAGEIF('Table 3'!$E$4:$S$4,'Comparison - Table 3'!B$5,'Table 3'!$E6:$S6)</f>
        <v>9087.6</v>
      </c>
      <c r="C7" s="148">
        <f>AVERAGEIF('Table 3'!$E$4:$S$4,'Comparison - Table 3'!C$5,'Table 3'!$E6:$S6)</f>
        <v>7766.8</v>
      </c>
      <c r="D7" s="148">
        <f>AVERAGEIF('Table 3'!$E$4:$S$4,'Comparison - Table 3'!D$5,'Table 3'!$E6:$S6)</f>
        <v>6389.2</v>
      </c>
      <c r="E7" s="143"/>
      <c r="F7" s="143"/>
      <c r="G7" s="143"/>
      <c r="H7" s="143"/>
      <c r="I7" s="143"/>
      <c r="J7" s="147">
        <f>AVERAGEIF('Table 3 - Previous month'!$E$4:$P$4,'Comparison - Table 3'!J$5,'Table 3 - Previous month'!$E6:$P6)</f>
        <v>10017</v>
      </c>
      <c r="K7" s="147">
        <f>AVERAGEIF('Table 3 - Previous month'!$E$4:$P$4,'Comparison - Table 3'!K$5,'Table 3 - Previous month'!$E6:$P6)</f>
        <v>8569</v>
      </c>
      <c r="L7" s="147">
        <f>AVERAGEIF('Table 3 - Previous month'!$E$4:$P$4,'Comparison - Table 3'!L$5,'Table 3 - Previous month'!$E6:$P6)</f>
        <v>7097.5</v>
      </c>
      <c r="M7" s="143"/>
      <c r="N7" s="143"/>
      <c r="O7" s="143"/>
      <c r="P7" s="143"/>
      <c r="Q7" s="143"/>
      <c r="R7" s="143"/>
      <c r="S7" s="143"/>
      <c r="T7" s="143"/>
      <c r="U7" s="143"/>
      <c r="V7" s="143"/>
      <c r="W7" s="143"/>
      <c r="X7" s="143"/>
    </row>
    <row r="8" spans="1:24" customFormat="1" x14ac:dyDescent="0.2">
      <c r="A8" s="144" t="s">
        <v>273</v>
      </c>
      <c r="B8" s="148">
        <f>AVERAGEIF('Table 3'!$E$4:$S$4,'Comparison - Table 3'!B$5,'Table 3'!$E7:$S7)</f>
        <v>19428.400000000001</v>
      </c>
      <c r="C8" s="148">
        <f>AVERAGEIF('Table 3'!$E$4:$S$4,'Comparison - Table 3'!C$5,'Table 3'!$E7:$S7)</f>
        <v>18625.400000000001</v>
      </c>
      <c r="D8" s="148">
        <f>AVERAGEIF('Table 3'!$E$4:$S$4,'Comparison - Table 3'!D$5,'Table 3'!$E7:$S7)</f>
        <v>17242.2</v>
      </c>
      <c r="E8" s="143"/>
      <c r="F8" s="143"/>
      <c r="G8" s="143"/>
      <c r="H8" s="143"/>
      <c r="I8" s="143"/>
      <c r="J8" s="147">
        <f>AVERAGEIF('Table 3 - Previous month'!$E$4:$P$4,'Comparison - Table 3'!J$5,'Table 3 - Previous month'!$E7:$P7)</f>
        <v>20597.25</v>
      </c>
      <c r="K8" s="147">
        <f>AVERAGEIF('Table 3 - Previous month'!$E$4:$P$4,'Comparison - Table 3'!K$5,'Table 3 - Previous month'!$E7:$P7)</f>
        <v>19757.5</v>
      </c>
      <c r="L8" s="147">
        <f>AVERAGEIF('Table 3 - Previous month'!$E$4:$P$4,'Comparison - Table 3'!L$5,'Table 3 - Previous month'!$E7:$P7)</f>
        <v>18288</v>
      </c>
      <c r="M8" s="143"/>
      <c r="N8" s="143"/>
      <c r="O8" s="143"/>
      <c r="P8" s="143"/>
      <c r="Q8" s="143"/>
      <c r="R8" s="143"/>
      <c r="S8" s="143"/>
      <c r="T8" s="143" t="str">
        <f>IF(T6&gt;0,"increased",
IF(T6&lt;0,"decreased",
"remained the same"))</f>
        <v>decreased</v>
      </c>
      <c r="U8" s="143"/>
      <c r="V8" s="143"/>
      <c r="W8" s="143"/>
      <c r="X8" s="143"/>
    </row>
    <row r="9" spans="1:24" customFormat="1" x14ac:dyDescent="0.2">
      <c r="A9" s="144" t="s">
        <v>274</v>
      </c>
      <c r="B9" s="148">
        <f>AVERAGEIF('Table 3'!$E$4:$S$4,'Comparison - Table 3'!B$5,'Table 3'!$E8:$S8)</f>
        <v>13114.2</v>
      </c>
      <c r="C9" s="148">
        <f>AVERAGEIF('Table 3'!$E$4:$S$4,'Comparison - Table 3'!C$5,'Table 3'!$E8:$S8)</f>
        <v>11295.8</v>
      </c>
      <c r="D9" s="148">
        <f>AVERAGEIF('Table 3'!$E$4:$S$4,'Comparison - Table 3'!D$5,'Table 3'!$E8:$S8)</f>
        <v>9280</v>
      </c>
      <c r="E9" s="143"/>
      <c r="F9" s="143"/>
      <c r="G9" s="143"/>
      <c r="H9" s="143"/>
      <c r="I9" s="143"/>
      <c r="J9" s="147">
        <f>AVERAGEIF('Table 3 - Previous month'!$E$4:$P$4,'Comparison - Table 3'!J$5,'Table 3 - Previous month'!$E8:$P8)</f>
        <v>13651.5</v>
      </c>
      <c r="K9" s="147">
        <f>AVERAGEIF('Table 3 - Previous month'!$E$4:$P$4,'Comparison - Table 3'!K$5,'Table 3 - Previous month'!$E8:$P8)</f>
        <v>11743.5</v>
      </c>
      <c r="L9" s="147">
        <f>AVERAGEIF('Table 3 - Previous month'!$E$4:$P$4,'Comparison - Table 3'!L$5,'Table 3 - Previous month'!$E8:$P8)</f>
        <v>9633</v>
      </c>
      <c r="M9" s="143"/>
      <c r="N9" s="143"/>
      <c r="O9" s="143"/>
      <c r="P9" s="143"/>
      <c r="Q9" s="143"/>
      <c r="R9" s="143"/>
      <c r="S9" s="143"/>
      <c r="T9" s="143"/>
      <c r="U9" s="143"/>
      <c r="V9" s="143"/>
      <c r="W9" s="143"/>
      <c r="X9" s="143"/>
    </row>
    <row r="10" spans="1:24" customFormat="1" x14ac:dyDescent="0.2">
      <c r="A10" s="144" t="s">
        <v>275</v>
      </c>
      <c r="B10" s="148">
        <f>AVERAGEIF('Table 3'!$E$4:$S$4,'Comparison - Table 3'!B$5,'Table 3'!$E9:$S9)</f>
        <v>16577.599999999999</v>
      </c>
      <c r="C10" s="148">
        <f>AVERAGEIF('Table 3'!$E$4:$S$4,'Comparison - Table 3'!C$5,'Table 3'!$E9:$S9)</f>
        <v>15232</v>
      </c>
      <c r="D10" s="148">
        <f>AVERAGEIF('Table 3'!$E$4:$S$4,'Comparison - Table 3'!D$5,'Table 3'!$E9:$S9)</f>
        <v>13005.8</v>
      </c>
      <c r="E10" s="149"/>
      <c r="F10" s="143"/>
      <c r="G10" s="143"/>
      <c r="H10" s="143"/>
      <c r="I10" s="143"/>
      <c r="J10" s="147">
        <f>AVERAGEIF('Table 3 - Previous month'!$E$4:$P$4,'Comparison - Table 3'!J$5,'Table 3 - Previous month'!$E9:$P9)</f>
        <v>16746.5</v>
      </c>
      <c r="K10" s="147">
        <f>AVERAGEIF('Table 3 - Previous month'!$E$4:$P$4,'Comparison - Table 3'!K$5,'Table 3 - Previous month'!$E9:$P9)</f>
        <v>15319.25</v>
      </c>
      <c r="L10" s="147">
        <f>AVERAGEIF('Table 3 - Previous month'!$E$4:$P$4,'Comparison - Table 3'!L$5,'Table 3 - Previous month'!$E9:$P9)</f>
        <v>13213.5</v>
      </c>
      <c r="M10" s="143"/>
      <c r="N10" s="143"/>
      <c r="O10" s="143"/>
      <c r="P10" s="143"/>
      <c r="Q10" s="143"/>
      <c r="R10" s="143"/>
      <c r="S10" s="143"/>
      <c r="T10" s="143"/>
      <c r="U10" s="143"/>
      <c r="V10" s="143"/>
      <c r="W10" s="143"/>
      <c r="X10" s="143"/>
    </row>
    <row r="11" spans="1:24" customFormat="1" x14ac:dyDescent="0.2">
      <c r="A11" s="144" t="s">
        <v>276</v>
      </c>
      <c r="B11" s="148">
        <f>AVERAGEIF('Table 3'!$E$4:$S$4,'Comparison - Table 3'!B$5,'Table 3'!$E10:$S10)</f>
        <v>27135</v>
      </c>
      <c r="C11" s="148">
        <f>AVERAGEIF('Table 3'!$E$4:$S$4,'Comparison - Table 3'!C$5,'Table 3'!$E10:$S10)</f>
        <v>25870.400000000001</v>
      </c>
      <c r="D11" s="148">
        <f>AVERAGEIF('Table 3'!$E$4:$S$4,'Comparison - Table 3'!D$5,'Table 3'!$E10:$S10)</f>
        <v>23743.4</v>
      </c>
      <c r="E11" s="143"/>
      <c r="F11" s="143"/>
      <c r="G11" s="143"/>
      <c r="H11" s="143"/>
      <c r="I11" s="143"/>
      <c r="J11" s="147">
        <f>AVERAGEIF('Table 3 - Previous month'!$E$4:$P$4,'Comparison - Table 3'!J$5,'Table 3 - Previous month'!$E10:$P10)</f>
        <v>28335.5</v>
      </c>
      <c r="K11" s="147">
        <f>AVERAGEIF('Table 3 - Previous month'!$E$4:$P$4,'Comparison - Table 3'!K$5,'Table 3 - Previous month'!$E10:$P10)</f>
        <v>26908.5</v>
      </c>
      <c r="L11" s="147">
        <f>AVERAGEIF('Table 3 - Previous month'!$E$4:$P$4,'Comparison - Table 3'!L$5,'Table 3 - Previous month'!$E10:$P10)</f>
        <v>24638.75</v>
      </c>
      <c r="M11" s="143"/>
      <c r="N11" s="143"/>
      <c r="O11" s="143"/>
      <c r="P11" s="143"/>
      <c r="Q11" s="143"/>
      <c r="R11" s="143"/>
      <c r="S11" s="143"/>
      <c r="T11" s="143"/>
      <c r="U11" s="143"/>
      <c r="V11" s="143"/>
      <c r="W11" s="143"/>
      <c r="X11" s="143"/>
    </row>
    <row r="12" spans="1:24" customFormat="1" x14ac:dyDescent="0.2">
      <c r="A12" s="144" t="s">
        <v>277</v>
      </c>
      <c r="B12" s="148">
        <f>AVERAGEIF('Table 3'!$E$4:$S$4,'Comparison - Table 3'!B$5,'Table 3'!$E11:$S11)</f>
        <v>23524.2</v>
      </c>
      <c r="C12" s="148">
        <f>AVERAGEIF('Table 3'!$E$4:$S$4,'Comparison - Table 3'!C$5,'Table 3'!$E11:$S11)</f>
        <v>22094.6</v>
      </c>
      <c r="D12" s="148">
        <f>AVERAGEIF('Table 3'!$E$4:$S$4,'Comparison - Table 3'!D$5,'Table 3'!$E11:$S11)</f>
        <v>19699.400000000001</v>
      </c>
      <c r="E12" s="143"/>
      <c r="F12" s="143"/>
      <c r="G12" s="143"/>
      <c r="H12" s="143"/>
      <c r="I12" s="143"/>
      <c r="J12" s="147">
        <f>AVERAGEIF('Table 3 - Previous month'!$E$4:$P$4,'Comparison - Table 3'!J$5,'Table 3 - Previous month'!$E11:$P11)</f>
        <v>25153.5</v>
      </c>
      <c r="K12" s="147">
        <f>AVERAGEIF('Table 3 - Previous month'!$E$4:$P$4,'Comparison - Table 3'!K$5,'Table 3 - Previous month'!$E11:$P11)</f>
        <v>23673.25</v>
      </c>
      <c r="L12" s="147">
        <f>AVERAGEIF('Table 3 - Previous month'!$E$4:$P$4,'Comparison - Table 3'!L$5,'Table 3 - Previous month'!$E11:$P11)</f>
        <v>21426.25</v>
      </c>
      <c r="M12" s="143"/>
      <c r="N12" s="143"/>
      <c r="O12" s="143"/>
      <c r="P12" s="143"/>
      <c r="Q12" s="143"/>
      <c r="R12" s="143"/>
      <c r="S12" s="143"/>
      <c r="T12" s="143"/>
      <c r="U12" s="143"/>
      <c r="V12" s="143"/>
      <c r="W12" s="143"/>
      <c r="X12" s="143"/>
    </row>
    <row r="13" spans="1:24" customFormat="1" x14ac:dyDescent="0.2">
      <c r="A13" s="144" t="s">
        <v>278</v>
      </c>
      <c r="B13" s="148">
        <f>AVERAGEIF('Table 3'!$E$4:$S$4,'Comparison - Table 3'!B$5,'Table 3'!$E12:$S12)</f>
        <v>16596.2</v>
      </c>
      <c r="C13" s="148">
        <f>AVERAGEIF('Table 3'!$E$4:$S$4,'Comparison - Table 3'!C$5,'Table 3'!$E12:$S12)</f>
        <v>15263</v>
      </c>
      <c r="D13" s="148">
        <f>AVERAGEIF('Table 3'!$E$4:$S$4,'Comparison - Table 3'!D$5,'Table 3'!$E12:$S12)</f>
        <v>13362.8</v>
      </c>
      <c r="E13" s="143"/>
      <c r="F13" s="143"/>
      <c r="G13" s="143"/>
      <c r="H13" s="143"/>
      <c r="I13" s="143"/>
      <c r="J13" s="147">
        <f>AVERAGEIF('Table 3 - Previous month'!$E$4:$P$4,'Comparison - Table 3'!J$5,'Table 3 - Previous month'!$E12:$P12)</f>
        <v>16398</v>
      </c>
      <c r="K13" s="147">
        <f>AVERAGEIF('Table 3 - Previous month'!$E$4:$P$4,'Comparison - Table 3'!K$5,'Table 3 - Previous month'!$E12:$P12)</f>
        <v>15005.5</v>
      </c>
      <c r="L13" s="147">
        <f>AVERAGEIF('Table 3 - Previous month'!$E$4:$P$4,'Comparison - Table 3'!L$5,'Table 3 - Previous month'!$E12:$P12)</f>
        <v>12945</v>
      </c>
      <c r="M13" s="143"/>
      <c r="N13" s="143"/>
      <c r="O13" s="143"/>
      <c r="P13" s="143"/>
      <c r="Q13" s="143"/>
      <c r="R13" s="143"/>
      <c r="S13" s="143"/>
      <c r="T13" s="143"/>
      <c r="U13" s="143"/>
      <c r="V13" s="143"/>
      <c r="W13" s="143"/>
      <c r="X13" s="143"/>
    </row>
  </sheetData>
  <mergeCells count="6">
    <mergeCell ref="V4:X4"/>
    <mergeCell ref="B4:D4"/>
    <mergeCell ref="F4:H4"/>
    <mergeCell ref="J4:L4"/>
    <mergeCell ref="N4:P4"/>
    <mergeCell ref="R4:T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4C242-0370-4F3E-AB12-4C6A232F343A}">
  <sheetPr codeName="Sheet16">
    <tabColor rgb="FFC00000"/>
  </sheetPr>
  <dimension ref="A1:I13"/>
  <sheetViews>
    <sheetView zoomScale="85" zoomScaleNormal="85" workbookViewId="0">
      <selection activeCell="C8" sqref="C8:E10"/>
    </sheetView>
  </sheetViews>
  <sheetFormatPr defaultColWidth="8.796875" defaultRowHeight="14.25" x14ac:dyDescent="0.2"/>
  <cols>
    <col min="1" max="1" width="62" style="144" bestFit="1" customWidth="1"/>
    <col min="2" max="9" width="12.296875" style="8" customWidth="1"/>
    <col min="10" max="16384" width="8.796875" style="144"/>
  </cols>
  <sheetData>
    <row r="1" spans="1:9" customFormat="1" x14ac:dyDescent="0.2">
      <c r="B1" s="146"/>
      <c r="C1" s="146"/>
      <c r="D1" s="146"/>
      <c r="E1" s="146"/>
      <c r="F1" s="146"/>
      <c r="G1" s="146"/>
      <c r="H1" s="146"/>
      <c r="I1" s="146"/>
    </row>
    <row r="2" spans="1:9" customFormat="1" ht="74.25" x14ac:dyDescent="0.3">
      <c r="A2" s="157" t="s">
        <v>428</v>
      </c>
      <c r="B2" s="146" t="s">
        <v>437</v>
      </c>
      <c r="C2" s="146"/>
      <c r="D2" s="146"/>
      <c r="E2" s="146"/>
      <c r="F2" s="146"/>
      <c r="G2" s="146"/>
      <c r="H2" s="146"/>
      <c r="I2" s="146"/>
    </row>
    <row r="3" spans="1:9" customFormat="1" x14ac:dyDescent="0.2">
      <c r="B3" s="146"/>
      <c r="C3" s="146"/>
      <c r="D3" s="146"/>
      <c r="E3" s="146"/>
      <c r="F3" s="146"/>
      <c r="G3" s="146"/>
      <c r="H3" s="146"/>
      <c r="I3" s="146"/>
    </row>
    <row r="4" spans="1:9" customFormat="1" x14ac:dyDescent="0.2">
      <c r="A4" s="144"/>
      <c r="B4" s="341" t="s">
        <v>435</v>
      </c>
      <c r="C4" s="342"/>
      <c r="D4" s="342"/>
      <c r="E4" s="159"/>
      <c r="F4" s="159"/>
      <c r="G4" s="159"/>
      <c r="H4" s="159"/>
      <c r="I4" s="159"/>
    </row>
    <row r="5" spans="1:9" customFormat="1" ht="146.25" x14ac:dyDescent="0.2">
      <c r="A5" s="144"/>
      <c r="B5" s="193" t="s">
        <v>220</v>
      </c>
      <c r="C5" s="194" t="s">
        <v>222</v>
      </c>
      <c r="D5" s="193" t="s">
        <v>224</v>
      </c>
      <c r="E5" s="195" t="s">
        <v>226</v>
      </c>
      <c r="F5" s="194" t="s">
        <v>227</v>
      </c>
      <c r="G5" s="196" t="s">
        <v>228</v>
      </c>
      <c r="H5" s="197" t="s">
        <v>230</v>
      </c>
      <c r="I5" s="194" t="s">
        <v>231</v>
      </c>
    </row>
    <row r="6" spans="1:9" customFormat="1" x14ac:dyDescent="0.2">
      <c r="A6" s="144" t="s">
        <v>271</v>
      </c>
      <c r="B6" s="148">
        <f>'Table 4'!E6-'Table 4 - Previous month'!E6</f>
        <v>-8455</v>
      </c>
      <c r="C6" s="148">
        <f>'Table 4'!F6-'Table 4 - Previous month'!F6</f>
        <v>-12</v>
      </c>
      <c r="D6" s="148">
        <f>'Table 4'!G6-'Table 4 - Previous month'!G6</f>
        <v>-543</v>
      </c>
      <c r="E6" s="148">
        <f>'Table 4'!H6-'Table 4 - Previous month'!H6</f>
        <v>-84</v>
      </c>
      <c r="F6" s="148">
        <f>'Table 4'!I6-'Table 4 - Previous month'!I6</f>
        <v>414</v>
      </c>
      <c r="G6" s="148">
        <f>'Table 4'!J6-'Table 4 - Previous month'!J6</f>
        <v>-179</v>
      </c>
      <c r="H6" s="148">
        <f>'Table 4'!K6-'Table 4 - Previous month'!K6</f>
        <v>70</v>
      </c>
      <c r="I6" s="148">
        <f>'Table 4'!L6-'Table 4 - Previous month'!L6</f>
        <v>-82</v>
      </c>
    </row>
    <row r="7" spans="1:9" customFormat="1" x14ac:dyDescent="0.2">
      <c r="A7" s="144" t="s">
        <v>272</v>
      </c>
      <c r="B7" s="148">
        <f>'Table 4'!E7-'Table 4 - Previous month'!E7</f>
        <v>952</v>
      </c>
      <c r="C7" s="148">
        <f>'Table 4'!F7-'Table 4 - Previous month'!F7</f>
        <v>-1</v>
      </c>
      <c r="D7" s="148">
        <f>'Table 4'!G7-'Table 4 - Previous month'!G7</f>
        <v>14</v>
      </c>
      <c r="E7" s="148">
        <f>'Table 4'!H7-'Table 4 - Previous month'!H7</f>
        <v>-110</v>
      </c>
      <c r="F7" s="148">
        <f>'Table 4'!I7-'Table 4 - Previous month'!I7</f>
        <v>36</v>
      </c>
      <c r="G7" s="148">
        <f>'Table 4'!J7-'Table 4 - Previous month'!J7</f>
        <v>-29</v>
      </c>
      <c r="H7" s="148">
        <f>'Table 4'!K7-'Table 4 - Previous month'!K7</f>
        <v>17</v>
      </c>
      <c r="I7" s="148">
        <f>'Table 4'!L7-'Table 4 - Previous month'!L7</f>
        <v>-7</v>
      </c>
    </row>
    <row r="8" spans="1:9" customFormat="1" x14ac:dyDescent="0.2">
      <c r="A8" s="144" t="s">
        <v>273</v>
      </c>
      <c r="B8" s="148">
        <f>'Table 4'!E8-'Table 4 - Previous month'!E8</f>
        <v>-417</v>
      </c>
      <c r="C8" s="148">
        <f>'Table 4'!F8-'Table 4 - Previous month'!F8</f>
        <v>-2</v>
      </c>
      <c r="D8" s="148">
        <f>'Table 4'!G8-'Table 4 - Previous month'!G8</f>
        <v>-22</v>
      </c>
      <c r="E8" s="148">
        <f>'Table 4'!H8-'Table 4 - Previous month'!H8</f>
        <v>3</v>
      </c>
      <c r="F8" s="148">
        <f>'Table 4'!I8-'Table 4 - Previous month'!I8</f>
        <v>-88</v>
      </c>
      <c r="G8" s="148">
        <f>'Table 4'!J8-'Table 4 - Previous month'!J8</f>
        <v>-38</v>
      </c>
      <c r="H8" s="148">
        <f>'Table 4'!K8-'Table 4 - Previous month'!K8</f>
        <v>39</v>
      </c>
      <c r="I8" s="148">
        <f>'Table 4'!L8-'Table 4 - Previous month'!L8</f>
        <v>15</v>
      </c>
    </row>
    <row r="9" spans="1:9" customFormat="1" x14ac:dyDescent="0.2">
      <c r="A9" s="144" t="s">
        <v>274</v>
      </c>
      <c r="B9" s="148">
        <f>'Table 4'!E9-'Table 4 - Previous month'!E9</f>
        <v>-2006</v>
      </c>
      <c r="C9" s="148">
        <f>'Table 4'!F9-'Table 4 - Previous month'!F9</f>
        <v>-108</v>
      </c>
      <c r="D9" s="148">
        <f>'Table 4'!G9-'Table 4 - Previous month'!G9</f>
        <v>-245</v>
      </c>
      <c r="E9" s="148">
        <f>'Table 4'!H9-'Table 4 - Previous month'!H9</f>
        <v>37</v>
      </c>
      <c r="F9" s="148">
        <f>'Table 4'!I9-'Table 4 - Previous month'!I9</f>
        <v>-20</v>
      </c>
      <c r="G9" s="148">
        <f>'Table 4'!J9-'Table 4 - Previous month'!J9</f>
        <v>-111</v>
      </c>
      <c r="H9" s="148">
        <f>'Table 4'!K9-'Table 4 - Previous month'!K9</f>
        <v>11</v>
      </c>
      <c r="I9" s="148">
        <f>'Table 4'!L9-'Table 4 - Previous month'!L9</f>
        <v>-80</v>
      </c>
    </row>
    <row r="10" spans="1:9" customFormat="1" x14ac:dyDescent="0.2">
      <c r="A10" s="144" t="s">
        <v>275</v>
      </c>
      <c r="B10" s="148">
        <f>'Table 4'!E10-'Table 4 - Previous month'!E10</f>
        <v>-1755</v>
      </c>
      <c r="C10" s="148">
        <f>'Table 4'!F10-'Table 4 - Previous month'!F10</f>
        <v>3</v>
      </c>
      <c r="D10" s="148">
        <f>'Table 4'!G10-'Table 4 - Previous month'!G10</f>
        <v>-122</v>
      </c>
      <c r="E10" s="148">
        <f>'Table 4'!H10-'Table 4 - Previous month'!H10</f>
        <v>-45</v>
      </c>
      <c r="F10" s="148">
        <f>'Table 4'!I10-'Table 4 - Previous month'!I10</f>
        <v>465</v>
      </c>
      <c r="G10" s="148">
        <f>'Table 4'!J10-'Table 4 - Previous month'!J10</f>
        <v>20</v>
      </c>
      <c r="H10" s="148">
        <f>'Table 4'!K10-'Table 4 - Previous month'!K10</f>
        <v>-51</v>
      </c>
      <c r="I10" s="148">
        <f>'Table 4'!L10-'Table 4 - Previous month'!L10</f>
        <v>-3</v>
      </c>
    </row>
    <row r="11" spans="1:9" customFormat="1" x14ac:dyDescent="0.2">
      <c r="A11" s="144" t="s">
        <v>276</v>
      </c>
      <c r="B11" s="148">
        <f>'Table 4'!E11-'Table 4 - Previous month'!E11</f>
        <v>-1942</v>
      </c>
      <c r="C11" s="148">
        <f>'Table 4'!F11-'Table 4 - Previous month'!F11</f>
        <v>57</v>
      </c>
      <c r="D11" s="148">
        <f>'Table 4'!G11-'Table 4 - Previous month'!G11</f>
        <v>9</v>
      </c>
      <c r="E11" s="148">
        <f>'Table 4'!H11-'Table 4 - Previous month'!H11</f>
        <v>9</v>
      </c>
      <c r="F11" s="148">
        <f>'Table 4'!I11-'Table 4 - Previous month'!I11</f>
        <v>3</v>
      </c>
      <c r="G11" s="148">
        <f>'Table 4'!J11-'Table 4 - Previous month'!J11</f>
        <v>-77</v>
      </c>
      <c r="H11" s="148">
        <f>'Table 4'!K11-'Table 4 - Previous month'!K11</f>
        <v>24</v>
      </c>
      <c r="I11" s="148">
        <f>'Table 4'!L11-'Table 4 - Previous month'!L11</f>
        <v>-1</v>
      </c>
    </row>
    <row r="12" spans="1:9" customFormat="1" x14ac:dyDescent="0.2">
      <c r="A12" s="144" t="s">
        <v>277</v>
      </c>
      <c r="B12" s="148">
        <f>'Table 4'!E12-'Table 4 - Previous month'!E12</f>
        <v>-1435</v>
      </c>
      <c r="C12" s="148">
        <f>'Table 4'!F12-'Table 4 - Previous month'!F12</f>
        <v>26</v>
      </c>
      <c r="D12" s="148">
        <f>'Table 4'!G12-'Table 4 - Previous month'!G12</f>
        <v>29</v>
      </c>
      <c r="E12" s="148">
        <f>'Table 4'!H12-'Table 4 - Previous month'!H12</f>
        <v>-12</v>
      </c>
      <c r="F12" s="148">
        <f>'Table 4'!I12-'Table 4 - Previous month'!I12</f>
        <v>18</v>
      </c>
      <c r="G12" s="148">
        <f>'Table 4'!J12-'Table 4 - Previous month'!J12</f>
        <v>-21</v>
      </c>
      <c r="H12" s="148">
        <f>'Table 4'!K12-'Table 4 - Previous month'!K12</f>
        <v>26</v>
      </c>
      <c r="I12" s="148">
        <f>'Table 4'!L12-'Table 4 - Previous month'!L12</f>
        <v>-29</v>
      </c>
    </row>
    <row r="13" spans="1:9" customFormat="1" x14ac:dyDescent="0.2">
      <c r="A13" s="144" t="s">
        <v>278</v>
      </c>
      <c r="B13" s="148">
        <f>'Table 4'!E13-'Table 4 - Previous month'!E13</f>
        <v>-1852</v>
      </c>
      <c r="C13" s="148">
        <f>'Table 4'!F13-'Table 4 - Previous month'!F13</f>
        <v>13</v>
      </c>
      <c r="D13" s="148">
        <f>'Table 4'!G13-'Table 4 - Previous month'!G13</f>
        <v>-206</v>
      </c>
      <c r="E13" s="148">
        <f>'Table 4'!H13-'Table 4 - Previous month'!H13</f>
        <v>34</v>
      </c>
      <c r="F13" s="148">
        <f>'Table 4'!I13-'Table 4 - Previous month'!I13</f>
        <v>0</v>
      </c>
      <c r="G13" s="148">
        <f>'Table 4'!J13-'Table 4 - Previous month'!J13</f>
        <v>77</v>
      </c>
      <c r="H13" s="148">
        <f>'Table 4'!K13-'Table 4 - Previous month'!K13</f>
        <v>4</v>
      </c>
      <c r="I13" s="148">
        <f>'Table 4'!L13-'Table 4 - Previous month'!L13</f>
        <v>23</v>
      </c>
    </row>
  </sheetData>
  <mergeCells count="1">
    <mergeCell ref="B4:D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7439C-0A63-493D-B3F3-05C4E890C1B3}">
  <sheetPr codeName="Sheet17">
    <tabColor rgb="FFC00000"/>
  </sheetPr>
  <dimension ref="A1:AL14"/>
  <sheetViews>
    <sheetView zoomScale="85" zoomScaleNormal="85" workbookViewId="0">
      <selection activeCell="C6" sqref="C6:E6"/>
    </sheetView>
  </sheetViews>
  <sheetFormatPr defaultRowHeight="14.25" x14ac:dyDescent="0.2"/>
  <cols>
    <col min="1" max="1" width="62" bestFit="1" customWidth="1"/>
    <col min="2" max="13" width="11.69921875" style="146" customWidth="1"/>
    <col min="14" max="19" width="11.69921875" customWidth="1"/>
  </cols>
  <sheetData>
    <row r="1" spans="1:38" x14ac:dyDescent="0.2">
      <c r="N1" s="146"/>
      <c r="O1" s="146"/>
      <c r="P1" s="146"/>
      <c r="Q1" s="146"/>
      <c r="R1" s="146"/>
      <c r="S1" s="146"/>
    </row>
    <row r="2" spans="1:38" ht="74.25" x14ac:dyDescent="0.3">
      <c r="A2" s="157" t="s">
        <v>428</v>
      </c>
      <c r="B2" s="146" t="s">
        <v>437</v>
      </c>
      <c r="N2" s="146"/>
      <c r="O2" s="146"/>
      <c r="P2" s="146"/>
      <c r="Q2" s="146"/>
      <c r="R2" s="146"/>
      <c r="S2" s="146"/>
    </row>
    <row r="3" spans="1:38" x14ac:dyDescent="0.2">
      <c r="N3" s="146"/>
      <c r="O3" s="146"/>
      <c r="P3" s="146"/>
      <c r="Q3" s="146"/>
      <c r="R3" s="146"/>
      <c r="S3" s="146"/>
    </row>
    <row r="4" spans="1:38" x14ac:dyDescent="0.2">
      <c r="A4" s="144"/>
      <c r="B4" s="341"/>
      <c r="C4" s="342"/>
      <c r="D4" s="342"/>
      <c r="E4" s="159"/>
      <c r="F4" s="159"/>
      <c r="G4" s="159"/>
      <c r="H4" s="159"/>
      <c r="I4" s="159"/>
      <c r="J4" s="159"/>
      <c r="K4" s="159"/>
      <c r="L4" s="159"/>
      <c r="M4" s="159"/>
    </row>
    <row r="5" spans="1:38" ht="146.25" x14ac:dyDescent="0.2">
      <c r="A5" s="144"/>
      <c r="B5" s="193" t="s">
        <v>233</v>
      </c>
      <c r="C5" s="193" t="s">
        <v>234</v>
      </c>
      <c r="D5" s="193" t="s">
        <v>235</v>
      </c>
      <c r="E5" s="193" t="s">
        <v>236</v>
      </c>
      <c r="F5" s="193" t="s">
        <v>237</v>
      </c>
      <c r="G5" s="193" t="s">
        <v>238</v>
      </c>
      <c r="H5" s="193" t="s">
        <v>239</v>
      </c>
      <c r="I5" s="193" t="s">
        <v>240</v>
      </c>
      <c r="J5" s="193" t="s">
        <v>241</v>
      </c>
      <c r="K5" s="193" t="s">
        <v>242</v>
      </c>
      <c r="L5" s="193" t="s">
        <v>243</v>
      </c>
      <c r="M5" s="193" t="s">
        <v>244</v>
      </c>
      <c r="N5" s="193" t="s">
        <v>245</v>
      </c>
      <c r="O5" s="193" t="s">
        <v>246</v>
      </c>
      <c r="P5" s="193" t="s">
        <v>247</v>
      </c>
      <c r="Q5" s="193" t="s">
        <v>248</v>
      </c>
      <c r="R5" s="193" t="s">
        <v>249</v>
      </c>
      <c r="S5" s="193" t="s">
        <v>250</v>
      </c>
      <c r="T5" s="193" t="s">
        <v>251</v>
      </c>
      <c r="U5" s="193" t="s">
        <v>252</v>
      </c>
      <c r="V5" s="193" t="s">
        <v>253</v>
      </c>
      <c r="W5" s="193" t="s">
        <v>254</v>
      </c>
      <c r="X5" s="193" t="s">
        <v>255</v>
      </c>
      <c r="Y5" s="193" t="s">
        <v>256</v>
      </c>
      <c r="Z5" s="193" t="s">
        <v>257</v>
      </c>
      <c r="AA5" s="193" t="s">
        <v>258</v>
      </c>
      <c r="AB5" s="193" t="s">
        <v>259</v>
      </c>
      <c r="AC5" s="193" t="s">
        <v>260</v>
      </c>
      <c r="AD5" s="193" t="s">
        <v>261</v>
      </c>
      <c r="AE5" s="193" t="s">
        <v>262</v>
      </c>
      <c r="AF5" s="193" t="s">
        <v>263</v>
      </c>
      <c r="AG5" s="193" t="s">
        <v>264</v>
      </c>
      <c r="AH5" s="193" t="s">
        <v>265</v>
      </c>
      <c r="AI5" s="193" t="s">
        <v>266</v>
      </c>
      <c r="AJ5" s="193" t="s">
        <v>267</v>
      </c>
      <c r="AK5" s="193" t="s">
        <v>268</v>
      </c>
      <c r="AL5" s="196" t="s">
        <v>269</v>
      </c>
    </row>
    <row r="6" spans="1:38" x14ac:dyDescent="0.2">
      <c r="A6" s="144" t="s">
        <v>271</v>
      </c>
      <c r="B6" s="148">
        <f>'Table 5'!E6-'Table 5 - Previous month'!E7</f>
        <v>0.80000000000001137</v>
      </c>
      <c r="C6" s="148">
        <f>'Table 5'!F6-'Table 5 - Previous month'!F7</f>
        <v>-19.5</v>
      </c>
      <c r="D6" s="148">
        <f>'Table 5'!G6-'Table 5 - Previous month'!G7</f>
        <v>-52.800000000000011</v>
      </c>
      <c r="E6" s="148">
        <f>'Table 5'!H6-'Table 5 - Previous month'!H7</f>
        <v>-0.95000000000000284</v>
      </c>
      <c r="F6" s="148">
        <f>'Table 5'!I6-'Table 5 - Previous month'!I7</f>
        <v>-2.6999999999999886</v>
      </c>
      <c r="G6" s="148">
        <f>'Table 5'!J6-'Table 5 - Previous month'!J7</f>
        <v>-5.2000000000000028</v>
      </c>
      <c r="H6" s="148">
        <f>'Table 5'!K6-'Table 5 - Previous month'!K7</f>
        <v>-31.849999999999994</v>
      </c>
      <c r="I6" s="148">
        <f>'Table 5'!L6-'Table 5 - Previous month'!L7</f>
        <v>-14.400000000000006</v>
      </c>
      <c r="J6" s="148">
        <f>'Table 5'!M6-'Table 5 - Previous month'!M7</f>
        <v>0.29999999999999716</v>
      </c>
      <c r="K6" s="148">
        <f>'Table 5'!N6-'Table 5 - Previous month'!N7</f>
        <v>-20.849999999999994</v>
      </c>
      <c r="L6" s="148">
        <f>'Table 5'!O6-'Table 5 - Previous month'!O7</f>
        <v>-7.5500000000000114</v>
      </c>
      <c r="M6" s="148">
        <f>'Table 5'!P6-'Table 5 - Previous month'!P7</f>
        <v>-58.899999999999977</v>
      </c>
      <c r="N6" s="148">
        <f>'Table 5'!Q6-'Table 5 - Previous month'!Q7</f>
        <v>-6.3999999999999773</v>
      </c>
      <c r="O6" s="148">
        <f>'Table 5'!R6-'Table 5 - Previous month'!R7</f>
        <v>-7</v>
      </c>
      <c r="P6" s="148">
        <f>'Table 5'!S6-'Table 5 - Previous month'!S7</f>
        <v>-42</v>
      </c>
      <c r="Q6" s="148">
        <f>'Table 5'!T6-'Table 5 - Previous month'!T7</f>
        <v>-73.350000000000023</v>
      </c>
      <c r="R6" s="148">
        <f>'Table 5'!U6-'Table 5 - Previous month'!U7</f>
        <v>1.5499999999999972</v>
      </c>
      <c r="S6" s="148">
        <f>'Table 5'!V6-'Table 5 - Previous month'!V7</f>
        <v>3.4000000000000057</v>
      </c>
      <c r="T6" s="148">
        <f>'Table 5'!W6-'Table 5 - Previous month'!W7</f>
        <v>-33.049999999999955</v>
      </c>
      <c r="U6" s="148">
        <f>'Table 5'!X6-'Table 5 - Previous month'!X7</f>
        <v>-3.5499999999999545</v>
      </c>
      <c r="V6" s="148">
        <f>'Table 5'!Y6-'Table 5 - Previous month'!Y7</f>
        <v>-8.9500000000000028</v>
      </c>
      <c r="W6" s="148">
        <f>'Table 5'!Z6-'Table 5 - Previous month'!Z7</f>
        <v>5.7000000000000028</v>
      </c>
      <c r="X6" s="148">
        <f>'Table 5'!AA6-'Table 5 - Previous month'!AA7</f>
        <v>-0.64999999999999858</v>
      </c>
      <c r="Y6" s="148">
        <f>'Table 5'!AB6-'Table 5 - Previous month'!AB7</f>
        <v>-13.200000000000003</v>
      </c>
      <c r="Z6" s="148">
        <f>'Table 5'!AC6-'Table 5 - Previous month'!AC7</f>
        <v>3.9000000000000057</v>
      </c>
      <c r="AA6" s="148">
        <f>'Table 5'!AD6-'Table 5 - Previous month'!AD7</f>
        <v>-23.5</v>
      </c>
      <c r="AB6" s="148">
        <f>'Table 5'!AE6-'Table 5 - Previous month'!AE7</f>
        <v>-37.100000000000023</v>
      </c>
      <c r="AC6" s="148">
        <f>'Table 5'!AF6-'Table 5 - Previous month'!AF7</f>
        <v>-6.3000000000000114</v>
      </c>
      <c r="AD6" s="148">
        <f>'Table 5'!AG6-'Table 5 - Previous month'!AG7</f>
        <v>4.4499999999999886</v>
      </c>
      <c r="AE6" s="148">
        <f>'Table 5'!AH6-'Table 5 - Previous month'!AH7</f>
        <v>11.549999999999997</v>
      </c>
      <c r="AF6" s="148">
        <f>'Table 5'!AI6-'Table 5 - Previous month'!AI7</f>
        <v>-144.45000000000005</v>
      </c>
      <c r="AG6" s="148">
        <f>'Table 5'!AJ6-'Table 5 - Previous month'!AJ7</f>
        <v>-5.5499999999999972</v>
      </c>
      <c r="AH6" s="148">
        <f>'Table 5'!AK6-'Table 5 - Previous month'!AK7</f>
        <v>-38.799999999999955</v>
      </c>
      <c r="AI6" s="148">
        <f>'Table 5'!AL6-'Table 5 - Previous month'!AL7</f>
        <v>-6.4000000000000057</v>
      </c>
      <c r="AJ6" s="148">
        <f>'Table 5'!AM6-'Table 5 - Previous month'!AM7</f>
        <v>-6.1000000000000014</v>
      </c>
      <c r="AK6" s="148">
        <f>'Table 5'!AN6-'Table 5 - Previous month'!AN7</f>
        <v>-18.800000000000011</v>
      </c>
      <c r="AL6" s="148">
        <f>'Table 5'!AO6-'Table 5 - Previous month'!AO7</f>
        <v>-0.95000000000000284</v>
      </c>
    </row>
    <row r="7" spans="1:38" x14ac:dyDescent="0.2">
      <c r="A7" s="144" t="s">
        <v>272</v>
      </c>
      <c r="B7" s="148">
        <f>'Table 5'!E7-'Table 5 - Previous month'!E8</f>
        <v>-1.8999999999999986</v>
      </c>
      <c r="C7" s="148">
        <f>'Table 5'!F7-'Table 5 - Previous month'!F8</f>
        <v>2.6999999999999993</v>
      </c>
      <c r="D7" s="148">
        <f>'Table 5'!G7-'Table 5 - Previous month'!G8</f>
        <v>-10.850000000000001</v>
      </c>
      <c r="E7" s="148">
        <f>'Table 5'!H7-'Table 5 - Previous month'!H8</f>
        <v>-5.4499999999999993</v>
      </c>
      <c r="F7" s="148">
        <f>'Table 5'!I7-'Table 5 - Previous month'!I8</f>
        <v>-2.5499999999999998</v>
      </c>
      <c r="G7" s="148">
        <f>'Table 5'!J7-'Table 5 - Previous month'!J8</f>
        <v>-3.75</v>
      </c>
      <c r="H7" s="148">
        <f>'Table 5'!K7-'Table 5 - Previous month'!K8</f>
        <v>-9.75</v>
      </c>
      <c r="I7" s="148">
        <f>'Table 5'!L7-'Table 5 - Previous month'!L8</f>
        <v>-1.35</v>
      </c>
      <c r="J7" s="148">
        <f>'Table 5'!M7-'Table 5 - Previous month'!M8</f>
        <v>2.75</v>
      </c>
      <c r="K7" s="148">
        <f>'Table 5'!N7-'Table 5 - Previous month'!N8</f>
        <v>-1.65</v>
      </c>
      <c r="L7" s="148">
        <f>'Table 5'!O7-'Table 5 - Previous month'!O8</f>
        <v>1.5500000000000007</v>
      </c>
      <c r="M7" s="148">
        <f>'Table 5'!P7-'Table 5 - Previous month'!P8</f>
        <v>-6.8999999999999986</v>
      </c>
      <c r="N7" s="148">
        <f>'Table 5'!Q7-'Table 5 - Previous month'!Q8</f>
        <v>-2.1500000000000004</v>
      </c>
      <c r="O7" s="148">
        <f>'Table 5'!R7-'Table 5 - Previous month'!R8</f>
        <v>-0.54999999999999982</v>
      </c>
      <c r="P7" s="148">
        <f>'Table 5'!S7-'Table 5 - Previous month'!S8</f>
        <v>2.8999999999999986</v>
      </c>
      <c r="Q7" s="148">
        <f>'Table 5'!T7-'Table 5 - Previous month'!T8</f>
        <v>-1.1499999999999986</v>
      </c>
      <c r="R7" s="148">
        <f>'Table 5'!U7-'Table 5 - Previous month'!U8</f>
        <v>0.55000000000000004</v>
      </c>
      <c r="S7" s="148">
        <f>'Table 5'!V7-'Table 5 - Previous month'!V8</f>
        <v>-2.85</v>
      </c>
      <c r="T7" s="148">
        <f>'Table 5'!W7-'Table 5 - Previous month'!W8</f>
        <v>-6.8500000000000014</v>
      </c>
      <c r="U7" s="148">
        <f>'Table 5'!X7-'Table 5 - Previous month'!X8</f>
        <v>-7.8000000000000007</v>
      </c>
      <c r="V7" s="148">
        <f>'Table 5'!Y7-'Table 5 - Previous month'!Y8</f>
        <v>-1.8499999999999996</v>
      </c>
      <c r="W7" s="148">
        <f>'Table 5'!Z7-'Table 5 - Previous month'!Z8</f>
        <v>-0.35</v>
      </c>
      <c r="X7" s="148">
        <f>'Table 5'!AA7-'Table 5 - Previous month'!AA8</f>
        <v>-0.44999999999999996</v>
      </c>
      <c r="Y7" s="148">
        <f>'Table 5'!AB7-'Table 5 - Previous month'!AB8</f>
        <v>-1.9499999999999993</v>
      </c>
      <c r="Z7" s="148">
        <f>'Table 5'!AC7-'Table 5 - Previous month'!AC8</f>
        <v>3.75</v>
      </c>
      <c r="AA7" s="148">
        <f>'Table 5'!AD7-'Table 5 - Previous month'!AD8</f>
        <v>-6.8000000000000007</v>
      </c>
      <c r="AB7" s="148">
        <f>'Table 5'!AE7-'Table 5 - Previous month'!AE8</f>
        <v>-3.5999999999999943</v>
      </c>
      <c r="AC7" s="148">
        <f>'Table 5'!AF7-'Table 5 - Previous month'!AF8</f>
        <v>6.1499999999999986</v>
      </c>
      <c r="AD7" s="148">
        <f>'Table 5'!AG7-'Table 5 - Previous month'!AG8</f>
        <v>-1.2000000000000002</v>
      </c>
      <c r="AE7" s="148">
        <f>'Table 5'!AH7-'Table 5 - Previous month'!AH8</f>
        <v>2.75</v>
      </c>
      <c r="AF7" s="148">
        <f>'Table 5'!AI7-'Table 5 - Previous month'!AI8</f>
        <v>-36.5</v>
      </c>
      <c r="AG7" s="148">
        <f>'Table 5'!AJ7-'Table 5 - Previous month'!AJ8</f>
        <v>-0.65000000000000036</v>
      </c>
      <c r="AH7" s="148">
        <f>'Table 5'!AK7-'Table 5 - Previous month'!AK8</f>
        <v>-7.8999999999999986</v>
      </c>
      <c r="AI7" s="148">
        <f>'Table 5'!AL7-'Table 5 - Previous month'!AL8</f>
        <v>0.80000000000000071</v>
      </c>
      <c r="AJ7" s="148">
        <f>'Table 5'!AM7-'Table 5 - Previous month'!AM8</f>
        <v>1.85</v>
      </c>
      <c r="AK7" s="148">
        <f>'Table 5'!AN7-'Table 5 - Previous month'!AN8</f>
        <v>-2.9499999999999993</v>
      </c>
      <c r="AL7" s="148">
        <f>'Table 5'!AO7-'Table 5 - Previous month'!AO8</f>
        <v>1.4499999999999993</v>
      </c>
    </row>
    <row r="8" spans="1:38" x14ac:dyDescent="0.2">
      <c r="A8" s="144" t="s">
        <v>273</v>
      </c>
      <c r="B8" s="148">
        <f>'Table 5'!E8-'Table 5 - Previous month'!E9</f>
        <v>10.349999999999994</v>
      </c>
      <c r="C8" s="148">
        <f>'Table 5'!F8-'Table 5 - Previous month'!F9</f>
        <v>12.950000000000003</v>
      </c>
      <c r="D8" s="148">
        <f>'Table 5'!G8-'Table 5 - Previous month'!G9</f>
        <v>-5.3999999999999986</v>
      </c>
      <c r="E8" s="148">
        <f>'Table 5'!H8-'Table 5 - Previous month'!H9</f>
        <v>15.25</v>
      </c>
      <c r="F8" s="148">
        <f>'Table 5'!I8-'Table 5 - Previous month'!I9</f>
        <v>-3</v>
      </c>
      <c r="G8" s="148">
        <f>'Table 5'!J8-'Table 5 - Previous month'!J9</f>
        <v>-1.55</v>
      </c>
      <c r="H8" s="148">
        <f>'Table 5'!K8-'Table 5 - Previous month'!K9</f>
        <v>-2.4499999999999993</v>
      </c>
      <c r="I8" s="148">
        <f>'Table 5'!L8-'Table 5 - Previous month'!L9</f>
        <v>-2.6999999999999993</v>
      </c>
      <c r="J8" s="148">
        <f>'Table 5'!M8-'Table 5 - Previous month'!M9</f>
        <v>-3.5500000000000007</v>
      </c>
      <c r="K8" s="148">
        <f>'Table 5'!N8-'Table 5 - Previous month'!N9</f>
        <v>-5.8500000000000014</v>
      </c>
      <c r="L8" s="148">
        <f>'Table 5'!O8-'Table 5 - Previous month'!O9</f>
        <v>4.3500000000000014</v>
      </c>
      <c r="M8" s="148">
        <f>'Table 5'!P8-'Table 5 - Previous month'!P9</f>
        <v>1.1000000000000014</v>
      </c>
      <c r="N8" s="148">
        <f>'Table 5'!Q8-'Table 5 - Previous month'!Q9</f>
        <v>-1.75</v>
      </c>
      <c r="O8" s="148">
        <f>'Table 5'!R8-'Table 5 - Previous month'!R9</f>
        <v>-0.40000000000000036</v>
      </c>
      <c r="P8" s="148">
        <f>'Table 5'!S8-'Table 5 - Previous month'!S9</f>
        <v>2.1999999999999993</v>
      </c>
      <c r="Q8" s="148">
        <f>'Table 5'!T8-'Table 5 - Previous month'!T9</f>
        <v>-27.5</v>
      </c>
      <c r="R8" s="148">
        <f>'Table 5'!U8-'Table 5 - Previous month'!U9</f>
        <v>2.4000000000000004</v>
      </c>
      <c r="S8" s="148">
        <f>'Table 5'!V8-'Table 5 - Previous month'!V9</f>
        <v>2.75</v>
      </c>
      <c r="T8" s="148">
        <f>'Table 5'!W8-'Table 5 - Previous month'!W9</f>
        <v>-6.7999999999999972</v>
      </c>
      <c r="U8" s="148">
        <f>'Table 5'!X8-'Table 5 - Previous month'!X9</f>
        <v>10</v>
      </c>
      <c r="V8" s="148">
        <f>'Table 5'!Y8-'Table 5 - Previous month'!Y9</f>
        <v>1.75</v>
      </c>
      <c r="W8" s="148">
        <f>'Table 5'!Z8-'Table 5 - Previous month'!Z9</f>
        <v>1.25</v>
      </c>
      <c r="X8" s="148">
        <f>'Table 5'!AA8-'Table 5 - Previous month'!AA9</f>
        <v>2.1999999999999993</v>
      </c>
      <c r="Y8" s="148">
        <f>'Table 5'!AB8-'Table 5 - Previous month'!AB9</f>
        <v>-5.0999999999999996</v>
      </c>
      <c r="Z8" s="148">
        <f>'Table 5'!AC8-'Table 5 - Previous month'!AC9</f>
        <v>-1.75</v>
      </c>
      <c r="AA8" s="148">
        <f>'Table 5'!AD8-'Table 5 - Previous month'!AD9</f>
        <v>-5.3500000000000014</v>
      </c>
      <c r="AB8" s="148">
        <f>'Table 5'!AE8-'Table 5 - Previous month'!AE9</f>
        <v>-1.75</v>
      </c>
      <c r="AC8" s="148">
        <f>'Table 5'!AF8-'Table 5 - Previous month'!AF9</f>
        <v>-3.5</v>
      </c>
      <c r="AD8" s="148">
        <f>'Table 5'!AG8-'Table 5 - Previous month'!AG9</f>
        <v>-3.85</v>
      </c>
      <c r="AE8" s="148">
        <f>'Table 5'!AH8-'Table 5 - Previous month'!AH9</f>
        <v>-1.0500000000000007</v>
      </c>
      <c r="AF8" s="148">
        <f>'Table 5'!AI8-'Table 5 - Previous month'!AI9</f>
        <v>-1.5</v>
      </c>
      <c r="AG8" s="148">
        <f>'Table 5'!AJ8-'Table 5 - Previous month'!AJ9</f>
        <v>0.40000000000000036</v>
      </c>
      <c r="AH8" s="148">
        <f>'Table 5'!AK8-'Table 5 - Previous month'!AK9</f>
        <v>-8.7999999999999972</v>
      </c>
      <c r="AI8" s="148">
        <f>'Table 5'!AL8-'Table 5 - Previous month'!AL9</f>
        <v>-2.5</v>
      </c>
      <c r="AJ8" s="148">
        <f>'Table 5'!AM8-'Table 5 - Previous month'!AM9</f>
        <v>-4.4499999999999993</v>
      </c>
      <c r="AK8" s="148">
        <f>'Table 5'!AN8-'Table 5 - Previous month'!AN9</f>
        <v>-4.9500000000000028</v>
      </c>
      <c r="AL8" s="148">
        <f>'Table 5'!AO8-'Table 5 - Previous month'!AO9</f>
        <v>-1.9500000000000002</v>
      </c>
    </row>
    <row r="9" spans="1:38" x14ac:dyDescent="0.2">
      <c r="A9" s="144" t="s">
        <v>274</v>
      </c>
      <c r="B9" s="148">
        <f>'Table 5'!E9-'Table 5 - Previous month'!E10</f>
        <v>1.0499999999999972</v>
      </c>
      <c r="C9" s="148">
        <f>'Table 5'!F9-'Table 5 - Previous month'!F10</f>
        <v>0.45000000000000284</v>
      </c>
      <c r="D9" s="148">
        <f>'Table 5'!G9-'Table 5 - Previous month'!G10</f>
        <v>1.5499999999999972</v>
      </c>
      <c r="E9" s="148">
        <f>'Table 5'!H9-'Table 5 - Previous month'!H10</f>
        <v>-1.6000000000000014</v>
      </c>
      <c r="F9" s="148">
        <f>'Table 5'!I9-'Table 5 - Previous month'!I10</f>
        <v>-7.25</v>
      </c>
      <c r="G9" s="148">
        <f>'Table 5'!J9-'Table 5 - Previous month'!J10</f>
        <v>4</v>
      </c>
      <c r="H9" s="148">
        <f>'Table 5'!K9-'Table 5 - Previous month'!K10</f>
        <v>-2.7999999999999972</v>
      </c>
      <c r="I9" s="148">
        <f>'Table 5'!L9-'Table 5 - Previous month'!L10</f>
        <v>-3.95</v>
      </c>
      <c r="J9" s="148">
        <f>'Table 5'!M9-'Table 5 - Previous month'!M10</f>
        <v>3.4499999999999993</v>
      </c>
      <c r="K9" s="148">
        <f>'Table 5'!N9-'Table 5 - Previous month'!N10</f>
        <v>4.1999999999999993</v>
      </c>
      <c r="L9" s="148">
        <f>'Table 5'!O9-'Table 5 - Previous month'!O10</f>
        <v>-2.8999999999999986</v>
      </c>
      <c r="M9" s="148">
        <f>'Table 5'!P9-'Table 5 - Previous month'!P10</f>
        <v>8.9000000000000057</v>
      </c>
      <c r="N9" s="148">
        <f>'Table 5'!Q9-'Table 5 - Previous month'!Q10</f>
        <v>-2.6499999999999986</v>
      </c>
      <c r="O9" s="148">
        <f>'Table 5'!R9-'Table 5 - Previous month'!R10</f>
        <v>4.3499999999999996</v>
      </c>
      <c r="P9" s="148">
        <f>'Table 5'!S9-'Table 5 - Previous month'!S10</f>
        <v>9.3500000000000014</v>
      </c>
      <c r="Q9" s="148">
        <f>'Table 5'!T9-'Table 5 - Previous month'!T10</f>
        <v>2.1499999999999986</v>
      </c>
      <c r="R9" s="148">
        <f>'Table 5'!U9-'Table 5 - Previous month'!U10</f>
        <v>-1.25</v>
      </c>
      <c r="S9" s="148">
        <f>'Table 5'!V9-'Table 5 - Previous month'!V10</f>
        <v>5.4499999999999993</v>
      </c>
      <c r="T9" s="148">
        <f>'Table 5'!W9-'Table 5 - Previous month'!W10</f>
        <v>14.599999999999994</v>
      </c>
      <c r="U9" s="148">
        <f>'Table 5'!X9-'Table 5 - Previous month'!X10</f>
        <v>-3.3999999999999986</v>
      </c>
      <c r="V9" s="148">
        <f>'Table 5'!Y9-'Table 5 - Previous month'!Y10</f>
        <v>0.84999999999999964</v>
      </c>
      <c r="W9" s="148">
        <f>'Table 5'!Z9-'Table 5 - Previous month'!Z10</f>
        <v>-0.79999999999999982</v>
      </c>
      <c r="X9" s="148">
        <f>'Table 5'!AA9-'Table 5 - Previous month'!AA10</f>
        <v>-2.4500000000000002</v>
      </c>
      <c r="Y9" s="148">
        <f>'Table 5'!AB9-'Table 5 - Previous month'!AB10</f>
        <v>-2.3499999999999996</v>
      </c>
      <c r="Z9" s="148">
        <f>'Table 5'!AC9-'Table 5 - Previous month'!AC10</f>
        <v>3.9499999999999993</v>
      </c>
      <c r="AA9" s="148">
        <f>'Table 5'!AD9-'Table 5 - Previous month'!AD10</f>
        <v>-9.6499999999999986</v>
      </c>
      <c r="AB9" s="148">
        <f>'Table 5'!AE9-'Table 5 - Previous month'!AE10</f>
        <v>-3.75</v>
      </c>
      <c r="AC9" s="148">
        <f>'Table 5'!AF9-'Table 5 - Previous month'!AF10</f>
        <v>-9.25</v>
      </c>
      <c r="AD9" s="148">
        <f>'Table 5'!AG9-'Table 5 - Previous month'!AG10</f>
        <v>-2.15</v>
      </c>
      <c r="AE9" s="148">
        <f>'Table 5'!AH9-'Table 5 - Previous month'!AH10</f>
        <v>1.4</v>
      </c>
      <c r="AF9" s="148">
        <f>'Table 5'!AI9-'Table 5 - Previous month'!AI10</f>
        <v>-49.7</v>
      </c>
      <c r="AG9" s="148">
        <f>'Table 5'!AJ9-'Table 5 - Previous month'!AJ10</f>
        <v>-4.5999999999999996</v>
      </c>
      <c r="AH9" s="148">
        <f>'Table 5'!AK9-'Table 5 - Previous month'!AK10</f>
        <v>-7.5999999999999943</v>
      </c>
      <c r="AI9" s="148">
        <f>'Table 5'!AL9-'Table 5 - Previous month'!AL10</f>
        <v>-0.64999999999999858</v>
      </c>
      <c r="AJ9" s="148">
        <f>'Table 5'!AM9-'Table 5 - Previous month'!AM10</f>
        <v>-1.3499999999999996</v>
      </c>
      <c r="AK9" s="148">
        <f>'Table 5'!AN9-'Table 5 - Previous month'!AN10</f>
        <v>1.3000000000000007</v>
      </c>
      <c r="AL9" s="148">
        <f>'Table 5'!AO9-'Table 5 - Previous month'!AO10</f>
        <v>0.84999999999999964</v>
      </c>
    </row>
    <row r="10" spans="1:38" x14ac:dyDescent="0.2">
      <c r="A10" s="144" t="s">
        <v>275</v>
      </c>
      <c r="B10" s="148">
        <f>'Table 5'!E10-'Table 5 - Previous month'!E11</f>
        <v>-7.3999999999999986</v>
      </c>
      <c r="C10" s="148">
        <f>'Table 5'!F10-'Table 5 - Previous month'!F11</f>
        <v>-34.4</v>
      </c>
      <c r="D10" s="148">
        <f>'Table 5'!G10-'Table 5 - Previous month'!G11</f>
        <v>-1.25</v>
      </c>
      <c r="E10" s="148">
        <f>'Table 5'!H10-'Table 5 - Previous month'!H11</f>
        <v>0.90000000000000036</v>
      </c>
      <c r="F10" s="148">
        <f>'Table 5'!I10-'Table 5 - Previous month'!I11</f>
        <v>6.6499999999999986</v>
      </c>
      <c r="G10" s="148">
        <f>'Table 5'!J10-'Table 5 - Previous month'!J11</f>
        <v>1.3499999999999996</v>
      </c>
      <c r="H10" s="148">
        <f>'Table 5'!K10-'Table 5 - Previous month'!K11</f>
        <v>1.3500000000000014</v>
      </c>
      <c r="I10" s="148">
        <f>'Table 5'!L10-'Table 5 - Previous month'!L11</f>
        <v>-0.44999999999999929</v>
      </c>
      <c r="J10" s="148">
        <f>'Table 5'!M10-'Table 5 - Previous month'!M11</f>
        <v>1.4499999999999993</v>
      </c>
      <c r="K10" s="148">
        <f>'Table 5'!N10-'Table 5 - Previous month'!N11</f>
        <v>-5.4499999999999993</v>
      </c>
      <c r="L10" s="148">
        <f>'Table 5'!O10-'Table 5 - Previous month'!O11</f>
        <v>-0.30000000000000071</v>
      </c>
      <c r="M10" s="148">
        <f>'Table 5'!P10-'Table 5 - Previous month'!P11</f>
        <v>-15.949999999999989</v>
      </c>
      <c r="N10" s="148">
        <f>'Table 5'!Q10-'Table 5 - Previous month'!Q11</f>
        <v>0.44999999999999929</v>
      </c>
      <c r="O10" s="148">
        <f>'Table 5'!R10-'Table 5 - Previous month'!R11</f>
        <v>-2.1500000000000004</v>
      </c>
      <c r="P10" s="148">
        <f>'Table 5'!S10-'Table 5 - Previous month'!S11</f>
        <v>-16.399999999999999</v>
      </c>
      <c r="Q10" s="148">
        <f>'Table 5'!T10-'Table 5 - Previous month'!T11</f>
        <v>-14</v>
      </c>
      <c r="R10" s="148">
        <f>'Table 5'!U10-'Table 5 - Previous month'!U11</f>
        <v>-1.8499999999999996</v>
      </c>
      <c r="S10" s="148">
        <f>'Table 5'!V10-'Table 5 - Previous month'!V11</f>
        <v>-0.45000000000000018</v>
      </c>
      <c r="T10" s="148">
        <f>'Table 5'!W10-'Table 5 - Previous month'!W11</f>
        <v>-13.349999999999994</v>
      </c>
      <c r="U10" s="148">
        <f>'Table 5'!X10-'Table 5 - Previous month'!X11</f>
        <v>-3.9000000000000057</v>
      </c>
      <c r="V10" s="148">
        <f>'Table 5'!Y10-'Table 5 - Previous month'!Y11</f>
        <v>-4.1499999999999986</v>
      </c>
      <c r="W10" s="148">
        <f>'Table 5'!Z10-'Table 5 - Previous month'!Z11</f>
        <v>3.4499999999999993</v>
      </c>
      <c r="X10" s="148">
        <f>'Table 5'!AA10-'Table 5 - Previous month'!AA11</f>
        <v>1.65</v>
      </c>
      <c r="Y10" s="148">
        <f>'Table 5'!AB10-'Table 5 - Previous month'!AB11</f>
        <v>0.25</v>
      </c>
      <c r="Z10" s="148">
        <f>'Table 5'!AC10-'Table 5 - Previous month'!AC11</f>
        <v>0.54999999999999982</v>
      </c>
      <c r="AA10" s="148">
        <f>'Table 5'!AD10-'Table 5 - Previous month'!AD11</f>
        <v>-5.75</v>
      </c>
      <c r="AB10" s="148">
        <f>'Table 5'!AE10-'Table 5 - Previous month'!AE11</f>
        <v>-11.900000000000006</v>
      </c>
      <c r="AC10" s="148">
        <f>'Table 5'!AF10-'Table 5 - Previous month'!AF11</f>
        <v>-1.3999999999999986</v>
      </c>
      <c r="AD10" s="148">
        <f>'Table 5'!AG10-'Table 5 - Previous month'!AG11</f>
        <v>3.9499999999999993</v>
      </c>
      <c r="AE10" s="148">
        <f>'Table 5'!AH10-'Table 5 - Previous month'!AH11</f>
        <v>-3.5999999999999996</v>
      </c>
      <c r="AF10" s="148">
        <f>'Table 5'!AI10-'Table 5 - Previous month'!AI11</f>
        <v>-12.950000000000003</v>
      </c>
      <c r="AG10" s="148">
        <f>'Table 5'!AJ10-'Table 5 - Previous month'!AJ11</f>
        <v>1.1500000000000004</v>
      </c>
      <c r="AH10" s="148">
        <f>'Table 5'!AK10-'Table 5 - Previous month'!AK11</f>
        <v>-1.5499999999999972</v>
      </c>
      <c r="AI10" s="148">
        <f>'Table 5'!AL10-'Table 5 - Previous month'!AL11</f>
        <v>-2.5500000000000007</v>
      </c>
      <c r="AJ10" s="148">
        <f>'Table 5'!AM10-'Table 5 - Previous month'!AM11</f>
        <v>-3.25</v>
      </c>
      <c r="AK10" s="148">
        <f>'Table 5'!AN10-'Table 5 - Previous month'!AN11</f>
        <v>-1.1999999999999993</v>
      </c>
      <c r="AL10" s="148">
        <f>'Table 5'!AO10-'Table 5 - Previous month'!AO11</f>
        <v>-2.9000000000000004</v>
      </c>
    </row>
    <row r="11" spans="1:38" x14ac:dyDescent="0.2">
      <c r="A11" s="144" t="s">
        <v>276</v>
      </c>
      <c r="B11" s="148">
        <f>'Table 5'!E11-'Table 5 - Previous month'!E12</f>
        <v>-2.2999999999999972</v>
      </c>
      <c r="C11" s="148">
        <f>'Table 5'!F11-'Table 5 - Previous month'!F12</f>
        <v>-5.1000000000000014</v>
      </c>
      <c r="D11" s="148">
        <f>'Table 5'!G11-'Table 5 - Previous month'!G12</f>
        <v>-16.099999999999994</v>
      </c>
      <c r="E11" s="148">
        <f>'Table 5'!H11-'Table 5 - Previous month'!H12</f>
        <v>0.44999999999999929</v>
      </c>
      <c r="F11" s="148">
        <f>'Table 5'!I11-'Table 5 - Previous month'!I12</f>
        <v>-0.45000000000000284</v>
      </c>
      <c r="G11" s="148">
        <f>'Table 5'!J11-'Table 5 - Previous month'!J12</f>
        <v>-1.35</v>
      </c>
      <c r="H11" s="148">
        <f>'Table 5'!K11-'Table 5 - Previous month'!K12</f>
        <v>-15.600000000000001</v>
      </c>
      <c r="I11" s="148">
        <f>'Table 5'!L11-'Table 5 - Previous month'!L12</f>
        <v>-5.8500000000000014</v>
      </c>
      <c r="J11" s="148">
        <f>'Table 5'!M11-'Table 5 - Previous month'!M12</f>
        <v>2</v>
      </c>
      <c r="K11" s="148">
        <f>'Table 5'!N11-'Table 5 - Previous month'!N12</f>
        <v>-1.9499999999999993</v>
      </c>
      <c r="L11" s="148">
        <f>'Table 5'!O11-'Table 5 - Previous month'!O12</f>
        <v>-12.15</v>
      </c>
      <c r="M11" s="148">
        <f>'Table 5'!P11-'Table 5 - Previous month'!P12</f>
        <v>-17</v>
      </c>
      <c r="N11" s="148">
        <f>'Table 5'!Q11-'Table 5 - Previous month'!Q12</f>
        <v>-0.79999999999999716</v>
      </c>
      <c r="O11" s="148">
        <f>'Table 5'!R11-'Table 5 - Previous month'!R12</f>
        <v>-3.75</v>
      </c>
      <c r="P11" s="148">
        <f>'Table 5'!S11-'Table 5 - Previous month'!S12</f>
        <v>-19.600000000000001</v>
      </c>
      <c r="Q11" s="148">
        <f>'Table 5'!T11-'Table 5 - Previous month'!T12</f>
        <v>-11.299999999999997</v>
      </c>
      <c r="R11" s="148">
        <f>'Table 5'!U11-'Table 5 - Previous month'!U12</f>
        <v>4.9999999999999822E-2</v>
      </c>
      <c r="S11" s="148">
        <f>'Table 5'!V11-'Table 5 - Previous month'!V12</f>
        <v>-1.6000000000000014</v>
      </c>
      <c r="T11" s="148">
        <f>'Table 5'!W11-'Table 5 - Previous month'!W12</f>
        <v>-7.7999999999999972</v>
      </c>
      <c r="U11" s="148">
        <f>'Table 5'!X11-'Table 5 - Previous month'!X12</f>
        <v>-8.7000000000000028</v>
      </c>
      <c r="V11" s="148">
        <f>'Table 5'!Y11-'Table 5 - Previous month'!Y12</f>
        <v>-1.9499999999999993</v>
      </c>
      <c r="W11" s="148">
        <f>'Table 5'!Z11-'Table 5 - Previous month'!Z12</f>
        <v>0.40000000000000036</v>
      </c>
      <c r="X11" s="148">
        <f>'Table 5'!AA11-'Table 5 - Previous month'!AA12</f>
        <v>-0.70000000000000018</v>
      </c>
      <c r="Y11" s="148">
        <f>'Table 5'!AB11-'Table 5 - Previous month'!AB12</f>
        <v>-1.4</v>
      </c>
      <c r="Z11" s="148">
        <f>'Table 5'!AC11-'Table 5 - Previous month'!AC12</f>
        <v>2.25</v>
      </c>
      <c r="AA11" s="148">
        <f>'Table 5'!AD11-'Table 5 - Previous month'!AD12</f>
        <v>5.5</v>
      </c>
      <c r="AB11" s="148">
        <f>'Table 5'!AE11-'Table 5 - Previous month'!AE12</f>
        <v>-22.200000000000003</v>
      </c>
      <c r="AC11" s="148">
        <f>'Table 5'!AF11-'Table 5 - Previous month'!AF12</f>
        <v>4.6499999999999986</v>
      </c>
      <c r="AD11" s="148">
        <f>'Table 5'!AG11-'Table 5 - Previous month'!AG12</f>
        <v>8.25</v>
      </c>
      <c r="AE11" s="148">
        <f>'Table 5'!AH11-'Table 5 - Previous month'!AH12</f>
        <v>5.9499999999999993</v>
      </c>
      <c r="AF11" s="148">
        <f>'Table 5'!AI11-'Table 5 - Previous month'!AI12</f>
        <v>-16.049999999999997</v>
      </c>
      <c r="AG11" s="148">
        <f>'Table 5'!AJ11-'Table 5 - Previous month'!AJ12</f>
        <v>3.5500000000000007</v>
      </c>
      <c r="AH11" s="148">
        <f>'Table 5'!AK11-'Table 5 - Previous month'!AK12</f>
        <v>8.4000000000000057</v>
      </c>
      <c r="AI11" s="148">
        <f>'Table 5'!AL11-'Table 5 - Previous month'!AL12</f>
        <v>3.3999999999999986</v>
      </c>
      <c r="AJ11" s="148">
        <f>'Table 5'!AM11-'Table 5 - Previous month'!AM12</f>
        <v>0.70000000000000018</v>
      </c>
      <c r="AK11" s="148">
        <f>'Table 5'!AN11-'Table 5 - Previous month'!AN12</f>
        <v>-1</v>
      </c>
      <c r="AL11" s="148">
        <f>'Table 5'!AO11-'Table 5 - Previous month'!AO12</f>
        <v>-1.25</v>
      </c>
    </row>
    <row r="12" spans="1:38" x14ac:dyDescent="0.2">
      <c r="A12" s="144" t="s">
        <v>277</v>
      </c>
      <c r="B12" s="148">
        <f>'Table 5'!E12-'Table 5 - Previous month'!E13</f>
        <v>-6.6500000000000057</v>
      </c>
      <c r="C12" s="148">
        <f>'Table 5'!F12-'Table 5 - Previous month'!F13</f>
        <v>3.6000000000000014</v>
      </c>
      <c r="D12" s="148">
        <f>'Table 5'!G12-'Table 5 - Previous month'!G13</f>
        <v>-16.350000000000001</v>
      </c>
      <c r="E12" s="148">
        <f>'Table 5'!H12-'Table 5 - Previous month'!H13</f>
        <v>-9.4499999999999993</v>
      </c>
      <c r="F12" s="148">
        <f>'Table 5'!I12-'Table 5 - Previous month'!I13</f>
        <v>3.9499999999999993</v>
      </c>
      <c r="G12" s="148">
        <f>'Table 5'!J12-'Table 5 - Previous month'!J13</f>
        <v>9.9999999999999645E-2</v>
      </c>
      <c r="H12" s="148">
        <f>'Table 5'!K12-'Table 5 - Previous month'!K13</f>
        <v>2.1999999999999993</v>
      </c>
      <c r="I12" s="148">
        <f>'Table 5'!L12-'Table 5 - Previous month'!L13</f>
        <v>2.5500000000000007</v>
      </c>
      <c r="J12" s="148">
        <f>'Table 5'!M12-'Table 5 - Previous month'!M13</f>
        <v>-6.1499999999999986</v>
      </c>
      <c r="K12" s="148">
        <f>'Table 5'!N12-'Table 5 - Previous month'!N13</f>
        <v>-5.65</v>
      </c>
      <c r="L12" s="148">
        <f>'Table 5'!O12-'Table 5 - Previous month'!O13</f>
        <v>0.10000000000000142</v>
      </c>
      <c r="M12" s="148">
        <f>'Table 5'!P12-'Table 5 - Previous month'!P13</f>
        <v>-9.5</v>
      </c>
      <c r="N12" s="148">
        <f>'Table 5'!Q12-'Table 5 - Previous month'!Q13</f>
        <v>-9.9999999999994316E-2</v>
      </c>
      <c r="O12" s="148">
        <f>'Table 5'!R12-'Table 5 - Previous month'!R13</f>
        <v>2.25</v>
      </c>
      <c r="P12" s="148">
        <f>'Table 5'!S12-'Table 5 - Previous month'!S13</f>
        <v>-7.5499999999999972</v>
      </c>
      <c r="Q12" s="148">
        <f>'Table 5'!T12-'Table 5 - Previous month'!T13</f>
        <v>-16.450000000000003</v>
      </c>
      <c r="R12" s="148">
        <f>'Table 5'!U12-'Table 5 - Previous month'!U13</f>
        <v>1.8499999999999996</v>
      </c>
      <c r="S12" s="148">
        <f>'Table 5'!V12-'Table 5 - Previous month'!V13</f>
        <v>-2.2999999999999998</v>
      </c>
      <c r="T12" s="148">
        <f>'Table 5'!W12-'Table 5 - Previous month'!W13</f>
        <v>-3.2999999999999972</v>
      </c>
      <c r="U12" s="148">
        <f>'Table 5'!X12-'Table 5 - Previous month'!X13</f>
        <v>17.700000000000003</v>
      </c>
      <c r="V12" s="148">
        <f>'Table 5'!Y12-'Table 5 - Previous month'!Y13</f>
        <v>-1.9499999999999993</v>
      </c>
      <c r="W12" s="148">
        <f>'Table 5'!Z12-'Table 5 - Previous month'!Z13</f>
        <v>1.7999999999999998</v>
      </c>
      <c r="X12" s="148">
        <f>'Table 5'!AA12-'Table 5 - Previous month'!AA13</f>
        <v>-1.4</v>
      </c>
      <c r="Y12" s="148">
        <f>'Table 5'!AB12-'Table 5 - Previous month'!AB13</f>
        <v>-3.8500000000000014</v>
      </c>
      <c r="Z12" s="148">
        <f>'Table 5'!AC12-'Table 5 - Previous month'!AC13</f>
        <v>-4.3000000000000007</v>
      </c>
      <c r="AA12" s="148">
        <f>'Table 5'!AD12-'Table 5 - Previous month'!AD13</f>
        <v>-9.9999999999999645E-2</v>
      </c>
      <c r="AB12" s="148">
        <f>'Table 5'!AE12-'Table 5 - Previous month'!AE13</f>
        <v>5.1499999999999986</v>
      </c>
      <c r="AC12" s="148">
        <f>'Table 5'!AF12-'Table 5 - Previous month'!AF13</f>
        <v>2.8999999999999986</v>
      </c>
      <c r="AD12" s="148">
        <f>'Table 5'!AG12-'Table 5 - Previous month'!AG13</f>
        <v>-1.4500000000000028</v>
      </c>
      <c r="AE12" s="148">
        <f>'Table 5'!AH12-'Table 5 - Previous month'!AH13</f>
        <v>1.75</v>
      </c>
      <c r="AF12" s="148">
        <f>'Table 5'!AI12-'Table 5 - Previous month'!AI13</f>
        <v>-14.300000000000011</v>
      </c>
      <c r="AG12" s="148">
        <f>'Table 5'!AJ12-'Table 5 - Previous month'!AJ13</f>
        <v>-3.35</v>
      </c>
      <c r="AH12" s="148">
        <f>'Table 5'!AK12-'Table 5 - Previous month'!AK13</f>
        <v>-5.7999999999999972</v>
      </c>
      <c r="AI12" s="148">
        <f>'Table 5'!AL12-'Table 5 - Previous month'!AL13</f>
        <v>2.9000000000000004</v>
      </c>
      <c r="AJ12" s="148">
        <f>'Table 5'!AM12-'Table 5 - Previous month'!AM13</f>
        <v>-1.3499999999999996</v>
      </c>
      <c r="AK12" s="148">
        <f>'Table 5'!AN12-'Table 5 - Previous month'!AN13</f>
        <v>-10.399999999999999</v>
      </c>
      <c r="AL12" s="148">
        <f>'Table 5'!AO12-'Table 5 - Previous month'!AO13</f>
        <v>3.8499999999999996</v>
      </c>
    </row>
    <row r="13" spans="1:38" x14ac:dyDescent="0.2">
      <c r="A13" s="144" t="s">
        <v>278</v>
      </c>
      <c r="B13" s="148">
        <f>'Table 5'!E13-'Table 5 - Previous month'!E14</f>
        <v>7.6499999999999986</v>
      </c>
      <c r="C13" s="148">
        <f>'Table 5'!F13-'Table 5 - Previous month'!F14</f>
        <v>0.29999999999999982</v>
      </c>
      <c r="D13" s="148">
        <f>'Table 5'!G13-'Table 5 - Previous month'!G14</f>
        <v>-4.3999999999999986</v>
      </c>
      <c r="E13" s="148">
        <f>'Table 5'!H13-'Table 5 - Previous month'!H14</f>
        <v>-1.0500000000000007</v>
      </c>
      <c r="F13" s="148">
        <f>'Table 5'!I13-'Table 5 - Previous month'!I14</f>
        <v>-5.0000000000000711E-2</v>
      </c>
      <c r="G13" s="148">
        <f>'Table 5'!J13-'Table 5 - Previous month'!J14</f>
        <v>-4</v>
      </c>
      <c r="H13" s="148">
        <f>'Table 5'!K13-'Table 5 - Previous month'!K14</f>
        <v>-4.8000000000000007</v>
      </c>
      <c r="I13" s="148">
        <f>'Table 5'!L13-'Table 5 - Previous month'!L14</f>
        <v>-2.6500000000000004</v>
      </c>
      <c r="J13" s="148">
        <f>'Table 5'!M13-'Table 5 - Previous month'!M14</f>
        <v>0.34999999999999964</v>
      </c>
      <c r="K13" s="148">
        <f>'Table 5'!N13-'Table 5 - Previous month'!N14</f>
        <v>-4.5</v>
      </c>
      <c r="L13" s="148">
        <f>'Table 5'!O13-'Table 5 - Previous month'!O14</f>
        <v>1.8000000000000007</v>
      </c>
      <c r="M13" s="148">
        <f>'Table 5'!P13-'Table 5 - Previous month'!P14</f>
        <v>-19.549999999999997</v>
      </c>
      <c r="N13" s="148">
        <f>'Table 5'!Q13-'Table 5 - Previous month'!Q14</f>
        <v>0.60000000000000142</v>
      </c>
      <c r="O13" s="148">
        <f>'Table 5'!R13-'Table 5 - Previous month'!R14</f>
        <v>-6.75</v>
      </c>
      <c r="P13" s="148">
        <f>'Table 5'!S13-'Table 5 - Previous month'!S14</f>
        <v>-12.899999999999999</v>
      </c>
      <c r="Q13" s="148">
        <f>'Table 5'!T13-'Table 5 - Previous month'!T14</f>
        <v>-5.1000000000000014</v>
      </c>
      <c r="R13" s="148">
        <f>'Table 5'!U13-'Table 5 - Previous month'!U14</f>
        <v>-0.19999999999999996</v>
      </c>
      <c r="S13" s="148">
        <f>'Table 5'!V13-'Table 5 - Previous month'!V14</f>
        <v>2.4000000000000004</v>
      </c>
      <c r="T13" s="148">
        <f>'Table 5'!W13-'Table 5 - Previous month'!W14</f>
        <v>-9.5499999999999972</v>
      </c>
      <c r="U13" s="148">
        <f>'Table 5'!X13-'Table 5 - Previous month'!X14</f>
        <v>-7.4500000000000028</v>
      </c>
      <c r="V13" s="148">
        <f>'Table 5'!Y13-'Table 5 - Previous month'!Y14</f>
        <v>-1.6500000000000004</v>
      </c>
      <c r="W13" s="148">
        <f>'Table 5'!Z13-'Table 5 - Previous month'!Z14</f>
        <v>-5.0000000000000044E-2</v>
      </c>
      <c r="X13" s="148">
        <f>'Table 5'!AA13-'Table 5 - Previous month'!AA14</f>
        <v>0.5</v>
      </c>
      <c r="Y13" s="148">
        <f>'Table 5'!AB13-'Table 5 - Previous month'!AB14</f>
        <v>1.1999999999999993</v>
      </c>
      <c r="Z13" s="148">
        <f>'Table 5'!AC13-'Table 5 - Previous month'!AC14</f>
        <v>-0.54999999999999982</v>
      </c>
      <c r="AA13" s="148">
        <f>'Table 5'!AD13-'Table 5 - Previous month'!AD14</f>
        <v>-1.3499999999999996</v>
      </c>
      <c r="AB13" s="148">
        <f>'Table 5'!AE13-'Table 5 - Previous month'!AE14</f>
        <v>0.94999999999998863</v>
      </c>
      <c r="AC13" s="148">
        <f>'Table 5'!AF13-'Table 5 - Previous month'!AF14</f>
        <v>-5.8500000000000014</v>
      </c>
      <c r="AD13" s="148">
        <f>'Table 5'!AG13-'Table 5 - Previous month'!AG14</f>
        <v>0.89999999999999991</v>
      </c>
      <c r="AE13" s="148">
        <f>'Table 5'!AH13-'Table 5 - Previous month'!AH14</f>
        <v>4.3499999999999996</v>
      </c>
      <c r="AF13" s="148">
        <f>'Table 5'!AI13-'Table 5 - Previous month'!AI14</f>
        <v>-13.449999999999989</v>
      </c>
      <c r="AG13" s="148">
        <f>'Table 5'!AJ13-'Table 5 - Previous month'!AJ14</f>
        <v>-2.0499999999999998</v>
      </c>
      <c r="AH13" s="148">
        <f>'Table 5'!AK13-'Table 5 - Previous month'!AK14</f>
        <v>-15.549999999999997</v>
      </c>
      <c r="AI13" s="148">
        <f>'Table 5'!AL13-'Table 5 - Previous month'!AL14</f>
        <v>-7.8000000000000007</v>
      </c>
      <c r="AJ13" s="148">
        <f>'Table 5'!AM13-'Table 5 - Previous month'!AM14</f>
        <v>1.75</v>
      </c>
      <c r="AK13" s="148">
        <f>'Table 5'!AN13-'Table 5 - Previous month'!AN14</f>
        <v>0.40000000000000036</v>
      </c>
      <c r="AL13" s="148">
        <f>'Table 5'!AO13-'Table 5 - Previous month'!AO14</f>
        <v>-1</v>
      </c>
    </row>
    <row r="14" spans="1:38" x14ac:dyDescent="0.2">
      <c r="A14" s="144"/>
    </row>
  </sheetData>
  <mergeCells count="1">
    <mergeCell ref="B4:D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C242F-912B-4331-BF84-511F784CA93C}">
  <sheetPr codeName="Sheet1">
    <pageSetUpPr autoPageBreaks="0"/>
  </sheetPr>
  <dimension ref="A1:DT11"/>
  <sheetViews>
    <sheetView tabSelected="1" zoomScale="80" zoomScaleNormal="80" workbookViewId="0"/>
  </sheetViews>
  <sheetFormatPr defaultColWidth="0" defaultRowHeight="15" zeroHeight="1" x14ac:dyDescent="0.2"/>
  <cols>
    <col min="1" max="1" width="2.5" style="5" customWidth="1"/>
    <col min="2" max="2" width="22.5" style="5" customWidth="1"/>
    <col min="3" max="3" width="22" style="5" customWidth="1"/>
    <col min="4" max="4" width="5.09765625" style="5" customWidth="1"/>
    <col min="5" max="5" width="57.5" style="5" customWidth="1"/>
    <col min="6" max="6" width="3.19921875" style="5" customWidth="1"/>
    <col min="7" max="16384" width="7.296875" style="5" hidden="1"/>
  </cols>
  <sheetData>
    <row r="1" spans="2:124" ht="18.600000000000001" customHeight="1" x14ac:dyDescent="0.2"/>
    <row r="2" spans="2:124" s="1" customFormat="1" x14ac:dyDescent="0.2">
      <c r="B2" s="11" t="s">
        <v>442</v>
      </c>
      <c r="C2" s="347" t="s">
        <v>443</v>
      </c>
      <c r="D2" s="347"/>
      <c r="E2" s="347"/>
    </row>
    <row r="3" spans="2:124" s="1" customFormat="1" ht="47.25" customHeight="1" x14ac:dyDescent="0.2">
      <c r="B3" s="12" t="s">
        <v>444</v>
      </c>
      <c r="C3" s="348" t="s">
        <v>445</v>
      </c>
      <c r="D3" s="348"/>
      <c r="E3" s="348"/>
      <c r="F3" s="2"/>
      <c r="G3" s="3" t="e">
        <v>#DIV/0!</v>
      </c>
      <c r="H3" s="4"/>
      <c r="I3" s="4"/>
      <c r="J3" s="2"/>
      <c r="K3" s="3"/>
      <c r="L3" s="4"/>
      <c r="M3" s="2"/>
      <c r="N3" s="3"/>
      <c r="O3" s="4"/>
      <c r="P3" s="4"/>
      <c r="Q3" s="2"/>
      <c r="R3" s="3"/>
      <c r="S3" s="4"/>
      <c r="T3" s="2"/>
      <c r="U3" s="3"/>
      <c r="V3" s="4"/>
      <c r="W3" s="4"/>
      <c r="X3" s="2"/>
      <c r="Y3" s="3"/>
      <c r="Z3" s="4"/>
      <c r="AA3" s="2"/>
      <c r="AB3" s="3"/>
      <c r="AC3" s="4"/>
      <c r="AD3" s="4"/>
      <c r="AE3" s="2"/>
      <c r="AF3" s="3"/>
      <c r="AG3" s="4"/>
      <c r="AH3" s="2"/>
      <c r="AI3" s="3"/>
      <c r="AJ3" s="4"/>
      <c r="AK3" s="4"/>
      <c r="AL3" s="2"/>
      <c r="AM3" s="3"/>
      <c r="AN3" s="4"/>
      <c r="AO3" s="2"/>
      <c r="AP3" s="3"/>
      <c r="AQ3" s="4"/>
      <c r="AR3" s="4"/>
      <c r="AS3" s="2"/>
      <c r="AT3" s="3"/>
      <c r="AU3" s="4"/>
      <c r="AV3" s="2"/>
      <c r="AW3" s="3"/>
      <c r="AX3" s="4"/>
      <c r="AY3" s="4"/>
      <c r="AZ3" s="2"/>
      <c r="BA3" s="3"/>
      <c r="BB3" s="4"/>
      <c r="BC3" s="2"/>
      <c r="BD3" s="3"/>
      <c r="BE3" s="4"/>
      <c r="BF3" s="4"/>
      <c r="BG3" s="2"/>
      <c r="BH3" s="3"/>
      <c r="BI3" s="4"/>
      <c r="BJ3" s="2"/>
      <c r="BK3" s="3"/>
      <c r="BL3" s="4"/>
      <c r="BM3" s="4"/>
      <c r="BN3" s="2"/>
      <c r="BO3" s="3"/>
      <c r="BP3" s="4"/>
      <c r="BQ3" s="2"/>
      <c r="BR3" s="3"/>
      <c r="BS3" s="4"/>
      <c r="BT3" s="4"/>
      <c r="BU3" s="2"/>
      <c r="BV3" s="3"/>
      <c r="BW3" s="4"/>
      <c r="BX3" s="2"/>
      <c r="BY3" s="3"/>
      <c r="BZ3" s="4"/>
      <c r="CA3" s="4"/>
      <c r="CB3" s="2"/>
      <c r="CC3" s="3"/>
      <c r="CD3" s="4"/>
      <c r="CS3" s="2"/>
      <c r="CT3" s="3"/>
      <c r="CU3" s="4"/>
      <c r="CV3" s="4"/>
      <c r="CW3" s="2"/>
      <c r="CX3" s="3"/>
      <c r="CY3" s="4"/>
      <c r="CZ3" s="2"/>
      <c r="DA3" s="3"/>
      <c r="DB3" s="4"/>
      <c r="DC3" s="4"/>
      <c r="DD3" s="2"/>
      <c r="DE3" s="3"/>
      <c r="DF3" s="4"/>
      <c r="DG3" s="2"/>
      <c r="DH3" s="3"/>
      <c r="DI3" s="4"/>
      <c r="DJ3" s="4"/>
      <c r="DK3" s="2"/>
      <c r="DL3" s="3"/>
      <c r="DM3" s="4"/>
      <c r="DN3" s="2"/>
      <c r="DO3" s="3"/>
      <c r="DP3" s="4"/>
      <c r="DQ3" s="4"/>
      <c r="DR3" s="2"/>
      <c r="DS3" s="3"/>
      <c r="DT3" s="4"/>
    </row>
    <row r="4" spans="2:124" s="1" customFormat="1" ht="27.75" customHeight="1" x14ac:dyDescent="0.2">
      <c r="B4" s="13" t="s">
        <v>446</v>
      </c>
      <c r="C4" s="14">
        <v>45748</v>
      </c>
      <c r="D4" s="15" t="s">
        <v>0</v>
      </c>
      <c r="E4" s="14">
        <v>45777</v>
      </c>
      <c r="F4" s="2"/>
      <c r="G4" s="3"/>
      <c r="H4" s="2"/>
      <c r="I4" s="2"/>
      <c r="J4" s="2"/>
      <c r="K4" s="3"/>
      <c r="L4" s="2"/>
      <c r="M4" s="2"/>
      <c r="N4" s="3"/>
      <c r="O4" s="2"/>
      <c r="P4" s="2"/>
      <c r="Q4" s="2"/>
      <c r="R4" s="3"/>
      <c r="S4" s="2"/>
      <c r="T4" s="2"/>
      <c r="U4" s="3"/>
      <c r="V4" s="2"/>
      <c r="W4" s="2"/>
      <c r="X4" s="2"/>
      <c r="Y4" s="3"/>
      <c r="Z4" s="2"/>
      <c r="AA4" s="2"/>
      <c r="AB4" s="3"/>
      <c r="AC4" s="2"/>
      <c r="AD4" s="2"/>
      <c r="AE4" s="2"/>
      <c r="AF4" s="3"/>
      <c r="AG4" s="2"/>
      <c r="AH4" s="2"/>
      <c r="AI4" s="3"/>
      <c r="AJ4" s="2"/>
      <c r="AK4" s="2"/>
      <c r="AL4" s="2"/>
      <c r="AM4" s="3"/>
      <c r="AN4" s="2"/>
      <c r="AO4" s="2"/>
      <c r="AP4" s="3"/>
      <c r="AQ4" s="2"/>
      <c r="AR4" s="2"/>
      <c r="AS4" s="2"/>
      <c r="AT4" s="3"/>
      <c r="AU4" s="2"/>
      <c r="AV4" s="2"/>
      <c r="AW4" s="3"/>
      <c r="AX4" s="2"/>
      <c r="AY4" s="2"/>
      <c r="AZ4" s="2"/>
      <c r="BA4" s="3"/>
      <c r="BB4" s="2"/>
      <c r="BC4" s="2"/>
      <c r="BD4" s="3"/>
      <c r="BE4" s="2"/>
      <c r="BF4" s="2"/>
      <c r="BG4" s="2"/>
      <c r="BH4" s="3"/>
      <c r="BI4" s="2"/>
      <c r="BJ4" s="2"/>
      <c r="BK4" s="3"/>
      <c r="BL4" s="2"/>
      <c r="BM4" s="2"/>
      <c r="BN4" s="2"/>
      <c r="BO4" s="3"/>
      <c r="BP4" s="2"/>
      <c r="BQ4" s="2"/>
      <c r="BR4" s="3"/>
      <c r="BS4" s="2"/>
      <c r="BT4" s="2"/>
      <c r="BU4" s="2"/>
      <c r="BV4" s="3"/>
      <c r="BW4" s="2"/>
      <c r="BX4" s="2"/>
      <c r="BY4" s="3"/>
      <c r="BZ4" s="2"/>
      <c r="CA4" s="2"/>
      <c r="CB4" s="2"/>
      <c r="CC4" s="3"/>
      <c r="CD4" s="2"/>
      <c r="CS4" s="2"/>
      <c r="CT4" s="3"/>
      <c r="CU4" s="2"/>
      <c r="CV4" s="2"/>
      <c r="CW4" s="2"/>
      <c r="CX4" s="3"/>
      <c r="CY4" s="2"/>
      <c r="CZ4" s="2"/>
      <c r="DA4" s="3"/>
      <c r="DB4" s="2"/>
      <c r="DC4" s="2"/>
      <c r="DD4" s="2"/>
      <c r="DE4" s="3"/>
      <c r="DF4" s="2"/>
      <c r="DG4" s="2"/>
      <c r="DH4" s="3"/>
      <c r="DI4" s="2"/>
      <c r="DJ4" s="2"/>
      <c r="DK4" s="2"/>
      <c r="DL4" s="3"/>
      <c r="DM4" s="2"/>
      <c r="DN4" s="2"/>
      <c r="DO4" s="3"/>
      <c r="DP4" s="2"/>
      <c r="DQ4" s="2"/>
      <c r="DR4" s="2"/>
      <c r="DS4" s="3"/>
      <c r="DT4" s="2"/>
    </row>
    <row r="5" spans="2:124" s="1" customFormat="1" x14ac:dyDescent="0.2">
      <c r="B5" s="13" t="s">
        <v>447</v>
      </c>
      <c r="C5" s="345" t="s">
        <v>514</v>
      </c>
      <c r="D5" s="345"/>
      <c r="E5" s="345"/>
      <c r="F5" s="2"/>
      <c r="G5" s="3"/>
      <c r="H5" s="2"/>
      <c r="I5" s="2"/>
      <c r="J5" s="2"/>
      <c r="K5" s="3"/>
      <c r="L5" s="2"/>
      <c r="M5" s="2"/>
      <c r="N5" s="3"/>
      <c r="O5" s="2"/>
      <c r="P5" s="2"/>
      <c r="Q5" s="2"/>
      <c r="R5" s="3"/>
      <c r="S5" s="2"/>
      <c r="T5" s="2"/>
      <c r="U5" s="3"/>
      <c r="V5" s="2"/>
      <c r="W5" s="2"/>
      <c r="X5" s="2"/>
      <c r="Y5" s="3"/>
      <c r="Z5" s="2"/>
      <c r="AA5" s="2"/>
      <c r="AB5" s="3"/>
      <c r="AC5" s="2"/>
      <c r="AD5" s="2"/>
      <c r="AE5" s="2"/>
      <c r="AF5" s="3"/>
      <c r="AG5" s="2"/>
      <c r="AH5" s="2"/>
      <c r="AI5" s="3"/>
      <c r="AJ5" s="2"/>
      <c r="AK5" s="2"/>
      <c r="AL5" s="2"/>
      <c r="AM5" s="3"/>
      <c r="AN5" s="2"/>
      <c r="AO5" s="2"/>
      <c r="AP5" s="3"/>
      <c r="AQ5" s="2"/>
      <c r="AR5" s="2"/>
      <c r="AS5" s="2"/>
      <c r="AT5" s="3"/>
      <c r="AU5" s="2"/>
      <c r="AV5" s="2"/>
      <c r="AW5" s="3"/>
      <c r="AX5" s="2"/>
      <c r="AY5" s="2"/>
      <c r="AZ5" s="2"/>
      <c r="BA5" s="3"/>
      <c r="BB5" s="2"/>
      <c r="BC5" s="2"/>
      <c r="BD5" s="3"/>
      <c r="BE5" s="2"/>
      <c r="BF5" s="2"/>
      <c r="BG5" s="2"/>
      <c r="BH5" s="3"/>
      <c r="BI5" s="2"/>
      <c r="BJ5" s="2"/>
      <c r="BK5" s="3"/>
      <c r="BL5" s="2"/>
      <c r="BM5" s="2"/>
      <c r="BN5" s="2"/>
      <c r="BO5" s="3"/>
      <c r="BP5" s="2"/>
      <c r="BQ5" s="2"/>
      <c r="BR5" s="3"/>
      <c r="BS5" s="2"/>
      <c r="BT5" s="2"/>
      <c r="BU5" s="2"/>
      <c r="BV5" s="3"/>
      <c r="BW5" s="2"/>
      <c r="BX5" s="2"/>
      <c r="BY5" s="3"/>
      <c r="BZ5" s="2"/>
      <c r="CA5" s="2"/>
      <c r="CB5" s="2"/>
      <c r="CC5" s="3"/>
      <c r="CD5" s="2"/>
      <c r="CS5" s="2"/>
      <c r="CT5" s="3"/>
      <c r="CU5" s="2"/>
      <c r="CV5" s="2"/>
      <c r="CW5" s="2"/>
      <c r="CX5" s="3"/>
      <c r="CY5" s="2"/>
      <c r="CZ5" s="2"/>
      <c r="DA5" s="3"/>
      <c r="DB5" s="2"/>
      <c r="DC5" s="2"/>
      <c r="DD5" s="2"/>
      <c r="DE5" s="3"/>
      <c r="DF5" s="2"/>
      <c r="DG5" s="2"/>
      <c r="DH5" s="3"/>
      <c r="DI5" s="2"/>
      <c r="DJ5" s="2"/>
      <c r="DK5" s="2"/>
      <c r="DL5" s="3"/>
      <c r="DM5" s="2"/>
      <c r="DN5" s="2"/>
      <c r="DO5" s="3"/>
      <c r="DP5" s="2"/>
      <c r="DQ5" s="2"/>
      <c r="DR5" s="2"/>
      <c r="DS5" s="3"/>
      <c r="DT5" s="2"/>
    </row>
    <row r="6" spans="2:124" s="1" customFormat="1" x14ac:dyDescent="0.2">
      <c r="B6" s="13" t="s">
        <v>448</v>
      </c>
      <c r="C6" s="345" t="s">
        <v>280</v>
      </c>
      <c r="D6" s="345"/>
      <c r="E6" s="345"/>
      <c r="F6" s="2"/>
      <c r="G6" s="3"/>
      <c r="H6" s="2"/>
      <c r="I6" s="2"/>
      <c r="J6" s="2"/>
      <c r="K6" s="3"/>
      <c r="L6" s="2"/>
      <c r="M6" s="2"/>
      <c r="N6" s="3"/>
      <c r="O6" s="2"/>
      <c r="P6" s="2"/>
      <c r="Q6" s="2"/>
      <c r="R6" s="3"/>
      <c r="S6" s="2"/>
      <c r="T6" s="2"/>
      <c r="U6" s="3"/>
      <c r="V6" s="2"/>
      <c r="W6" s="2"/>
      <c r="X6" s="2"/>
      <c r="Y6" s="3"/>
      <c r="Z6" s="2"/>
      <c r="AA6" s="2"/>
      <c r="AB6" s="3"/>
      <c r="AC6" s="2"/>
      <c r="AD6" s="2"/>
      <c r="AE6" s="2"/>
      <c r="AF6" s="3"/>
      <c r="AG6" s="2"/>
      <c r="AH6" s="2"/>
      <c r="AI6" s="3"/>
      <c r="AJ6" s="2"/>
      <c r="AK6" s="2"/>
      <c r="AL6" s="2"/>
      <c r="AM6" s="3"/>
      <c r="AN6" s="2"/>
      <c r="AO6" s="2"/>
      <c r="AP6" s="3"/>
      <c r="AQ6" s="2"/>
      <c r="AR6" s="2"/>
      <c r="AS6" s="2"/>
      <c r="AT6" s="3"/>
      <c r="AU6" s="2"/>
      <c r="AV6" s="2"/>
      <c r="AW6" s="3"/>
      <c r="AX6" s="2"/>
      <c r="AY6" s="2"/>
      <c r="AZ6" s="2"/>
      <c r="BA6" s="3"/>
      <c r="BB6" s="2"/>
      <c r="BC6" s="2"/>
      <c r="BD6" s="3"/>
      <c r="BE6" s="2"/>
      <c r="BF6" s="2"/>
      <c r="BG6" s="2"/>
      <c r="BH6" s="3"/>
      <c r="BI6" s="2"/>
      <c r="BJ6" s="2"/>
      <c r="BK6" s="3"/>
      <c r="BL6" s="2"/>
      <c r="BM6" s="2"/>
      <c r="BN6" s="2"/>
      <c r="BO6" s="3"/>
      <c r="BP6" s="2"/>
      <c r="BQ6" s="2"/>
      <c r="BR6" s="3"/>
      <c r="BS6" s="2"/>
      <c r="BT6" s="2"/>
      <c r="BU6" s="2"/>
      <c r="BV6" s="3"/>
      <c r="BW6" s="2"/>
      <c r="BX6" s="2"/>
      <c r="BY6" s="3"/>
      <c r="BZ6" s="2"/>
      <c r="CA6" s="2"/>
      <c r="CB6" s="2"/>
      <c r="CC6" s="3"/>
      <c r="CD6" s="2"/>
      <c r="CS6" s="2"/>
      <c r="CT6" s="3"/>
      <c r="CU6" s="2"/>
      <c r="CV6" s="2"/>
      <c r="CW6" s="2"/>
      <c r="CX6" s="3"/>
      <c r="CY6" s="2"/>
      <c r="CZ6" s="2"/>
      <c r="DA6" s="3"/>
      <c r="DB6" s="2"/>
      <c r="DC6" s="2"/>
      <c r="DD6" s="2"/>
      <c r="DE6" s="3"/>
      <c r="DF6" s="2"/>
      <c r="DG6" s="2"/>
      <c r="DH6" s="3"/>
      <c r="DI6" s="2"/>
      <c r="DJ6" s="2"/>
      <c r="DK6" s="2"/>
      <c r="DL6" s="3"/>
      <c r="DM6" s="2"/>
      <c r="DN6" s="2"/>
      <c r="DO6" s="3"/>
      <c r="DP6" s="2"/>
      <c r="DQ6" s="2"/>
      <c r="DR6" s="2"/>
      <c r="DS6" s="3"/>
      <c r="DT6" s="2"/>
    </row>
    <row r="7" spans="2:124" s="1" customFormat="1" x14ac:dyDescent="0.2">
      <c r="B7" s="13" t="s">
        <v>449</v>
      </c>
      <c r="C7" s="344">
        <v>45792</v>
      </c>
      <c r="D7" s="344"/>
      <c r="E7" s="344"/>
      <c r="F7" s="2"/>
      <c r="G7" s="3"/>
      <c r="H7" s="2"/>
      <c r="I7" s="2"/>
      <c r="J7" s="2"/>
      <c r="K7" s="3"/>
      <c r="L7" s="2"/>
      <c r="M7" s="2"/>
      <c r="N7" s="3"/>
      <c r="O7" s="2"/>
      <c r="P7" s="2"/>
      <c r="Q7" s="2"/>
      <c r="R7" s="3"/>
      <c r="S7" s="2"/>
      <c r="T7" s="2"/>
      <c r="U7" s="3"/>
      <c r="V7" s="2"/>
      <c r="W7" s="2"/>
      <c r="X7" s="2"/>
      <c r="Y7" s="3"/>
      <c r="Z7" s="2"/>
      <c r="AA7" s="2"/>
      <c r="AB7" s="3"/>
      <c r="AC7" s="2"/>
      <c r="AD7" s="2"/>
      <c r="AE7" s="2"/>
      <c r="AF7" s="3"/>
      <c r="AG7" s="2"/>
      <c r="AH7" s="2"/>
      <c r="AI7" s="3"/>
      <c r="AJ7" s="2"/>
      <c r="AK7" s="2"/>
      <c r="AL7" s="2"/>
      <c r="AM7" s="3"/>
      <c r="AN7" s="2"/>
      <c r="AO7" s="2"/>
      <c r="AP7" s="3"/>
      <c r="AQ7" s="2"/>
      <c r="AR7" s="2"/>
      <c r="AS7" s="2"/>
      <c r="AT7" s="3"/>
      <c r="AU7" s="2"/>
      <c r="AV7" s="2"/>
      <c r="AW7" s="3"/>
      <c r="AX7" s="2"/>
      <c r="AY7" s="2"/>
      <c r="AZ7" s="2"/>
      <c r="BA7" s="3"/>
      <c r="BB7" s="2"/>
      <c r="BC7" s="2"/>
      <c r="BD7" s="3"/>
      <c r="BE7" s="2"/>
      <c r="BF7" s="2"/>
      <c r="BG7" s="2"/>
      <c r="BH7" s="3"/>
      <c r="BI7" s="2"/>
      <c r="BJ7" s="2"/>
      <c r="BK7" s="3"/>
      <c r="BL7" s="2"/>
      <c r="BM7" s="2"/>
      <c r="BN7" s="2"/>
      <c r="BO7" s="3"/>
      <c r="BP7" s="2"/>
      <c r="BQ7" s="2"/>
      <c r="BR7" s="3"/>
      <c r="BS7" s="2"/>
      <c r="BT7" s="2"/>
      <c r="BU7" s="2"/>
      <c r="BV7" s="3"/>
      <c r="BW7" s="2"/>
      <c r="BX7" s="2"/>
      <c r="BY7" s="3"/>
      <c r="BZ7" s="2"/>
      <c r="CA7" s="2"/>
      <c r="CB7" s="2"/>
      <c r="CC7" s="3"/>
      <c r="CD7" s="2"/>
      <c r="CS7" s="2"/>
      <c r="CT7" s="3"/>
      <c r="CU7" s="2"/>
      <c r="CV7" s="2"/>
      <c r="CW7" s="2"/>
      <c r="CX7" s="3"/>
      <c r="CY7" s="2"/>
      <c r="CZ7" s="2"/>
      <c r="DA7" s="3"/>
      <c r="DB7" s="2"/>
      <c r="DC7" s="2"/>
      <c r="DD7" s="2"/>
      <c r="DE7" s="3"/>
      <c r="DF7" s="2"/>
      <c r="DG7" s="2"/>
      <c r="DH7" s="3"/>
      <c r="DI7" s="2"/>
      <c r="DJ7" s="2"/>
      <c r="DK7" s="2"/>
      <c r="DL7" s="3"/>
      <c r="DM7" s="2"/>
      <c r="DN7" s="2"/>
      <c r="DO7" s="3"/>
      <c r="DP7" s="2"/>
      <c r="DQ7" s="2"/>
      <c r="DR7" s="2"/>
      <c r="DS7" s="3"/>
      <c r="DT7" s="2"/>
    </row>
    <row r="8" spans="2:124" s="1" customFormat="1" x14ac:dyDescent="0.2">
      <c r="B8" s="13" t="s">
        <v>450</v>
      </c>
      <c r="C8" s="344">
        <v>46002</v>
      </c>
      <c r="D8" s="344"/>
      <c r="E8" s="344"/>
      <c r="F8" s="2"/>
      <c r="G8" s="3"/>
      <c r="H8" s="2"/>
      <c r="I8" s="2"/>
      <c r="J8" s="2"/>
      <c r="K8" s="3"/>
      <c r="L8" s="2"/>
      <c r="M8" s="2"/>
      <c r="N8" s="3"/>
      <c r="O8" s="2"/>
      <c r="P8" s="2"/>
      <c r="Q8" s="2"/>
      <c r="R8" s="3"/>
      <c r="S8" s="2"/>
      <c r="T8" s="2"/>
      <c r="U8" s="3"/>
      <c r="V8" s="2"/>
      <c r="W8" s="2"/>
      <c r="X8" s="2"/>
      <c r="Y8" s="3"/>
      <c r="Z8" s="2"/>
      <c r="AA8" s="2"/>
      <c r="AB8" s="3"/>
      <c r="AC8" s="2"/>
      <c r="AD8" s="2"/>
      <c r="AE8" s="2"/>
      <c r="AF8" s="3"/>
      <c r="AG8" s="2"/>
      <c r="AH8" s="2"/>
      <c r="AI8" s="3"/>
      <c r="AJ8" s="2"/>
      <c r="AK8" s="2"/>
      <c r="AL8" s="2"/>
      <c r="AM8" s="3"/>
      <c r="AN8" s="2"/>
      <c r="AO8" s="2"/>
      <c r="AP8" s="3"/>
      <c r="AQ8" s="2"/>
      <c r="AR8" s="2"/>
      <c r="AS8" s="2"/>
      <c r="AT8" s="3"/>
      <c r="AU8" s="2"/>
      <c r="AV8" s="2"/>
      <c r="AW8" s="3"/>
      <c r="AX8" s="2"/>
      <c r="AY8" s="2"/>
      <c r="AZ8" s="2"/>
      <c r="BA8" s="3"/>
      <c r="BB8" s="2"/>
      <c r="BC8" s="2"/>
      <c r="BD8" s="3"/>
      <c r="BE8" s="2"/>
      <c r="BF8" s="2"/>
      <c r="BG8" s="2"/>
      <c r="BH8" s="3"/>
      <c r="BI8" s="2"/>
      <c r="BJ8" s="2"/>
      <c r="BK8" s="3"/>
      <c r="BL8" s="2"/>
      <c r="BM8" s="2"/>
      <c r="BN8" s="2"/>
      <c r="BO8" s="3"/>
      <c r="BP8" s="2"/>
      <c r="BQ8" s="2"/>
      <c r="BR8" s="3"/>
      <c r="BS8" s="2"/>
      <c r="BT8" s="2"/>
      <c r="BU8" s="2"/>
      <c r="BV8" s="3"/>
      <c r="BW8" s="2"/>
      <c r="BX8" s="2"/>
      <c r="BY8" s="3"/>
      <c r="BZ8" s="2"/>
      <c r="CA8" s="2"/>
      <c r="CB8" s="2"/>
      <c r="CC8" s="3"/>
      <c r="CD8" s="2"/>
      <c r="CS8" s="2"/>
      <c r="CT8" s="3"/>
      <c r="CU8" s="2"/>
      <c r="CV8" s="2"/>
      <c r="CW8" s="2"/>
      <c r="CX8" s="3"/>
      <c r="CY8" s="2"/>
      <c r="CZ8" s="2"/>
      <c r="DA8" s="3"/>
      <c r="DB8" s="2"/>
      <c r="DC8" s="2"/>
      <c r="DD8" s="2"/>
      <c r="DE8" s="3"/>
      <c r="DF8" s="2"/>
      <c r="DG8" s="2"/>
      <c r="DH8" s="3"/>
      <c r="DI8" s="2"/>
      <c r="DJ8" s="2"/>
      <c r="DK8" s="2"/>
      <c r="DL8" s="3"/>
      <c r="DM8" s="2"/>
      <c r="DN8" s="2"/>
      <c r="DO8" s="3"/>
      <c r="DP8" s="2"/>
      <c r="DQ8" s="2"/>
      <c r="DR8" s="2"/>
      <c r="DS8" s="3"/>
      <c r="DT8" s="2"/>
    </row>
    <row r="9" spans="2:124" s="1" customFormat="1" x14ac:dyDescent="0.2">
      <c r="B9" s="13" t="s">
        <v>451</v>
      </c>
      <c r="C9" s="345" t="s">
        <v>452</v>
      </c>
      <c r="D9" s="345"/>
      <c r="E9" s="345"/>
      <c r="F9" s="2"/>
      <c r="G9" s="3"/>
      <c r="H9" s="2"/>
      <c r="I9" s="2"/>
      <c r="J9" s="2"/>
      <c r="K9" s="3"/>
      <c r="L9" s="2"/>
      <c r="M9" s="2"/>
      <c r="N9" s="3"/>
      <c r="O9" s="2"/>
      <c r="P9" s="2"/>
      <c r="Q9" s="2"/>
      <c r="R9" s="3"/>
      <c r="S9" s="2"/>
      <c r="T9" s="2"/>
      <c r="U9" s="3"/>
      <c r="V9" s="2"/>
      <c r="W9" s="2"/>
      <c r="X9" s="2"/>
      <c r="Y9" s="3"/>
      <c r="Z9" s="2"/>
      <c r="AA9" s="2"/>
      <c r="AB9" s="3"/>
      <c r="AC9" s="2"/>
      <c r="AD9" s="2"/>
      <c r="AE9" s="2"/>
      <c r="AF9" s="3"/>
      <c r="AG9" s="2"/>
      <c r="AH9" s="2"/>
      <c r="AI9" s="3"/>
      <c r="AJ9" s="2"/>
      <c r="AK9" s="2"/>
      <c r="AL9" s="2"/>
      <c r="AM9" s="3"/>
      <c r="AN9" s="2"/>
      <c r="AO9" s="2"/>
      <c r="AP9" s="3"/>
      <c r="AQ9" s="2"/>
      <c r="AR9" s="2"/>
      <c r="AS9" s="2"/>
      <c r="AT9" s="3"/>
      <c r="AU9" s="2"/>
      <c r="AV9" s="2"/>
      <c r="AW9" s="3"/>
      <c r="AX9" s="2"/>
      <c r="AY9" s="2"/>
      <c r="AZ9" s="2"/>
      <c r="BA9" s="3"/>
      <c r="BB9" s="2"/>
      <c r="BC9" s="2"/>
      <c r="BD9" s="3"/>
      <c r="BE9" s="2"/>
      <c r="BF9" s="2"/>
      <c r="BG9" s="2"/>
      <c r="BH9" s="3"/>
      <c r="BI9" s="2"/>
      <c r="BJ9" s="2"/>
      <c r="BK9" s="3"/>
      <c r="BL9" s="2"/>
      <c r="BM9" s="2"/>
      <c r="BN9" s="2"/>
      <c r="BO9" s="3"/>
      <c r="BP9" s="2"/>
      <c r="BQ9" s="2"/>
      <c r="BR9" s="3"/>
      <c r="BS9" s="2"/>
      <c r="BT9" s="2"/>
      <c r="BU9" s="2"/>
      <c r="BV9" s="3"/>
      <c r="BW9" s="2"/>
      <c r="BX9" s="2"/>
      <c r="BY9" s="3"/>
      <c r="BZ9" s="2"/>
      <c r="CA9" s="2"/>
      <c r="CB9" s="2"/>
      <c r="CC9" s="3"/>
      <c r="CD9" s="2"/>
      <c r="CS9" s="2"/>
      <c r="CT9" s="3"/>
      <c r="CU9" s="2"/>
      <c r="CV9" s="2"/>
      <c r="CW9" s="2"/>
      <c r="CX9" s="3"/>
      <c r="CY9" s="2"/>
      <c r="CZ9" s="2"/>
      <c r="DA9" s="3"/>
      <c r="DB9" s="2"/>
      <c r="DC9" s="2"/>
      <c r="DD9" s="2"/>
      <c r="DE9" s="3"/>
      <c r="DF9" s="2"/>
      <c r="DG9" s="2"/>
      <c r="DH9" s="3"/>
      <c r="DI9" s="2"/>
      <c r="DJ9" s="2"/>
      <c r="DK9" s="2"/>
      <c r="DL9" s="3"/>
      <c r="DM9" s="2"/>
      <c r="DN9" s="2"/>
      <c r="DO9" s="3"/>
      <c r="DP9" s="2"/>
      <c r="DQ9" s="2"/>
      <c r="DR9" s="2"/>
      <c r="DS9" s="3"/>
      <c r="DT9" s="2"/>
    </row>
    <row r="10" spans="2:124" s="1" customFormat="1" x14ac:dyDescent="0.2">
      <c r="B10" s="13" t="s">
        <v>453</v>
      </c>
      <c r="C10" s="346" t="s">
        <v>454</v>
      </c>
      <c r="D10" s="346"/>
      <c r="E10" s="346"/>
      <c r="F10" s="2"/>
      <c r="G10" s="3"/>
      <c r="H10" s="2"/>
      <c r="I10" s="2"/>
      <c r="J10" s="2"/>
      <c r="K10" s="3"/>
      <c r="L10" s="2"/>
      <c r="M10" s="2"/>
      <c r="N10" s="3"/>
      <c r="O10" s="2"/>
      <c r="P10" s="2"/>
      <c r="Q10" s="2"/>
      <c r="R10" s="3"/>
      <c r="S10" s="2"/>
      <c r="T10" s="2"/>
      <c r="U10" s="3"/>
      <c r="V10" s="2"/>
      <c r="W10" s="2"/>
      <c r="X10" s="2"/>
      <c r="Y10" s="3"/>
      <c r="Z10" s="2"/>
      <c r="AA10" s="2"/>
      <c r="AB10" s="3"/>
      <c r="AC10" s="2"/>
      <c r="AD10" s="2"/>
      <c r="AE10" s="2"/>
      <c r="AF10" s="3"/>
      <c r="AG10" s="2"/>
      <c r="AH10" s="2"/>
      <c r="AI10" s="3"/>
      <c r="AJ10" s="2"/>
      <c r="AK10" s="2"/>
      <c r="AL10" s="2"/>
      <c r="AM10" s="3"/>
      <c r="AN10" s="2"/>
      <c r="AO10" s="2"/>
      <c r="AP10" s="3"/>
      <c r="AQ10" s="2"/>
      <c r="AR10" s="2"/>
      <c r="AS10" s="2"/>
      <c r="AT10" s="3"/>
      <c r="AU10" s="2"/>
      <c r="AV10" s="2"/>
      <c r="AW10" s="3"/>
      <c r="AX10" s="2"/>
      <c r="AY10" s="2"/>
      <c r="AZ10" s="2"/>
      <c r="BA10" s="3"/>
      <c r="BB10" s="2"/>
      <c r="BC10" s="2"/>
      <c r="BD10" s="3"/>
      <c r="BE10" s="2"/>
      <c r="BF10" s="2"/>
      <c r="BG10" s="2"/>
      <c r="BH10" s="3"/>
      <c r="BI10" s="2"/>
      <c r="BJ10" s="2"/>
      <c r="BK10" s="3"/>
      <c r="BL10" s="2"/>
      <c r="BM10" s="2"/>
      <c r="BN10" s="2"/>
      <c r="BO10" s="3"/>
      <c r="BP10" s="2"/>
      <c r="BQ10" s="2"/>
      <c r="BR10" s="3"/>
      <c r="BS10" s="2"/>
      <c r="BT10" s="2"/>
      <c r="BU10" s="2"/>
      <c r="BV10" s="3"/>
      <c r="BW10" s="2"/>
      <c r="BX10" s="2"/>
      <c r="BY10" s="3"/>
      <c r="BZ10" s="2"/>
      <c r="CA10" s="2"/>
      <c r="CB10" s="2"/>
      <c r="CC10" s="3"/>
      <c r="CD10" s="2"/>
      <c r="CS10" s="2"/>
      <c r="CT10" s="3"/>
      <c r="CU10" s="2"/>
      <c r="CV10" s="2"/>
      <c r="CW10" s="2"/>
      <c r="CX10" s="3"/>
      <c r="CY10" s="2"/>
      <c r="CZ10" s="2"/>
      <c r="DA10" s="3"/>
      <c r="DB10" s="2"/>
      <c r="DC10" s="2"/>
      <c r="DD10" s="2"/>
      <c r="DE10" s="3"/>
      <c r="DF10" s="2"/>
      <c r="DG10" s="2"/>
      <c r="DH10" s="3"/>
      <c r="DI10" s="2"/>
      <c r="DJ10" s="2"/>
      <c r="DK10" s="2"/>
      <c r="DL10" s="3"/>
      <c r="DM10" s="2"/>
      <c r="DN10" s="2"/>
      <c r="DO10" s="3"/>
      <c r="DP10" s="2"/>
      <c r="DQ10" s="2"/>
      <c r="DR10" s="2"/>
      <c r="DS10" s="3"/>
      <c r="DT10" s="2"/>
    </row>
    <row r="11" spans="2:124" x14ac:dyDescent="0.2">
      <c r="B11" s="7"/>
      <c r="C11" s="7"/>
      <c r="D11" s="7"/>
      <c r="E11" s="7"/>
    </row>
  </sheetData>
  <mergeCells count="8">
    <mergeCell ref="C8:E8"/>
    <mergeCell ref="C9:E9"/>
    <mergeCell ref="C10:E10"/>
    <mergeCell ref="C2:E2"/>
    <mergeCell ref="C3:E3"/>
    <mergeCell ref="C5:E5"/>
    <mergeCell ref="C6:E6"/>
    <mergeCell ref="C7:E7"/>
  </mergeCells>
  <dataValidations count="1">
    <dataValidation type="date" allowBlank="1" showInputMessage="1" showErrorMessage="1" sqref="C4" xr:uid="{9AAF1B7F-AD6E-4ABB-83A2-5219825DAF98}">
      <formula1>43831</formula1>
      <formula2>47484</formula2>
    </dataValidation>
  </dataValidations>
  <hyperlinks>
    <hyperlink ref="C10" r:id="rId1" display="england.communityhealthservicesdata@nhs.net" xr:uid="{FBEC68CB-FA6B-40A8-A8F6-34B8391098AE}"/>
    <hyperlink ref="C10:E10" r:id="rId2" display="england.nhsdata@nhs.net" xr:uid="{266C0189-0DB3-4AC1-A245-83BF3D5F22BF}"/>
  </hyperlinks>
  <pageMargins left="0.7" right="0.7" top="0.75" bottom="0.75" header="0.3" footer="0.3"/>
  <pageSetup paperSize="9" orientation="portrait" horizontalDpi="90" verticalDpi="9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ec9a5758a3d187825b9b40e30fdaa3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709fe4305c8e486cadd7ec320235bc86"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f83c923-06a6-4c9e-9884-ea6621a9e94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3315624-E64F-4A6D-BE22-B9A990DC30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810F08-D2FF-4286-9290-EB95C2A8DE3E}">
  <ds:schemaRefs>
    <ds:schemaRef ds:uri="http://schemas.microsoft.com/sharepoint/v3/contenttype/forms"/>
  </ds:schemaRefs>
</ds:datastoreItem>
</file>

<file path=customXml/itemProps3.xml><?xml version="1.0" encoding="utf-8"?>
<ds:datastoreItem xmlns:ds="http://schemas.openxmlformats.org/officeDocument/2006/customXml" ds:itemID="{C095D65E-EAE7-4F56-BAF6-4572B877F950}">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Table 2 - Previous month</vt:lpstr>
      <vt:lpstr>Table 3 - Previous month</vt:lpstr>
      <vt:lpstr>Table 4 - Previous month</vt:lpstr>
      <vt:lpstr>Table 5 - Previous month</vt:lpstr>
      <vt:lpstr>Comparison - Table 2</vt:lpstr>
      <vt:lpstr>Comparison - Table 3</vt:lpstr>
      <vt:lpstr>Comparison - Table 4</vt:lpstr>
      <vt:lpstr>Comparison - Table 5</vt:lpstr>
      <vt:lpstr>Cover Sheet</vt:lpstr>
      <vt:lpstr>Contents</vt:lpstr>
      <vt:lpstr>Table 1</vt:lpstr>
      <vt:lpstr>Table 2</vt:lpstr>
      <vt:lpstr>Table 3</vt:lpstr>
      <vt:lpstr>Table 4</vt:lpstr>
      <vt:lpstr>Table 5</vt:lpstr>
      <vt:lpstr>Table 6</vt:lpstr>
      <vt:lpstr>Text - Superstats Word document</vt:lpstr>
      <vt:lpstr>Charts - Board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Backhouse, Clare</dc:creator>
  <cp:keywords/>
  <dc:description/>
  <cp:lastModifiedBy>MOLONEY, Michael (NHS ENGLAND)</cp:lastModifiedBy>
  <cp:revision/>
  <dcterms:created xsi:type="dcterms:W3CDTF">2020-03-18T12:25:07Z</dcterms:created>
  <dcterms:modified xsi:type="dcterms:W3CDTF">2025-11-05T14:53:57Z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y fmtid="{D5CDD505-2E9C-101B-9397-08002B2CF9AE}" pid="4" name="_ExtendedDescription">
    <vt:lpwstr/>
  </property>
  <property fmtid="{D5CDD505-2E9C-101B-9397-08002B2CF9AE}" pid="5" name="Order">
    <vt:lpwstr>109613600.000000</vt:lpwstr>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y fmtid="{D5CDD505-2E9C-101B-9397-08002B2CF9AE}" pid="10" name="xd_Signature">
    <vt:lpwstr/>
  </property>
</Properties>
</file>